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pivotTables/pivotTable4.xml" ContentType="application/vnd.openxmlformats-officedocument.spreadsheetml.pivot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610"/>
  <workbookPr/>
  <mc:AlternateContent xmlns:mc="http://schemas.openxmlformats.org/markup-compatibility/2006">
    <mc:Choice Requires="x15">
      <x15ac:absPath xmlns:x15ac="http://schemas.microsoft.com/office/spreadsheetml/2010/11/ac" url="/Users/Lydie/Google Drive/Google Drive/CENTRAL/SAV/BONS DE COMMANDES RECAP/"/>
    </mc:Choice>
  </mc:AlternateContent>
  <bookViews>
    <workbookView xWindow="1140" yWindow="1500" windowWidth="36920" windowHeight="18880" activeTab="7"/>
  </bookViews>
  <sheets>
    <sheet name="Worksheet" sheetId="1" r:id="rId1"/>
    <sheet name="Feuil1" sheetId="16" r:id="rId2"/>
    <sheet name="Feuil2" sheetId="3" r:id="rId3"/>
    <sheet name="Nb de mag" sheetId="6" r:id="rId4"/>
    <sheet name="Feuil3" sheetId="11" r:id="rId5"/>
    <sheet name="NB COMMANDES DIFFERENTES" sheetId="17" r:id="rId6"/>
    <sheet name="RECAP DR" sheetId="18" r:id="rId7"/>
    <sheet name="Détails" sheetId="8" r:id="rId8"/>
    <sheet name="nb sav actualisé" sheetId="13" r:id="rId9"/>
    <sheet name="STAT LYDIE" sheetId="10" r:id="rId10"/>
  </sheets>
  <definedNames>
    <definedName name="_xlnm._FilterDatabase" localSheetId="7" hidden="1">Détails!$A$1:$AU$12</definedName>
  </definedNames>
  <calcPr calcId="150001" concurrentCalc="0"/>
  <pivotCaches>
    <pivotCache cacheId="18" r:id="rId11"/>
    <pivotCache cacheId="19" r:id="rId12"/>
    <pivotCache cacheId="20" r:id="rId13"/>
    <pivotCache cacheId="21" r:id="rId14"/>
  </pivotCaches>
  <webPublishing allowPng="1" targetScreenSize="1024x768" codePage="1000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E409" i="8" l="1"/>
  <c r="AE410" i="8"/>
  <c r="AE411" i="8"/>
  <c r="AE412" i="8"/>
  <c r="AE413" i="8"/>
  <c r="AE414" i="8"/>
  <c r="AE415" i="8"/>
  <c r="AE416" i="8"/>
  <c r="AE417" i="8"/>
  <c r="AE418" i="8"/>
  <c r="AE419" i="8"/>
  <c r="AE420" i="8"/>
  <c r="AE421" i="8"/>
  <c r="AE422" i="8"/>
  <c r="AE423" i="8"/>
  <c r="AE424" i="8"/>
  <c r="AE425" i="8"/>
  <c r="AE426" i="8"/>
  <c r="AE427" i="8"/>
  <c r="AE428" i="8"/>
  <c r="AE429" i="8"/>
  <c r="AF409" i="8"/>
  <c r="AF410" i="8"/>
  <c r="AF411" i="8"/>
  <c r="AF412" i="8"/>
  <c r="AF413" i="8"/>
  <c r="AF414" i="8"/>
  <c r="AF415" i="8"/>
  <c r="AF416" i="8"/>
  <c r="AF417" i="8"/>
  <c r="AF418" i="8"/>
  <c r="AF419" i="8"/>
  <c r="AF420" i="8"/>
  <c r="AF421" i="8"/>
  <c r="AF422" i="8"/>
  <c r="AF423" i="8"/>
  <c r="AF424" i="8"/>
  <c r="AF425" i="8"/>
  <c r="AF426" i="8"/>
  <c r="AF427" i="8"/>
  <c r="AF428" i="8"/>
  <c r="AF429" i="8"/>
  <c r="AG409" i="8"/>
  <c r="AG410" i="8"/>
  <c r="AG411" i="8"/>
  <c r="AG412" i="8"/>
  <c r="AG413" i="8"/>
  <c r="AG414" i="8"/>
  <c r="AG415" i="8"/>
  <c r="AG416" i="8"/>
  <c r="AG417" i="8"/>
  <c r="AG418" i="8"/>
  <c r="AG419" i="8"/>
  <c r="AG420" i="8"/>
  <c r="AG421" i="8"/>
  <c r="AG422" i="8"/>
  <c r="AG423" i="8"/>
  <c r="AG424" i="8"/>
  <c r="AG425" i="8"/>
  <c r="AG426" i="8"/>
  <c r="AG427" i="8"/>
  <c r="AG428" i="8"/>
  <c r="AG429" i="8"/>
  <c r="AH409" i="8"/>
  <c r="AH410" i="8"/>
  <c r="AH411" i="8"/>
  <c r="AH412" i="8"/>
  <c r="AH413" i="8"/>
  <c r="AH414" i="8"/>
  <c r="AH415" i="8"/>
  <c r="AH416" i="8"/>
  <c r="AH417" i="8"/>
  <c r="AH418" i="8"/>
  <c r="AH419" i="8"/>
  <c r="AH420" i="8"/>
  <c r="AH421" i="8"/>
  <c r="AH422" i="8"/>
  <c r="AH423" i="8"/>
  <c r="AH424" i="8"/>
  <c r="AH425" i="8"/>
  <c r="AH426" i="8"/>
  <c r="AH427" i="8"/>
  <c r="AH428" i="8"/>
  <c r="AH429" i="8"/>
  <c r="AI409" i="8"/>
  <c r="AI410" i="8"/>
  <c r="AI411" i="8"/>
  <c r="AI412" i="8"/>
  <c r="AI413" i="8"/>
  <c r="AI414" i="8"/>
  <c r="AI415" i="8"/>
  <c r="AI416" i="8"/>
  <c r="AI417" i="8"/>
  <c r="AI418" i="8"/>
  <c r="AI419" i="8"/>
  <c r="AI420" i="8"/>
  <c r="AI421" i="8"/>
  <c r="AI422" i="8"/>
  <c r="AI423" i="8"/>
  <c r="AI424" i="8"/>
  <c r="AI425" i="8"/>
  <c r="AI426" i="8"/>
  <c r="AI427" i="8"/>
  <c r="AI428" i="8"/>
  <c r="AI429" i="8"/>
  <c r="AU409" i="8"/>
  <c r="AU410" i="8"/>
  <c r="AU411" i="8"/>
  <c r="AU412" i="8"/>
  <c r="AU413" i="8"/>
  <c r="AU414" i="8"/>
  <c r="AU415" i="8"/>
  <c r="AU416" i="8"/>
  <c r="AU417" i="8"/>
  <c r="AU418" i="8"/>
  <c r="AU419" i="8"/>
  <c r="AU420" i="8"/>
  <c r="AU421" i="8"/>
  <c r="AU422" i="8"/>
  <c r="AU423" i="8"/>
  <c r="AU424" i="8"/>
  <c r="AU425" i="8"/>
  <c r="AU426" i="8"/>
  <c r="AU427" i="8"/>
  <c r="AU428" i="8"/>
  <c r="AU429" i="8"/>
  <c r="AV409" i="8"/>
  <c r="AV410" i="8"/>
  <c r="AV411" i="8"/>
  <c r="AV412" i="8"/>
  <c r="AV413" i="8"/>
  <c r="AV414" i="8"/>
  <c r="AV415" i="8"/>
  <c r="AV416" i="8"/>
  <c r="AV417" i="8"/>
  <c r="AV418" i="8"/>
  <c r="AV419" i="8"/>
  <c r="AV420" i="8"/>
  <c r="AV421" i="8"/>
  <c r="AV422" i="8"/>
  <c r="AV423" i="8"/>
  <c r="AV424" i="8"/>
  <c r="AV425" i="8"/>
  <c r="AV426" i="8"/>
  <c r="AV427" i="8"/>
  <c r="AV428" i="8"/>
  <c r="AV429" i="8"/>
  <c r="AV155" i="8"/>
  <c r="AV156" i="8"/>
  <c r="AV157" i="8"/>
  <c r="AV158" i="8"/>
  <c r="AV159" i="8"/>
  <c r="AV160" i="8"/>
  <c r="AV161" i="8"/>
  <c r="AV162" i="8"/>
  <c r="AV163" i="8"/>
  <c r="AV164" i="8"/>
  <c r="AV165" i="8"/>
  <c r="AV166" i="8"/>
  <c r="AV167" i="8"/>
  <c r="AV168" i="8"/>
  <c r="AV169" i="8"/>
  <c r="AV170" i="8"/>
  <c r="AV171" i="8"/>
  <c r="AV172" i="8"/>
  <c r="AV173" i="8"/>
  <c r="AV174" i="8"/>
  <c r="AV175" i="8"/>
  <c r="AV176" i="8"/>
  <c r="AV177" i="8"/>
  <c r="AV178" i="8"/>
  <c r="AV179" i="8"/>
  <c r="AV180" i="8"/>
  <c r="AV181" i="8"/>
  <c r="AV182" i="8"/>
  <c r="AV183" i="8"/>
  <c r="AV184" i="8"/>
  <c r="AV185" i="8"/>
  <c r="AV186" i="8"/>
  <c r="AV187" i="8"/>
  <c r="AV188" i="8"/>
  <c r="AV189" i="8"/>
  <c r="AV190" i="8"/>
  <c r="AV191" i="8"/>
  <c r="AV192" i="8"/>
  <c r="AV193" i="8"/>
  <c r="AV194" i="8"/>
  <c r="AV195" i="8"/>
  <c r="AV196" i="8"/>
  <c r="AV197" i="8"/>
  <c r="AV198" i="8"/>
  <c r="AV199" i="8"/>
  <c r="AV200" i="8"/>
  <c r="AV201" i="8"/>
  <c r="AV202" i="8"/>
  <c r="AV203" i="8"/>
  <c r="AV204" i="8"/>
  <c r="AV205" i="8"/>
  <c r="AV206" i="8"/>
  <c r="AV207" i="8"/>
  <c r="AV208" i="8"/>
  <c r="AV209" i="8"/>
  <c r="AV210" i="8"/>
  <c r="AV211" i="8"/>
  <c r="AV212" i="8"/>
  <c r="AV213" i="8"/>
  <c r="AV214" i="8"/>
  <c r="AV215" i="8"/>
  <c r="AV216" i="8"/>
  <c r="AV217" i="8"/>
  <c r="AV218" i="8"/>
  <c r="AV219" i="8"/>
  <c r="AV220" i="8"/>
  <c r="AV221" i="8"/>
  <c r="AV222" i="8"/>
  <c r="AV223" i="8"/>
  <c r="AV224" i="8"/>
  <c r="AV225" i="8"/>
  <c r="AV226" i="8"/>
  <c r="AV227" i="8"/>
  <c r="AV228" i="8"/>
  <c r="AV229" i="8"/>
  <c r="AV230" i="8"/>
  <c r="AV231" i="8"/>
  <c r="AV232" i="8"/>
  <c r="AV233" i="8"/>
  <c r="AV234" i="8"/>
  <c r="AV235" i="8"/>
  <c r="AV236" i="8"/>
  <c r="AV237" i="8"/>
  <c r="AV238" i="8"/>
  <c r="AV239" i="8"/>
  <c r="AV240" i="8"/>
  <c r="AV241" i="8"/>
  <c r="AV242" i="8"/>
  <c r="AV243" i="8"/>
  <c r="AV244" i="8"/>
  <c r="AV245" i="8"/>
  <c r="AV246" i="8"/>
  <c r="AV247" i="8"/>
  <c r="AV248" i="8"/>
  <c r="AV249" i="8"/>
  <c r="AV250" i="8"/>
  <c r="AV251" i="8"/>
  <c r="AV252" i="8"/>
  <c r="AV253" i="8"/>
  <c r="AV254" i="8"/>
  <c r="AV255" i="8"/>
  <c r="AV256" i="8"/>
  <c r="AV257" i="8"/>
  <c r="AV258" i="8"/>
  <c r="AV259" i="8"/>
  <c r="AV260" i="8"/>
  <c r="AV261" i="8"/>
  <c r="AV262" i="8"/>
  <c r="AV263" i="8"/>
  <c r="AV264" i="8"/>
  <c r="AV265" i="8"/>
  <c r="AV266" i="8"/>
  <c r="AV267" i="8"/>
  <c r="AV268" i="8"/>
  <c r="AV269" i="8"/>
  <c r="AV270" i="8"/>
  <c r="AV271" i="8"/>
  <c r="AV272" i="8"/>
  <c r="AV273" i="8"/>
  <c r="AV274" i="8"/>
  <c r="AV275" i="8"/>
  <c r="AV276" i="8"/>
  <c r="AV277" i="8"/>
  <c r="AV278" i="8"/>
  <c r="AV279" i="8"/>
  <c r="AV280" i="8"/>
  <c r="AV281" i="8"/>
  <c r="AV282" i="8"/>
  <c r="AV283" i="8"/>
  <c r="AV284" i="8"/>
  <c r="AV285" i="8"/>
  <c r="AV286" i="8"/>
  <c r="AV287" i="8"/>
  <c r="AV288" i="8"/>
  <c r="AV289" i="8"/>
  <c r="AV290" i="8"/>
  <c r="AV291" i="8"/>
  <c r="AV292" i="8"/>
  <c r="AV293" i="8"/>
  <c r="AV294" i="8"/>
  <c r="AV295" i="8"/>
  <c r="AV296" i="8"/>
  <c r="AV297" i="8"/>
  <c r="AV298" i="8"/>
  <c r="AV299" i="8"/>
  <c r="AV300" i="8"/>
  <c r="AV301" i="8"/>
  <c r="AV302" i="8"/>
  <c r="AV303" i="8"/>
  <c r="AV304" i="8"/>
  <c r="AV305" i="8"/>
  <c r="AV306" i="8"/>
  <c r="AV307" i="8"/>
  <c r="AV308" i="8"/>
  <c r="AV309" i="8"/>
  <c r="AV310" i="8"/>
  <c r="AV311" i="8"/>
  <c r="AV312" i="8"/>
  <c r="AV313" i="8"/>
  <c r="AV314" i="8"/>
  <c r="AV315" i="8"/>
  <c r="AV316" i="8"/>
  <c r="AV317" i="8"/>
  <c r="AV318" i="8"/>
  <c r="AV319" i="8"/>
  <c r="AV320" i="8"/>
  <c r="AV321" i="8"/>
  <c r="AV322" i="8"/>
  <c r="AV323" i="8"/>
  <c r="AV324" i="8"/>
  <c r="AV325" i="8"/>
  <c r="AV326" i="8"/>
  <c r="AV327" i="8"/>
  <c r="AV328" i="8"/>
  <c r="AV329" i="8"/>
  <c r="AV330" i="8"/>
  <c r="AV331" i="8"/>
  <c r="AV332" i="8"/>
  <c r="AV333" i="8"/>
  <c r="AV334" i="8"/>
  <c r="AV335" i="8"/>
  <c r="AV336" i="8"/>
  <c r="AV337" i="8"/>
  <c r="AV338" i="8"/>
  <c r="AV339" i="8"/>
  <c r="AV340" i="8"/>
  <c r="AV341" i="8"/>
  <c r="AV342" i="8"/>
  <c r="AV343" i="8"/>
  <c r="AV344" i="8"/>
  <c r="AV345" i="8"/>
  <c r="AV346" i="8"/>
  <c r="AV347" i="8"/>
  <c r="AV348" i="8"/>
  <c r="AV349" i="8"/>
  <c r="AV350" i="8"/>
  <c r="AV351" i="8"/>
  <c r="AV352" i="8"/>
  <c r="AV353" i="8"/>
  <c r="AV354" i="8"/>
  <c r="AV355" i="8"/>
  <c r="AV356" i="8"/>
  <c r="AV357" i="8"/>
  <c r="AV358" i="8"/>
  <c r="AV359" i="8"/>
  <c r="AV360" i="8"/>
  <c r="AV361" i="8"/>
  <c r="AV362" i="8"/>
  <c r="AV363" i="8"/>
  <c r="AV364" i="8"/>
  <c r="AV365" i="8"/>
  <c r="AV366" i="8"/>
  <c r="AV367" i="8"/>
  <c r="AV368" i="8"/>
  <c r="AV369" i="8"/>
  <c r="AV370" i="8"/>
  <c r="AV371" i="8"/>
  <c r="AV372" i="8"/>
  <c r="AV373" i="8"/>
  <c r="AV374" i="8"/>
  <c r="AV375" i="8"/>
  <c r="AV376" i="8"/>
  <c r="AV377" i="8"/>
  <c r="AV378" i="8"/>
  <c r="AV379" i="8"/>
  <c r="AV380" i="8"/>
  <c r="AV381" i="8"/>
  <c r="AV382" i="8"/>
  <c r="AV383" i="8"/>
  <c r="AV384" i="8"/>
  <c r="AV385" i="8"/>
  <c r="AV386" i="8"/>
  <c r="AV387" i="8"/>
  <c r="AV388" i="8"/>
  <c r="AV389" i="8"/>
  <c r="AV390" i="8"/>
  <c r="AV391" i="8"/>
  <c r="AV392" i="8"/>
  <c r="AV393" i="8"/>
  <c r="AV394" i="8"/>
  <c r="AV395" i="8"/>
  <c r="AV396" i="8"/>
  <c r="AV397" i="8"/>
  <c r="AV398" i="8"/>
  <c r="AV399" i="8"/>
  <c r="AV400" i="8"/>
  <c r="AV401" i="8"/>
  <c r="AV402" i="8"/>
  <c r="AV403" i="8"/>
  <c r="AV404" i="8"/>
  <c r="AV405" i="8"/>
  <c r="AV406" i="8"/>
  <c r="AV407" i="8"/>
  <c r="AV408" i="8"/>
  <c r="AU155" i="8"/>
  <c r="AU156" i="8"/>
  <c r="AU157" i="8"/>
  <c r="AU158" i="8"/>
  <c r="AU159" i="8"/>
  <c r="AU160" i="8"/>
  <c r="AU161" i="8"/>
  <c r="AU162" i="8"/>
  <c r="AU163" i="8"/>
  <c r="AU164" i="8"/>
  <c r="AU165" i="8"/>
  <c r="AU166" i="8"/>
  <c r="AU167" i="8"/>
  <c r="AU168" i="8"/>
  <c r="AU169" i="8"/>
  <c r="AU170" i="8"/>
  <c r="AU171" i="8"/>
  <c r="AU172" i="8"/>
  <c r="AU173" i="8"/>
  <c r="AU174" i="8"/>
  <c r="AU175" i="8"/>
  <c r="AU176" i="8"/>
  <c r="AU177" i="8"/>
  <c r="AU178" i="8"/>
  <c r="AU179" i="8"/>
  <c r="AU180" i="8"/>
  <c r="AU181" i="8"/>
  <c r="AU182" i="8"/>
  <c r="AU183" i="8"/>
  <c r="AU184" i="8"/>
  <c r="AU185" i="8"/>
  <c r="AU186" i="8"/>
  <c r="AU187" i="8"/>
  <c r="AU188" i="8"/>
  <c r="AU189" i="8"/>
  <c r="AU190" i="8"/>
  <c r="AU191" i="8"/>
  <c r="AU192" i="8"/>
  <c r="AU193" i="8"/>
  <c r="AU194" i="8"/>
  <c r="AU195" i="8"/>
  <c r="AU196" i="8"/>
  <c r="AU197" i="8"/>
  <c r="AU198" i="8"/>
  <c r="AU199" i="8"/>
  <c r="AU200" i="8"/>
  <c r="AU201" i="8"/>
  <c r="AU202" i="8"/>
  <c r="AU203" i="8"/>
  <c r="AU204" i="8"/>
  <c r="AU205" i="8"/>
  <c r="AU206" i="8"/>
  <c r="AU207" i="8"/>
  <c r="AU208" i="8"/>
  <c r="AU209" i="8"/>
  <c r="AU210" i="8"/>
  <c r="AU211" i="8"/>
  <c r="AU212" i="8"/>
  <c r="AU213" i="8"/>
  <c r="AU214" i="8"/>
  <c r="AU215" i="8"/>
  <c r="AU216" i="8"/>
  <c r="AU217" i="8"/>
  <c r="AU218" i="8"/>
  <c r="AU219" i="8"/>
  <c r="AU220" i="8"/>
  <c r="AU221" i="8"/>
  <c r="AU222" i="8"/>
  <c r="AU223" i="8"/>
  <c r="AU224" i="8"/>
  <c r="AU225" i="8"/>
  <c r="AU226" i="8"/>
  <c r="AU227" i="8"/>
  <c r="AU228" i="8"/>
  <c r="AU229" i="8"/>
  <c r="AU230" i="8"/>
  <c r="AU231" i="8"/>
  <c r="AU232" i="8"/>
  <c r="AU233" i="8"/>
  <c r="AU234" i="8"/>
  <c r="AU235" i="8"/>
  <c r="AU236" i="8"/>
  <c r="AU237" i="8"/>
  <c r="AU238" i="8"/>
  <c r="AU239" i="8"/>
  <c r="AU240" i="8"/>
  <c r="AU241" i="8"/>
  <c r="AU242" i="8"/>
  <c r="AU243" i="8"/>
  <c r="AU244" i="8"/>
  <c r="AU245" i="8"/>
  <c r="AU246" i="8"/>
  <c r="AU247" i="8"/>
  <c r="AU248" i="8"/>
  <c r="AU249" i="8"/>
  <c r="AU250" i="8"/>
  <c r="AU251" i="8"/>
  <c r="AU252" i="8"/>
  <c r="AU253" i="8"/>
  <c r="AU254" i="8"/>
  <c r="AU255" i="8"/>
  <c r="AU256" i="8"/>
  <c r="AU257" i="8"/>
  <c r="AU258" i="8"/>
  <c r="AU259" i="8"/>
  <c r="AU260" i="8"/>
  <c r="AU261" i="8"/>
  <c r="AU262" i="8"/>
  <c r="AU263" i="8"/>
  <c r="AU264" i="8"/>
  <c r="AU265" i="8"/>
  <c r="AU266" i="8"/>
  <c r="AU267" i="8"/>
  <c r="AU268" i="8"/>
  <c r="AU269" i="8"/>
  <c r="AU270" i="8"/>
  <c r="AU271" i="8"/>
  <c r="AU272" i="8"/>
  <c r="AU273" i="8"/>
  <c r="AU274" i="8"/>
  <c r="AU275" i="8"/>
  <c r="AU276" i="8"/>
  <c r="AU277" i="8"/>
  <c r="AU278" i="8"/>
  <c r="AU279" i="8"/>
  <c r="AU280" i="8"/>
  <c r="AU281" i="8"/>
  <c r="AU282" i="8"/>
  <c r="AU283" i="8"/>
  <c r="AU284" i="8"/>
  <c r="AU285" i="8"/>
  <c r="AU286" i="8"/>
  <c r="AU287" i="8"/>
  <c r="AU288" i="8"/>
  <c r="AU289" i="8"/>
  <c r="AU290" i="8"/>
  <c r="AU291" i="8"/>
  <c r="AU292" i="8"/>
  <c r="AU293" i="8"/>
  <c r="AU294" i="8"/>
  <c r="AU295" i="8"/>
  <c r="AU296" i="8"/>
  <c r="AU297" i="8"/>
  <c r="AU298" i="8"/>
  <c r="AU299" i="8"/>
  <c r="AU300" i="8"/>
  <c r="AU301" i="8"/>
  <c r="AU302" i="8"/>
  <c r="AU303" i="8"/>
  <c r="AU304" i="8"/>
  <c r="AU305" i="8"/>
  <c r="AU306" i="8"/>
  <c r="AU307" i="8"/>
  <c r="AU308" i="8"/>
  <c r="AU309" i="8"/>
  <c r="AU310" i="8"/>
  <c r="AU311" i="8"/>
  <c r="AU312" i="8"/>
  <c r="AU313" i="8"/>
  <c r="AU314" i="8"/>
  <c r="AU315" i="8"/>
  <c r="AU316" i="8"/>
  <c r="AU317" i="8"/>
  <c r="AU318" i="8"/>
  <c r="AU319" i="8"/>
  <c r="AU320" i="8"/>
  <c r="AU321" i="8"/>
  <c r="AU322" i="8"/>
  <c r="AU323" i="8"/>
  <c r="AU324" i="8"/>
  <c r="AU325" i="8"/>
  <c r="AU326" i="8"/>
  <c r="AU327" i="8"/>
  <c r="AU328" i="8"/>
  <c r="AU329" i="8"/>
  <c r="AU330" i="8"/>
  <c r="AU331" i="8"/>
  <c r="AU332" i="8"/>
  <c r="AU333" i="8"/>
  <c r="AU334" i="8"/>
  <c r="AU335" i="8"/>
  <c r="AU336" i="8"/>
  <c r="AU337" i="8"/>
  <c r="AU338" i="8"/>
  <c r="AU339" i="8"/>
  <c r="AU340" i="8"/>
  <c r="AU341" i="8"/>
  <c r="AU342" i="8"/>
  <c r="AU343" i="8"/>
  <c r="AU344" i="8"/>
  <c r="AU345" i="8"/>
  <c r="AU346" i="8"/>
  <c r="AU347" i="8"/>
  <c r="AU348" i="8"/>
  <c r="AU349" i="8"/>
  <c r="AU350" i="8"/>
  <c r="AU351" i="8"/>
  <c r="AU352" i="8"/>
  <c r="AU353" i="8"/>
  <c r="AU354" i="8"/>
  <c r="AU355" i="8"/>
  <c r="AU356" i="8"/>
  <c r="AU357" i="8"/>
  <c r="AU358" i="8"/>
  <c r="AU359" i="8"/>
  <c r="AU360" i="8"/>
  <c r="AU361" i="8"/>
  <c r="AU362" i="8"/>
  <c r="AU363" i="8"/>
  <c r="AU364" i="8"/>
  <c r="AU365" i="8"/>
  <c r="AU366" i="8"/>
  <c r="AU367" i="8"/>
  <c r="AU368" i="8"/>
  <c r="AU369" i="8"/>
  <c r="AU370" i="8"/>
  <c r="AU371" i="8"/>
  <c r="AU372" i="8"/>
  <c r="AU373" i="8"/>
  <c r="AU374" i="8"/>
  <c r="AU375" i="8"/>
  <c r="AU376" i="8"/>
  <c r="AU377" i="8"/>
  <c r="AU378" i="8"/>
  <c r="AU379" i="8"/>
  <c r="AU380" i="8"/>
  <c r="AU381" i="8"/>
  <c r="AU382" i="8"/>
  <c r="AU383" i="8"/>
  <c r="AU384" i="8"/>
  <c r="AU385" i="8"/>
  <c r="AU386" i="8"/>
  <c r="AU387" i="8"/>
  <c r="AU388" i="8"/>
  <c r="AU389" i="8"/>
  <c r="AU390" i="8"/>
  <c r="AU391" i="8"/>
  <c r="AU392" i="8"/>
  <c r="AU393" i="8"/>
  <c r="AU394" i="8"/>
  <c r="AU395" i="8"/>
  <c r="AU396" i="8"/>
  <c r="AU397" i="8"/>
  <c r="AU398" i="8"/>
  <c r="AU399" i="8"/>
  <c r="AU400" i="8"/>
  <c r="AU401" i="8"/>
  <c r="AU402" i="8"/>
  <c r="AU403" i="8"/>
  <c r="AU404" i="8"/>
  <c r="AU405" i="8"/>
  <c r="AU406" i="8"/>
  <c r="AU407" i="8"/>
  <c r="AU408" i="8"/>
  <c r="AI155" i="8"/>
  <c r="AI156" i="8"/>
  <c r="AI157" i="8"/>
  <c r="AI158" i="8"/>
  <c r="AI159" i="8"/>
  <c r="AI160" i="8"/>
  <c r="AI161" i="8"/>
  <c r="AI162" i="8"/>
  <c r="AI163" i="8"/>
  <c r="AI164" i="8"/>
  <c r="AI165" i="8"/>
  <c r="AI166" i="8"/>
  <c r="AI167" i="8"/>
  <c r="AI168" i="8"/>
  <c r="AI169" i="8"/>
  <c r="AI170" i="8"/>
  <c r="AI171" i="8"/>
  <c r="AI172" i="8"/>
  <c r="AI173" i="8"/>
  <c r="AI174" i="8"/>
  <c r="AI175" i="8"/>
  <c r="AI176" i="8"/>
  <c r="AI177" i="8"/>
  <c r="AI178" i="8"/>
  <c r="AI179" i="8"/>
  <c r="AI180" i="8"/>
  <c r="AI181" i="8"/>
  <c r="AI182" i="8"/>
  <c r="AI183" i="8"/>
  <c r="AI184" i="8"/>
  <c r="AI185" i="8"/>
  <c r="AI186" i="8"/>
  <c r="AI187" i="8"/>
  <c r="AI188" i="8"/>
  <c r="AI189" i="8"/>
  <c r="AI190" i="8"/>
  <c r="AI191" i="8"/>
  <c r="AI192" i="8"/>
  <c r="AI193" i="8"/>
  <c r="AI194" i="8"/>
  <c r="AI195" i="8"/>
  <c r="AI196" i="8"/>
  <c r="AI197" i="8"/>
  <c r="AI198" i="8"/>
  <c r="AI199" i="8"/>
  <c r="AI200" i="8"/>
  <c r="AI201" i="8"/>
  <c r="AI202" i="8"/>
  <c r="AI203" i="8"/>
  <c r="AI204" i="8"/>
  <c r="AI205" i="8"/>
  <c r="AI206" i="8"/>
  <c r="AI207" i="8"/>
  <c r="AI208" i="8"/>
  <c r="AI209" i="8"/>
  <c r="AI210" i="8"/>
  <c r="AI211" i="8"/>
  <c r="AI212" i="8"/>
  <c r="AI213" i="8"/>
  <c r="AI214" i="8"/>
  <c r="AI215" i="8"/>
  <c r="AI216" i="8"/>
  <c r="AI217" i="8"/>
  <c r="AI218" i="8"/>
  <c r="AI219" i="8"/>
  <c r="AI220" i="8"/>
  <c r="AI221" i="8"/>
  <c r="AI222" i="8"/>
  <c r="AI223" i="8"/>
  <c r="AI224" i="8"/>
  <c r="AI225" i="8"/>
  <c r="AI226" i="8"/>
  <c r="AI227" i="8"/>
  <c r="AI228" i="8"/>
  <c r="AI229" i="8"/>
  <c r="AI230" i="8"/>
  <c r="AI231" i="8"/>
  <c r="AI232" i="8"/>
  <c r="AI233" i="8"/>
  <c r="AI234" i="8"/>
  <c r="AI235" i="8"/>
  <c r="AI236" i="8"/>
  <c r="AI237" i="8"/>
  <c r="AI238" i="8"/>
  <c r="AI239" i="8"/>
  <c r="AI240" i="8"/>
  <c r="AI241" i="8"/>
  <c r="AI242" i="8"/>
  <c r="AI243" i="8"/>
  <c r="AI244" i="8"/>
  <c r="AI245" i="8"/>
  <c r="AI246" i="8"/>
  <c r="AI247" i="8"/>
  <c r="AI248" i="8"/>
  <c r="AI249" i="8"/>
  <c r="AI250" i="8"/>
  <c r="AI251" i="8"/>
  <c r="AI252" i="8"/>
  <c r="AI253" i="8"/>
  <c r="AI254" i="8"/>
  <c r="AI255" i="8"/>
  <c r="AI256" i="8"/>
  <c r="AI257" i="8"/>
  <c r="AI258" i="8"/>
  <c r="AI259" i="8"/>
  <c r="AI260" i="8"/>
  <c r="AI261" i="8"/>
  <c r="AI262" i="8"/>
  <c r="AI263" i="8"/>
  <c r="AI264" i="8"/>
  <c r="AI265" i="8"/>
  <c r="AI266" i="8"/>
  <c r="AI267" i="8"/>
  <c r="AI268" i="8"/>
  <c r="AI269" i="8"/>
  <c r="AI270" i="8"/>
  <c r="AI271" i="8"/>
  <c r="AI272" i="8"/>
  <c r="AI273" i="8"/>
  <c r="AI274" i="8"/>
  <c r="AI275" i="8"/>
  <c r="AI276" i="8"/>
  <c r="AI277" i="8"/>
  <c r="AI278" i="8"/>
  <c r="AI279" i="8"/>
  <c r="AI280" i="8"/>
  <c r="AI281" i="8"/>
  <c r="AI282" i="8"/>
  <c r="AI283" i="8"/>
  <c r="AI284" i="8"/>
  <c r="AI285" i="8"/>
  <c r="AI286" i="8"/>
  <c r="AI287" i="8"/>
  <c r="AI288" i="8"/>
  <c r="AI289" i="8"/>
  <c r="AI290" i="8"/>
  <c r="AI291" i="8"/>
  <c r="AI292" i="8"/>
  <c r="AI293" i="8"/>
  <c r="AI294" i="8"/>
  <c r="AI295" i="8"/>
  <c r="AI296" i="8"/>
  <c r="AI297" i="8"/>
  <c r="AI298" i="8"/>
  <c r="AI299" i="8"/>
  <c r="AI300" i="8"/>
  <c r="AI301" i="8"/>
  <c r="AI302" i="8"/>
  <c r="AI303" i="8"/>
  <c r="AI304" i="8"/>
  <c r="AI305" i="8"/>
  <c r="AI306" i="8"/>
  <c r="AI307" i="8"/>
  <c r="AI308" i="8"/>
  <c r="AI309" i="8"/>
  <c r="AI310" i="8"/>
  <c r="AI311" i="8"/>
  <c r="AI312" i="8"/>
  <c r="AI313" i="8"/>
  <c r="AI314" i="8"/>
  <c r="AI315" i="8"/>
  <c r="AI316" i="8"/>
  <c r="AI317" i="8"/>
  <c r="AI318" i="8"/>
  <c r="AI319" i="8"/>
  <c r="AI320" i="8"/>
  <c r="AI321" i="8"/>
  <c r="AI322" i="8"/>
  <c r="AI323" i="8"/>
  <c r="AI324" i="8"/>
  <c r="AI325" i="8"/>
  <c r="AI326" i="8"/>
  <c r="AI327" i="8"/>
  <c r="AI328" i="8"/>
  <c r="AI329" i="8"/>
  <c r="AI330" i="8"/>
  <c r="AI331" i="8"/>
  <c r="AI332" i="8"/>
  <c r="AI333" i="8"/>
  <c r="AI334" i="8"/>
  <c r="AI335" i="8"/>
  <c r="AI336" i="8"/>
  <c r="AI337" i="8"/>
  <c r="AI338" i="8"/>
  <c r="AI339" i="8"/>
  <c r="AI340" i="8"/>
  <c r="AI341" i="8"/>
  <c r="AI342" i="8"/>
  <c r="AI343" i="8"/>
  <c r="AI344" i="8"/>
  <c r="AI345" i="8"/>
  <c r="AI346" i="8"/>
  <c r="AI347" i="8"/>
  <c r="AI348" i="8"/>
  <c r="AI349" i="8"/>
  <c r="AI350" i="8"/>
  <c r="AI351" i="8"/>
  <c r="AI352" i="8"/>
  <c r="AI353" i="8"/>
  <c r="AI354" i="8"/>
  <c r="AI355" i="8"/>
  <c r="AI356" i="8"/>
  <c r="AI357" i="8"/>
  <c r="AI358" i="8"/>
  <c r="AI359" i="8"/>
  <c r="AI360" i="8"/>
  <c r="AI361" i="8"/>
  <c r="AI362" i="8"/>
  <c r="AI363" i="8"/>
  <c r="AI364" i="8"/>
  <c r="AI365" i="8"/>
  <c r="AI366" i="8"/>
  <c r="AI367" i="8"/>
  <c r="AI368" i="8"/>
  <c r="AI369" i="8"/>
  <c r="AI370" i="8"/>
  <c r="AI371" i="8"/>
  <c r="AI372" i="8"/>
  <c r="AI373" i="8"/>
  <c r="AI374" i="8"/>
  <c r="AI375" i="8"/>
  <c r="AI376" i="8"/>
  <c r="AI377" i="8"/>
  <c r="AI378" i="8"/>
  <c r="AI379" i="8"/>
  <c r="AI380" i="8"/>
  <c r="AI381" i="8"/>
  <c r="AI382" i="8"/>
  <c r="AI383" i="8"/>
  <c r="AI384" i="8"/>
  <c r="AI385" i="8"/>
  <c r="AI386" i="8"/>
  <c r="AI387" i="8"/>
  <c r="AI388" i="8"/>
  <c r="AI389" i="8"/>
  <c r="AI390" i="8"/>
  <c r="AI391" i="8"/>
  <c r="AI392" i="8"/>
  <c r="AI393" i="8"/>
  <c r="AI394" i="8"/>
  <c r="AI395" i="8"/>
  <c r="AI396" i="8"/>
  <c r="AI397" i="8"/>
  <c r="AI398" i="8"/>
  <c r="AI399" i="8"/>
  <c r="AI400" i="8"/>
  <c r="AI401" i="8"/>
  <c r="AI402" i="8"/>
  <c r="AI403" i="8"/>
  <c r="AI404" i="8"/>
  <c r="AI405" i="8"/>
  <c r="AI406" i="8"/>
  <c r="AI407" i="8"/>
  <c r="AI408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H251" i="8"/>
  <c r="AH252" i="8"/>
  <c r="AH253" i="8"/>
  <c r="AH254" i="8"/>
  <c r="AH255" i="8"/>
  <c r="AH256" i="8"/>
  <c r="AH257" i="8"/>
  <c r="AH258" i="8"/>
  <c r="AH259" i="8"/>
  <c r="AH260" i="8"/>
  <c r="AH261" i="8"/>
  <c r="AH262" i="8"/>
  <c r="AH263" i="8"/>
  <c r="AH264" i="8"/>
  <c r="AH265" i="8"/>
  <c r="AH266" i="8"/>
  <c r="AH267" i="8"/>
  <c r="AH268" i="8"/>
  <c r="AH269" i="8"/>
  <c r="AH270" i="8"/>
  <c r="AH271" i="8"/>
  <c r="AH272" i="8"/>
  <c r="AH273" i="8"/>
  <c r="AH274" i="8"/>
  <c r="AH275" i="8"/>
  <c r="AH276" i="8"/>
  <c r="AH277" i="8"/>
  <c r="AH278" i="8"/>
  <c r="AH279" i="8"/>
  <c r="AH280" i="8"/>
  <c r="AH281" i="8"/>
  <c r="AH282" i="8"/>
  <c r="AH283" i="8"/>
  <c r="AH284" i="8"/>
  <c r="AH285" i="8"/>
  <c r="AH286" i="8"/>
  <c r="AH287" i="8"/>
  <c r="AH288" i="8"/>
  <c r="AH289" i="8"/>
  <c r="AH290" i="8"/>
  <c r="AH291" i="8"/>
  <c r="AH292" i="8"/>
  <c r="AH293" i="8"/>
  <c r="AH294" i="8"/>
  <c r="AH295" i="8"/>
  <c r="AH296" i="8"/>
  <c r="AH297" i="8"/>
  <c r="AH298" i="8"/>
  <c r="AH299" i="8"/>
  <c r="AH300" i="8"/>
  <c r="AH301" i="8"/>
  <c r="AH302" i="8"/>
  <c r="AH303" i="8"/>
  <c r="AH304" i="8"/>
  <c r="AH305" i="8"/>
  <c r="AH306" i="8"/>
  <c r="AH307" i="8"/>
  <c r="AH308" i="8"/>
  <c r="AH309" i="8"/>
  <c r="AH310" i="8"/>
  <c r="AH311" i="8"/>
  <c r="AH312" i="8"/>
  <c r="AH313" i="8"/>
  <c r="AH314" i="8"/>
  <c r="AH315" i="8"/>
  <c r="AH316" i="8"/>
  <c r="AH317" i="8"/>
  <c r="AH318" i="8"/>
  <c r="AH319" i="8"/>
  <c r="AH320" i="8"/>
  <c r="AH321" i="8"/>
  <c r="AH322" i="8"/>
  <c r="AH323" i="8"/>
  <c r="AH324" i="8"/>
  <c r="AH325" i="8"/>
  <c r="AH326" i="8"/>
  <c r="AH327" i="8"/>
  <c r="AH328" i="8"/>
  <c r="AH329" i="8"/>
  <c r="AH330" i="8"/>
  <c r="AH331" i="8"/>
  <c r="AH332" i="8"/>
  <c r="AH333" i="8"/>
  <c r="AH334" i="8"/>
  <c r="AH335" i="8"/>
  <c r="AH336" i="8"/>
  <c r="AH337" i="8"/>
  <c r="AH338" i="8"/>
  <c r="AH339" i="8"/>
  <c r="AH340" i="8"/>
  <c r="AH341" i="8"/>
  <c r="AH342" i="8"/>
  <c r="AH343" i="8"/>
  <c r="AH344" i="8"/>
  <c r="AH345" i="8"/>
  <c r="AH346" i="8"/>
  <c r="AH347" i="8"/>
  <c r="AH348" i="8"/>
  <c r="AH349" i="8"/>
  <c r="AH350" i="8"/>
  <c r="AH351" i="8"/>
  <c r="AH352" i="8"/>
  <c r="AH353" i="8"/>
  <c r="AH354" i="8"/>
  <c r="AH355" i="8"/>
  <c r="AH356" i="8"/>
  <c r="AH357" i="8"/>
  <c r="AH358" i="8"/>
  <c r="AH359" i="8"/>
  <c r="AH360" i="8"/>
  <c r="AH361" i="8"/>
  <c r="AH362" i="8"/>
  <c r="AH363" i="8"/>
  <c r="AH364" i="8"/>
  <c r="AH365" i="8"/>
  <c r="AH366" i="8"/>
  <c r="AH367" i="8"/>
  <c r="AH368" i="8"/>
  <c r="AH369" i="8"/>
  <c r="AH370" i="8"/>
  <c r="AH371" i="8"/>
  <c r="AH372" i="8"/>
  <c r="AH373" i="8"/>
  <c r="AH374" i="8"/>
  <c r="AH375" i="8"/>
  <c r="AH376" i="8"/>
  <c r="AH377" i="8"/>
  <c r="AH378" i="8"/>
  <c r="AH379" i="8"/>
  <c r="AH380" i="8"/>
  <c r="AH381" i="8"/>
  <c r="AH382" i="8"/>
  <c r="AH383" i="8"/>
  <c r="AH384" i="8"/>
  <c r="AH385" i="8"/>
  <c r="AH386" i="8"/>
  <c r="AH387" i="8"/>
  <c r="AH388" i="8"/>
  <c r="AH389" i="8"/>
  <c r="AH390" i="8"/>
  <c r="AH391" i="8"/>
  <c r="AH392" i="8"/>
  <c r="AH393" i="8"/>
  <c r="AH394" i="8"/>
  <c r="AH395" i="8"/>
  <c r="AH396" i="8"/>
  <c r="AH397" i="8"/>
  <c r="AH398" i="8"/>
  <c r="AH399" i="8"/>
  <c r="AH400" i="8"/>
  <c r="AH401" i="8"/>
  <c r="AH402" i="8"/>
  <c r="AH403" i="8"/>
  <c r="AH404" i="8"/>
  <c r="AH405" i="8"/>
  <c r="AH406" i="8"/>
  <c r="AH407" i="8"/>
  <c r="AH408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67" i="8"/>
  <c r="AG168" i="8"/>
  <c r="AG169" i="8"/>
  <c r="AG170" i="8"/>
  <c r="AG171" i="8"/>
  <c r="AG172" i="8"/>
  <c r="AG173" i="8"/>
  <c r="AG174" i="8"/>
  <c r="AG175" i="8"/>
  <c r="AG176" i="8"/>
  <c r="AG177" i="8"/>
  <c r="AG178" i="8"/>
  <c r="AG179" i="8"/>
  <c r="AG180" i="8"/>
  <c r="AG181" i="8"/>
  <c r="AG182" i="8"/>
  <c r="AG183" i="8"/>
  <c r="AG184" i="8"/>
  <c r="AG185" i="8"/>
  <c r="AG186" i="8"/>
  <c r="AG187" i="8"/>
  <c r="AG188" i="8"/>
  <c r="AG189" i="8"/>
  <c r="AG190" i="8"/>
  <c r="AG191" i="8"/>
  <c r="AG192" i="8"/>
  <c r="AG193" i="8"/>
  <c r="AG194" i="8"/>
  <c r="AG195" i="8"/>
  <c r="AG196" i="8"/>
  <c r="AG197" i="8"/>
  <c r="AG198" i="8"/>
  <c r="AG199" i="8"/>
  <c r="AG200" i="8"/>
  <c r="AG201" i="8"/>
  <c r="AG202" i="8"/>
  <c r="AG203" i="8"/>
  <c r="AG204" i="8"/>
  <c r="AG205" i="8"/>
  <c r="AG206" i="8"/>
  <c r="AG207" i="8"/>
  <c r="AG208" i="8"/>
  <c r="AG209" i="8"/>
  <c r="AG210" i="8"/>
  <c r="AG211" i="8"/>
  <c r="AG212" i="8"/>
  <c r="AG213" i="8"/>
  <c r="AG214" i="8"/>
  <c r="AG215" i="8"/>
  <c r="AG216" i="8"/>
  <c r="AG217" i="8"/>
  <c r="AG218" i="8"/>
  <c r="AG219" i="8"/>
  <c r="AG220" i="8"/>
  <c r="AG221" i="8"/>
  <c r="AG222" i="8"/>
  <c r="AG223" i="8"/>
  <c r="AG224" i="8"/>
  <c r="AG225" i="8"/>
  <c r="AG226" i="8"/>
  <c r="AG227" i="8"/>
  <c r="AG228" i="8"/>
  <c r="AG229" i="8"/>
  <c r="AG230" i="8"/>
  <c r="AG231" i="8"/>
  <c r="AG232" i="8"/>
  <c r="AG233" i="8"/>
  <c r="AG234" i="8"/>
  <c r="AG235" i="8"/>
  <c r="AG236" i="8"/>
  <c r="AG237" i="8"/>
  <c r="AG238" i="8"/>
  <c r="AG239" i="8"/>
  <c r="AG240" i="8"/>
  <c r="AG241" i="8"/>
  <c r="AG242" i="8"/>
  <c r="AG243" i="8"/>
  <c r="AG244" i="8"/>
  <c r="AG245" i="8"/>
  <c r="AG246" i="8"/>
  <c r="AG247" i="8"/>
  <c r="AG248" i="8"/>
  <c r="AG249" i="8"/>
  <c r="AG250" i="8"/>
  <c r="AG251" i="8"/>
  <c r="AG252" i="8"/>
  <c r="AG253" i="8"/>
  <c r="AG254" i="8"/>
  <c r="AG255" i="8"/>
  <c r="AG256" i="8"/>
  <c r="AG257" i="8"/>
  <c r="AG258" i="8"/>
  <c r="AG259" i="8"/>
  <c r="AG260" i="8"/>
  <c r="AG261" i="8"/>
  <c r="AG262" i="8"/>
  <c r="AG263" i="8"/>
  <c r="AG264" i="8"/>
  <c r="AG265" i="8"/>
  <c r="AG266" i="8"/>
  <c r="AG267" i="8"/>
  <c r="AG268" i="8"/>
  <c r="AG269" i="8"/>
  <c r="AG270" i="8"/>
  <c r="AG271" i="8"/>
  <c r="AG272" i="8"/>
  <c r="AG273" i="8"/>
  <c r="AG274" i="8"/>
  <c r="AG275" i="8"/>
  <c r="AG276" i="8"/>
  <c r="AG277" i="8"/>
  <c r="AG278" i="8"/>
  <c r="AG279" i="8"/>
  <c r="AG280" i="8"/>
  <c r="AG281" i="8"/>
  <c r="AG282" i="8"/>
  <c r="AG283" i="8"/>
  <c r="AG284" i="8"/>
  <c r="AG285" i="8"/>
  <c r="AG286" i="8"/>
  <c r="AG287" i="8"/>
  <c r="AG288" i="8"/>
  <c r="AG289" i="8"/>
  <c r="AG290" i="8"/>
  <c r="AG291" i="8"/>
  <c r="AG292" i="8"/>
  <c r="AG293" i="8"/>
  <c r="AG294" i="8"/>
  <c r="AG295" i="8"/>
  <c r="AG296" i="8"/>
  <c r="AG297" i="8"/>
  <c r="AG298" i="8"/>
  <c r="AG299" i="8"/>
  <c r="AG300" i="8"/>
  <c r="AG301" i="8"/>
  <c r="AG302" i="8"/>
  <c r="AG303" i="8"/>
  <c r="AG304" i="8"/>
  <c r="AG305" i="8"/>
  <c r="AG306" i="8"/>
  <c r="AG307" i="8"/>
  <c r="AG308" i="8"/>
  <c r="AG309" i="8"/>
  <c r="AG310" i="8"/>
  <c r="AG311" i="8"/>
  <c r="AG312" i="8"/>
  <c r="AG313" i="8"/>
  <c r="AG314" i="8"/>
  <c r="AG315" i="8"/>
  <c r="AG316" i="8"/>
  <c r="AG317" i="8"/>
  <c r="AG318" i="8"/>
  <c r="AG319" i="8"/>
  <c r="AG320" i="8"/>
  <c r="AG321" i="8"/>
  <c r="AG322" i="8"/>
  <c r="AG323" i="8"/>
  <c r="AG324" i="8"/>
  <c r="AG325" i="8"/>
  <c r="AG326" i="8"/>
  <c r="AG327" i="8"/>
  <c r="AG328" i="8"/>
  <c r="AG329" i="8"/>
  <c r="AG330" i="8"/>
  <c r="AG331" i="8"/>
  <c r="AG332" i="8"/>
  <c r="AG333" i="8"/>
  <c r="AG334" i="8"/>
  <c r="AG335" i="8"/>
  <c r="AG336" i="8"/>
  <c r="AG337" i="8"/>
  <c r="AG338" i="8"/>
  <c r="AG339" i="8"/>
  <c r="AG340" i="8"/>
  <c r="AG341" i="8"/>
  <c r="AG342" i="8"/>
  <c r="AG343" i="8"/>
  <c r="AG344" i="8"/>
  <c r="AG345" i="8"/>
  <c r="AG346" i="8"/>
  <c r="AG347" i="8"/>
  <c r="AG348" i="8"/>
  <c r="AG349" i="8"/>
  <c r="AG350" i="8"/>
  <c r="AG351" i="8"/>
  <c r="AG352" i="8"/>
  <c r="AG353" i="8"/>
  <c r="AG354" i="8"/>
  <c r="AG355" i="8"/>
  <c r="AG356" i="8"/>
  <c r="AG357" i="8"/>
  <c r="AG358" i="8"/>
  <c r="AG359" i="8"/>
  <c r="AG360" i="8"/>
  <c r="AG361" i="8"/>
  <c r="AG362" i="8"/>
  <c r="AG363" i="8"/>
  <c r="AG364" i="8"/>
  <c r="AG365" i="8"/>
  <c r="AG366" i="8"/>
  <c r="AG367" i="8"/>
  <c r="AG368" i="8"/>
  <c r="AG369" i="8"/>
  <c r="AG370" i="8"/>
  <c r="AG371" i="8"/>
  <c r="AG372" i="8"/>
  <c r="AG373" i="8"/>
  <c r="AG374" i="8"/>
  <c r="AG375" i="8"/>
  <c r="AG376" i="8"/>
  <c r="AG377" i="8"/>
  <c r="AG378" i="8"/>
  <c r="AG379" i="8"/>
  <c r="AG380" i="8"/>
  <c r="AG381" i="8"/>
  <c r="AG382" i="8"/>
  <c r="AG383" i="8"/>
  <c r="AG384" i="8"/>
  <c r="AG385" i="8"/>
  <c r="AG386" i="8"/>
  <c r="AG387" i="8"/>
  <c r="AG388" i="8"/>
  <c r="AG389" i="8"/>
  <c r="AG390" i="8"/>
  <c r="AG391" i="8"/>
  <c r="AG392" i="8"/>
  <c r="AG393" i="8"/>
  <c r="AG394" i="8"/>
  <c r="AG395" i="8"/>
  <c r="AG396" i="8"/>
  <c r="AG397" i="8"/>
  <c r="AG398" i="8"/>
  <c r="AG399" i="8"/>
  <c r="AG400" i="8"/>
  <c r="AG401" i="8"/>
  <c r="AG402" i="8"/>
  <c r="AG403" i="8"/>
  <c r="AG404" i="8"/>
  <c r="AG405" i="8"/>
  <c r="AG406" i="8"/>
  <c r="AG407" i="8"/>
  <c r="AG408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222" i="8"/>
  <c r="AF223" i="8"/>
  <c r="AF224" i="8"/>
  <c r="AF225" i="8"/>
  <c r="AF226" i="8"/>
  <c r="AF227" i="8"/>
  <c r="AF228" i="8"/>
  <c r="AF229" i="8"/>
  <c r="AF230" i="8"/>
  <c r="AF231" i="8"/>
  <c r="AF232" i="8"/>
  <c r="AF233" i="8"/>
  <c r="AF234" i="8"/>
  <c r="AF235" i="8"/>
  <c r="AF236" i="8"/>
  <c r="AF237" i="8"/>
  <c r="AF238" i="8"/>
  <c r="AF239" i="8"/>
  <c r="AF240" i="8"/>
  <c r="AF241" i="8"/>
  <c r="AF242" i="8"/>
  <c r="AF243" i="8"/>
  <c r="AF244" i="8"/>
  <c r="AF245" i="8"/>
  <c r="AF246" i="8"/>
  <c r="AF247" i="8"/>
  <c r="AF248" i="8"/>
  <c r="AF249" i="8"/>
  <c r="AF250" i="8"/>
  <c r="AF251" i="8"/>
  <c r="AF252" i="8"/>
  <c r="AF253" i="8"/>
  <c r="AF254" i="8"/>
  <c r="AF255" i="8"/>
  <c r="AF256" i="8"/>
  <c r="AF257" i="8"/>
  <c r="AF258" i="8"/>
  <c r="AF259" i="8"/>
  <c r="AF260" i="8"/>
  <c r="AF261" i="8"/>
  <c r="AF262" i="8"/>
  <c r="AF263" i="8"/>
  <c r="AF264" i="8"/>
  <c r="AF265" i="8"/>
  <c r="AF266" i="8"/>
  <c r="AF267" i="8"/>
  <c r="AF268" i="8"/>
  <c r="AF269" i="8"/>
  <c r="AF270" i="8"/>
  <c r="AF271" i="8"/>
  <c r="AF272" i="8"/>
  <c r="AF273" i="8"/>
  <c r="AF274" i="8"/>
  <c r="AF275" i="8"/>
  <c r="AF276" i="8"/>
  <c r="AF277" i="8"/>
  <c r="AF278" i="8"/>
  <c r="AF279" i="8"/>
  <c r="AF280" i="8"/>
  <c r="AF281" i="8"/>
  <c r="AF282" i="8"/>
  <c r="AF283" i="8"/>
  <c r="AF284" i="8"/>
  <c r="AF285" i="8"/>
  <c r="AF286" i="8"/>
  <c r="AF287" i="8"/>
  <c r="AF288" i="8"/>
  <c r="AF289" i="8"/>
  <c r="AF290" i="8"/>
  <c r="AF291" i="8"/>
  <c r="AF292" i="8"/>
  <c r="AF293" i="8"/>
  <c r="AF294" i="8"/>
  <c r="AF295" i="8"/>
  <c r="AF296" i="8"/>
  <c r="AF297" i="8"/>
  <c r="AF298" i="8"/>
  <c r="AF299" i="8"/>
  <c r="AF300" i="8"/>
  <c r="AF301" i="8"/>
  <c r="AF302" i="8"/>
  <c r="AF303" i="8"/>
  <c r="AF304" i="8"/>
  <c r="AF305" i="8"/>
  <c r="AF306" i="8"/>
  <c r="AF307" i="8"/>
  <c r="AF308" i="8"/>
  <c r="AF309" i="8"/>
  <c r="AF310" i="8"/>
  <c r="AF311" i="8"/>
  <c r="AF312" i="8"/>
  <c r="AF313" i="8"/>
  <c r="AF314" i="8"/>
  <c r="AF315" i="8"/>
  <c r="AF316" i="8"/>
  <c r="AF317" i="8"/>
  <c r="AF318" i="8"/>
  <c r="AF319" i="8"/>
  <c r="AF320" i="8"/>
  <c r="AF321" i="8"/>
  <c r="AF322" i="8"/>
  <c r="AF323" i="8"/>
  <c r="AF324" i="8"/>
  <c r="AF325" i="8"/>
  <c r="AF326" i="8"/>
  <c r="AF327" i="8"/>
  <c r="AF328" i="8"/>
  <c r="AF329" i="8"/>
  <c r="AF330" i="8"/>
  <c r="AF331" i="8"/>
  <c r="AF332" i="8"/>
  <c r="AF333" i="8"/>
  <c r="AF334" i="8"/>
  <c r="AF335" i="8"/>
  <c r="AF336" i="8"/>
  <c r="AF337" i="8"/>
  <c r="AF338" i="8"/>
  <c r="AF339" i="8"/>
  <c r="AF340" i="8"/>
  <c r="AF341" i="8"/>
  <c r="AF342" i="8"/>
  <c r="AF343" i="8"/>
  <c r="AF344" i="8"/>
  <c r="AF345" i="8"/>
  <c r="AF346" i="8"/>
  <c r="AF347" i="8"/>
  <c r="AF348" i="8"/>
  <c r="AF349" i="8"/>
  <c r="AF350" i="8"/>
  <c r="AF351" i="8"/>
  <c r="AF352" i="8"/>
  <c r="AF353" i="8"/>
  <c r="AF354" i="8"/>
  <c r="AF355" i="8"/>
  <c r="AF356" i="8"/>
  <c r="AF357" i="8"/>
  <c r="AF358" i="8"/>
  <c r="AF359" i="8"/>
  <c r="AF360" i="8"/>
  <c r="AF361" i="8"/>
  <c r="AF362" i="8"/>
  <c r="AF363" i="8"/>
  <c r="AF364" i="8"/>
  <c r="AF365" i="8"/>
  <c r="AF366" i="8"/>
  <c r="AF367" i="8"/>
  <c r="AF368" i="8"/>
  <c r="AF369" i="8"/>
  <c r="AF370" i="8"/>
  <c r="AF371" i="8"/>
  <c r="AF372" i="8"/>
  <c r="AF373" i="8"/>
  <c r="AF374" i="8"/>
  <c r="AF375" i="8"/>
  <c r="AF376" i="8"/>
  <c r="AF377" i="8"/>
  <c r="AF378" i="8"/>
  <c r="AF379" i="8"/>
  <c r="AF380" i="8"/>
  <c r="AF381" i="8"/>
  <c r="AF382" i="8"/>
  <c r="AF383" i="8"/>
  <c r="AF384" i="8"/>
  <c r="AF385" i="8"/>
  <c r="AF386" i="8"/>
  <c r="AF387" i="8"/>
  <c r="AF388" i="8"/>
  <c r="AF389" i="8"/>
  <c r="AF390" i="8"/>
  <c r="AF391" i="8"/>
  <c r="AF392" i="8"/>
  <c r="AF393" i="8"/>
  <c r="AF394" i="8"/>
  <c r="AF395" i="8"/>
  <c r="AF396" i="8"/>
  <c r="AF397" i="8"/>
  <c r="AF398" i="8"/>
  <c r="AF399" i="8"/>
  <c r="AF400" i="8"/>
  <c r="AF401" i="8"/>
  <c r="AF402" i="8"/>
  <c r="AF403" i="8"/>
  <c r="AF404" i="8"/>
  <c r="AF405" i="8"/>
  <c r="AF406" i="8"/>
  <c r="AF407" i="8"/>
  <c r="AF408" i="8"/>
  <c r="AE155" i="8"/>
  <c r="AE156" i="8"/>
  <c r="AE157" i="8"/>
  <c r="AE158" i="8"/>
  <c r="AE159" i="8"/>
  <c r="AE160" i="8"/>
  <c r="AE161" i="8"/>
  <c r="AE162" i="8"/>
  <c r="AE163" i="8"/>
  <c r="AE164" i="8"/>
  <c r="AE165" i="8"/>
  <c r="AE166" i="8"/>
  <c r="AE167" i="8"/>
  <c r="AE168" i="8"/>
  <c r="AE169" i="8"/>
  <c r="AE170" i="8"/>
  <c r="AE171" i="8"/>
  <c r="AE172" i="8"/>
  <c r="AE173" i="8"/>
  <c r="AE174" i="8"/>
  <c r="AE175" i="8"/>
  <c r="AE176" i="8"/>
  <c r="AE177" i="8"/>
  <c r="AE178" i="8"/>
  <c r="AE179" i="8"/>
  <c r="AE180" i="8"/>
  <c r="AE181" i="8"/>
  <c r="AE182" i="8"/>
  <c r="AE183" i="8"/>
  <c r="AE184" i="8"/>
  <c r="AE185" i="8"/>
  <c r="AE186" i="8"/>
  <c r="AE187" i="8"/>
  <c r="AE188" i="8"/>
  <c r="AE189" i="8"/>
  <c r="AE190" i="8"/>
  <c r="AE191" i="8"/>
  <c r="AE192" i="8"/>
  <c r="AE193" i="8"/>
  <c r="AE194" i="8"/>
  <c r="AE195" i="8"/>
  <c r="AE196" i="8"/>
  <c r="AE197" i="8"/>
  <c r="AE198" i="8"/>
  <c r="AE199" i="8"/>
  <c r="AE200" i="8"/>
  <c r="AE201" i="8"/>
  <c r="AE202" i="8"/>
  <c r="AE203" i="8"/>
  <c r="AE204" i="8"/>
  <c r="AE205" i="8"/>
  <c r="AE206" i="8"/>
  <c r="AE207" i="8"/>
  <c r="AE208" i="8"/>
  <c r="AE209" i="8"/>
  <c r="AE210" i="8"/>
  <c r="AE211" i="8"/>
  <c r="AE212" i="8"/>
  <c r="AE213" i="8"/>
  <c r="AE214" i="8"/>
  <c r="AE215" i="8"/>
  <c r="AE216" i="8"/>
  <c r="AE217" i="8"/>
  <c r="AE218" i="8"/>
  <c r="AE219" i="8"/>
  <c r="AE220" i="8"/>
  <c r="AE221" i="8"/>
  <c r="AE222" i="8"/>
  <c r="AE223" i="8"/>
  <c r="AE224" i="8"/>
  <c r="AE225" i="8"/>
  <c r="AE226" i="8"/>
  <c r="AE227" i="8"/>
  <c r="AE228" i="8"/>
  <c r="AE229" i="8"/>
  <c r="AE230" i="8"/>
  <c r="AE231" i="8"/>
  <c r="AE232" i="8"/>
  <c r="AE233" i="8"/>
  <c r="AE234" i="8"/>
  <c r="AE235" i="8"/>
  <c r="AE236" i="8"/>
  <c r="AE237" i="8"/>
  <c r="AE238" i="8"/>
  <c r="AE239" i="8"/>
  <c r="AE240" i="8"/>
  <c r="AE241" i="8"/>
  <c r="AE242" i="8"/>
  <c r="AE243" i="8"/>
  <c r="AE244" i="8"/>
  <c r="AE245" i="8"/>
  <c r="AE246" i="8"/>
  <c r="AE247" i="8"/>
  <c r="AE248" i="8"/>
  <c r="AE249" i="8"/>
  <c r="AE250" i="8"/>
  <c r="AE251" i="8"/>
  <c r="AE252" i="8"/>
  <c r="AE253" i="8"/>
  <c r="AE254" i="8"/>
  <c r="AE255" i="8"/>
  <c r="AE256" i="8"/>
  <c r="AE257" i="8"/>
  <c r="AE258" i="8"/>
  <c r="AE259" i="8"/>
  <c r="AE260" i="8"/>
  <c r="AE261" i="8"/>
  <c r="AE262" i="8"/>
  <c r="AE263" i="8"/>
  <c r="AE264" i="8"/>
  <c r="AE265" i="8"/>
  <c r="AE266" i="8"/>
  <c r="AE267" i="8"/>
  <c r="AE268" i="8"/>
  <c r="AE269" i="8"/>
  <c r="AE270" i="8"/>
  <c r="AE271" i="8"/>
  <c r="AE272" i="8"/>
  <c r="AE273" i="8"/>
  <c r="AE274" i="8"/>
  <c r="AE275" i="8"/>
  <c r="AE276" i="8"/>
  <c r="AE277" i="8"/>
  <c r="AE278" i="8"/>
  <c r="AE279" i="8"/>
  <c r="AE280" i="8"/>
  <c r="AE281" i="8"/>
  <c r="AE282" i="8"/>
  <c r="AE283" i="8"/>
  <c r="AE284" i="8"/>
  <c r="AE285" i="8"/>
  <c r="AE286" i="8"/>
  <c r="AE287" i="8"/>
  <c r="AE288" i="8"/>
  <c r="AE289" i="8"/>
  <c r="AE290" i="8"/>
  <c r="AE291" i="8"/>
  <c r="AE292" i="8"/>
  <c r="AE293" i="8"/>
  <c r="AE294" i="8"/>
  <c r="AE295" i="8"/>
  <c r="AE296" i="8"/>
  <c r="AE297" i="8"/>
  <c r="AE298" i="8"/>
  <c r="AE299" i="8"/>
  <c r="AE300" i="8"/>
  <c r="AE301" i="8"/>
  <c r="AE302" i="8"/>
  <c r="AE303" i="8"/>
  <c r="AE304" i="8"/>
  <c r="AE305" i="8"/>
  <c r="AE306" i="8"/>
  <c r="AE307" i="8"/>
  <c r="AE308" i="8"/>
  <c r="AE309" i="8"/>
  <c r="AE310" i="8"/>
  <c r="AE311" i="8"/>
  <c r="AE312" i="8"/>
  <c r="AE313" i="8"/>
  <c r="AE314" i="8"/>
  <c r="AE315" i="8"/>
  <c r="AE316" i="8"/>
  <c r="AE317" i="8"/>
  <c r="AE318" i="8"/>
  <c r="AE319" i="8"/>
  <c r="AE320" i="8"/>
  <c r="AE321" i="8"/>
  <c r="AE322" i="8"/>
  <c r="AE323" i="8"/>
  <c r="AE324" i="8"/>
  <c r="AE325" i="8"/>
  <c r="AE326" i="8"/>
  <c r="AE327" i="8"/>
  <c r="AE328" i="8"/>
  <c r="AE329" i="8"/>
  <c r="AE330" i="8"/>
  <c r="AE331" i="8"/>
  <c r="AE332" i="8"/>
  <c r="AE333" i="8"/>
  <c r="AE334" i="8"/>
  <c r="AE335" i="8"/>
  <c r="AE336" i="8"/>
  <c r="AE337" i="8"/>
  <c r="AE338" i="8"/>
  <c r="AE339" i="8"/>
  <c r="AE340" i="8"/>
  <c r="AE341" i="8"/>
  <c r="AE342" i="8"/>
  <c r="AE343" i="8"/>
  <c r="AE344" i="8"/>
  <c r="AE345" i="8"/>
  <c r="AE346" i="8"/>
  <c r="AE347" i="8"/>
  <c r="AE348" i="8"/>
  <c r="AE349" i="8"/>
  <c r="AE350" i="8"/>
  <c r="AE351" i="8"/>
  <c r="AE352" i="8"/>
  <c r="AE353" i="8"/>
  <c r="AE354" i="8"/>
  <c r="AE355" i="8"/>
  <c r="AE356" i="8"/>
  <c r="AE357" i="8"/>
  <c r="AE358" i="8"/>
  <c r="AE359" i="8"/>
  <c r="AE360" i="8"/>
  <c r="AE361" i="8"/>
  <c r="AE362" i="8"/>
  <c r="AE363" i="8"/>
  <c r="AE364" i="8"/>
  <c r="AE365" i="8"/>
  <c r="AE366" i="8"/>
  <c r="AE367" i="8"/>
  <c r="AE368" i="8"/>
  <c r="AE369" i="8"/>
  <c r="AE370" i="8"/>
  <c r="AE371" i="8"/>
  <c r="AE372" i="8"/>
  <c r="AE373" i="8"/>
  <c r="AE374" i="8"/>
  <c r="AE375" i="8"/>
  <c r="AE376" i="8"/>
  <c r="AE377" i="8"/>
  <c r="AE378" i="8"/>
  <c r="AE379" i="8"/>
  <c r="AE380" i="8"/>
  <c r="AE381" i="8"/>
  <c r="AE382" i="8"/>
  <c r="AE383" i="8"/>
  <c r="AE384" i="8"/>
  <c r="AE385" i="8"/>
  <c r="AE386" i="8"/>
  <c r="AE387" i="8"/>
  <c r="AE388" i="8"/>
  <c r="AE389" i="8"/>
  <c r="AE390" i="8"/>
  <c r="AE391" i="8"/>
  <c r="AE392" i="8"/>
  <c r="AE393" i="8"/>
  <c r="AE394" i="8"/>
  <c r="AE395" i="8"/>
  <c r="AE396" i="8"/>
  <c r="AE397" i="8"/>
  <c r="AE398" i="8"/>
  <c r="AE399" i="8"/>
  <c r="AE400" i="8"/>
  <c r="AE401" i="8"/>
  <c r="AE402" i="8"/>
  <c r="AE403" i="8"/>
  <c r="AE404" i="8"/>
  <c r="AE405" i="8"/>
  <c r="AE406" i="8"/>
  <c r="AE407" i="8"/>
  <c r="AE408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3" i="8"/>
  <c r="AI84" i="8"/>
  <c r="AI85" i="8"/>
  <c r="AI86" i="8"/>
  <c r="AI87" i="8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I109" i="8"/>
  <c r="AI110" i="8"/>
  <c r="AI111" i="8"/>
  <c r="AI112" i="8"/>
  <c r="AI113" i="8"/>
  <c r="AI114" i="8"/>
  <c r="AI115" i="8"/>
  <c r="AI116" i="8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39" i="8"/>
  <c r="AI140" i="8"/>
  <c r="AI141" i="8"/>
  <c r="AI142" i="8"/>
  <c r="AI143" i="8"/>
  <c r="AI144" i="8"/>
  <c r="AI145" i="8"/>
  <c r="AI146" i="8"/>
  <c r="AI147" i="8"/>
  <c r="AI148" i="8"/>
  <c r="AI149" i="8"/>
  <c r="AI150" i="8"/>
  <c r="AI151" i="8"/>
  <c r="AI152" i="8"/>
  <c r="AI153" i="8"/>
  <c r="AI154" i="8"/>
  <c r="AI3" i="8"/>
  <c r="AI4" i="8"/>
  <c r="AI5" i="8"/>
  <c r="AI6" i="8"/>
  <c r="AI7" i="8"/>
  <c r="AI8" i="8"/>
  <c r="AI9" i="8"/>
  <c r="AI10" i="8"/>
  <c r="AI11" i="8"/>
  <c r="AI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3" i="8"/>
  <c r="AH4" i="8"/>
  <c r="AH5" i="8"/>
  <c r="AH6" i="8"/>
  <c r="AH7" i="8"/>
  <c r="AH8" i="8"/>
  <c r="AH9" i="8"/>
  <c r="AH10" i="8"/>
  <c r="AH11" i="8"/>
  <c r="AH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1" i="8"/>
  <c r="AG142" i="8"/>
  <c r="AG143" i="8"/>
  <c r="AG144" i="8"/>
  <c r="AG145" i="8"/>
  <c r="AG146" i="8"/>
  <c r="AG147" i="8"/>
  <c r="AG148" i="8"/>
  <c r="AG149" i="8"/>
  <c r="AG150" i="8"/>
  <c r="AG151" i="8"/>
  <c r="AG152" i="8"/>
  <c r="AG153" i="8"/>
  <c r="AG154" i="8"/>
  <c r="AG3" i="8"/>
  <c r="AG4" i="8"/>
  <c r="AG5" i="8"/>
  <c r="AG6" i="8"/>
  <c r="AG7" i="8"/>
  <c r="AG8" i="8"/>
  <c r="AG9" i="8"/>
  <c r="AG10" i="8"/>
  <c r="AG11" i="8"/>
  <c r="AG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3" i="8"/>
  <c r="AF4" i="8"/>
  <c r="AF5" i="8"/>
  <c r="AF6" i="8"/>
  <c r="AF7" i="8"/>
  <c r="AF8" i="8"/>
  <c r="AF9" i="8"/>
  <c r="AF10" i="8"/>
  <c r="AF11" i="8"/>
  <c r="AF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AE64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AE90" i="8"/>
  <c r="AE91" i="8"/>
  <c r="AE92" i="8"/>
  <c r="AE93" i="8"/>
  <c r="AE94" i="8"/>
  <c r="AE95" i="8"/>
  <c r="AE96" i="8"/>
  <c r="AE97" i="8"/>
  <c r="AE98" i="8"/>
  <c r="AE99" i="8"/>
  <c r="AE100" i="8"/>
  <c r="AE101" i="8"/>
  <c r="AE102" i="8"/>
  <c r="AE103" i="8"/>
  <c r="AE104" i="8"/>
  <c r="AE105" i="8"/>
  <c r="AE106" i="8"/>
  <c r="AE107" i="8"/>
  <c r="AE108" i="8"/>
  <c r="AE109" i="8"/>
  <c r="AE110" i="8"/>
  <c r="AE111" i="8"/>
  <c r="AE112" i="8"/>
  <c r="AE113" i="8"/>
  <c r="AE114" i="8"/>
  <c r="AE115" i="8"/>
  <c r="AE116" i="8"/>
  <c r="AE117" i="8"/>
  <c r="AE118" i="8"/>
  <c r="AE119" i="8"/>
  <c r="AE120" i="8"/>
  <c r="AE121" i="8"/>
  <c r="AE122" i="8"/>
  <c r="AE123" i="8"/>
  <c r="AE124" i="8"/>
  <c r="AE125" i="8"/>
  <c r="AE126" i="8"/>
  <c r="AE127" i="8"/>
  <c r="AE128" i="8"/>
  <c r="AE129" i="8"/>
  <c r="AE130" i="8"/>
  <c r="AE131" i="8"/>
  <c r="AE132" i="8"/>
  <c r="AE133" i="8"/>
  <c r="AE134" i="8"/>
  <c r="AE135" i="8"/>
  <c r="AE136" i="8"/>
  <c r="AE137" i="8"/>
  <c r="AE138" i="8"/>
  <c r="AE139" i="8"/>
  <c r="AE140" i="8"/>
  <c r="AE141" i="8"/>
  <c r="AE142" i="8"/>
  <c r="AE143" i="8"/>
  <c r="AE144" i="8"/>
  <c r="AE145" i="8"/>
  <c r="AE146" i="8"/>
  <c r="AE147" i="8"/>
  <c r="AE148" i="8"/>
  <c r="AE149" i="8"/>
  <c r="AE150" i="8"/>
  <c r="AE151" i="8"/>
  <c r="AE152" i="8"/>
  <c r="AE153" i="8"/>
  <c r="AE154" i="8"/>
  <c r="AE3" i="8"/>
  <c r="AE4" i="8"/>
  <c r="AE5" i="8"/>
  <c r="AE6" i="8"/>
  <c r="AE7" i="8"/>
  <c r="AE8" i="8"/>
  <c r="AE9" i="8"/>
  <c r="AE10" i="8"/>
  <c r="AE11" i="8"/>
  <c r="AE12" i="8"/>
  <c r="AV3" i="8"/>
  <c r="AV4" i="8"/>
  <c r="AV5" i="8"/>
  <c r="AV6" i="8"/>
  <c r="AV7" i="8"/>
  <c r="AV8" i="8"/>
  <c r="AV9" i="8"/>
  <c r="AV10" i="8"/>
  <c r="AV11" i="8"/>
  <c r="AV12" i="8"/>
  <c r="AV13" i="8"/>
  <c r="AV14" i="8"/>
  <c r="AV15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28" i="8"/>
  <c r="AV29" i="8"/>
  <c r="AV30" i="8"/>
  <c r="AV31" i="8"/>
  <c r="AV32" i="8"/>
  <c r="AV33" i="8"/>
  <c r="AV34" i="8"/>
  <c r="AV35" i="8"/>
  <c r="AV36" i="8"/>
  <c r="AV37" i="8"/>
  <c r="AV38" i="8"/>
  <c r="AV39" i="8"/>
  <c r="AV40" i="8"/>
  <c r="AV41" i="8"/>
  <c r="AV42" i="8"/>
  <c r="AV43" i="8"/>
  <c r="AV44" i="8"/>
  <c r="AV45" i="8"/>
  <c r="AV46" i="8"/>
  <c r="AV47" i="8"/>
  <c r="AV48" i="8"/>
  <c r="AV49" i="8"/>
  <c r="AV50" i="8"/>
  <c r="AV51" i="8"/>
  <c r="AV52" i="8"/>
  <c r="AV53" i="8"/>
  <c r="AV54" i="8"/>
  <c r="AV55" i="8"/>
  <c r="AV56" i="8"/>
  <c r="AV57" i="8"/>
  <c r="AV58" i="8"/>
  <c r="AV59" i="8"/>
  <c r="AV60" i="8"/>
  <c r="AV61" i="8"/>
  <c r="AV62" i="8"/>
  <c r="AV63" i="8"/>
  <c r="AV64" i="8"/>
  <c r="AV65" i="8"/>
  <c r="AV66" i="8"/>
  <c r="AV67" i="8"/>
  <c r="AV68" i="8"/>
  <c r="AV69" i="8"/>
  <c r="AV70" i="8"/>
  <c r="AV71" i="8"/>
  <c r="AV72" i="8"/>
  <c r="AV73" i="8"/>
  <c r="AV74" i="8"/>
  <c r="AV75" i="8"/>
  <c r="AV76" i="8"/>
  <c r="AV77" i="8"/>
  <c r="AV78" i="8"/>
  <c r="AV79" i="8"/>
  <c r="AV80" i="8"/>
  <c r="AV81" i="8"/>
  <c r="AV82" i="8"/>
  <c r="AV83" i="8"/>
  <c r="AV84" i="8"/>
  <c r="AV85" i="8"/>
  <c r="AV86" i="8"/>
  <c r="AV87" i="8"/>
  <c r="AV88" i="8"/>
  <c r="AV89" i="8"/>
  <c r="AV90" i="8"/>
  <c r="AV91" i="8"/>
  <c r="AV92" i="8"/>
  <c r="AV93" i="8"/>
  <c r="AV94" i="8"/>
  <c r="AV95" i="8"/>
  <c r="AV96" i="8"/>
  <c r="AV97" i="8"/>
  <c r="AV98" i="8"/>
  <c r="AV99" i="8"/>
  <c r="AV100" i="8"/>
  <c r="AV101" i="8"/>
  <c r="AV102" i="8"/>
  <c r="AV103" i="8"/>
  <c r="AV104" i="8"/>
  <c r="AV105" i="8"/>
  <c r="AV106" i="8"/>
  <c r="AV107" i="8"/>
  <c r="AV108" i="8"/>
  <c r="AV109" i="8"/>
  <c r="AV110" i="8"/>
  <c r="AV111" i="8"/>
  <c r="AV112" i="8"/>
  <c r="AV113" i="8"/>
  <c r="AV114" i="8"/>
  <c r="AV115" i="8"/>
  <c r="AV116" i="8"/>
  <c r="AV117" i="8"/>
  <c r="AV118" i="8"/>
  <c r="AV119" i="8"/>
  <c r="AV120" i="8"/>
  <c r="AV121" i="8"/>
  <c r="AV122" i="8"/>
  <c r="AV123" i="8"/>
  <c r="AV124" i="8"/>
  <c r="AV125" i="8"/>
  <c r="AV126" i="8"/>
  <c r="AV127" i="8"/>
  <c r="AV128" i="8"/>
  <c r="AV129" i="8"/>
  <c r="AV130" i="8"/>
  <c r="AV131" i="8"/>
  <c r="AV132" i="8"/>
  <c r="AV133" i="8"/>
  <c r="AV134" i="8"/>
  <c r="AV135" i="8"/>
  <c r="AV136" i="8"/>
  <c r="AV137" i="8"/>
  <c r="AV138" i="8"/>
  <c r="AV139" i="8"/>
  <c r="AV140" i="8"/>
  <c r="AV141" i="8"/>
  <c r="AV142" i="8"/>
  <c r="AV143" i="8"/>
  <c r="AV144" i="8"/>
  <c r="AV145" i="8"/>
  <c r="AV146" i="8"/>
  <c r="AV147" i="8"/>
  <c r="AV148" i="8"/>
  <c r="AV149" i="8"/>
  <c r="AV150" i="8"/>
  <c r="AV151" i="8"/>
  <c r="AV152" i="8"/>
  <c r="AV153" i="8"/>
  <c r="AV154" i="8"/>
  <c r="AV2" i="8"/>
  <c r="AU114" i="8"/>
  <c r="AU115" i="8"/>
  <c r="AU116" i="8"/>
  <c r="AU117" i="8"/>
  <c r="AU118" i="8"/>
  <c r="AU119" i="8"/>
  <c r="AU120" i="8"/>
  <c r="AU121" i="8"/>
  <c r="AU122" i="8"/>
  <c r="AU123" i="8"/>
  <c r="AU124" i="8"/>
  <c r="AU125" i="8"/>
  <c r="AU126" i="8"/>
  <c r="AU127" i="8"/>
  <c r="AU128" i="8"/>
  <c r="AU129" i="8"/>
  <c r="AU130" i="8"/>
  <c r="AU131" i="8"/>
  <c r="AU132" i="8"/>
  <c r="AU133" i="8"/>
  <c r="AU134" i="8"/>
  <c r="AU135" i="8"/>
  <c r="AU136" i="8"/>
  <c r="AU137" i="8"/>
  <c r="AU138" i="8"/>
  <c r="AU139" i="8"/>
  <c r="AU140" i="8"/>
  <c r="AU141" i="8"/>
  <c r="AU142" i="8"/>
  <c r="AU143" i="8"/>
  <c r="AU144" i="8"/>
  <c r="AU145" i="8"/>
  <c r="AU146" i="8"/>
  <c r="AU147" i="8"/>
  <c r="AU148" i="8"/>
  <c r="AU149" i="8"/>
  <c r="AU150" i="8"/>
  <c r="AU151" i="8"/>
  <c r="AU152" i="8"/>
  <c r="AU153" i="8"/>
  <c r="AU154" i="8"/>
  <c r="AU88" i="8"/>
  <c r="AU89" i="8"/>
  <c r="AU90" i="8"/>
  <c r="AU91" i="8"/>
  <c r="AU92" i="8"/>
  <c r="AU93" i="8"/>
  <c r="AU94" i="8"/>
  <c r="AU95" i="8"/>
  <c r="AU96" i="8"/>
  <c r="AU97" i="8"/>
  <c r="AU98" i="8"/>
  <c r="AU99" i="8"/>
  <c r="AU100" i="8"/>
  <c r="AU101" i="8"/>
  <c r="AU102" i="8"/>
  <c r="AU103" i="8"/>
  <c r="AU104" i="8"/>
  <c r="AU105" i="8"/>
  <c r="AU106" i="8"/>
  <c r="AU107" i="8"/>
  <c r="AU108" i="8"/>
  <c r="AU109" i="8"/>
  <c r="AU110" i="8"/>
  <c r="AU111" i="8"/>
  <c r="AU112" i="8"/>
  <c r="AU113" i="8"/>
  <c r="AU62" i="8"/>
  <c r="AU63" i="8"/>
  <c r="AU64" i="8"/>
  <c r="AU65" i="8"/>
  <c r="AU66" i="8"/>
  <c r="AU67" i="8"/>
  <c r="AU68" i="8"/>
  <c r="AU69" i="8"/>
  <c r="AU70" i="8"/>
  <c r="AU71" i="8"/>
  <c r="AU72" i="8"/>
  <c r="AU73" i="8"/>
  <c r="AU74" i="8"/>
  <c r="AU75" i="8"/>
  <c r="AU76" i="8"/>
  <c r="AU77" i="8"/>
  <c r="AU78" i="8"/>
  <c r="AU79" i="8"/>
  <c r="AU80" i="8"/>
  <c r="AU81" i="8"/>
  <c r="AU82" i="8"/>
  <c r="AU83" i="8"/>
  <c r="AU84" i="8"/>
  <c r="AU85" i="8"/>
  <c r="AU86" i="8"/>
  <c r="AU87" i="8"/>
  <c r="AU51" i="8"/>
  <c r="AU52" i="8"/>
  <c r="AU53" i="8"/>
  <c r="AU54" i="8"/>
  <c r="AU55" i="8"/>
  <c r="AU56" i="8"/>
  <c r="AU57" i="8"/>
  <c r="AU58" i="8"/>
  <c r="AU59" i="8"/>
  <c r="AU60" i="8"/>
  <c r="AU61" i="8"/>
  <c r="AU32" i="8"/>
  <c r="AU33" i="8"/>
  <c r="AU34" i="8"/>
  <c r="AU35" i="8"/>
  <c r="AU36" i="8"/>
  <c r="AU37" i="8"/>
  <c r="AU38" i="8"/>
  <c r="AU39" i="8"/>
  <c r="AU40" i="8"/>
  <c r="AU41" i="8"/>
  <c r="AU42" i="8"/>
  <c r="AU43" i="8"/>
  <c r="AU44" i="8"/>
  <c r="AU45" i="8"/>
  <c r="AU46" i="8"/>
  <c r="AU47" i="8"/>
  <c r="AU48" i="8"/>
  <c r="AU49" i="8"/>
  <c r="AU50" i="8"/>
  <c r="AU13" i="8"/>
  <c r="AU14" i="8"/>
  <c r="AU15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28" i="8"/>
  <c r="AU29" i="8"/>
  <c r="AU30" i="8"/>
  <c r="AU31" i="8"/>
  <c r="AF2" i="8"/>
  <c r="AE2" i="8"/>
  <c r="AU2" i="8"/>
  <c r="AU3" i="8"/>
  <c r="AU4" i="8"/>
  <c r="AU5" i="8"/>
  <c r="AU6" i="8"/>
  <c r="AU7" i="8"/>
  <c r="AU8" i="8"/>
  <c r="AU9" i="8"/>
  <c r="AU10" i="8"/>
  <c r="AU11" i="8"/>
  <c r="AU12" i="8"/>
  <c r="AI2" i="8"/>
  <c r="AH2" i="8"/>
  <c r="AG2" i="8"/>
  <c r="C4" i="17"/>
  <c r="J6" i="13"/>
  <c r="J5" i="13"/>
  <c r="J4" i="13"/>
  <c r="J3" i="13"/>
  <c r="I6" i="13"/>
  <c r="I5" i="13"/>
  <c r="I4" i="13"/>
  <c r="I3" i="13"/>
  <c r="H6" i="13"/>
  <c r="H5" i="13"/>
  <c r="H4" i="13"/>
  <c r="H3" i="13"/>
  <c r="G6" i="13"/>
  <c r="G5" i="13"/>
  <c r="G4" i="13"/>
  <c r="G3" i="13"/>
  <c r="B10" i="13"/>
  <c r="F3" i="13"/>
  <c r="B11" i="13"/>
  <c r="F4" i="13"/>
  <c r="B12" i="13"/>
  <c r="F5" i="13"/>
  <c r="B13" i="13"/>
  <c r="F6" i="13"/>
  <c r="E3" i="13"/>
  <c r="E4" i="13"/>
  <c r="E5" i="13"/>
  <c r="E6" i="13"/>
  <c r="B3" i="13"/>
  <c r="B4" i="13"/>
  <c r="B5" i="13"/>
  <c r="B6" i="13"/>
  <c r="B7" i="13"/>
  <c r="B8" i="13"/>
  <c r="B9" i="13"/>
  <c r="B2" i="13"/>
  <c r="D21" i="11"/>
  <c r="I30" i="10"/>
  <c r="H30" i="10"/>
  <c r="J30" i="10"/>
  <c r="J29" i="10"/>
  <c r="J28" i="10"/>
  <c r="J27" i="10"/>
  <c r="J26" i="10"/>
  <c r="J22" i="10"/>
  <c r="I13" i="10"/>
  <c r="H13" i="10"/>
  <c r="J13" i="10"/>
  <c r="J12" i="10"/>
  <c r="J11" i="10"/>
  <c r="J8" i="10"/>
  <c r="J7" i="10"/>
  <c r="J6" i="10"/>
  <c r="D4" i="6"/>
</calcChain>
</file>

<file path=xl/comments1.xml><?xml version="1.0" encoding="utf-8"?>
<comments xmlns="http://schemas.openxmlformats.org/spreadsheetml/2006/main">
  <authors>
    <author>Utilisateur de Microsoft Office</author>
  </authors>
  <commentList>
    <comment ref="E2" authorId="0">
      <text>
        <r>
          <rPr>
            <b/>
            <sz val="10"/>
            <color indexed="81"/>
            <rFont val="Calibri"/>
          </rPr>
          <t>cs</t>
        </r>
      </text>
    </comment>
    <comment ref="E13" authorId="0">
      <text>
        <r>
          <rPr>
            <b/>
            <sz val="10"/>
            <color indexed="81"/>
            <rFont val="Calibri"/>
          </rPr>
          <t>box</t>
        </r>
      </text>
    </comment>
    <comment ref="E17" authorId="0">
      <text>
        <r>
          <rPr>
            <b/>
            <sz val="10"/>
            <color indexed="81"/>
            <rFont val="Calibri"/>
          </rPr>
          <t>cs</t>
        </r>
      </text>
    </comment>
    <comment ref="E23" authorId="0">
      <text>
        <r>
          <rPr>
            <b/>
            <sz val="10"/>
            <color indexed="81"/>
            <rFont val="Calibri"/>
          </rPr>
          <t>cs</t>
        </r>
      </text>
    </comment>
    <comment ref="E24" authorId="0">
      <text>
        <r>
          <rPr>
            <b/>
            <sz val="10"/>
            <color indexed="81"/>
            <rFont val="Calibri"/>
          </rPr>
          <t>box</t>
        </r>
      </text>
    </comment>
    <comment ref="E36" authorId="0">
      <text>
        <r>
          <rPr>
            <b/>
            <sz val="10"/>
            <color indexed="81"/>
            <rFont val="Calibri"/>
          </rPr>
          <t>BOX</t>
        </r>
      </text>
    </comment>
    <comment ref="E55" authorId="0">
      <text>
        <r>
          <rPr>
            <b/>
            <sz val="10"/>
            <color indexed="81"/>
            <rFont val="Calibri"/>
          </rPr>
          <t>CS</t>
        </r>
      </text>
    </comment>
    <comment ref="E93" authorId="0">
      <text>
        <r>
          <rPr>
            <b/>
            <sz val="10"/>
            <color indexed="81"/>
            <rFont val="Calibri"/>
          </rPr>
          <t>tg</t>
        </r>
      </text>
    </comment>
    <comment ref="E124" authorId="0">
      <text>
        <r>
          <rPr>
            <b/>
            <sz val="10"/>
            <color indexed="81"/>
            <rFont val="Calibri"/>
          </rPr>
          <t>cs</t>
        </r>
      </text>
    </comment>
    <comment ref="E163" authorId="0">
      <text>
        <r>
          <rPr>
            <b/>
            <sz val="10"/>
            <color indexed="81"/>
            <rFont val="Calibri"/>
          </rPr>
          <t>cs</t>
        </r>
      </text>
    </comment>
    <comment ref="E182" authorId="0">
      <text>
        <r>
          <rPr>
            <b/>
            <sz val="10"/>
            <color indexed="81"/>
            <rFont val="Calibri"/>
          </rPr>
          <t>cs</t>
        </r>
      </text>
    </comment>
    <comment ref="E222" authorId="0">
      <text>
        <r>
          <rPr>
            <b/>
            <sz val="10"/>
            <color indexed="81"/>
            <rFont val="Calibri"/>
          </rPr>
          <t>cs</t>
        </r>
      </text>
    </comment>
    <comment ref="E229" authorId="0">
      <text>
        <r>
          <rPr>
            <b/>
            <sz val="10"/>
            <color indexed="81"/>
            <rFont val="Calibri"/>
          </rPr>
          <t xml:space="preserve">cs
</t>
        </r>
      </text>
    </comment>
  </commentList>
</comments>
</file>

<file path=xl/sharedStrings.xml><?xml version="1.0" encoding="utf-8"?>
<sst xmlns="http://schemas.openxmlformats.org/spreadsheetml/2006/main" count="26203" uniqueCount="2358">
  <si>
    <t>Producteur</t>
  </si>
  <si>
    <t>Mois</t>
  </si>
  <si>
    <t>septembre</t>
  </si>
  <si>
    <t>Étiquettes de lignes</t>
  </si>
  <si>
    <t>Nombre de PAS RECU</t>
  </si>
  <si>
    <t>Nombre de RECU</t>
  </si>
  <si>
    <t>Accent Bio</t>
  </si>
  <si>
    <t>Biocash</t>
  </si>
  <si>
    <t>Biodis</t>
  </si>
  <si>
    <t>Bryio</t>
  </si>
  <si>
    <t>Direct</t>
  </si>
  <si>
    <t>Ekibio</t>
  </si>
  <si>
    <t>Europ-Labo</t>
  </si>
  <si>
    <t>Markal</t>
  </si>
  <si>
    <t>Pronadis</t>
  </si>
  <si>
    <t>Relais Vert</t>
  </si>
  <si>
    <t>Total général</t>
  </si>
  <si>
    <t>(Plusieurs éléments)</t>
  </si>
  <si>
    <t>Bio Planète</t>
  </si>
  <si>
    <t>Remise ligne</t>
  </si>
  <si>
    <t>Somme de Qté</t>
  </si>
  <si>
    <t>4707</t>
  </si>
  <si>
    <t>5038</t>
  </si>
  <si>
    <t>5084</t>
  </si>
  <si>
    <t>5090</t>
  </si>
  <si>
    <t>5156</t>
  </si>
  <si>
    <t>5157</t>
  </si>
  <si>
    <t>5179</t>
  </si>
  <si>
    <t>5186</t>
  </si>
  <si>
    <t>5187</t>
  </si>
  <si>
    <t>5188</t>
  </si>
  <si>
    <t>5189</t>
  </si>
  <si>
    <t>5192</t>
  </si>
  <si>
    <t>5194</t>
  </si>
  <si>
    <t>5200</t>
  </si>
  <si>
    <t>5207</t>
  </si>
  <si>
    <t>5210</t>
  </si>
  <si>
    <t>5220</t>
  </si>
  <si>
    <t>5226</t>
  </si>
  <si>
    <t>5231</t>
  </si>
  <si>
    <t>5234</t>
  </si>
  <si>
    <t>5243</t>
  </si>
  <si>
    <t>5250</t>
  </si>
  <si>
    <t>5261</t>
  </si>
  <si>
    <t>5284</t>
  </si>
  <si>
    <t>5287</t>
  </si>
  <si>
    <t>5306</t>
  </si>
  <si>
    <t>5325</t>
  </si>
  <si>
    <t>5357</t>
  </si>
  <si>
    <t>5372</t>
  </si>
  <si>
    <t>janvier</t>
  </si>
  <si>
    <t>février</t>
  </si>
  <si>
    <t>4974</t>
  </si>
  <si>
    <t>5078</t>
  </si>
  <si>
    <t>5079</t>
  </si>
  <si>
    <t>5080</t>
  </si>
  <si>
    <t>5081</t>
  </si>
  <si>
    <t>5082</t>
  </si>
  <si>
    <t>5083</t>
  </si>
  <si>
    <t>5085</t>
  </si>
  <si>
    <t>5086</t>
  </si>
  <si>
    <t>5087</t>
  </si>
  <si>
    <t>5088</t>
  </si>
  <si>
    <t>5089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</si>
  <si>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</si>
  <si>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</si>
  <si>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</si>
  <si>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</si>
  <si>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</si>
  <si>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</si>
  <si>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</si>
  <si>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</si>
  <si>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</si>
  <si>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</si>
  <si>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</si>
  <si>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</si>
  <si>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</si>
  <si>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</si>
  <si>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</si>
  <si>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</si>
  <si>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</si>
  <si>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</si>
  <si>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</si>
  <si>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</si>
  <si>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</si>
  <si>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</si>
  <si>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5115</t>
  </si>
  <si>
    <t>5116</t>
  </si>
  <si>
    <t>5117</t>
  </si>
  <si>
    <t>5118</t>
  </si>
  <si>
    <t>5119</t>
  </si>
  <si>
    <t>5120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</si>
  <si>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</si>
  <si>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</si>
  <si>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</si>
  <si>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</si>
  <si>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</si>
  <si>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</si>
  <si>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</si>
  <si>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</si>
  <si>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</si>
  <si>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</si>
  <si>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5133</t>
  </si>
  <si>
    <t>5134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</si>
  <si>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</si>
  <si>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</si>
  <si>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</si>
  <si>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</si>
  <si>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</si>
  <si>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</si>
  <si>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</si>
  <si>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</si>
  <si>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</si>
  <si>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</si>
  <si>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</si>
  <si>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</si>
  <si>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</si>
  <si>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</si>
  <si>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</si>
  <si>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</si>
  <si>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5153</t>
  </si>
  <si>
    <t>5155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</si>
  <si>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</si>
  <si>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</si>
  <si>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</si>
  <si>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</si>
  <si>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</si>
  <si>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</si>
  <si>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</si>
  <si>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</si>
  <si>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</si>
  <si>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</si>
  <si>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</si>
  <si>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</si>
  <si>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</si>
  <si>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</si>
  <si>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</si>
  <si>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</si>
  <si>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</si>
  <si>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</si>
  <si>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</si>
  <si>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5180</t>
  </si>
  <si>
    <t>5181</t>
  </si>
  <si>
    <t>5184</t>
  </si>
  <si>
    <t>5185</t>
  </si>
  <si>
    <t>5190</t>
  </si>
  <si>
    <t>5191</t>
  </si>
  <si>
    <t>5193</t>
  </si>
  <si>
    <t>5195</t>
  </si>
  <si>
    <t>5196</t>
  </si>
  <si>
    <t>5197</t>
  </si>
  <si>
    <t>5198</t>
  </si>
  <si>
    <t>5199</t>
  </si>
  <si>
    <t>5208</t>
  </si>
  <si>
    <t>5209</t>
  </si>
  <si>
    <t>5212</t>
  </si>
  <si>
    <t>5213</t>
  </si>
  <si>
    <t>5214</t>
  </si>
  <si>
    <t>5216</t>
  </si>
  <si>
    <t>5218</t>
  </si>
  <si>
    <t>5219</t>
  </si>
  <si>
    <t>5221</t>
  </si>
  <si>
    <t>5222</t>
  </si>
  <si>
    <t>5223</t>
  </si>
  <si>
    <t>5225</t>
  </si>
  <si>
    <t>5227</t>
  </si>
  <si>
    <t>5228</t>
  </si>
  <si>
    <t>5229</t>
  </si>
  <si>
    <t>5230</t>
  </si>
  <si>
    <t>5232</t>
  </si>
  <si>
    <t>5233</t>
  </si>
  <si>
    <t>5235</t>
  </si>
  <si>
    <t>5236</t>
  </si>
  <si>
    <t>5237</t>
  </si>
  <si>
    <t>5238</t>
  </si>
  <si>
    <t>5239</t>
  </si>
  <si>
    <t>5240</t>
  </si>
  <si>
    <t>5242</t>
  </si>
  <si>
    <t>5244</t>
  </si>
  <si>
    <t>5247</t>
  </si>
  <si>
    <t>5249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</si>
  <si>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</si>
  <si>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</si>
  <si>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</si>
  <si>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</si>
  <si>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</si>
  <si>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</si>
  <si>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</si>
  <si>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</si>
  <si>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</si>
  <si>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</si>
  <si>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5262</t>
  </si>
  <si>
    <t>5263</t>
  </si>
  <si>
    <t>5264</t>
  </si>
  <si>
    <t>5265</t>
  </si>
  <si>
    <t>5266</t>
  </si>
  <si>
    <t>5268</t>
  </si>
  <si>
    <t>5269</t>
  </si>
  <si>
    <t>5270</t>
  </si>
  <si>
    <t>5272</t>
  </si>
  <si>
    <t>5275</t>
  </si>
  <si>
    <t>5276</t>
  </si>
  <si>
    <t>5277</t>
  </si>
  <si>
    <t>5278</t>
  </si>
  <si>
    <t>5280</t>
  </si>
  <si>
    <t>5282</t>
  </si>
  <si>
    <t>5285</t>
  </si>
  <si>
    <t>5290</t>
  </si>
  <si>
    <t>5293</t>
  </si>
  <si>
    <t>5296</t>
  </si>
  <si>
    <t>5297</t>
  </si>
  <si>
    <t>5298</t>
  </si>
  <si>
    <t>5299</t>
  </si>
  <si>
    <t>5300</t>
  </si>
  <si>
    <t>5302</t>
  </si>
  <si>
    <t>5304</t>
  </si>
  <si>
    <t>5305</t>
  </si>
  <si>
    <t>5307</t>
  </si>
  <si>
    <t>5308</t>
  </si>
  <si>
    <t>5309</t>
  </si>
  <si>
    <t>5311</t>
  </si>
  <si>
    <t>5313</t>
  </si>
  <si>
    <t>5315</t>
  </si>
  <si>
    <t>5316</t>
  </si>
  <si>
    <t>5318</t>
  </si>
  <si>
    <t>5319</t>
  </si>
  <si>
    <t>5320</t>
  </si>
  <si>
    <t>5322</t>
  </si>
  <si>
    <t>5324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</si>
  <si>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</si>
  <si>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</si>
  <si>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</si>
  <si>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</si>
  <si>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</si>
  <si>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</si>
  <si>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</si>
  <si>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</si>
  <si>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</si>
  <si>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</si>
  <si>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</si>
  <si>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</si>
  <si>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</si>
  <si>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</si>
  <si>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</si>
  <si>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</si>
  <si>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</si>
  <si>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</si>
  <si>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</si>
  <si>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</si>
  <si>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</si>
  <si>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5348</t>
  </si>
  <si>
    <t>5349</t>
  </si>
  <si>
    <t>5351</t>
  </si>
  <si>
    <t>5352</t>
  </si>
  <si>
    <t>5358</t>
  </si>
  <si>
    <t>5359</t>
  </si>
  <si>
    <t>5360</t>
  </si>
  <si>
    <t>5361</t>
  </si>
  <si>
    <t>5363</t>
  </si>
  <si>
    <t>5365</t>
  </si>
  <si>
    <t>5367</t>
  </si>
  <si>
    <t>5369</t>
  </si>
  <si>
    <t>5371</t>
  </si>
  <si>
    <t>5373</t>
  </si>
  <si>
    <t>5374</t>
  </si>
  <si>
    <t>5376</t>
  </si>
  <si>
    <t>5377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</si>
  <si>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</si>
  <si>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</si>
  <si>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</si>
  <si>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</si>
  <si>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</si>
  <si>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</si>
  <si>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</si>
  <si>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</si>
  <si>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</si>
  <si>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</si>
  <si>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</si>
  <si>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</si>
  <si>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</si>
  <si>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</si>
  <si>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</si>
  <si>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</si>
  <si>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</si>
  <si>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</si>
  <si>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</si>
  <si>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</si>
  <si>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</si>
  <si>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</si>
  <si>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</si>
  <si>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</si>
  <si>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</si>
  <si>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</si>
  <si>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</si>
  <si>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</si>
  <si>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</si>
  <si>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</si>
  <si>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</si>
  <si>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</si>
  <si>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</si>
  <si>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</si>
  <si>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</si>
  <si>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</si>
  <si>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</si>
  <si>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5418</t>
  </si>
  <si>
    <t>5420</t>
  </si>
  <si>
    <t>5421</t>
  </si>
  <si>
    <t>5422</t>
  </si>
  <si>
    <t>5423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</si>
  <si>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</si>
  <si>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</si>
  <si>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</si>
  <si>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</si>
  <si>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</si>
  <si>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</si>
  <si>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</si>
  <si>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</si>
  <si>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</si>
  <si>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</si>
  <si>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5441</t>
  </si>
  <si>
    <t>5444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</si>
  <si>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</si>
  <si>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</si>
  <si>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</si>
  <si>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</si>
  <si>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</si>
  <si>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</si>
  <si>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</si>
  <si>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</si>
  <si>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</si>
  <si>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</si>
  <si>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</si>
  <si>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</si>
  <si>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</si>
  <si>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</si>
  <si>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</si>
  <si>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</si>
  <si>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</si>
  <si>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</si>
  <si>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</si>
  <si>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</si>
  <si>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</si>
  <si>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</si>
  <si>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5470</t>
  </si>
  <si>
    <t>5472</t>
  </si>
  <si>
    <t>5474</t>
  </si>
  <si>
    <t>5475</t>
  </si>
  <si>
    <t>5476</t>
  </si>
  <si>
    <t>5477</t>
  </si>
  <si>
    <t>5478</t>
  </si>
  <si>
    <t>5479</t>
  </si>
  <si>
    <t>5481</t>
  </si>
  <si>
    <t>5483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</si>
  <si>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</si>
  <si>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</si>
  <si>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</si>
  <si>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</si>
  <si>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</si>
  <si>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</si>
  <si>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</si>
  <si>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</si>
  <si>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</si>
  <si>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</si>
  <si>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</si>
  <si>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</si>
  <si>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</si>
  <si>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</si>
  <si>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</si>
  <si>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</si>
  <si>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</si>
  <si>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</si>
  <si>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</si>
  <si>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</si>
  <si>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</si>
  <si>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</si>
  <si>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</si>
  <si>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</si>
  <si>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</si>
  <si>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</si>
  <si>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</si>
  <si>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</si>
  <si>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5516</t>
  </si>
  <si>
    <t>5517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</si>
  <si>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</si>
  <si>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</si>
  <si>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</si>
  <si>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</si>
  <si>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</si>
  <si>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</si>
  <si>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</si>
  <si>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</si>
  <si>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</si>
  <si>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</si>
  <si>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5532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</si>
  <si>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</si>
  <si>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</si>
  <si>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</si>
  <si>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</si>
  <si>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</si>
  <si>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</si>
  <si>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</si>
  <si>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</si>
  <si>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</si>
  <si>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</si>
  <si>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</si>
  <si>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</si>
  <si>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</si>
  <si>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</si>
  <si>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</si>
  <si>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</si>
  <si>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</si>
  <si>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</si>
  <si>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</si>
  <si>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</si>
  <si>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</si>
  <si>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</si>
  <si>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</si>
  <si>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</si>
  <si>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</si>
  <si>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</si>
  <si>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Nombre de Magasin</t>
  </si>
  <si>
    <t>Nombre de magasin</t>
  </si>
  <si>
    <t>105 PLACE DU BIO - BIOMONDE</t>
  </si>
  <si>
    <t>ABC BIO</t>
  </si>
  <si>
    <t>ALIMENTATION BIOLOGIQUE</t>
  </si>
  <si>
    <t>ALLIANC ETHYK</t>
  </si>
  <si>
    <t>ALPILLES BIO - BIOMONDE</t>
  </si>
  <si>
    <t>AMPLITUDE BIO</t>
  </si>
  <si>
    <t>ARCADIE BIO</t>
  </si>
  <si>
    <t>ARCADIE COUIZA</t>
  </si>
  <si>
    <t>ARMONY DE VIVRE</t>
  </si>
  <si>
    <t>ATTRACTIVE BIO</t>
  </si>
  <si>
    <t>AU BON EURE BIO - BIOMONDE</t>
  </si>
  <si>
    <t>AU COIN NATURE</t>
  </si>
  <si>
    <t>AU FIL DU BIO</t>
  </si>
  <si>
    <t>AU PANIER BIO - BIOMONDE</t>
  </si>
  <si>
    <t>AU PANIER BIO VILLENEUVOIS - BIOMONDE</t>
  </si>
  <si>
    <t>AU PAYS BIO</t>
  </si>
  <si>
    <t>AU POTAGER DE MARJORIE</t>
  </si>
  <si>
    <t>AU SENS BIO - BIOMONDE</t>
  </si>
  <si>
    <t>AUBIO ARCADIE</t>
  </si>
  <si>
    <t>AVENIR BIO - BIOMONDE</t>
  </si>
  <si>
    <t>AZUR BIO</t>
  </si>
  <si>
    <t>BBG MARKET 1</t>
  </si>
  <si>
    <t>BBG MARKET 2</t>
  </si>
  <si>
    <t>BBG MARKET 3</t>
  </si>
  <si>
    <t>BBG MARKET 4</t>
  </si>
  <si>
    <t>BBG MARKET 5 (OUTREAU)</t>
  </si>
  <si>
    <t>BIEN L EPICERIE - SAINT GILLES</t>
  </si>
  <si>
    <t xml:space="preserve">BIEN L EPICERIE - SAINT GILLES </t>
  </si>
  <si>
    <t>Bien l'épicerie - Quatre fils</t>
  </si>
  <si>
    <t>BIO &amp; CO</t>
  </si>
  <si>
    <t>BIO ATTITUDES</t>
  </si>
  <si>
    <t>BIO AUDEMA</t>
  </si>
  <si>
    <t>BIO AUVERGNE</t>
  </si>
  <si>
    <t>BIO BEARN</t>
  </si>
  <si>
    <t>BIO BELLE VILLE</t>
  </si>
  <si>
    <t>BIO BELLEVILLE</t>
  </si>
  <si>
    <t>BIO BOUTIQUE</t>
  </si>
  <si>
    <t>BIO BOUTIQUE LUCHON</t>
  </si>
  <si>
    <t>BIO CLAIR - BIOMONDE</t>
  </si>
  <si>
    <t>BIO CONVIV - BIOMONDE</t>
  </si>
  <si>
    <t>BIO COPELIA - BIOMONDE</t>
  </si>
  <si>
    <t>BIO CREUSE</t>
  </si>
  <si>
    <t>BIO DE GUIP - BIOMONDE</t>
  </si>
  <si>
    <t>BIO DES VOIRONS</t>
  </si>
  <si>
    <t>BIO DOUARNENEZ SARL JPC</t>
  </si>
  <si>
    <t>BIO DU PORTZIC - BIOMONDE</t>
  </si>
  <si>
    <t>BIO ET SENS</t>
  </si>
  <si>
    <t xml:space="preserve">BIO ET SENS </t>
  </si>
  <si>
    <t>BIO FORME</t>
  </si>
  <si>
    <t>Bio Fraich'</t>
  </si>
  <si>
    <t>BIO FRAIS - BIOMONDE</t>
  </si>
  <si>
    <t>BIO FREQUENCE - BIOMONDE</t>
  </si>
  <si>
    <t>BIO JUST - BIOMONDE</t>
  </si>
  <si>
    <t>BIO LABELS</t>
  </si>
  <si>
    <t>BIO LES OLIVIERS</t>
  </si>
  <si>
    <t>BIO LOCAL - BIOMONDE</t>
  </si>
  <si>
    <t>BIO MAIEL</t>
  </si>
  <si>
    <t>BIO MARCHE</t>
  </si>
  <si>
    <t>BIO MOREL</t>
  </si>
  <si>
    <t>BIO NATURE ET SANTE - BIOMONDE</t>
  </si>
  <si>
    <t>BIO NATURO - BIOMONDE</t>
  </si>
  <si>
    <t>BIO OU SAUVAGE</t>
  </si>
  <si>
    <t>BIO PRESQU'ILE</t>
  </si>
  <si>
    <t>BIO SAVEURS</t>
  </si>
  <si>
    <t>BIO STAR</t>
  </si>
  <si>
    <t>BIO TOUJOURS</t>
  </si>
  <si>
    <t>BIO VEYRE - BIOMONDE</t>
  </si>
  <si>
    <t>BIO-LOGIQUE</t>
  </si>
  <si>
    <t>BIOASIS</t>
  </si>
  <si>
    <t>BIOBULLE AZUR - BIOMONDE</t>
  </si>
  <si>
    <t>BIOBULLE HORIZON - BIOMONDE</t>
  </si>
  <si>
    <t>BIOCHRYSALIDE</t>
  </si>
  <si>
    <t>BIOCITE</t>
  </si>
  <si>
    <t>BioCité</t>
  </si>
  <si>
    <t>BIOCOOP CALLUNE</t>
  </si>
  <si>
    <t>BIOCOOP CAMPANA</t>
  </si>
  <si>
    <t>BIOCOOP DES HALLES</t>
  </si>
  <si>
    <t>BIOCOOP DU LEMAN</t>
  </si>
  <si>
    <t>BIOCOOP FEYTIAT</t>
  </si>
  <si>
    <t>BIOCOOP LE RETOUR A LA TERRE LES CHAMPS</t>
  </si>
  <si>
    <t>BIOCOOP LES 7 EPIS LORIENT CENTRE</t>
  </si>
  <si>
    <t>BIOCOOP LES 7 EPIS LORIENT KERYADO</t>
  </si>
  <si>
    <t>BIOCOOP PAMIERS</t>
  </si>
  <si>
    <t>BIODELICE - BIOMONDE</t>
  </si>
  <si>
    <t>BIODOME - BIOMONDE</t>
  </si>
  <si>
    <t>BIOJUST - BIOMONDE</t>
  </si>
  <si>
    <t>BIOLAVIE - BIOMONDE</t>
  </si>
  <si>
    <t>BIOLOGIQUEMENT VOTRE</t>
  </si>
  <si>
    <t>BIOLOIC</t>
  </si>
  <si>
    <t>BIOMONDE</t>
  </si>
  <si>
    <t>BIOMONDE - ATOUT BIO</t>
  </si>
  <si>
    <t>BIOMONDE DAVEZIEUX</t>
  </si>
  <si>
    <t>BIOMONDE GERARDMER</t>
  </si>
  <si>
    <t>BIOMONDE La Rochelle</t>
  </si>
  <si>
    <t>BIOMONDE LAVAUR</t>
  </si>
  <si>
    <t>BIOMONDE LE BEAUPRE</t>
  </si>
  <si>
    <t>BIOMONDE OCEAN - VENDEE</t>
  </si>
  <si>
    <t>BIOMONDE ROCHEFORT</t>
  </si>
  <si>
    <t>BIOMONDE SAINTS GEOSMES</t>
  </si>
  <si>
    <t>BIOMONDE STE MAXIME</t>
  </si>
  <si>
    <t>BIOMONDE TARASCON</t>
  </si>
  <si>
    <t>BIONATURE</t>
  </si>
  <si>
    <t>BIORIGINELLE</t>
  </si>
  <si>
    <t>BIOSHOP</t>
  </si>
  <si>
    <t>BIOSHOP - BIOMONDE</t>
  </si>
  <si>
    <t>BIOSOLEIL</t>
  </si>
  <si>
    <t>BIOSOMA</t>
  </si>
  <si>
    <t>BIOSPHERE</t>
  </si>
  <si>
    <t>BIOTOPE</t>
  </si>
  <si>
    <t>BIOTOPE MACON -  BIOMONDE</t>
  </si>
  <si>
    <t>BIOVIC</t>
  </si>
  <si>
    <t>BIOVIDA</t>
  </si>
  <si>
    <t>BREIZH NATURE</t>
  </si>
  <si>
    <t>BRIN D'AVOINE</t>
  </si>
  <si>
    <t>C BIO</t>
  </si>
  <si>
    <t>C BIO POUR LE MORAL</t>
  </si>
  <si>
    <t>CAPUCINE</t>
  </si>
  <si>
    <t>CARNAC COTE BIO</t>
  </si>
  <si>
    <t>CARRE BIO</t>
  </si>
  <si>
    <t>CASH BIO</t>
  </si>
  <si>
    <t>CHATOBIO AVICENNE</t>
  </si>
  <si>
    <t>CLARA BIO - BIOMONDE</t>
  </si>
  <si>
    <t xml:space="preserve">COIN NATURE - BIOMONDE </t>
  </si>
  <si>
    <t>COMPTOIR BIO LEVALLOIS</t>
  </si>
  <si>
    <t>COOP DU GARLABAN</t>
  </si>
  <si>
    <t>COQUELIBIO - BIOMONDE</t>
  </si>
  <si>
    <t>CROC'BIO</t>
  </si>
  <si>
    <t>CROQ' NATURE</t>
  </si>
  <si>
    <t>CROQ'NATURE</t>
  </si>
  <si>
    <t>CULTURE BIO - BIOMONDE</t>
  </si>
  <si>
    <t>D'ELLE AU NATUREL</t>
  </si>
  <si>
    <t>DAME NATURE</t>
  </si>
  <si>
    <t>DECONATURE BIONATURE SONAT'BIO</t>
  </si>
  <si>
    <t>DIET CONSEILS</t>
  </si>
  <si>
    <t>DISTRIBIO</t>
  </si>
  <si>
    <t>DISTRIBIO - BIOMONDE</t>
  </si>
  <si>
    <t>DOME N Bio - BIOMONDE</t>
  </si>
  <si>
    <t>DU BIO SUR TA ROUTE - BIOMONDE</t>
  </si>
  <si>
    <t>DU VERT EN VILLE</t>
  </si>
  <si>
    <t>ECO BIO</t>
  </si>
  <si>
    <t>ELAN NATURE</t>
  </si>
  <si>
    <t>EPI'NATURE</t>
  </si>
  <si>
    <t>ESPACE  BIO</t>
  </si>
  <si>
    <t>ESPACE BIO</t>
  </si>
  <si>
    <t>ESPACE BIO NATURE - BIOMONDE</t>
  </si>
  <si>
    <t>ESPACE VITALITE - BIOMONDE</t>
  </si>
  <si>
    <t>ETAPE NATURE</t>
  </si>
  <si>
    <t>ETHIQUE ET BIO</t>
  </si>
  <si>
    <t>ETIK ET BIO OLIVET</t>
  </si>
  <si>
    <t>ETIK ET BIO ORLEANS</t>
  </si>
  <si>
    <t>FLEURON BIO - BIOMONDE</t>
  </si>
  <si>
    <t>GM BIO SARL - BIOMONDE</t>
  </si>
  <si>
    <t>GRAINES DE BIO</t>
  </si>
  <si>
    <t>HALLES TERRE NATIVE - BIOMONDE</t>
  </si>
  <si>
    <t>HARMONIE NATURE</t>
  </si>
  <si>
    <t>JOLIE NATURE</t>
  </si>
  <si>
    <t>KELBIO</t>
  </si>
  <si>
    <t>L EAU VIVE  - BIOMONDE</t>
  </si>
  <si>
    <t>L EDELWEISS - BIOMONDE</t>
  </si>
  <si>
    <t>L EPICERIE BIOLOGIQUE</t>
  </si>
  <si>
    <t>L EPICIER VERT - BIOMONDE</t>
  </si>
  <si>
    <t>L ETHIQUE VERTE</t>
  </si>
  <si>
    <t>L ISLE VERTE - BIOMONDE</t>
  </si>
  <si>
    <t>L ORANGER BIO</t>
  </si>
  <si>
    <t>L'AIL DES OURS - BIOMONDE</t>
  </si>
  <si>
    <t>L'ARCHAMB'BIO - BIOMONDE</t>
  </si>
  <si>
    <t>L'ECHOPPE BIO - BIOMONDE</t>
  </si>
  <si>
    <t>L'ECORCE ET LE NOYAU</t>
  </si>
  <si>
    <t>L'EPI SE RIT</t>
  </si>
  <si>
    <t>L'EPICERIE AU GRAND AIR</t>
  </si>
  <si>
    <t>l'EPICERIE VERTE</t>
  </si>
  <si>
    <t>L'ESSENTIEL</t>
  </si>
  <si>
    <t>L'OR DE LA TERRE</t>
  </si>
  <si>
    <t>LA BELLE VERTE - BIOMONDE</t>
  </si>
  <si>
    <t>LA CHAYOTTE</t>
  </si>
  <si>
    <t>LA CLEF DES CHAMPS</t>
  </si>
  <si>
    <t>La Cohérence Bio</t>
  </si>
  <si>
    <t>LA COOP BIO</t>
  </si>
  <si>
    <t>LA DISPUTE AUX OISEAUX</t>
  </si>
  <si>
    <t>LA FERMIERE</t>
  </si>
  <si>
    <t>LA FONTAINE BIO - BIOMONDE</t>
  </si>
  <si>
    <t>LA GRANGE BIO - BIOMONDE</t>
  </si>
  <si>
    <t>LA HALLE TOURNONAISE BIO</t>
  </si>
  <si>
    <t>LA MAISON D''OLIVE</t>
  </si>
  <si>
    <t xml:space="preserve">LA MAISON DE TANTE BIO </t>
  </si>
  <si>
    <t>LA MOISSON  CLERMONT</t>
  </si>
  <si>
    <t>LA NATURE ET VOUS</t>
  </si>
  <si>
    <t>LA P'TITE MAISON DU BIO</t>
  </si>
  <si>
    <t xml:space="preserve">LA P'TITE MAISON DU BIO </t>
  </si>
  <si>
    <t>LA PLANETE BLEUE - BIOMONDE</t>
  </si>
  <si>
    <t>LA PLANETE BLEUE - BIOMONDE (YVETOT)</t>
  </si>
  <si>
    <t>LA PLANETE VERTE - BIOMONDE</t>
  </si>
  <si>
    <t>LA POZ BIO MARSEILLE</t>
  </si>
  <si>
    <t xml:space="preserve">LA RONDE DU BIO </t>
  </si>
  <si>
    <t>LA ROULOTTE</t>
  </si>
  <si>
    <t>LA SOURCE</t>
  </si>
  <si>
    <t>LA VIE AU NATUREL</t>
  </si>
  <si>
    <t>LA VIE CLAIRE</t>
  </si>
  <si>
    <t>LA VIE CLAIRE - St Victoret</t>
  </si>
  <si>
    <t>La Vie Claire Cornebarrieu</t>
  </si>
  <si>
    <t>LA VIE CLAIRE Hego Bio</t>
  </si>
  <si>
    <t>LA VIE CLAIRE MANOSQUE</t>
  </si>
  <si>
    <t>LA VIE CLAIRE MAZAMET MOLIERE BASSE</t>
  </si>
  <si>
    <t>LA VIE CLAIRE S-NATURE</t>
  </si>
  <si>
    <t>La Vie Claire Sarreguemines (Bio santé)</t>
  </si>
  <si>
    <t>LA VIE EN BIO</t>
  </si>
  <si>
    <t>LA VIE EN VERT</t>
  </si>
  <si>
    <t>LA VIE NATURELLE - BIOMONDE</t>
  </si>
  <si>
    <t xml:space="preserve">Label Vie Locaux administratifs </t>
  </si>
  <si>
    <t>LE BIO EN HERBE - BIOMONDE</t>
  </si>
  <si>
    <t>LE CARRE BIO</t>
  </si>
  <si>
    <t>LE CHEMIN  BIO - BIOMONDE</t>
  </si>
  <si>
    <t>LE CHENE VERT</t>
  </si>
  <si>
    <t>LE COIN NATURE</t>
  </si>
  <si>
    <t>LE GOUT DU BIO</t>
  </si>
  <si>
    <t>LE GRAIN D'OR 2</t>
  </si>
  <si>
    <t>LE GRAIN D'OR3</t>
  </si>
  <si>
    <t>LE GRAND PANIER BIO</t>
  </si>
  <si>
    <t>LE GRAND PANIER BIO CLERMONT FERRAND</t>
  </si>
  <si>
    <t>LE GRAND PANIER BIO LE PUY</t>
  </si>
  <si>
    <t>LE GRAND PANIER BIO MAREUIL-LES-MEAUX</t>
  </si>
  <si>
    <t>LE GRAND PANIER BIO MONTELIMAR</t>
  </si>
  <si>
    <t>LE JARDIN DE L'AVENIR</t>
  </si>
  <si>
    <t>LE JARDIN DE LA TERRE</t>
  </si>
  <si>
    <t>LE MAGASIN BIO DE KERIOLIET</t>
  </si>
  <si>
    <t>LE MARCHE BIO</t>
  </si>
  <si>
    <t>LE MARCHE DES DELICES BIO</t>
  </si>
  <si>
    <t>LE MILLE FEUILLES - BIOMONDE</t>
  </si>
  <si>
    <t>LE PANIER BIO</t>
  </si>
  <si>
    <t>LE PANIER BIO CLERMONT FERRAND</t>
  </si>
  <si>
    <t>LE PANIER BIO LYON</t>
  </si>
  <si>
    <t>LE PANIER BIO MOZAC</t>
  </si>
  <si>
    <t>LE PANIER DE NAIS</t>
  </si>
  <si>
    <t>LE PANIER DU BIEN ETRE</t>
  </si>
  <si>
    <t>LE PANIER DU MOULIN</t>
  </si>
  <si>
    <t>LE PANIER DU PILAT - BIOMONDE</t>
  </si>
  <si>
    <t>LE RETOUR A LA TERRE</t>
  </si>
  <si>
    <t>LE SCARABEE LORIENT</t>
  </si>
  <si>
    <t>LE TEMPS DU BIO</t>
  </si>
  <si>
    <t>LE TOURNESOL</t>
  </si>
  <si>
    <t>LES CITRONNIERS</t>
  </si>
  <si>
    <t>LES COMPTOIRS DE LA BIO - STE MAXIME</t>
  </si>
  <si>
    <t>LES COMPTOIRS DE LA BIO TRANS EN PROVENCE</t>
  </si>
  <si>
    <t>LES HALLES BIO PERTUIS</t>
  </si>
  <si>
    <t>LES JARDINS NATURELS - BIOMONDE</t>
  </si>
  <si>
    <t>LES NOUVEAUX ROBINSON</t>
  </si>
  <si>
    <t>LES PETITES HALLES</t>
  </si>
  <si>
    <t>LOCO BIO</t>
  </si>
  <si>
    <t>LOR'N BIO - BIOMONDE</t>
  </si>
  <si>
    <t>LUBERON BIO DISTRIBUTION - BIOMONDE</t>
  </si>
  <si>
    <t>MA VIE EN BIO - BIOMONDE</t>
  </si>
  <si>
    <t>MARCEL ET FILS</t>
  </si>
  <si>
    <t xml:space="preserve">MARCEL ET FILS </t>
  </si>
  <si>
    <t>MARCHE BIO PROVENCAL</t>
  </si>
  <si>
    <t>MARJOLAINE PRODUIT NATUREL</t>
  </si>
  <si>
    <t>MIEUX VIVRE</t>
  </si>
  <si>
    <t>MON COTE BIO - BIOMONDE</t>
  </si>
  <si>
    <t>MONT'BIO - BIOMONDE</t>
  </si>
  <si>
    <t>MORVAN BIO - BIOMONDE</t>
  </si>
  <si>
    <t>MYBIOSHOP UZES</t>
  </si>
  <si>
    <t>NATUR BIO (SARL BIO MAIEL THURIES)</t>
  </si>
  <si>
    <t>NATUR'ALPES</t>
  </si>
  <si>
    <t>NATURA</t>
  </si>
  <si>
    <t>NATURALYS</t>
  </si>
  <si>
    <t>NATURAVIE</t>
  </si>
  <si>
    <t xml:space="preserve">NATURE DIRECTE - SARL Oustal bio </t>
  </si>
  <si>
    <t>NATURE ET  CULTURE</t>
  </si>
  <si>
    <t>NATURE ET CONSEILS - BIOMONDE</t>
  </si>
  <si>
    <t>NATURE ET DIETETIQUE</t>
  </si>
  <si>
    <t>NATURE ET SANTE</t>
  </si>
  <si>
    <t>NATURE MARCHE - BIOMONDE</t>
  </si>
  <si>
    <t xml:space="preserve">NATURE SANTE     </t>
  </si>
  <si>
    <t>NATURE SOURCE</t>
  </si>
  <si>
    <t>NATURE VERTE</t>
  </si>
  <si>
    <t>NATURE VERTE CHANTONNAY</t>
  </si>
  <si>
    <t>NATUREL ET BIO</t>
  </si>
  <si>
    <t>NATURELLEMENT</t>
  </si>
  <si>
    <t>NATURELLEMENT BIO</t>
  </si>
  <si>
    <t>NATURINE - BIOMONDE</t>
  </si>
  <si>
    <t>NOURI BIO MARKET</t>
  </si>
  <si>
    <t xml:space="preserve">NOURI BIO MARKET </t>
  </si>
  <si>
    <t xml:space="preserve">NOURI BIO MARKET (Clermont L'Hérault) </t>
  </si>
  <si>
    <t>O BIO - NATURE ET VIE</t>
  </si>
  <si>
    <t>ODO BIO</t>
  </si>
  <si>
    <t xml:space="preserve">ODO BIO </t>
  </si>
  <si>
    <t>ONALAVIE</t>
  </si>
  <si>
    <t>OREXIS BIO</t>
  </si>
  <si>
    <t>PARADIS BIO - BIOMONDE</t>
  </si>
  <si>
    <t>PARANATURA BIOMONDE</t>
  </si>
  <si>
    <t>PERSIL ET CIBOULETTE - BIOMONDE</t>
  </si>
  <si>
    <t>PLANETE NATURE FEYTIAT</t>
  </si>
  <si>
    <t>PLANETE NATURE LIMOGES</t>
  </si>
  <si>
    <t>PLEINE NATURE</t>
  </si>
  <si>
    <t>POL ETHIK BIO</t>
  </si>
  <si>
    <t>PRAIRIAL</t>
  </si>
  <si>
    <t>PROXI BIO</t>
  </si>
  <si>
    <t>PURITY FORT - BIOMONDE</t>
  </si>
  <si>
    <t>QUEUES DE CERISES</t>
  </si>
  <si>
    <t>RAYONS VERTS</t>
  </si>
  <si>
    <t>RAYONS VERTS - BIOMONDE</t>
  </si>
  <si>
    <t>REGIME ET SANTE</t>
  </si>
  <si>
    <t>RESO BIO</t>
  </si>
  <si>
    <t>SAIN-BIO Z - BIOMONDE</t>
  </si>
  <si>
    <t>SAINT BRIEUC NATURE</t>
  </si>
  <si>
    <t>SAISONS BIO</t>
  </si>
  <si>
    <t>SATORIZ</t>
  </si>
  <si>
    <t>SAVEUR NATURE - BIOMONDE</t>
  </si>
  <si>
    <t>SAVEURS DE LA TERRE - BIOMONDE</t>
  </si>
  <si>
    <t>SER TOI BIO - BIOGOLFE</t>
  </si>
  <si>
    <t>SO BIO LAUNAGUET</t>
  </si>
  <si>
    <t>SO BIO LE HAILLAN</t>
  </si>
  <si>
    <t>SODI</t>
  </si>
  <si>
    <t>SOL EN BIO</t>
  </si>
  <si>
    <t>SUPER ECO BIO - BIOMONDE</t>
  </si>
  <si>
    <t>SUPER G BIO</t>
  </si>
  <si>
    <t>TERRE DE MA LICE - BIOMONDE</t>
  </si>
  <si>
    <t>TERRE ET NATURE - BIOMONDE</t>
  </si>
  <si>
    <t>TERRE MERE - BIOMONDE</t>
  </si>
  <si>
    <t>TOUT NATURELLEMENT</t>
  </si>
  <si>
    <t>TY BIO</t>
  </si>
  <si>
    <t xml:space="preserve">TY BIO </t>
  </si>
  <si>
    <t>UN AUTRE CHEMIN</t>
  </si>
  <si>
    <t>UN AUTRE CHEMIN (COUDEKERQUE BRANCHE)</t>
  </si>
  <si>
    <t>UN AUTRE CHEMIN BETHUNE</t>
  </si>
  <si>
    <t>UN AUTRE CHEMIN COQUELLES</t>
  </si>
  <si>
    <t>UN AUTRE CHEMIN DOUAI</t>
  </si>
  <si>
    <t>UN AUTRE CHEMIN GRANDE SYNTHE</t>
  </si>
  <si>
    <t>UNI'VERS BIO</t>
  </si>
  <si>
    <t>VIVRE BIO</t>
  </si>
  <si>
    <t>VIVRE BIO - LA MAISON VITALE</t>
  </si>
  <si>
    <t>YS ET BIO - BIOMONDE</t>
  </si>
  <si>
    <t>YUKI BIO - BIOMONDE</t>
  </si>
  <si>
    <t>(vide)</t>
  </si>
  <si>
    <t>mars</t>
  </si>
  <si>
    <t>avril</t>
  </si>
  <si>
    <t>mai</t>
  </si>
  <si>
    <t>juin</t>
  </si>
  <si>
    <t>juillet</t>
  </si>
  <si>
    <t>août</t>
  </si>
  <si>
    <t>octobre</t>
  </si>
  <si>
    <t>Commercial</t>
  </si>
  <si>
    <t>Grossiste</t>
  </si>
  <si>
    <t>Magasin</t>
  </si>
  <si>
    <t>Adresse</t>
  </si>
  <si>
    <t>CP</t>
  </si>
  <si>
    <t>Ville</t>
  </si>
  <si>
    <t>Tél</t>
  </si>
  <si>
    <t>Région</t>
  </si>
  <si>
    <t>Département</t>
  </si>
  <si>
    <t>franchise</t>
  </si>
  <si>
    <t>franchise_regionale</t>
  </si>
  <si>
    <t>surface</t>
  </si>
  <si>
    <t>Date</t>
  </si>
  <si>
    <t>Numéro Devis</t>
  </si>
  <si>
    <t>GS</t>
  </si>
  <si>
    <t>CS</t>
  </si>
  <si>
    <t>DR</t>
  </si>
  <si>
    <t>BOX</t>
  </si>
  <si>
    <t>TG</t>
  </si>
  <si>
    <t>Produit</t>
  </si>
  <si>
    <t>Code</t>
  </si>
  <si>
    <t>Qté</t>
  </si>
  <si>
    <t>SAV G</t>
  </si>
  <si>
    <t>SAV L</t>
  </si>
  <si>
    <t>Remise générale</t>
  </si>
  <si>
    <t>Promo en cours</t>
  </si>
  <si>
    <t>Total HT</t>
  </si>
  <si>
    <t>Remise sur pied</t>
  </si>
  <si>
    <t>PB GS</t>
  </si>
  <si>
    <t>PB CS</t>
  </si>
  <si>
    <t>PB DR</t>
  </si>
  <si>
    <t>PB BOX</t>
  </si>
  <si>
    <t>PB TG</t>
  </si>
  <si>
    <t>PB ADV</t>
  </si>
  <si>
    <t>PB CANAL BIO</t>
  </si>
  <si>
    <t>PAS RECU</t>
  </si>
  <si>
    <t>RECU</t>
  </si>
  <si>
    <t>RECU APRES SAV</t>
  </si>
  <si>
    <t>COMMANDE REPASSEE</t>
  </si>
  <si>
    <t>OBSERVATIONS</t>
  </si>
  <si>
    <t>DATE DU SAV</t>
  </si>
  <si>
    <t>Alexis</t>
  </si>
  <si>
    <t>Occitanie</t>
  </si>
  <si>
    <t>BIOCOOP</t>
  </si>
  <si>
    <t>Huile de coco - 0,4L</t>
  </si>
  <si>
    <t>oui</t>
  </si>
  <si>
    <t>Huile de coco - 1L (4)</t>
  </si>
  <si>
    <t>Huile coco désodorisée - 0,4L</t>
  </si>
  <si>
    <t>Huile coco désodorisée - 1L (4)</t>
  </si>
  <si>
    <t>LES COMPTOIRS DE LA BIO</t>
  </si>
  <si>
    <t>Huile de Lin France - 0,25L</t>
  </si>
  <si>
    <t>Huile de coco - 2,5L (1)</t>
  </si>
  <si>
    <t>Huile de Chia - 100ml</t>
  </si>
  <si>
    <t>Huile Gourmande - 250ml</t>
  </si>
  <si>
    <t>Huile cuisson au Ghee - 0,5L</t>
  </si>
  <si>
    <t>Côteaux Nantais</t>
  </si>
  <si>
    <t>pommes demeter - 3 l</t>
  </si>
  <si>
    <t>CN00120000</t>
  </si>
  <si>
    <t>Apibul pommes fruits de la passion - 75 cl</t>
  </si>
  <si>
    <t>CN00110060</t>
  </si>
  <si>
    <t>Confiture cerises extra - 690g</t>
  </si>
  <si>
    <t>CN00750505</t>
  </si>
  <si>
    <t>Confiture fraises extra - 690g</t>
  </si>
  <si>
    <t>CN00750510</t>
  </si>
  <si>
    <t>Christophe</t>
  </si>
  <si>
    <t>05 Vitalité - Boite 22,5g</t>
  </si>
  <si>
    <t>AUROIN</t>
  </si>
  <si>
    <t>02 Détente - Boite 22,5g</t>
  </si>
  <si>
    <t>BIENIN</t>
  </si>
  <si>
    <t>07 Agrumes - Boite 22,5g</t>
  </si>
  <si>
    <t>BIGAIN</t>
  </si>
  <si>
    <t>03 Hivernale - Boite 22,5g</t>
  </si>
  <si>
    <t>FRIMIN</t>
  </si>
  <si>
    <t>06 Anti-Stress - Boite 22,5g</t>
  </si>
  <si>
    <t>HAMAIN</t>
  </si>
  <si>
    <t>04 Elimination - Boite 22,5g</t>
  </si>
  <si>
    <t>ONDIIN</t>
  </si>
  <si>
    <t>01 Sommeil - Boite 22,5g</t>
  </si>
  <si>
    <t>REVEIN</t>
  </si>
  <si>
    <t>08 Épicée - Boite 22,5g</t>
  </si>
  <si>
    <t>SEREIN</t>
  </si>
  <si>
    <t>10 Détox - Boite 22,5g</t>
  </si>
  <si>
    <t>DETOIN</t>
  </si>
  <si>
    <t>09 Digestion - Boite 22,5g</t>
  </si>
  <si>
    <t>DIGEIN</t>
  </si>
  <si>
    <t>Provence-Alpes-Côte d'Azur</t>
  </si>
  <si>
    <t>INDPT</t>
  </si>
  <si>
    <t>Marcel et Fils</t>
  </si>
  <si>
    <t>Purée pommes demeter - 630 g</t>
  </si>
  <si>
    <t>CN00640115</t>
  </si>
  <si>
    <t>Purée pommes poires demeter - 630 g</t>
  </si>
  <si>
    <t>CN00641055</t>
  </si>
  <si>
    <t>223 ROUTE DE GRENADE</t>
  </si>
  <si>
    <t>BLAGNAC</t>
  </si>
  <si>
    <t>05 34 39 48 23</t>
  </si>
  <si>
    <t>Purée pommes myrtilles - 630 g</t>
  </si>
  <si>
    <t>CN00641065</t>
  </si>
  <si>
    <t>BOX POTS - 90 UVC</t>
  </si>
  <si>
    <t>Purée pommes figues demeter - 630g</t>
  </si>
  <si>
    <t>CN00641105</t>
  </si>
  <si>
    <t>Philippe</t>
  </si>
  <si>
    <t>Arcadie</t>
  </si>
  <si>
    <t>Bretagne</t>
  </si>
  <si>
    <t xml:space="preserve">Présentoir infusettes livré garni - </t>
  </si>
  <si>
    <t>PINFU</t>
  </si>
  <si>
    <t>Ghislaine</t>
  </si>
  <si>
    <t>Nature et Aliments</t>
  </si>
  <si>
    <t>Grand Est</t>
  </si>
  <si>
    <t>ACCORD BIO</t>
  </si>
  <si>
    <t>Potabio poireau-PDT - x 20 sachets</t>
  </si>
  <si>
    <t>Potabio ortie - x 20 sachets</t>
  </si>
  <si>
    <t>Potabio potimarron - x 20 sachets</t>
  </si>
  <si>
    <t>Potabio algues - x 20 sachets</t>
  </si>
  <si>
    <t>Potabio cèpes - x 20 sachets</t>
  </si>
  <si>
    <t>Potabio carotte cumin - x 20 sachets</t>
  </si>
  <si>
    <t>Potabio épinards spiruline - x 20 sachets</t>
  </si>
  <si>
    <t>Potabio fenouil - x 20 sachets</t>
  </si>
  <si>
    <t>Potabio tomate basilic - x 20 sachets</t>
  </si>
  <si>
    <t>Potabio Thaï - x20 sachets</t>
  </si>
  <si>
    <t xml:space="preserve">BOX 15 réfs livré monté &amp; vide - </t>
  </si>
  <si>
    <t>Auvergne-Rhône-Alpes</t>
  </si>
  <si>
    <t>V de cidre Demeter - 75 cl</t>
  </si>
  <si>
    <t>CN00320005</t>
  </si>
  <si>
    <t>Champlat</t>
  </si>
  <si>
    <t>Huile de coco - 0,2L</t>
  </si>
  <si>
    <t>Perl'amande</t>
  </si>
  <si>
    <t>Amandina chocolat - 3x20cl</t>
  </si>
  <si>
    <t>6902CH20</t>
  </si>
  <si>
    <t>Purée Fruits et Graines - 200g</t>
  </si>
  <si>
    <t>Huile de cumin noir - 100ml</t>
  </si>
  <si>
    <t>Huile d'Inca Inchi - 100ml</t>
  </si>
  <si>
    <t>AIL en semoule - Flacon 50g</t>
  </si>
  <si>
    <t>AILSC</t>
  </si>
  <si>
    <t>MUSCADE noix - Flacon 30g</t>
  </si>
  <si>
    <t>MUSCC</t>
  </si>
  <si>
    <t>NIGELLE graines - Flacon 50g</t>
  </si>
  <si>
    <t>NIGEC</t>
  </si>
  <si>
    <t>SEL au CÉLERI - Flacon 80g</t>
  </si>
  <si>
    <t>SECEC</t>
  </si>
  <si>
    <t>CITRONNELLE feuilles - Sachet 40g (6)</t>
  </si>
  <si>
    <t>CITR</t>
  </si>
  <si>
    <t>HIBISCUS fleurs - Sachet 50g (6)</t>
  </si>
  <si>
    <t>HIBI</t>
  </si>
  <si>
    <t>LAVANDE fleurs - Sachet 30g (6)</t>
  </si>
  <si>
    <t>LAVA</t>
  </si>
  <si>
    <t>MAUVE fleurs - Sachet 20g (6)</t>
  </si>
  <si>
    <t>MAUV</t>
  </si>
  <si>
    <t>Mélange COLOMBO - Flacon 35g</t>
  </si>
  <si>
    <t>COLOC</t>
  </si>
  <si>
    <t>demi sec - 75 cl</t>
  </si>
  <si>
    <t>brut - 75 cl</t>
  </si>
  <si>
    <t>Chocolinette - 220g</t>
  </si>
  <si>
    <t>NCHOCO220</t>
  </si>
  <si>
    <t>Amandina chocolat - 1L</t>
  </si>
  <si>
    <t>6902CHOCOOP</t>
  </si>
  <si>
    <t>Kaoka</t>
  </si>
  <si>
    <t>RENNES</t>
  </si>
  <si>
    <t>noir 55% orange - 100g</t>
  </si>
  <si>
    <t>noir 55% crêpes dentelle - 100g</t>
  </si>
  <si>
    <t>noir 66% ST cranberries céréales - 100g</t>
  </si>
  <si>
    <t>CARDAMOME moulue - Flacon 35g</t>
  </si>
  <si>
    <t>CARPC</t>
  </si>
  <si>
    <t>FENOUIL poudre - Flacon 30g</t>
  </si>
  <si>
    <t>FENPC</t>
  </si>
  <si>
    <t>MOUTARDE jaune - Flacon 60g</t>
  </si>
  <si>
    <t>MOUTC</t>
  </si>
  <si>
    <t>Coulis de tomate - 650 gr.</t>
  </si>
  <si>
    <t>CT720</t>
  </si>
  <si>
    <t>Nute+SANS PALME - 220g</t>
  </si>
  <si>
    <t>NNUT+220</t>
  </si>
  <si>
    <t>Purée pommes abricots demeter - 630 g</t>
  </si>
  <si>
    <t>CN00641025</t>
  </si>
  <si>
    <t>Purée pommes pruneaux - 630g</t>
  </si>
  <si>
    <t>CN00641100</t>
  </si>
  <si>
    <t>Jean-Claude</t>
  </si>
  <si>
    <t>Île-de-France</t>
  </si>
  <si>
    <t>lait 32% noix coco - 100g</t>
  </si>
  <si>
    <t>Lydie</t>
  </si>
  <si>
    <t>20 BOULEVARD DENIS PAPIN</t>
  </si>
  <si>
    <t>VITRE</t>
  </si>
  <si>
    <t>02 99 74 67 08</t>
  </si>
  <si>
    <t>noir 66% éclats noisettes caramélisés - 100g</t>
  </si>
  <si>
    <t>noir 75% Sao Tomé - 100g</t>
  </si>
  <si>
    <t>noir 90% Equateur - 100g</t>
  </si>
  <si>
    <t>Le Moulin du Pivert</t>
  </si>
  <si>
    <t>Equi'libre Petit Epeautre Chocolat - 150 g</t>
  </si>
  <si>
    <t>Mélange TABOULÉ - Flacon 17g</t>
  </si>
  <si>
    <t>TABOC</t>
  </si>
  <si>
    <t>Provinces Bio</t>
  </si>
  <si>
    <t>Apibul pommes - 75 cl</t>
  </si>
  <si>
    <t>CN00641090</t>
  </si>
  <si>
    <t>Huile de cameline - 0,25L</t>
  </si>
  <si>
    <t>Huile de chanvre - 0,25L</t>
  </si>
  <si>
    <t>Olive&amp;Piment - 0,25L</t>
  </si>
  <si>
    <t>25, RUE PAUL PAINLEVE</t>
  </si>
  <si>
    <t>JANZE</t>
  </si>
  <si>
    <t>02 99 74 72 28</t>
  </si>
  <si>
    <t>noir 70% - 100g</t>
  </si>
  <si>
    <t>AIL des OURS - Flacon 16g</t>
  </si>
  <si>
    <t>AILOC</t>
  </si>
  <si>
    <t>AIL en poudre - Flacon 45g</t>
  </si>
  <si>
    <t>AILPC</t>
  </si>
  <si>
    <t>ANETH graines - Flacon 35g</t>
  </si>
  <si>
    <t>ANETC</t>
  </si>
  <si>
    <t>ANIS VERT graines - Flacon 40g</t>
  </si>
  <si>
    <t>ANISC</t>
  </si>
  <si>
    <t>CANNELLE Bâtons - Flacon 12g</t>
  </si>
  <si>
    <t>CANTC</t>
  </si>
  <si>
    <t>CANNELLE moulue - Flacon 35g</t>
  </si>
  <si>
    <t>CANPC</t>
  </si>
  <si>
    <t>CARDAMOME fruits - Flacon 25g</t>
  </si>
  <si>
    <t>CARDC</t>
  </si>
  <si>
    <t>CARVI graines - Flacon 45g</t>
  </si>
  <si>
    <t>CARVC</t>
  </si>
  <si>
    <t>CIBOULETTE coupe fine - Flacon 15g</t>
  </si>
  <si>
    <t>CIBOC</t>
  </si>
  <si>
    <t>CINQ PARFUMS - Flacon 35g</t>
  </si>
  <si>
    <t>5PARC</t>
  </si>
  <si>
    <t>GIROFLE Clous - Flacon 30g</t>
  </si>
  <si>
    <t>GIROC</t>
  </si>
  <si>
    <t>CORIANDRE feuille - Flacon 18g</t>
  </si>
  <si>
    <t>CORFC</t>
  </si>
  <si>
    <t>CORIANDRE moulue - Flacon 30g</t>
  </si>
  <si>
    <t>CORPC</t>
  </si>
  <si>
    <t>CUMIN graines - Flacon 40g</t>
  </si>
  <si>
    <t>CUMGC</t>
  </si>
  <si>
    <t>CUMIN moulu - Flacon 40g</t>
  </si>
  <si>
    <t>CUMPC</t>
  </si>
  <si>
    <t>CURCUMA poudre - Flacon 35g</t>
  </si>
  <si>
    <t>CURCC</t>
  </si>
  <si>
    <t>CURRY - Flacon 35g</t>
  </si>
  <si>
    <t>CURRC</t>
  </si>
  <si>
    <t>Épices pour COUSCOUS - Flacon 35g</t>
  </si>
  <si>
    <t>COUSC</t>
  </si>
  <si>
    <t>ESTRAGON feuilles - Flacon 15g</t>
  </si>
  <si>
    <t>ESTRC</t>
  </si>
  <si>
    <t>FENOUIL graines - Flacon 30g</t>
  </si>
  <si>
    <t>FENOC</t>
  </si>
  <si>
    <t>GENIÈVRE baies - Flacon 25g</t>
  </si>
  <si>
    <t>GENIC</t>
  </si>
  <si>
    <t>GINGEMBRE poudre - Flacon 30g</t>
  </si>
  <si>
    <t>GINGC</t>
  </si>
  <si>
    <t>HERBES de PROVENCE - Flacon 20g</t>
  </si>
  <si>
    <t>HERBC</t>
  </si>
  <si>
    <t>MARJOLAINE - Flacon 10g</t>
  </si>
  <si>
    <t>MARJC</t>
  </si>
  <si>
    <t>Mélange GUACAMOLE - Flacon 45g</t>
  </si>
  <si>
    <t>GUACC</t>
  </si>
  <si>
    <t>Mélange ITALIEN - Flacon 28g</t>
  </si>
  <si>
    <t>ITALC</t>
  </si>
  <si>
    <t>Mélange CHILI - Flacon 35g</t>
  </si>
  <si>
    <t>CHILC</t>
  </si>
  <si>
    <t>Mélange GRILLADES - Flacon 35g</t>
  </si>
  <si>
    <t>GRILC</t>
  </si>
  <si>
    <t>Mélange PIZZA - Flacon 13g</t>
  </si>
  <si>
    <t>PIZZC</t>
  </si>
  <si>
    <t>Mélange POISSON - Flacon 30g</t>
  </si>
  <si>
    <t>POISC</t>
  </si>
  <si>
    <t>Mélange SALADE - Flacon 20g</t>
  </si>
  <si>
    <t>SALAC</t>
  </si>
  <si>
    <t>OIGNON semoule - Flacon 55g</t>
  </si>
  <si>
    <t>OIGNC</t>
  </si>
  <si>
    <t>ORIGAN feuilles - Flacon 15g</t>
  </si>
  <si>
    <t>ORIGC</t>
  </si>
  <si>
    <t>ORTIE piquante - Flacon 35g</t>
  </si>
  <si>
    <t>ORTIC</t>
  </si>
  <si>
    <t>PAPRIKA DOUX - Flacon 40g</t>
  </si>
  <si>
    <t>PAPDC</t>
  </si>
  <si>
    <t>PERSIL feuilles - Flacon 10g</t>
  </si>
  <si>
    <t>PERSC</t>
  </si>
  <si>
    <t>PIMENT de CAYENNE - Flacon 40g</t>
  </si>
  <si>
    <t>PIMPC</t>
  </si>
  <si>
    <t>PIMENT DOUX d'Espagne - Flacon 40g</t>
  </si>
  <si>
    <t>PIMDC</t>
  </si>
  <si>
    <t>POIVRE BLANC en grains - Flacon 50g</t>
  </si>
  <si>
    <t>POBGC</t>
  </si>
  <si>
    <t>POIVRE BLANC moulu - Flacon 45g</t>
  </si>
  <si>
    <t>POBPC</t>
  </si>
  <si>
    <t>POIVRE NOIR en grains - Flacon 50g</t>
  </si>
  <si>
    <t>PONGC</t>
  </si>
  <si>
    <t>POIVRE NOIR moulu - Flacon 45g</t>
  </si>
  <si>
    <t>PONPC</t>
  </si>
  <si>
    <t>QUATRE-ÉPICES - Flacon 35g</t>
  </si>
  <si>
    <t>4EPIC</t>
  </si>
  <si>
    <t>RAS EL HANOUT - Flacon 35g</t>
  </si>
  <si>
    <t>RASEC</t>
  </si>
  <si>
    <t>ROMARIN feuilles - Flacon 25g</t>
  </si>
  <si>
    <t>ROMAC</t>
  </si>
  <si>
    <t>SAFRAN moulu - Flacon 1g</t>
  </si>
  <si>
    <t>SAFPC</t>
  </si>
  <si>
    <t>SARRIETTE feuilles - Flacon 20g</t>
  </si>
  <si>
    <t>SARRC</t>
  </si>
  <si>
    <t>THYM feuilles - Flacon 15g</t>
  </si>
  <si>
    <t>THYMC</t>
  </si>
  <si>
    <t>VANILLE gousses - Flacon</t>
  </si>
  <si>
    <t>VANBC</t>
  </si>
  <si>
    <t>VANILLE poudre - Flacon 10g</t>
  </si>
  <si>
    <t>VANIC</t>
  </si>
  <si>
    <t>AIL en semoule - Flacon 150g (6)</t>
  </si>
  <si>
    <t>AILSPP</t>
  </si>
  <si>
    <t>BASILIC feuilles - Flacon 30g (6)</t>
  </si>
  <si>
    <t>BASIPP</t>
  </si>
  <si>
    <t>CANNELLE moulue - Flacon 80g (6)</t>
  </si>
  <si>
    <t>CANPPP</t>
  </si>
  <si>
    <t>CUMIN poudre - Flacon 80g (6)</t>
  </si>
  <si>
    <t>CUMIPP</t>
  </si>
  <si>
    <t>CURCUMA poudre - Flacon 80g (6)</t>
  </si>
  <si>
    <t>CURCPP</t>
  </si>
  <si>
    <t>GINGEMBRE poudre - Flacon 80g (6)</t>
  </si>
  <si>
    <t>GINGPP</t>
  </si>
  <si>
    <t>LAURIER feuilles - Flacon 8g (6)</t>
  </si>
  <si>
    <t>LAUPP</t>
  </si>
  <si>
    <t>Mélange SALADE - Flacon 45g (6)</t>
  </si>
  <si>
    <t>SALAPP</t>
  </si>
  <si>
    <t>OIGNON lanières - Flacon 125g (6)</t>
  </si>
  <si>
    <t>OIGLPF</t>
  </si>
  <si>
    <t>PERSIL feuilles coupées - Flacon 35g (6)</t>
  </si>
  <si>
    <t>PERFPF</t>
  </si>
  <si>
    <t>POIVRE NOIR en grains - Flacon 200g (6)</t>
  </si>
  <si>
    <t>POIGPF</t>
  </si>
  <si>
    <t>POIVRE NOIR moulu - Flacon 220g (6)</t>
  </si>
  <si>
    <t>POIMPF</t>
  </si>
  <si>
    <t>EAU de ROSE - Flacon 50g</t>
  </si>
  <si>
    <t>ROSEAR</t>
  </si>
  <si>
    <t>FRAMBOISE - Flacon 50g</t>
  </si>
  <si>
    <t>FRAMAR</t>
  </si>
  <si>
    <t xml:space="preserve">Présentoir Cook - </t>
  </si>
  <si>
    <t>PREE</t>
  </si>
  <si>
    <t>ANETH feuilles - Flacon 22g</t>
  </si>
  <si>
    <t>ANEFC</t>
  </si>
  <si>
    <t>ECHALOTE semoule - Flacon 40g</t>
  </si>
  <si>
    <t>ECHSC</t>
  </si>
  <si>
    <t>MACIS moulu - Flacon 45g</t>
  </si>
  <si>
    <t>MACPC</t>
  </si>
  <si>
    <t>POIVRE de la JAMAIQUE - Flacon 30g</t>
  </si>
  <si>
    <t>POJAC</t>
  </si>
  <si>
    <t>Epices pour TANDOORI - Flacon 35g</t>
  </si>
  <si>
    <t>TANDC</t>
  </si>
  <si>
    <t>Bourgogne-France-Comté</t>
  </si>
  <si>
    <t>Hauts-de-France</t>
  </si>
  <si>
    <t>CURRY MADRAS - Flacon 35g</t>
  </si>
  <si>
    <t>CUMAC</t>
  </si>
  <si>
    <t>1 av G. Pompidou</t>
  </si>
  <si>
    <t>FIGEAC</t>
  </si>
  <si>
    <t>05 65 34 31 69</t>
  </si>
  <si>
    <t>Nouvelle-Aquitaine</t>
  </si>
  <si>
    <t>noir 80% Equateur - 100g</t>
  </si>
  <si>
    <t>noir 55% framboise - 100g</t>
  </si>
  <si>
    <t>PARIS</t>
  </si>
  <si>
    <t>lait 36% - 100g</t>
  </si>
  <si>
    <t>noir 61% éclats cacao caramélisés - 100g</t>
  </si>
  <si>
    <t>noir 70% Fleur Sel - 100g</t>
  </si>
  <si>
    <t>BAIES ROSES entières - Flacon 20g</t>
  </si>
  <si>
    <t>BAIRC</t>
  </si>
  <si>
    <t>CITRON écorce poudre - Flacon 32g</t>
  </si>
  <si>
    <t>CITRC</t>
  </si>
  <si>
    <t>ORANGE écorce - Flacon 32g</t>
  </si>
  <si>
    <t>ORANC</t>
  </si>
  <si>
    <t>QUATRE BAIES - Flacon 35g</t>
  </si>
  <si>
    <t>4BAIC</t>
  </si>
  <si>
    <t>SAFRAN stigmates - Flacon 1g</t>
  </si>
  <si>
    <t>SAFRC</t>
  </si>
  <si>
    <t>CURRY - Flacon 80g (6)</t>
  </si>
  <si>
    <t>CURRPP</t>
  </si>
  <si>
    <t>Kit PLV 12 recettes épicées - /50</t>
  </si>
  <si>
    <t>KITPLV</t>
  </si>
  <si>
    <t>Amandina Lait d'amandes - 50cl</t>
  </si>
  <si>
    <t>6902A</t>
  </si>
  <si>
    <t>AMANDE à tartiner - 300g</t>
  </si>
  <si>
    <t>6400A</t>
  </si>
  <si>
    <t>AMANDE&amp;ORANGE à tartiner - 300g</t>
  </si>
  <si>
    <t>6410A</t>
  </si>
  <si>
    <t>Cubes fibres bio - Etui 10 cubes x 10g</t>
  </si>
  <si>
    <t>99SO01E10</t>
  </si>
  <si>
    <t>OLLIOULES</t>
  </si>
  <si>
    <t>Huile d'olive fruitée médium - 1L</t>
  </si>
  <si>
    <t>04 94 63 97 04</t>
  </si>
  <si>
    <t>Purée pommes cassis - 630 g</t>
  </si>
  <si>
    <t>VIC LE COMTE</t>
  </si>
  <si>
    <t xml:space="preserve">04 73 78 04 64 </t>
  </si>
  <si>
    <t>Purée amande blanchie - 200g</t>
  </si>
  <si>
    <t>pommes myrtilles - 75 cl</t>
  </si>
  <si>
    <t>CN00110115</t>
  </si>
  <si>
    <t>pommes vanille demeter - 75cl</t>
  </si>
  <si>
    <t>CN00110365</t>
  </si>
  <si>
    <t>pommes gingembre demeter - 75 cl</t>
  </si>
  <si>
    <t>CN00110385</t>
  </si>
  <si>
    <t>Nectar fraises - 75 cl</t>
  </si>
  <si>
    <t>GRAND PANIER BIO</t>
  </si>
  <si>
    <t>V de cidre Demeter - 50 cl</t>
  </si>
  <si>
    <t>CN00320015</t>
  </si>
  <si>
    <t>Purée amande complète - 300g</t>
  </si>
  <si>
    <t>5004A</t>
  </si>
  <si>
    <t>Purée amande blanchie - 300g</t>
  </si>
  <si>
    <t>5104A</t>
  </si>
  <si>
    <t>pommes poires demeter - 75 cl</t>
  </si>
  <si>
    <t>CN00110210</t>
  </si>
  <si>
    <t>HOL Pays Portugal - 0,5L</t>
  </si>
  <si>
    <t>Olive&amp;Ail - 0,25L</t>
  </si>
  <si>
    <t>Purée amande complète - 630g</t>
  </si>
  <si>
    <t>Purée de noisettes toastees - 280g</t>
  </si>
  <si>
    <t>5204BS</t>
  </si>
  <si>
    <t>Croustinut - 300g</t>
  </si>
  <si>
    <t>NCROU300</t>
  </si>
  <si>
    <t>Purée 4 Fruits Secs - 200g</t>
  </si>
  <si>
    <t>Huile Cuisson&amp;Wok - 0,5L</t>
  </si>
  <si>
    <t>Amandina Lait d'amandes - 1L</t>
  </si>
  <si>
    <t>Amandina cuisine (x8) - 3x20cl</t>
  </si>
  <si>
    <t>6902CUI</t>
  </si>
  <si>
    <t>Chokenut - 300g</t>
  </si>
  <si>
    <t>NCHOK300</t>
  </si>
  <si>
    <t>AGAR-AGAR - Flacon 55g</t>
  </si>
  <si>
    <t>AGARC</t>
  </si>
  <si>
    <t>Purée amande complète - 200g</t>
  </si>
  <si>
    <t>ARTICHAUT feuilles coupées - Sachet 50g (6)</t>
  </si>
  <si>
    <t>ARTI</t>
  </si>
  <si>
    <t>FENUGREC graines - Sachet 100g (3)</t>
  </si>
  <si>
    <t>FENU</t>
  </si>
  <si>
    <t>HIVERNALE - Sachet 35g (3)</t>
  </si>
  <si>
    <t>FRIM</t>
  </si>
  <si>
    <t>Purée de sésame (tahin) - 280g</t>
  </si>
  <si>
    <t>POIVRE VERT lyophilisé - Flacon 15g</t>
  </si>
  <si>
    <t>POVLC</t>
  </si>
  <si>
    <t>TROIS BAIES - Flacon 45g</t>
  </si>
  <si>
    <t>3BAIC</t>
  </si>
  <si>
    <t>Purée pommes mangues demeter - 630 g</t>
  </si>
  <si>
    <t>CN00641075</t>
  </si>
  <si>
    <t>Confiture abricots extra - 690g</t>
  </si>
  <si>
    <t>CN00750500</t>
  </si>
  <si>
    <t>Présure liquide pour fromages 30ml - x 7 Flacons</t>
  </si>
  <si>
    <t>Crème châtaigne 60g - x 12 sachets</t>
  </si>
  <si>
    <t>Crème Pistache 60g - x 12 sachets</t>
  </si>
  <si>
    <t>Arôme Saveur Pistache - x 7 flacons 30ml</t>
  </si>
  <si>
    <t>Tomates entières pelées au jus - 650g</t>
  </si>
  <si>
    <t>TP720</t>
  </si>
  <si>
    <t>Huile d'olive corsée - 1L</t>
  </si>
  <si>
    <t>Huile Friture+Poêler - 1L</t>
  </si>
  <si>
    <t>Balsamic' Olive - 0,25L</t>
  </si>
  <si>
    <t>Huile d'olive Demeter - 0,5L</t>
  </si>
  <si>
    <t>AIL et FINES HERBES - Flacon 10g</t>
  </si>
  <si>
    <t>AILHC</t>
  </si>
  <si>
    <t>Benoît</t>
  </si>
  <si>
    <t>NORMANDIE</t>
  </si>
  <si>
    <t>P'tit Beurre Pépites Chocolat - 155 grs</t>
  </si>
  <si>
    <t>1PB001</t>
  </si>
  <si>
    <t>CORIANDRE graines - Flacon 30g</t>
  </si>
  <si>
    <t>CORGC</t>
  </si>
  <si>
    <t>Huile de colza - 1L</t>
  </si>
  <si>
    <t>RÉGLISSE racine bâton - Sachet 50g (6)</t>
  </si>
  <si>
    <t>REGL</t>
  </si>
  <si>
    <t>Huile d'olive douce - 0,5L</t>
  </si>
  <si>
    <t>Harissa - 90 gr.</t>
  </si>
  <si>
    <t>Ketchup - 340 gr.</t>
  </si>
  <si>
    <t>LA RICHARDAIS</t>
  </si>
  <si>
    <t>02 99 46 28 81</t>
  </si>
  <si>
    <t>la Coop Bio</t>
  </si>
  <si>
    <t>5 allée de la grassinais</t>
  </si>
  <si>
    <t>SAINT MALO</t>
  </si>
  <si>
    <t>02 99 81 41 28</t>
  </si>
  <si>
    <t>Pois chiches au naturel - 240 gr.</t>
  </si>
  <si>
    <t>PO385</t>
  </si>
  <si>
    <t>ROUTE DE DINARD - CAP RANCE OUEST</t>
  </si>
  <si>
    <t>TADEN</t>
  </si>
  <si>
    <t>02 96 80 30 80</t>
  </si>
  <si>
    <t>HOL Pays Italie - 0,5L</t>
  </si>
  <si>
    <t>Huile Oméga + - 0,5L</t>
  </si>
  <si>
    <t>Purée pommes griottes demeter - 630g</t>
  </si>
  <si>
    <t>CN00641095</t>
  </si>
  <si>
    <t>Haricots rouges au naturel - 280 gr.</t>
  </si>
  <si>
    <t>HR385</t>
  </si>
  <si>
    <t>Purée Amande &amp; Noix de cajou - 200g</t>
  </si>
  <si>
    <t>Purée Arachide Toastée - 300g</t>
  </si>
  <si>
    <t>pommes demeter - 75 cl</t>
  </si>
  <si>
    <t>CN00110005</t>
  </si>
  <si>
    <t>Purée pommes demeter - 915 g</t>
  </si>
  <si>
    <t>CN00641500</t>
  </si>
  <si>
    <t>Purée poires william demeter - 360 g</t>
  </si>
  <si>
    <t>CN00641285</t>
  </si>
  <si>
    <t>Amandina Lait d'amandes sans sucre - 50cl</t>
  </si>
  <si>
    <t>Purée de noix de cajou - 200g</t>
  </si>
  <si>
    <t>TILLEUL aubier coupé - Sachet 50g (6)</t>
  </si>
  <si>
    <t>TILA</t>
  </si>
  <si>
    <t>VERVEINE ODORANTE feuilles - Sachet 25g (6)</t>
  </si>
  <si>
    <t>VERV</t>
  </si>
  <si>
    <t>Coulis de tomate - 340 gr.</t>
  </si>
  <si>
    <t>CT370</t>
  </si>
  <si>
    <t>Huile d'olive douce - 3L (1)</t>
  </si>
  <si>
    <t>81 BD DE LA JAMAGNE</t>
  </si>
  <si>
    <t>GERARDMER</t>
  </si>
  <si>
    <t>03 29 55 48 89</t>
  </si>
  <si>
    <t>Pois chiches au naturel - 450 gr.</t>
  </si>
  <si>
    <t>Huile de lin - 0,25L</t>
  </si>
  <si>
    <t>Purée amande blanchie - 630g</t>
  </si>
  <si>
    <t>Purée de noisettes - 280g</t>
  </si>
  <si>
    <t>5204B</t>
  </si>
  <si>
    <t>Huile de sésame - 1L</t>
  </si>
  <si>
    <t>Huile de sésame grillé - 0,25L</t>
  </si>
  <si>
    <t>Huile Colza+Olive - 1L</t>
  </si>
  <si>
    <t>Mélange SOUPE - Flacon 40g</t>
  </si>
  <si>
    <t>SOUPC</t>
  </si>
  <si>
    <t>PIMENT langue d'oiseau - Flacon 20g</t>
  </si>
  <si>
    <t>PIMEC</t>
  </si>
  <si>
    <t>POIVRE NOIR concassé - Flacon 50g</t>
  </si>
  <si>
    <t>PONCC</t>
  </si>
  <si>
    <t>HERBES de PROVENCE - Flacon 80g (6)</t>
  </si>
  <si>
    <t>HERCPF</t>
  </si>
  <si>
    <t>Epinards en branche - 255 gr.</t>
  </si>
  <si>
    <t>EB385</t>
  </si>
  <si>
    <t>Moussaka Mouton - 340g</t>
  </si>
  <si>
    <t>MK385</t>
  </si>
  <si>
    <t>GVA</t>
  </si>
  <si>
    <t>CAMOMILLE ROMAINE fleurs - Sachet 20g (6)</t>
  </si>
  <si>
    <t>CAMO</t>
  </si>
  <si>
    <t>10 RUE DES DROITS DE L HOMME</t>
  </si>
  <si>
    <t>VAULX EN VELIN</t>
  </si>
  <si>
    <t>04 78 26 26 27</t>
  </si>
  <si>
    <t>GRAP</t>
  </si>
  <si>
    <t>Centre-Val de Loire</t>
  </si>
  <si>
    <t>Box P'tit Dej temporaire - 160uvc</t>
  </si>
  <si>
    <t>1BOX21</t>
  </si>
  <si>
    <t>3 avenue du petit Tournon</t>
  </si>
  <si>
    <t>PRIVAS</t>
  </si>
  <si>
    <t>04 75 30 47 26</t>
  </si>
  <si>
    <t>75, Avenue de Cocagne</t>
  </si>
  <si>
    <t>LAVAUR</t>
  </si>
  <si>
    <t>05 63 40 93 12</t>
  </si>
  <si>
    <t>dessert noir 55% - 200g</t>
  </si>
  <si>
    <t>dessert noir corsé 70% Equateur - 200g</t>
  </si>
  <si>
    <t>42 GRANDE RUE</t>
  </si>
  <si>
    <t>TOURNON SUR RHONE</t>
  </si>
  <si>
    <t>09 81 81 60 10</t>
  </si>
  <si>
    <t>PASSIFLORE plante coupée - Sachet 40g (6)</t>
  </si>
  <si>
    <t>PASS</t>
  </si>
  <si>
    <t>13 AVE DU PRADO</t>
  </si>
  <si>
    <t>MARSEILLE</t>
  </si>
  <si>
    <t>04 91 79 39 50</t>
  </si>
  <si>
    <t>Potabio de la mer - x 20 sachets</t>
  </si>
  <si>
    <t>AVENUE DE L AVENIR</t>
  </si>
  <si>
    <t>LEZENNES</t>
  </si>
  <si>
    <t>03 20 71 62 42</t>
  </si>
  <si>
    <t>BBG MARKET</t>
  </si>
  <si>
    <t>Sauté Porc Curry - 340g</t>
  </si>
  <si>
    <t>SPC385</t>
  </si>
  <si>
    <t>6 RUE EMILE ZOLA</t>
  </si>
  <si>
    <t>TOURS</t>
  </si>
  <si>
    <t>02 47 05 17 67</t>
  </si>
  <si>
    <t>Huile de noix France - 0,25L</t>
  </si>
  <si>
    <t>Arôme naturel amandes amères - x 7 Flacons</t>
  </si>
  <si>
    <t>Crème anglaise 60g - x 12 sachets</t>
  </si>
  <si>
    <t>Céréale riz-vanille - x16 sachets</t>
  </si>
  <si>
    <t>Céréale riz-cacao - x16 sachets</t>
  </si>
  <si>
    <t>ROUTE DE VALGORGE</t>
  </si>
  <si>
    <t>JOYEUSE</t>
  </si>
  <si>
    <t>04 75 89 73 39</t>
  </si>
  <si>
    <t>Haricots verts extra-fins - 345 gr.</t>
  </si>
  <si>
    <t>HVE720</t>
  </si>
  <si>
    <t>3 RUE DES MOISSONS</t>
  </si>
  <si>
    <t>MARQUETTE LEZ LILLE</t>
  </si>
  <si>
    <t>03 20 13 87 21</t>
  </si>
  <si>
    <t>64 bis, rue de Tartary</t>
  </si>
  <si>
    <t>AUBENAS</t>
  </si>
  <si>
    <t>04 75 35 07 45</t>
  </si>
  <si>
    <t>Olive&amp;Truffe - 100ml</t>
  </si>
  <si>
    <t>14, rue Venture</t>
  </si>
  <si>
    <t>04 96 11 28 00</t>
  </si>
  <si>
    <t>Lentilles vertes au naturel - 240 gr.</t>
  </si>
  <si>
    <t>LV385</t>
  </si>
  <si>
    <t>Ferment pour kéfir de lait 2x6g - x 10 sachets</t>
  </si>
  <si>
    <t>Agar agar Bio - x 30 sachets 2*4g</t>
  </si>
  <si>
    <t>Gélifiant Végétal Confix'bio 120g - x 8 sachets</t>
  </si>
  <si>
    <t>Purée pommes bananes demeter - 630 g</t>
  </si>
  <si>
    <t>CN00641045</t>
  </si>
  <si>
    <t>Purée pommes framboises - 630 g</t>
  </si>
  <si>
    <t>CN00641070</t>
  </si>
  <si>
    <t>60 av de Saint Just</t>
  </si>
  <si>
    <t>09 61 02 71 09</t>
  </si>
  <si>
    <t>Crème chocolat intense 60g - x 12 sachets</t>
  </si>
  <si>
    <t>Avenue de Gournier</t>
  </si>
  <si>
    <t>MONTELIMAR</t>
  </si>
  <si>
    <t>04 75 00 10 83</t>
  </si>
  <si>
    <t>allée des dietrich quartier de la folie</t>
  </si>
  <si>
    <t>SAINT OUEN</t>
  </si>
  <si>
    <t>02 54 77 49 50</t>
  </si>
  <si>
    <t>Equi'libre Céréales et Graines - 150 grs</t>
  </si>
  <si>
    <t>1CR003</t>
  </si>
  <si>
    <t>Plaisir Agrumes - 175 grs</t>
  </si>
  <si>
    <t>1CK301</t>
  </si>
  <si>
    <t>Potabio tomate - x 20 sachets</t>
  </si>
  <si>
    <t>Potabio africain - x20 sachets</t>
  </si>
  <si>
    <t>Potabio Indien - x20 sachets</t>
  </si>
  <si>
    <t>Potabio Mexicain - x20 sachets</t>
  </si>
  <si>
    <t>LES SOUBREDIOUX</t>
  </si>
  <si>
    <t>ALIXAN</t>
  </si>
  <si>
    <t>04.75.58.89.18</t>
  </si>
  <si>
    <t>AVENUE ETIENNE RABATTU - PLAN DE CAMPAGNE</t>
  </si>
  <si>
    <t>LES PENNES MIRABEAU</t>
  </si>
  <si>
    <t>04 42 77 27 40</t>
  </si>
  <si>
    <t>355 avenue Jean Monnet</t>
  </si>
  <si>
    <t>BEAUCAIRE</t>
  </si>
  <si>
    <t>04 66 72 61 51</t>
  </si>
  <si>
    <t>Vermicelles Arc en ciel 100g - x 10</t>
  </si>
  <si>
    <t>Maca - Poudre 150g</t>
  </si>
  <si>
    <t>MAC150</t>
  </si>
  <si>
    <t>Urucum - 80 Tablettes/600 mg</t>
  </si>
  <si>
    <t>UT80/600</t>
  </si>
  <si>
    <t>Huile Solaire À L’Urucum Et Au Coco Label "Eco" - Flacon de 100 ml</t>
  </si>
  <si>
    <t>ZCOSHSU100</t>
  </si>
  <si>
    <t>Sublimateur De Teint -  Flacon pompe de 30ml</t>
  </si>
  <si>
    <t>ZCOSST30</t>
  </si>
  <si>
    <t>87 rue de le Morandiere</t>
  </si>
  <si>
    <t>LE HAILLAN</t>
  </si>
  <si>
    <t>05 56 12 09 83</t>
  </si>
  <si>
    <t>So Bio</t>
  </si>
  <si>
    <t>64 AVENUE DU GENERAL DE GAULLE</t>
  </si>
  <si>
    <t>ESSOMES SUR MARNE</t>
  </si>
  <si>
    <t>03 23 84 26 10</t>
  </si>
  <si>
    <t>Potabio panais - x 20 sachets</t>
  </si>
  <si>
    <t>245 RUE DU PARC ST JEAN</t>
  </si>
  <si>
    <t>SAINT JEAN D ARDIERES</t>
  </si>
  <si>
    <t>04 74 68 60 17</t>
  </si>
  <si>
    <t>40 BOULEVARD FRANCOIS MITERRAND</t>
  </si>
  <si>
    <t>OLORON SAINTE MARIE</t>
  </si>
  <si>
    <t>Ferment yaourt 2x6g - x 10 sachets</t>
  </si>
  <si>
    <t>Ferment dessert au bifidus 2x6g - x 10 sachets</t>
  </si>
  <si>
    <t>Crème caramel au beurre salé 60g - x 12 sachets</t>
  </si>
  <si>
    <t>Agar agar Bio - x 12 sachets 50g</t>
  </si>
  <si>
    <t>MUSCADE poudre - Flacon 35g</t>
  </si>
  <si>
    <t>MUSPC</t>
  </si>
  <si>
    <t>361, AVENUE DE LA GARE</t>
  </si>
  <si>
    <t>DOMPIERRE SUR BESBRE</t>
  </si>
  <si>
    <t>04.70.35.29.42</t>
  </si>
  <si>
    <t>GUIMAUVE racine - Sachet 50g (3)</t>
  </si>
  <si>
    <t>GUIR</t>
  </si>
  <si>
    <t>21 pl Barbier</t>
  </si>
  <si>
    <t>GRANDVILLIERS</t>
  </si>
  <si>
    <t>03 44 13 03 16</t>
  </si>
  <si>
    <t>Huile d'olive douce - 1L</t>
  </si>
  <si>
    <t>HOL Pays F AOP Bx Prvce - 0,5L</t>
  </si>
  <si>
    <t>Huile de noisette - 0,25L</t>
  </si>
  <si>
    <t>10, rue Millevoye</t>
  </si>
  <si>
    <t>ABBEVILLE</t>
  </si>
  <si>
    <t>03 22 24 21 19</t>
  </si>
  <si>
    <t>RUE DU LIEUTENANT COLONEL DUBOST</t>
  </si>
  <si>
    <t>BOURBON L'ARCHAMBAULT</t>
  </si>
  <si>
    <t>04 70 66 57 46</t>
  </si>
  <si>
    <t>Pistache Choc - 25g</t>
  </si>
  <si>
    <t>91002B25</t>
  </si>
  <si>
    <t>L’equilibre 0% sucre - 25g</t>
  </si>
  <si>
    <t>91101B25</t>
  </si>
  <si>
    <t>Olive Amande - 90g</t>
  </si>
  <si>
    <t>Poudre à lever - Sachet 50g x15</t>
  </si>
  <si>
    <t>14 rue St Patrice</t>
  </si>
  <si>
    <t>AMIENS</t>
  </si>
  <si>
    <t>03 22 72 70 97</t>
  </si>
  <si>
    <t>140 Avenue de Jalday</t>
  </si>
  <si>
    <t>SAINT JEAN DE LUZ</t>
  </si>
  <si>
    <t>05.59.26.88.07</t>
  </si>
  <si>
    <t>2, rue d' Hanoï</t>
  </si>
  <si>
    <t>NEVERS</t>
  </si>
  <si>
    <t>03 86 61 08 28</t>
  </si>
  <si>
    <t>Purée de noix de cajou - 300g</t>
  </si>
  <si>
    <t>1435A</t>
  </si>
  <si>
    <t>Route de Maupertuis</t>
  </si>
  <si>
    <t>DOMERAT</t>
  </si>
  <si>
    <t>04 70 08 69 76</t>
  </si>
  <si>
    <t>ZA LA METAIRIE</t>
  </si>
  <si>
    <t>MELESSE</t>
  </si>
  <si>
    <t>02 99 69 34 09</t>
  </si>
  <si>
    <t>Bioflan praliné - x 30 sachets</t>
  </si>
  <si>
    <t>9  rue d'Espagne</t>
  </si>
  <si>
    <t>BAYONNE</t>
  </si>
  <si>
    <t>05 59 25 67 45</t>
  </si>
  <si>
    <t>4 r Ferdinand Pelloutier ZAC des Longchamps</t>
  </si>
  <si>
    <t>02 99 63 13 01</t>
  </si>
  <si>
    <t>AVENUE DE L'EUROPE</t>
  </si>
  <si>
    <t>GUERET</t>
  </si>
  <si>
    <t>05 55 52 50 50</t>
  </si>
  <si>
    <t>MILLEFEUILLE sommités - Sachet 25g (3)</t>
  </si>
  <si>
    <t>MILF</t>
  </si>
  <si>
    <t>BLEUET fleurs - Sachet 15g (3)</t>
  </si>
  <si>
    <t>BLEU</t>
  </si>
  <si>
    <t>Mélange VIN CHAUD - Sachet 28g</t>
  </si>
  <si>
    <t>VINCA</t>
  </si>
  <si>
    <t>2, place de la Trinité</t>
  </si>
  <si>
    <t>02 99 79 15 43</t>
  </si>
  <si>
    <t>41 AVENUE FOUCHET</t>
  </si>
  <si>
    <t>PAU</t>
  </si>
  <si>
    <t>05 59 13 81 81</t>
  </si>
  <si>
    <t>Crème noix de coco 60g - x 12 sachets</t>
  </si>
  <si>
    <t>ZONE ARTISANALE LES TARDIVIERES</t>
  </si>
  <si>
    <t>MONTFORT SUR MEU</t>
  </si>
  <si>
    <t>02 23 43 18 30</t>
  </si>
  <si>
    <t>FENOUIL graines - Sachet 50g (6)</t>
  </si>
  <si>
    <t>FENO</t>
  </si>
  <si>
    <t>SOMMEIL - Sachet 35g (3)</t>
  </si>
  <si>
    <t>REVE</t>
  </si>
  <si>
    <t>MENTHE POIVRÉE feuilles - Sachet 40g (6)</t>
  </si>
  <si>
    <t>MENP</t>
  </si>
  <si>
    <t>OLIVIER feuilles - Sachet 50g (6)</t>
  </si>
  <si>
    <t>OLIV</t>
  </si>
  <si>
    <t>ORANGER boutons - Sachet 20g (3)</t>
  </si>
  <si>
    <t>ORAB</t>
  </si>
  <si>
    <t>Plaisir Noisette nappé de chocolat au lait - 130 grs</t>
  </si>
  <si>
    <t>1SB201</t>
  </si>
  <si>
    <t>41 av Gén de Gaulle</t>
  </si>
  <si>
    <t>BRUZ</t>
  </si>
  <si>
    <t>02 23 50 31 28</t>
  </si>
  <si>
    <t>Bioflan cacao orange - x 30 sachets</t>
  </si>
  <si>
    <t>15 RUE HOCHE</t>
  </si>
  <si>
    <t>LIMOGES</t>
  </si>
  <si>
    <t>05.55.79.77.26</t>
  </si>
  <si>
    <t>Bioflan vanille - x 30 sachets</t>
  </si>
  <si>
    <t>Bioflan cacao - x 30 sachets</t>
  </si>
  <si>
    <t>Bioflan café - x 30 sachets</t>
  </si>
  <si>
    <t>Bioflan noix de coco - x 30 sachets</t>
  </si>
  <si>
    <t>Bioflan fraise - x 30 sachets</t>
  </si>
  <si>
    <t>Amandina Lait d'amandes à la vanille - 1L</t>
  </si>
  <si>
    <t>6902VAN</t>
  </si>
  <si>
    <t>Noisettina boisson aux noisettes - 1L</t>
  </si>
  <si>
    <t>6902NOI</t>
  </si>
  <si>
    <t>Purée de sésame (tahin) - 630g</t>
  </si>
  <si>
    <t>Purée de sésame demi complet - 630g</t>
  </si>
  <si>
    <t>Purée de noisettes - 600g</t>
  </si>
  <si>
    <t>5205B</t>
  </si>
  <si>
    <t>NOISETTE à tartiner - 300g</t>
  </si>
  <si>
    <t>6404A</t>
  </si>
  <si>
    <t>SESAME à tartiner - 300g</t>
  </si>
  <si>
    <t>6409A</t>
  </si>
  <si>
    <t>Chocolinette - 20g</t>
  </si>
  <si>
    <t>NCHOCO20</t>
  </si>
  <si>
    <t>Nute+SANS PALME - 750g</t>
  </si>
  <si>
    <t>NNUT+750</t>
  </si>
  <si>
    <t>Nut&amp; bon - 220g</t>
  </si>
  <si>
    <t>NNUTB220</t>
  </si>
  <si>
    <t>Coconut - 300g</t>
  </si>
  <si>
    <t>NCOCON300</t>
  </si>
  <si>
    <t>Blanche - 250g</t>
  </si>
  <si>
    <t>Purée de noisettes - 200g</t>
  </si>
  <si>
    <t>Purée de sésame demi complet - 280g</t>
  </si>
  <si>
    <t>Purée de sésame complet - 280g</t>
  </si>
  <si>
    <t>1250A</t>
  </si>
  <si>
    <t>Amande ( 74% ) au sucre de canne - 200g</t>
  </si>
  <si>
    <t>Noisette ( 66% ) au sucre de canne - 200g</t>
  </si>
  <si>
    <t>BOUQUET GARNI - Flacon 30g</t>
  </si>
  <si>
    <t>BOUQC</t>
  </si>
  <si>
    <t>GARAM MASALA - Flacon 35g</t>
  </si>
  <si>
    <t>GARAC</t>
  </si>
  <si>
    <t>ANIS VERT graines - Sachet 50g (6)</t>
  </si>
  <si>
    <t>ANIS</t>
  </si>
  <si>
    <t>AUBÉPINE sommités - Sachet 40g (6)</t>
  </si>
  <si>
    <t>AUBE</t>
  </si>
  <si>
    <t>BADIANE fruit - Sachet 50g (6)</t>
  </si>
  <si>
    <t>BADA</t>
  </si>
  <si>
    <t>BARDANE racines - Sachet 50g (6)</t>
  </si>
  <si>
    <t>BARD</t>
  </si>
  <si>
    <t>CAMOMILLE MATRICAIRE fleurs - Sachet 25g (6)</t>
  </si>
  <si>
    <t>MATR</t>
  </si>
  <si>
    <t>CASSIS feuilles coupées - Sachet 40g (6)</t>
  </si>
  <si>
    <t>CASS</t>
  </si>
  <si>
    <t>EUCALYPTUS feuilles coupées - Sachet 50g (6)</t>
  </si>
  <si>
    <t>EUCA</t>
  </si>
  <si>
    <t>FRAMBOISIER feuilles coupées - Sachet 25g (6)</t>
  </si>
  <si>
    <t>FRAM</t>
  </si>
  <si>
    <t>HERBES de PROVENCE entiere - Sachet 50g (6)</t>
  </si>
  <si>
    <t>HERB</t>
  </si>
  <si>
    <t>MÉLISSE feuilles - Sachet 30g (6)</t>
  </si>
  <si>
    <t>MELI</t>
  </si>
  <si>
    <t>MENTHE DOUCE feuilles - Sachet 40g (6)</t>
  </si>
  <si>
    <t>MEND</t>
  </si>
  <si>
    <t>ORANGER feuilles - Sachet 25g (6)</t>
  </si>
  <si>
    <t>ORAN</t>
  </si>
  <si>
    <t>ORTIE PIQUANTE feuilles - Sachet 40g (6)</t>
  </si>
  <si>
    <t>ORTP</t>
  </si>
  <si>
    <t>PISSENLIT racines - Sachet 50g (6)</t>
  </si>
  <si>
    <t>PISS</t>
  </si>
  <si>
    <t>REINE DES PRÉS fleurs (6) - Sachet 25g (6)</t>
  </si>
  <si>
    <t>REIN</t>
  </si>
  <si>
    <t>ROMARIN feuilles - Sachet 50g (6)</t>
  </si>
  <si>
    <t>ROMA</t>
  </si>
  <si>
    <t>SAUGE feuilles - Sachet 40g (6)</t>
  </si>
  <si>
    <t>SAUG</t>
  </si>
  <si>
    <t>SUREAU fleurs - Sachet 25g (6)</t>
  </si>
  <si>
    <t>SURE</t>
  </si>
  <si>
    <t>THYM CITRONNÉ feuilles - Sachet 50g (6)</t>
  </si>
  <si>
    <t>THYC</t>
  </si>
  <si>
    <t>THYM feuilles - Sachet 50g (6)</t>
  </si>
  <si>
    <t>THYM</t>
  </si>
  <si>
    <t>TILLEUL bractées - Sachet 25g (6)</t>
  </si>
  <si>
    <t>TILL</t>
  </si>
  <si>
    <t>ALLAITEMENT - Sachet 100g (6)</t>
  </si>
  <si>
    <t>ALLA</t>
  </si>
  <si>
    <t>VALÉRIANE racines coupées - Sachet 50g (6)</t>
  </si>
  <si>
    <t>VALE</t>
  </si>
  <si>
    <t>VIGNE ROUGE feuilles coupées - Sachet 50g (6)</t>
  </si>
  <si>
    <t>VIGN</t>
  </si>
  <si>
    <t xml:space="preserve">Présentoir HDF - </t>
  </si>
  <si>
    <t>PREP</t>
  </si>
  <si>
    <t>27 ALLEES CHARLES DE FITTE</t>
  </si>
  <si>
    <t>TOULOUSE</t>
  </si>
  <si>
    <t>09 50 34 30 59</t>
  </si>
  <si>
    <t>21, rue des Amidonniers</t>
  </si>
  <si>
    <t xml:space="preserve">05 62 27 73 40 </t>
  </si>
  <si>
    <t>Panna Cotta 45g - x 15 sachets</t>
  </si>
  <si>
    <t>pommes  demeter - 935 g</t>
  </si>
  <si>
    <t>CN00531500</t>
  </si>
  <si>
    <t>raisins rouges demeter - 75 cl</t>
  </si>
  <si>
    <t>CN00110125</t>
  </si>
  <si>
    <t>332 Bd Marcel Paul</t>
  </si>
  <si>
    <t>SAINT HERBLAIN</t>
  </si>
  <si>
    <t>02 28 06 47 43</t>
  </si>
  <si>
    <t>Pays-de-Loire</t>
  </si>
  <si>
    <t>97 BOULEVARD DIDEROT</t>
  </si>
  <si>
    <t>01 45 67 24 73</t>
  </si>
  <si>
    <t>Olive&amp;Basilic - 0,25L</t>
  </si>
  <si>
    <t>Purée pommes vanille demeter - 630 g</t>
  </si>
  <si>
    <t>CN00640125</t>
  </si>
  <si>
    <t>Purée kiwis bananes - 350g</t>
  </si>
  <si>
    <t>CN00641430</t>
  </si>
  <si>
    <t>Bioflan caramel - x 30 sachets</t>
  </si>
  <si>
    <t>Crème brûlée 80g - x 12 sachets</t>
  </si>
  <si>
    <t>Crème noisette 60g - x 12 sachets</t>
  </si>
  <si>
    <t>Centre Commercial "Les Hauts Vents"</t>
  </si>
  <si>
    <t>Chambly</t>
  </si>
  <si>
    <t>01 30 28 93 34</t>
  </si>
  <si>
    <t>19, bd de l' Europe</t>
  </si>
  <si>
    <t>PORTET SUR GARONNE</t>
  </si>
  <si>
    <t>05 61 72 33 31</t>
  </si>
  <si>
    <t>7 faubourg de Belfort</t>
  </si>
  <si>
    <t>DELLE</t>
  </si>
  <si>
    <t xml:space="preserve">03 84 36 07 69 </t>
  </si>
  <si>
    <t>FENUGREC poudre - Flacon 55g</t>
  </si>
  <si>
    <t>FENUC</t>
  </si>
  <si>
    <t>Mélange PÂTES - Flacon 30g</t>
  </si>
  <si>
    <t>PATEC</t>
  </si>
  <si>
    <t>45, rue Marx Dormoy</t>
  </si>
  <si>
    <t>01 46 07 07 66</t>
  </si>
  <si>
    <t>35 bis route de Toulouse</t>
  </si>
  <si>
    <t>Cornebarrieu</t>
  </si>
  <si>
    <t>05 61 07 66 26</t>
  </si>
  <si>
    <t>21 rue des Près-ZAC des Près</t>
  </si>
  <si>
    <t>ANDELNANS</t>
  </si>
  <si>
    <t>03 84 54 09 37</t>
  </si>
  <si>
    <t>Purée pommes - 1,65 kg</t>
  </si>
  <si>
    <t>CN00641035</t>
  </si>
  <si>
    <t>Purée poires - 910 g</t>
  </si>
  <si>
    <t>CN00641505</t>
  </si>
  <si>
    <t>Huile Friture+Poêler - 3L (1)</t>
  </si>
  <si>
    <t>Bioflan amandes - x 30 sachets</t>
  </si>
  <si>
    <t>Bioflan citron - x 30 sachets</t>
  </si>
  <si>
    <t>Poudre à lever - x 30 sachets</t>
  </si>
  <si>
    <t>Sucre vanille - x 20 sachets 2x8g</t>
  </si>
  <si>
    <t>30, avenue de Flandre</t>
  </si>
  <si>
    <t>01 40 35 73 81</t>
  </si>
  <si>
    <t xml:space="preserve">Rue Jacques Foillet </t>
  </si>
  <si>
    <t>MONTBELLIARD</t>
  </si>
  <si>
    <t>03 81 32 02 33</t>
  </si>
  <si>
    <t>11 avenue foch</t>
  </si>
  <si>
    <t>YVETOT</t>
  </si>
  <si>
    <t>02 35 95 24 47</t>
  </si>
  <si>
    <t>74, rue St Jean</t>
  </si>
  <si>
    <t>BALMA</t>
  </si>
  <si>
    <t>05 62 57 63 40</t>
  </si>
  <si>
    <t>Purée pommes poires - 1,65 kg</t>
  </si>
  <si>
    <t>CN00641046</t>
  </si>
  <si>
    <t>AVENUE JEAN JAURES</t>
  </si>
  <si>
    <t>MONTMELIAN</t>
  </si>
  <si>
    <t>04 48 15 02 00</t>
  </si>
  <si>
    <t xml:space="preserve">5 A  RUE DES ORMES </t>
  </si>
  <si>
    <t>SARREGUEMINES</t>
  </si>
  <si>
    <t>03 87 98 03 04</t>
  </si>
  <si>
    <t>Huile d'olive citron - 0,25L</t>
  </si>
  <si>
    <t>Huile de tournesol Demeter - 0,5L</t>
  </si>
  <si>
    <t>Huile de colza Demeter - 0,5L</t>
  </si>
  <si>
    <t>Route de la roche</t>
  </si>
  <si>
    <t>SAINTES GEMMES SUR LOIRE</t>
  </si>
  <si>
    <t>02 41 66 64 08</t>
  </si>
  <si>
    <t>Bioflan bergamote - x 30 sachets</t>
  </si>
  <si>
    <t>Noisettes - x 16 sachets</t>
  </si>
  <si>
    <t>Vermicelles Ying Yang 100g - x10</t>
  </si>
  <si>
    <t>ZAC Terrasses de la Sarre</t>
  </si>
  <si>
    <t>SARREBOURG</t>
  </si>
  <si>
    <t>03 87 03 68 11</t>
  </si>
  <si>
    <t>Plaisir Coco nappé de chocolat au lait - 130 grs</t>
  </si>
  <si>
    <t>1SB202</t>
  </si>
  <si>
    <t>Equi'libre Noisette - 200 grs</t>
  </si>
  <si>
    <t>1CR007</t>
  </si>
  <si>
    <t>Biscottes à la Farine sans sel à la Farine Bise - 270 grs</t>
  </si>
  <si>
    <t>2BI405</t>
  </si>
  <si>
    <t>Vitafrais</t>
  </si>
  <si>
    <t>88 rue jm perchet</t>
  </si>
  <si>
    <t>SALLANCHES</t>
  </si>
  <si>
    <t>04 50 93 74 88</t>
  </si>
  <si>
    <t>25 RUE DU COMMERCE</t>
  </si>
  <si>
    <t>ST MACAIRE EN MAUGES</t>
  </si>
  <si>
    <t>02 41 29 14 18</t>
  </si>
  <si>
    <t>60 esplanade Fontaines</t>
  </si>
  <si>
    <t>UGINE</t>
  </si>
  <si>
    <t>04 79 37 27 25</t>
  </si>
  <si>
    <t>7 RUE PAUL KELLER</t>
  </si>
  <si>
    <t>TOUL</t>
  </si>
  <si>
    <t>03 83 64 19 57</t>
  </si>
  <si>
    <t>rue victor hugo</t>
  </si>
  <si>
    <t>SAINT GERMAIN DU PUY</t>
  </si>
  <si>
    <t>02 48 24 94 23</t>
  </si>
  <si>
    <t>284 Rue des Fourches Amphion les Bains</t>
  </si>
  <si>
    <t>AMPHIONS</t>
  </si>
  <si>
    <t>04 50 16 10 21</t>
  </si>
  <si>
    <t>27 rue du Bois d'Orly</t>
  </si>
  <si>
    <t>AUGNY</t>
  </si>
  <si>
    <t>09 61 52 46 75</t>
  </si>
  <si>
    <t>4 route de Lathoy</t>
  </si>
  <si>
    <t>SAINT JULIEN EN GENEVOIS</t>
  </si>
  <si>
    <t>04 50 49 09 10</t>
  </si>
  <si>
    <t xml:space="preserve"> 330 av Glières</t>
  </si>
  <si>
    <t>CLUSES</t>
  </si>
  <si>
    <t>04 50 89 32 20</t>
  </si>
  <si>
    <t>Rés du Bois.42, av Marx Dormoy</t>
  </si>
  <si>
    <t>LILLE</t>
  </si>
  <si>
    <t>03 20 93 99 13</t>
  </si>
  <si>
    <t>214 RUE ALAIN BAJAC</t>
  </si>
  <si>
    <t>PERTUIS</t>
  </si>
  <si>
    <t>04 90 09 86 45</t>
  </si>
  <si>
    <t>Huile de carthame - 0,5L</t>
  </si>
  <si>
    <t>1 rue de filhole</t>
  </si>
  <si>
    <t>MARMANDE</t>
  </si>
  <si>
    <t>05 53 93 63 36</t>
  </si>
  <si>
    <t>976 ROUTE D'AIX</t>
  </si>
  <si>
    <t>04 90 79 51 74</t>
  </si>
  <si>
    <t>pamplemousses roses demeter - 75cl</t>
  </si>
  <si>
    <t>CN00110380</t>
  </si>
  <si>
    <t>pêches plates - 315g</t>
  </si>
  <si>
    <t>CN00530180</t>
  </si>
  <si>
    <t>Bioflan framboise - x 30 sachets</t>
  </si>
  <si>
    <t>Céréale riz-orange - x16 sachets</t>
  </si>
  <si>
    <t>Céréale riz-carotte - x16 sachets</t>
  </si>
  <si>
    <t>Mélange 3 céréales - x16 sachets</t>
  </si>
  <si>
    <t>4 RUE DU PLAISIR</t>
  </si>
  <si>
    <t>TONNEINS</t>
  </si>
  <si>
    <t>05 53 79 18 56</t>
  </si>
  <si>
    <t>LE GRAND CHEMIN</t>
  </si>
  <si>
    <t>LE TEMPLE SUR LOT</t>
  </si>
  <si>
    <t>05 53 01 98 94</t>
  </si>
  <si>
    <t>88 Rue Maréchal Joffre</t>
  </si>
  <si>
    <t>HENNEBONT</t>
  </si>
  <si>
    <t xml:space="preserve"> 02 97 36 45 59</t>
  </si>
  <si>
    <t>Bioflan cacao menthe - x 30 sachets</t>
  </si>
  <si>
    <t>Vanille - x 20 sachets</t>
  </si>
  <si>
    <t>Colorants en poudre 3x10g - x 8 étuis</t>
  </si>
  <si>
    <t>Huile de tournesol - 0,5L</t>
  </si>
  <si>
    <t>Huile de germe de blé bio - 100ml</t>
  </si>
  <si>
    <t>Apibul pommes gingembre - 75 cl</t>
  </si>
  <si>
    <t>Gelée groseilles - 235 g</t>
  </si>
  <si>
    <t>Chocolinette - 700g</t>
  </si>
  <si>
    <t>lot Cordestieux</t>
  </si>
  <si>
    <t>PLAZAC</t>
  </si>
  <si>
    <t>05 53 50 79 01</t>
  </si>
  <si>
    <t>MyBioShop</t>
  </si>
  <si>
    <t>pêches de vigne - 315 g</t>
  </si>
  <si>
    <t>Plaisir Châtaigne nappé de chocolat noir - 130 grs</t>
  </si>
  <si>
    <t>Tentation Menthe Poivrée - 130 grs</t>
  </si>
  <si>
    <t>Huile d'Avocat - 0,25L</t>
  </si>
  <si>
    <t>83</t>
  </si>
  <si>
    <t>35</t>
  </si>
  <si>
    <t>1256 Avenue Jean Monnet</t>
  </si>
  <si>
    <t>83190</t>
  </si>
  <si>
    <t>35400</t>
  </si>
  <si>
    <t>Présentoir infusettes livré garni -</t>
  </si>
  <si>
    <t>84</t>
  </si>
  <si>
    <t>Fourrés Praliné - 12</t>
  </si>
  <si>
    <t>03410</t>
  </si>
  <si>
    <t>3</t>
  </si>
  <si>
    <t>18390</t>
  </si>
  <si>
    <t>18</t>
  </si>
  <si>
    <t>87</t>
  </si>
  <si>
    <t>Ferment kéfir de fruits 2x5g - 2x5g</t>
  </si>
  <si>
    <t>Agar agar Bio - 12x50g</t>
  </si>
  <si>
    <t>87000</t>
  </si>
  <si>
    <t>Potabio poireau-PDT - 2x8,5g</t>
  </si>
  <si>
    <t>Potabio tomate - 2x8,5g</t>
  </si>
  <si>
    <t>Potabio ortie - 2x8,5g</t>
  </si>
  <si>
    <t>Potabio potimarron - 2x8,5g</t>
  </si>
  <si>
    <t>Potabio cèpes - 2x8,5g</t>
  </si>
  <si>
    <t>Potabio carotte cumin - 2x8,5g</t>
  </si>
  <si>
    <t>Potabio épinards spiruline - 2x8,5g</t>
  </si>
  <si>
    <t>Bioflan vanille - 2x4g</t>
  </si>
  <si>
    <t>Bioflan amandes - 2x3,5g</t>
  </si>
  <si>
    <t>Bioflan caramel - 2x4g</t>
  </si>
  <si>
    <t>Bioflan noix de coco - 2x4g</t>
  </si>
  <si>
    <t>5560</t>
  </si>
  <si>
    <t>5561</t>
  </si>
  <si>
    <t>5563</t>
  </si>
  <si>
    <t>5565</t>
  </si>
  <si>
    <t>5568</t>
  </si>
  <si>
    <t>Ghee  (beurre clarifié) - 180ml</t>
  </si>
  <si>
    <t>5570</t>
  </si>
  <si>
    <t>5573</t>
  </si>
  <si>
    <t>novembre</t>
  </si>
  <si>
    <t>5575</t>
  </si>
  <si>
    <t>5577</t>
  </si>
  <si>
    <t>5579</t>
  </si>
  <si>
    <t>5581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</si>
  <si>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</si>
  <si>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</si>
  <si>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</si>
  <si>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</si>
  <si>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</si>
  <si>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</si>
  <si>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</si>
  <si>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</si>
  <si>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</si>
  <si>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</si>
  <si>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</si>
  <si>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</si>
  <si>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</si>
  <si>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</si>
  <si>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5598</t>
  </si>
  <si>
    <t>5600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</si>
  <si>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</si>
  <si>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</si>
  <si>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</si>
  <si>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</si>
  <si>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</si>
  <si>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</si>
  <si>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</si>
  <si>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</si>
  <si>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</si>
  <si>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</si>
  <si>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</si>
  <si>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</si>
  <si>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</si>
  <si>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5617</t>
  </si>
  <si>
    <t>5619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</si>
  <si>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</si>
  <si>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</si>
  <si>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</si>
  <si>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</si>
  <si>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</si>
  <si>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</si>
  <si>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</si>
  <si>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</si>
  <si>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</si>
  <si>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</si>
  <si>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Farine de sésame biologique - 250g</t>
  </si>
  <si>
    <t>Farine d'arachide biologique - 250g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</si>
  <si>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</si>
  <si>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</si>
  <si>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</si>
  <si>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</si>
  <si>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</si>
  <si>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</si>
  <si>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</si>
  <si>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</si>
  <si>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</si>
  <si>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</si>
  <si>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</si>
  <si>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</si>
  <si>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</si>
  <si>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</si>
  <si>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</si>
  <si>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</si>
  <si>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</si>
  <si>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GHISLAINE</t>
  </si>
  <si>
    <t>DATE</t>
  </si>
  <si>
    <t>MAG SAV</t>
  </si>
  <si>
    <t>HEURES</t>
  </si>
  <si>
    <t>NB MAG/H</t>
  </si>
  <si>
    <t>4 jours</t>
  </si>
  <si>
    <t>1 jour</t>
  </si>
  <si>
    <t>PB CRM</t>
  </si>
  <si>
    <t>LYDIE</t>
  </si>
  <si>
    <t>5 jours</t>
  </si>
  <si>
    <t>5694</t>
  </si>
  <si>
    <t>5693</t>
  </si>
  <si>
    <t>5692</t>
  </si>
  <si>
    <t>5691</t>
  </si>
  <si>
    <t>5690</t>
  </si>
  <si>
    <t>5689</t>
  </si>
  <si>
    <t>Beendhi</t>
  </si>
  <si>
    <t>5688</t>
  </si>
  <si>
    <t>5687</t>
  </si>
  <si>
    <t>5686</t>
  </si>
  <si>
    <t>5685</t>
  </si>
  <si>
    <t>5684</t>
  </si>
  <si>
    <t>5683</t>
  </si>
  <si>
    <t>5682</t>
  </si>
  <si>
    <t>5681</t>
  </si>
  <si>
    <t>5680</t>
  </si>
  <si>
    <t>5675</t>
  </si>
  <si>
    <t>5674</t>
  </si>
  <si>
    <t>5673</t>
  </si>
  <si>
    <t>5672</t>
  </si>
  <si>
    <t>5671</t>
  </si>
  <si>
    <t>5670</t>
  </si>
  <si>
    <t>Colorants en poudre 3x10g - 1x30g</t>
  </si>
  <si>
    <t>5669</t>
  </si>
  <si>
    <t>5668</t>
  </si>
  <si>
    <t>5667</t>
  </si>
  <si>
    <t>5666</t>
  </si>
  <si>
    <t>RIZ BASMATI au citron vert et curcuma - 250g</t>
  </si>
  <si>
    <t>5665</t>
  </si>
  <si>
    <t>5664</t>
  </si>
  <si>
    <t>5663</t>
  </si>
  <si>
    <t>5662</t>
  </si>
  <si>
    <t>5661</t>
  </si>
  <si>
    <t>5660</t>
  </si>
  <si>
    <t>5659</t>
  </si>
  <si>
    <t>5658</t>
  </si>
  <si>
    <t>5657</t>
  </si>
  <si>
    <t>5656</t>
  </si>
  <si>
    <t>5655</t>
  </si>
  <si>
    <t>5654</t>
  </si>
  <si>
    <t>5653</t>
  </si>
  <si>
    <t>5652</t>
  </si>
  <si>
    <t>5651</t>
  </si>
  <si>
    <t>5650</t>
  </si>
  <si>
    <t>5649</t>
  </si>
  <si>
    <t>Total HT2</t>
  </si>
  <si>
    <t>décembre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</si>
  <si>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</si>
  <si>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</si>
  <si>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</si>
  <si>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</si>
  <si>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</si>
  <si>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</si>
  <si>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</si>
  <si>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</si>
  <si>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</si>
  <si>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SEMOULE D'EPEAUTRE aux raisins secs et épices-CASABLANCA - 250g</t>
  </si>
  <si>
    <t>5705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</si>
  <si>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</si>
  <si>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</si>
  <si>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</si>
  <si>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</si>
  <si>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</si>
  <si>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</si>
  <si>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</si>
  <si>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</si>
  <si>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</si>
  <si>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5717</t>
  </si>
  <si>
    <t>5719</t>
  </si>
  <si>
    <t>5720</t>
  </si>
  <si>
    <t>5721</t>
  </si>
  <si>
    <t>5722</t>
  </si>
  <si>
    <t>Crème caramel au beurre salé - 60g</t>
  </si>
  <si>
    <t>5723</t>
  </si>
  <si>
    <t>COUSCOUS 4 CEREALES aux abricots et épices - 250g</t>
  </si>
  <si>
    <t>5724</t>
  </si>
  <si>
    <t>5725</t>
  </si>
  <si>
    <t>5726</t>
  </si>
  <si>
    <t>5727</t>
  </si>
  <si>
    <t>5728</t>
  </si>
  <si>
    <t>5729</t>
  </si>
  <si>
    <t>5730</t>
  </si>
  <si>
    <t>5731</t>
  </si>
  <si>
    <t>Vermicelles Arc en ciel 100g - 100g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</si>
  <si>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</si>
  <si>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</si>
  <si>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</si>
  <si>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</si>
  <si>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</si>
  <si>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</si>
  <si>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</si>
  <si>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</si>
  <si>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</si>
  <si>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</si>
  <si>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</si>
  <si>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</si>
  <si>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</si>
  <si>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</si>
  <si>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</si>
  <si>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</si>
  <si>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</si>
  <si>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</si>
  <si>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</si>
  <si>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</si>
  <si>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</si>
  <si>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</si>
  <si>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</si>
  <si>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</si>
  <si>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</si>
  <si>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</si>
  <si>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Potabio algues - 17g</t>
  </si>
  <si>
    <t>Potabio Thaï - 17g</t>
  </si>
  <si>
    <t>Potabio Indien - 17g</t>
  </si>
  <si>
    <t>Potabio Mexicain - 17g</t>
  </si>
  <si>
    <t>5758</t>
  </si>
  <si>
    <t>5759</t>
  </si>
  <si>
    <t>Potabio de la mer - 17g</t>
  </si>
  <si>
    <t>5760</t>
  </si>
  <si>
    <t>5761</t>
  </si>
  <si>
    <t>5762</t>
  </si>
  <si>
    <t>5763</t>
  </si>
  <si>
    <t>5764</t>
  </si>
  <si>
    <t>Crème Pistache - 1x60g</t>
  </si>
  <si>
    <t>5765</t>
  </si>
  <si>
    <t>5766</t>
  </si>
  <si>
    <t>5768</t>
  </si>
  <si>
    <t>5769</t>
  </si>
  <si>
    <t>5770</t>
  </si>
  <si>
    <t>Crème brûlée - 80g</t>
  </si>
  <si>
    <t>5771</t>
  </si>
  <si>
    <t>5772</t>
  </si>
  <si>
    <t>5773</t>
  </si>
  <si>
    <t>Crème châtaigne - 60g</t>
  </si>
  <si>
    <t>5775</t>
  </si>
  <si>
    <t>5777</t>
  </si>
  <si>
    <t>5779</t>
  </si>
  <si>
    <t>5782</t>
  </si>
  <si>
    <t>5785</t>
  </si>
  <si>
    <t>5787</t>
  </si>
  <si>
    <t>5789</t>
  </si>
  <si>
    <t>5790</t>
  </si>
  <si>
    <t>64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</si>
  <si>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</si>
  <si>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</si>
  <si>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</si>
  <si>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</si>
  <si>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</si>
  <si>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</si>
  <si>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</si>
  <si>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</si>
  <si>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</si>
  <si>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49</t>
  </si>
  <si>
    <t>5800</t>
  </si>
  <si>
    <t>5801</t>
  </si>
  <si>
    <t>5802</t>
  </si>
  <si>
    <t>5803</t>
  </si>
  <si>
    <t>49130</t>
  </si>
  <si>
    <t>5804</t>
  </si>
  <si>
    <t>5805</t>
  </si>
  <si>
    <t>5806</t>
  </si>
  <si>
    <t>5807</t>
  </si>
  <si>
    <t>5808</t>
  </si>
  <si>
    <t>5809</t>
  </si>
  <si>
    <t>5810</t>
  </si>
  <si>
    <t>64100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</si>
  <si>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</si>
  <si>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</si>
  <si>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</si>
  <si>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</si>
  <si>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</si>
  <si>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</si>
  <si>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</si>
  <si>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</si>
  <si>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</si>
  <si>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</si>
  <si>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</si>
  <si>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</si>
  <si>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</si>
  <si>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</si>
  <si>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</si>
  <si>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</si>
  <si>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5828</t>
  </si>
  <si>
    <t>5831</t>
  </si>
  <si>
    <t>5833</t>
  </si>
  <si>
    <t>5834</t>
  </si>
  <si>
    <t>5835</t>
  </si>
  <si>
    <t>5836</t>
  </si>
  <si>
    <t>5840</t>
  </si>
  <si>
    <t>5842</t>
  </si>
  <si>
    <t>Nombre de COMMANDE REPASSEE</t>
  </si>
  <si>
    <t>MOIS</t>
  </si>
  <si>
    <t>NB DE LIGNES COMMANDES</t>
  </si>
  <si>
    <t>REFUS SUIVI</t>
  </si>
  <si>
    <t>5844</t>
  </si>
  <si>
    <t>5847</t>
  </si>
  <si>
    <t>5849</t>
  </si>
  <si>
    <t>5850</t>
  </si>
  <si>
    <t>5851</t>
  </si>
  <si>
    <t>5852</t>
  </si>
  <si>
    <t>5853</t>
  </si>
  <si>
    <t>5854</t>
  </si>
  <si>
    <t>5855</t>
  </si>
  <si>
    <t>5856</t>
  </si>
  <si>
    <t>Farine de pépins de courge biologique - 250g</t>
  </si>
  <si>
    <t>Complément pour petit déjeuner biologique - 300g</t>
  </si>
  <si>
    <t>5857</t>
  </si>
  <si>
    <t>5858</t>
  </si>
  <si>
    <t>5859</t>
  </si>
  <si>
    <t>5860</t>
  </si>
  <si>
    <t>5861</t>
  </si>
  <si>
    <t>5862</t>
  </si>
  <si>
    <t>5863</t>
  </si>
  <si>
    <t>5864</t>
  </si>
  <si>
    <t/>
  </si>
  <si>
    <t>Nombre de CS</t>
  </si>
  <si>
    <t>Nombre de BOX</t>
  </si>
  <si>
    <t>Nombre de TG</t>
  </si>
  <si>
    <t>Colonne1</t>
  </si>
  <si>
    <t>Colonne2</t>
  </si>
  <si>
    <t>Colonne3</t>
  </si>
  <si>
    <t>Colonne4</t>
  </si>
  <si>
    <t>Colonne5</t>
  </si>
  <si>
    <t>Colonne6</t>
  </si>
  <si>
    <t>Colonne7</t>
  </si>
  <si>
    <t>Colonne8</t>
  </si>
  <si>
    <t>Colonne9</t>
  </si>
  <si>
    <t>NB LIGNES CDE</t>
  </si>
  <si>
    <t>RESTE A FAIRE</t>
  </si>
  <si>
    <t>SAV RESTANT A FAIRE</t>
  </si>
  <si>
    <t>Somme de SAV RESTANT A FAIRE</t>
  </si>
  <si>
    <t>NB LIGNES RESTANT A FAIRE</t>
  </si>
  <si>
    <t>dernier mercredi du mois encours démarrer les sav du mois d'avant</t>
  </si>
  <si>
    <t>déc on fait novembre</t>
  </si>
  <si>
    <t>NB DE DEVIS DIFFERENTS</t>
  </si>
  <si>
    <t>Crème noisette - 60g</t>
  </si>
  <si>
    <t>Crème noix de coco - 60g</t>
  </si>
  <si>
    <t>Farine de lin biologique - 250g</t>
  </si>
  <si>
    <t>Farine de noix biologique - 250g</t>
  </si>
  <si>
    <t>Sucre vanille - 8x8g</t>
  </si>
  <si>
    <t>Panna Cotta - 45g</t>
  </si>
  <si>
    <t>Crème chocolat intense - 1x60g</t>
  </si>
  <si>
    <t>Crème anglaise - 60g</t>
  </si>
  <si>
    <t>24</t>
  </si>
  <si>
    <t>24580</t>
  </si>
  <si>
    <t>2018-01-02</t>
  </si>
  <si>
    <t>5919</t>
  </si>
  <si>
    <t>5921</t>
  </si>
  <si>
    <t>5923</t>
  </si>
  <si>
    <t>5925</t>
  </si>
  <si>
    <t>TAUX SAV</t>
  </si>
  <si>
    <t>2018-01-05</t>
  </si>
  <si>
    <t>5927</t>
  </si>
  <si>
    <t>35150</t>
  </si>
  <si>
    <t>5929</t>
  </si>
  <si>
    <t>35170</t>
  </si>
  <si>
    <t>5930</t>
  </si>
  <si>
    <t>5931</t>
  </si>
  <si>
    <t>5932</t>
  </si>
  <si>
    <t>2018-01-09</t>
  </si>
  <si>
    <t>5934</t>
  </si>
  <si>
    <t>35780</t>
  </si>
  <si>
    <t>5936</t>
  </si>
  <si>
    <t>5937</t>
  </si>
  <si>
    <t>5938</t>
  </si>
  <si>
    <t>5939</t>
  </si>
  <si>
    <t>5940</t>
  </si>
  <si>
    <t>LA COOP BIO TADEN</t>
  </si>
  <si>
    <t>22100</t>
  </si>
  <si>
    <t>22</t>
  </si>
  <si>
    <t>5941</t>
  </si>
  <si>
    <t>5942</t>
  </si>
  <si>
    <t>5943</t>
  </si>
  <si>
    <t>5947</t>
  </si>
  <si>
    <t>MYBIOSHOP COUSTELLET</t>
  </si>
  <si>
    <t>80 C ROUTE DE CAVAILLON</t>
  </si>
  <si>
    <t>84660</t>
  </si>
  <si>
    <t>MAUBEC</t>
  </si>
  <si>
    <t>09 72 54 85 58</t>
  </si>
  <si>
    <t>2018-01-10</t>
  </si>
  <si>
    <t>5948</t>
  </si>
  <si>
    <t>5949</t>
  </si>
  <si>
    <t>5950</t>
  </si>
  <si>
    <t>5951</t>
  </si>
  <si>
    <t>Confiture abricots demeter - 325 g</t>
  </si>
  <si>
    <t>1550 CHEMIN DE SAINT GENS</t>
  </si>
  <si>
    <t>84200</t>
  </si>
  <si>
    <t>CARPENTRAS</t>
  </si>
  <si>
    <t>04 84 11 00 50</t>
  </si>
  <si>
    <t>5952</t>
  </si>
  <si>
    <t>5953</t>
  </si>
  <si>
    <t>5954</t>
  </si>
  <si>
    <t>5955</t>
  </si>
  <si>
    <t>5956</t>
  </si>
  <si>
    <t>5957</t>
  </si>
  <si>
    <t>35500</t>
  </si>
  <si>
    <t>5958</t>
  </si>
  <si>
    <t>Twibio Fourré Figue - 150 grs</t>
  </si>
  <si>
    <t>5959</t>
  </si>
  <si>
    <t>5960</t>
  </si>
  <si>
    <t>Bioflan praliné - 10g</t>
  </si>
  <si>
    <t>Bioflan framboise - 8g</t>
  </si>
  <si>
    <t>Bioflan fruits exotiques - 8g</t>
  </si>
  <si>
    <t>5961</t>
  </si>
  <si>
    <t>Mélange CHILI - 35g</t>
  </si>
  <si>
    <t>Mélange COLOMBO - 35g</t>
  </si>
  <si>
    <t>Epices mélange THAI - Flacon 35g</t>
  </si>
  <si>
    <t>5965</t>
  </si>
  <si>
    <t>5966</t>
  </si>
  <si>
    <t>5967</t>
  </si>
  <si>
    <t>Poudre à lever - 1x50g</t>
  </si>
  <si>
    <t>5968</t>
  </si>
  <si>
    <t>Epices mélange CAJUN - Flacon 35g</t>
  </si>
  <si>
    <t>CURRY MADRAS FORT - Flacon 35g</t>
  </si>
  <si>
    <t>(Tous)</t>
  </si>
  <si>
    <t>30300</t>
  </si>
  <si>
    <t>30</t>
  </si>
  <si>
    <t>2018-01-11</t>
  </si>
  <si>
    <t>5969</t>
  </si>
  <si>
    <t>Display gamme Protéin - 1 dispay vide</t>
  </si>
  <si>
    <t>5970</t>
  </si>
  <si>
    <t>5971</t>
  </si>
  <si>
    <t>35160</t>
  </si>
  <si>
    <t>5972</t>
  </si>
  <si>
    <t>5973</t>
  </si>
  <si>
    <t>Biscottes à la Farine d’Epeautre - 270 grs</t>
  </si>
  <si>
    <t>Biscottes à la Farine Complète - 270 grs</t>
  </si>
  <si>
    <t>5974</t>
  </si>
  <si>
    <t>5975</t>
  </si>
  <si>
    <t>Gelée cassis - 235 g</t>
  </si>
  <si>
    <t>Gelée framboises - 235 g</t>
  </si>
  <si>
    <t>Purée fraises kiwis - 350g</t>
  </si>
  <si>
    <t>Purée pommes kiwis - 360g</t>
  </si>
  <si>
    <t>58000</t>
  </si>
  <si>
    <t>58</t>
  </si>
  <si>
    <t>5976</t>
  </si>
  <si>
    <t>rhubarbe demeter - 315 g</t>
  </si>
  <si>
    <t>5977</t>
  </si>
  <si>
    <t>Courges-Châtaignes - 340 gr.</t>
  </si>
  <si>
    <t>5978</t>
  </si>
  <si>
    <t>Huile d'arachide - 0,25L</t>
  </si>
  <si>
    <t>Huile de chardon marie - 100ml</t>
  </si>
  <si>
    <t>5979</t>
  </si>
  <si>
    <t>Arôme Saveur Pistache - 30ml</t>
  </si>
  <si>
    <t>5980</t>
  </si>
  <si>
    <t>5981</t>
  </si>
  <si>
    <t>BREAKFAST - Boite 30g</t>
  </si>
  <si>
    <t>Epices pour COUSCOUS - 35g</t>
  </si>
  <si>
    <t>Mélange RIZ - Flacon 27g</t>
  </si>
  <si>
    <t>RAIFORT poudre - Flacon 45g</t>
  </si>
  <si>
    <t>Mélange COURT-BOUILLON - Flacon 150g (6)</t>
  </si>
  <si>
    <t>OIGNON LANIERES 500g - 500g</t>
  </si>
  <si>
    <t>PAPRIKA DOUX POUDRE 500g - 500g</t>
  </si>
  <si>
    <t>2150 ROUTE D'AVIGNON QUATIER LA CROIX ROUGE</t>
  </si>
  <si>
    <t>13160</t>
  </si>
  <si>
    <t>CHATEAURENARD</t>
  </si>
  <si>
    <t>09 75 40 35 43</t>
  </si>
  <si>
    <t>13</t>
  </si>
  <si>
    <t>5982</t>
  </si>
  <si>
    <t>5983</t>
  </si>
  <si>
    <t>5984</t>
  </si>
  <si>
    <t>5985</t>
  </si>
  <si>
    <t>VRAC RIZ BASMATI au curcuma &amp; gingembre-GOA - 5kg</t>
  </si>
  <si>
    <t>VRAC LENTILLES CORAIL à la noix de coco-PONDICHERY - 5kg</t>
  </si>
  <si>
    <t>ZAC DE LA GARE</t>
  </si>
  <si>
    <t>13210</t>
  </si>
  <si>
    <t>SAINT REMY DE PROVENCE</t>
  </si>
  <si>
    <t>04 32 60 07 76</t>
  </si>
  <si>
    <t>5987</t>
  </si>
  <si>
    <t>5988</t>
  </si>
  <si>
    <t>LA FEE BIO - BIOMONDE</t>
  </si>
  <si>
    <t>14 BIS RUE DU PONT BRULE</t>
  </si>
  <si>
    <t>22550</t>
  </si>
  <si>
    <t>MATIGNON</t>
  </si>
  <si>
    <t>06 15 44 75 92</t>
  </si>
  <si>
    <t>5990</t>
  </si>
  <si>
    <t>5991</t>
  </si>
  <si>
    <t>LAURIER feuilles - Sachet 15g (3)</t>
  </si>
  <si>
    <t>PLANTAIN - sachet 30g (3)</t>
  </si>
  <si>
    <t>03290</t>
  </si>
  <si>
    <t>5992</t>
  </si>
  <si>
    <t>5993</t>
  </si>
  <si>
    <t>5994</t>
  </si>
  <si>
    <t>Chantibio - 2x8g</t>
  </si>
  <si>
    <t>5995</t>
  </si>
  <si>
    <t>DIGESTION BEBE - Sachet 100g (3)</t>
  </si>
  <si>
    <t>03160</t>
  </si>
  <si>
    <t>5996</t>
  </si>
  <si>
    <t>Confiture fraises demeter - 325 g</t>
  </si>
  <si>
    <t>Confiture cerises - 325 g</t>
  </si>
  <si>
    <t>5997</t>
  </si>
  <si>
    <t>Centre Commercial / 12 rue de saint pourcain</t>
  </si>
  <si>
    <t>03110</t>
  </si>
  <si>
    <t>CHARMEIL</t>
  </si>
  <si>
    <t>04 70 56 75 65</t>
  </si>
  <si>
    <t>2018-01-12</t>
  </si>
  <si>
    <t>5998</t>
  </si>
  <si>
    <t>5999</t>
  </si>
  <si>
    <t>6000</t>
  </si>
  <si>
    <t>6001</t>
  </si>
  <si>
    <t>32, rue Romainville</t>
  </si>
  <si>
    <t>03300</t>
  </si>
  <si>
    <t>CUSSET</t>
  </si>
  <si>
    <t>04 70 97 04 69</t>
  </si>
  <si>
    <t>6002</t>
  </si>
  <si>
    <t>6003</t>
  </si>
  <si>
    <t>6004</t>
  </si>
  <si>
    <t>NATUR EVI BIO</t>
  </si>
  <si>
    <t>22 PLACE JEAN MOULIN</t>
  </si>
  <si>
    <t>03000</t>
  </si>
  <si>
    <t>MOULINS</t>
  </si>
  <si>
    <t>6005</t>
  </si>
  <si>
    <t>2018-01-15</t>
  </si>
  <si>
    <t>6006</t>
  </si>
  <si>
    <t>Alicia</t>
  </si>
  <si>
    <t>ZA MARIDES - AVENUE DE MARIDES</t>
  </si>
  <si>
    <t>11500</t>
  </si>
  <si>
    <t>QUILLAN</t>
  </si>
  <si>
    <t>04 68 69 65 69</t>
  </si>
  <si>
    <t>11</t>
  </si>
  <si>
    <t>2018-01-16</t>
  </si>
  <si>
    <t>6007</t>
  </si>
  <si>
    <t>Farine de coco biologique - 250g</t>
  </si>
  <si>
    <t>6009</t>
  </si>
  <si>
    <t>fraises demeter - 315 g</t>
  </si>
  <si>
    <t>Cidre doux FROUEZH - 33cl</t>
  </si>
  <si>
    <t>6010</t>
  </si>
  <si>
    <t>LENTILLES CORAIL à la noix de coco-PONDICHERY - 250g</t>
  </si>
  <si>
    <t>LENTILLES CORAIL aux épinards-CACHEMIRE - 250g</t>
  </si>
  <si>
    <t>RIZ BASMATI à la noix de coco-KERALA - 250g</t>
  </si>
  <si>
    <t>RIZ BASMATI au curcuma &amp; gingembre-GOA - 250g</t>
  </si>
  <si>
    <t>11190</t>
  </si>
  <si>
    <t>COUIZA</t>
  </si>
  <si>
    <t>04 68 74 03 80</t>
  </si>
  <si>
    <t>6011</t>
  </si>
  <si>
    <t>6012</t>
  </si>
  <si>
    <t>84120</t>
  </si>
  <si>
    <t>6014</t>
  </si>
  <si>
    <t>Sauce tomate provençale - 340 gr.</t>
  </si>
  <si>
    <t>Sauce Bolognaise au Bœuf - 340 gr.</t>
  </si>
  <si>
    <t>Flageolets verts au naturel - 520 gr.</t>
  </si>
  <si>
    <t>Macédoine de légumes - 445 gr.</t>
  </si>
  <si>
    <t>Petits pois carottes - 420 gr.</t>
  </si>
  <si>
    <t>Petits pois extra-fins au naturel - 445 gr.</t>
  </si>
  <si>
    <t>Ravioli farce au Bœuf - 650 gr.</t>
  </si>
  <si>
    <t>6015</t>
  </si>
  <si>
    <t>Huile de sésame - 0,5L</t>
  </si>
  <si>
    <t>Huile d'olive fruitée médium - 0,5L</t>
  </si>
  <si>
    <t>Huile d'olive fruitée - 0,5L</t>
  </si>
  <si>
    <t>Huile Salades+Crudités - 0,5L</t>
  </si>
  <si>
    <t>Huile de noisette grillée - 0,25L</t>
  </si>
  <si>
    <t>6016</t>
  </si>
  <si>
    <t>Pâte de fruit - 25g</t>
  </si>
  <si>
    <t>Abricot - 25g</t>
  </si>
  <si>
    <t>Fraise - 25g</t>
  </si>
  <si>
    <t>Myrtille - 25g</t>
  </si>
  <si>
    <t>Rue des vieux Platanes - Zone de la Mude</t>
  </si>
  <si>
    <t>79000</t>
  </si>
  <si>
    <t>BESSINES</t>
  </si>
  <si>
    <t>06 78 45 36 06</t>
  </si>
  <si>
    <t>79</t>
  </si>
  <si>
    <t>6017</t>
  </si>
  <si>
    <t>6018</t>
  </si>
  <si>
    <t>6019</t>
  </si>
  <si>
    <t>6020</t>
  </si>
  <si>
    <t>CANNELLE POUDRE 500g - 500g</t>
  </si>
  <si>
    <t>CUMIN POUDRE 500g - 500g</t>
  </si>
  <si>
    <t>CURCUMA POUDRE 500g - 500g</t>
  </si>
  <si>
    <t>CURRY DOUX POUDRE 500g - 500g</t>
  </si>
  <si>
    <t>GINGEMBRE POUDRE 500g - 500g</t>
  </si>
  <si>
    <t>POIVRE NOIR GRAIN 500g - 500g</t>
  </si>
  <si>
    <t>6021</t>
  </si>
  <si>
    <t>pêches jaunes - 725 g</t>
  </si>
  <si>
    <t>Purée pommes vanille demeter - 360 g</t>
  </si>
  <si>
    <t>6022</t>
  </si>
  <si>
    <t>Sauce tomate provençale - 200 gr.</t>
  </si>
  <si>
    <t>Tajine Poulet Citron - 340g</t>
  </si>
  <si>
    <t>6023</t>
  </si>
  <si>
    <t>6024</t>
  </si>
  <si>
    <t>Purée Arachide - 300g</t>
  </si>
  <si>
    <t>Choko Amande (crunchy) - 300g</t>
  </si>
  <si>
    <t>266 av Roumanille</t>
  </si>
  <si>
    <t>84400</t>
  </si>
  <si>
    <t>APT</t>
  </si>
  <si>
    <t>04 90 74 53 75</t>
  </si>
  <si>
    <t>6027</t>
  </si>
  <si>
    <t>Petits pois carottes - 235 gr.</t>
  </si>
  <si>
    <t>Lentilles Saucisse (Pur Porc) - 340 gr.</t>
  </si>
  <si>
    <t>6028</t>
  </si>
  <si>
    <t>Huile de coco - 2,5L</t>
  </si>
  <si>
    <t>6029</t>
  </si>
  <si>
    <t>Poichichade Sésame - 100g</t>
  </si>
  <si>
    <t>Poichichade Curry Madras - 100g</t>
  </si>
  <si>
    <t>N°1 - D118 LE BUOU</t>
  </si>
  <si>
    <t>84160</t>
  </si>
  <si>
    <t>PUYVERT</t>
  </si>
  <si>
    <t>04 90 08 59 39</t>
  </si>
  <si>
    <t>6030</t>
  </si>
  <si>
    <t>6031</t>
  </si>
  <si>
    <t>ZI DU PONT ROUGE</t>
  </si>
  <si>
    <t>11000</t>
  </si>
  <si>
    <t>CARCASSONNE</t>
  </si>
  <si>
    <t>04 68 71 03 53</t>
  </si>
  <si>
    <t>2018-01-17</t>
  </si>
  <si>
    <t>6033</t>
  </si>
  <si>
    <t>Sauce bolognaise au tofu - 340 gr.</t>
  </si>
  <si>
    <t>6034</t>
  </si>
  <si>
    <t>Huile de coco - 1L</t>
  </si>
  <si>
    <t>6035</t>
  </si>
  <si>
    <t>CURCUMA poudre - Flacon 200g (6)</t>
  </si>
  <si>
    <t>6036</t>
  </si>
  <si>
    <t>50 AVENUE MAJORAL ARNAUD</t>
  </si>
  <si>
    <t>04100</t>
  </si>
  <si>
    <t>MANOSQUE</t>
  </si>
  <si>
    <t>04 92 77 54 49</t>
  </si>
  <si>
    <t>4</t>
  </si>
  <si>
    <t>6037</t>
  </si>
  <si>
    <t>HOL Pays Crête - 0,5L</t>
  </si>
  <si>
    <t>Huile Salades+Crudités - 1L</t>
  </si>
  <si>
    <t>Huile de pépins de courge grillés - 0,25L</t>
  </si>
  <si>
    <t>Huile de coco équitable - 0,4L</t>
  </si>
  <si>
    <t>6038</t>
  </si>
  <si>
    <t>x</t>
  </si>
  <si>
    <t>xxx</t>
  </si>
  <si>
    <t>retel 26/1</t>
  </si>
  <si>
    <t>RETEL 26/1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</si>
</sst>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</font>
    <font>
      <u/>
      <sz val="11"/>
      <color indexed="11"/>
      <name val="Calibri"/>
    </font>
    <font>
      <b/>
      <sz val="11"/>
      <color indexed="8"/>
      <name val="Calibri"/>
    </font>
    <font>
      <b/>
      <sz val="12"/>
      <color indexed="8"/>
      <name val="Calibri"/>
    </font>
    <font>
      <b/>
      <sz val="10"/>
      <color indexed="81"/>
      <name val="Calibri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3"/>
      </top>
      <bottom style="thin">
        <color indexed="13"/>
      </bottom>
      <diagonal/>
    </border>
    <border>
      <left/>
      <right/>
      <top style="thin">
        <color indexed="10"/>
      </top>
      <bottom style="thin">
        <color indexed="13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3"/>
      </top>
      <bottom/>
      <diagonal/>
    </border>
    <border>
      <left style="thin">
        <color indexed="10"/>
      </left>
      <right style="thin">
        <color indexed="10"/>
      </right>
      <top style="thin">
        <color indexed="13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2"/>
      </bottom>
      <diagonal/>
    </border>
    <border>
      <left style="thin">
        <color indexed="10"/>
      </left>
      <right/>
      <top style="thin">
        <color indexed="12"/>
      </top>
      <bottom style="thin">
        <color indexed="13"/>
      </bottom>
      <diagonal/>
    </border>
    <border>
      <left/>
      <right/>
      <top style="thin">
        <color indexed="12"/>
      </top>
      <bottom style="thin">
        <color indexed="13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10"/>
      </left>
      <right style="thin">
        <color indexed="10"/>
      </right>
      <top style="thin">
        <color indexed="13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 applyNumberFormat="0" applyFill="0" applyBorder="0" applyProtection="0"/>
  </cellStyleXfs>
  <cellXfs count="87">
    <xf numFmtId="0" fontId="0" fillId="0" borderId="0" xfId="0" applyFont="1" applyAlignment="1"/>
    <xf numFmtId="0" fontId="0" fillId="0" borderId="0" xfId="0" applyNumberFormat="1" applyFont="1" applyAlignment="1"/>
    <xf numFmtId="49" fontId="0" fillId="2" borderId="1" xfId="0" applyNumberFormat="1" applyFont="1" applyFill="1" applyBorder="1" applyAlignment="1"/>
    <xf numFmtId="0" fontId="0" fillId="2" borderId="1" xfId="0" applyNumberFormat="1" applyFont="1" applyFill="1" applyBorder="1" applyAlignment="1"/>
    <xf numFmtId="0" fontId="1" fillId="2" borderId="1" xfId="0" applyNumberFormat="1" applyFont="1" applyFill="1" applyBorder="1" applyAlignment="1"/>
    <xf numFmtId="49" fontId="0" fillId="3" borderId="2" xfId="0" applyNumberFormat="1" applyFont="1" applyFill="1" applyBorder="1" applyAlignment="1"/>
    <xf numFmtId="49" fontId="0" fillId="3" borderId="3" xfId="0" applyNumberFormat="1" applyFont="1" applyFill="1" applyBorder="1" applyAlignment="1"/>
    <xf numFmtId="0" fontId="0" fillId="2" borderId="4" xfId="0" applyNumberFormat="1" applyFont="1" applyFill="1" applyBorder="1" applyAlignment="1"/>
    <xf numFmtId="0" fontId="0" fillId="0" borderId="1" xfId="0" applyFont="1" applyBorder="1" applyAlignment="1"/>
    <xf numFmtId="49" fontId="0" fillId="3" borderId="5" xfId="0" applyNumberFormat="1" applyFont="1" applyFill="1" applyBorder="1" applyAlignment="1"/>
    <xf numFmtId="0" fontId="0" fillId="2" borderId="6" xfId="0" applyNumberFormat="1" applyFont="1" applyFill="1" applyBorder="1" applyAlignment="1"/>
    <xf numFmtId="0" fontId="0" fillId="2" borderId="7" xfId="0" applyNumberFormat="1" applyFont="1" applyFill="1" applyBorder="1" applyAlignment="1"/>
    <xf numFmtId="0" fontId="0" fillId="2" borderId="8" xfId="0" applyNumberFormat="1" applyFont="1" applyFill="1" applyBorder="1" applyAlignment="1"/>
    <xf numFmtId="49" fontId="2" fillId="4" borderId="9" xfId="0" applyNumberFormat="1" applyFont="1" applyFill="1" applyBorder="1" applyAlignment="1"/>
    <xf numFmtId="49" fontId="2" fillId="3" borderId="10" xfId="0" applyNumberFormat="1" applyFont="1" applyFill="1" applyBorder="1" applyAlignment="1"/>
    <xf numFmtId="49" fontId="0" fillId="3" borderId="2" xfId="0" applyNumberFormat="1" applyFont="1" applyFill="1" applyBorder="1" applyAlignment="1">
      <alignment horizontal="left"/>
    </xf>
    <xf numFmtId="0" fontId="0" fillId="3" borderId="11" xfId="0" applyNumberFormat="1" applyFont="1" applyFill="1" applyBorder="1" applyAlignment="1"/>
    <xf numFmtId="0" fontId="0" fillId="2" borderId="12" xfId="0" applyNumberFormat="1" applyFont="1" applyFill="1" applyBorder="1" applyAlignment="1"/>
    <xf numFmtId="0" fontId="0" fillId="0" borderId="0" xfId="0" applyNumberFormat="1" applyFont="1" applyAlignment="1"/>
    <xf numFmtId="49" fontId="0" fillId="3" borderId="11" xfId="0" applyNumberFormat="1" applyFont="1" applyFill="1" applyBorder="1" applyAlignment="1"/>
    <xf numFmtId="0" fontId="0" fillId="3" borderId="2" xfId="0" applyNumberFormat="1" applyFont="1" applyFill="1" applyBorder="1" applyAlignment="1">
      <alignment horizontal="left"/>
    </xf>
    <xf numFmtId="0" fontId="0" fillId="0" borderId="0" xfId="0" applyNumberFormat="1" applyFont="1" applyAlignment="1"/>
    <xf numFmtId="0" fontId="0" fillId="0" borderId="0" xfId="0" applyNumberFormat="1" applyFont="1" applyAlignment="1"/>
    <xf numFmtId="49" fontId="0" fillId="2" borderId="13" xfId="0" applyNumberFormat="1" applyFont="1" applyFill="1" applyBorder="1" applyAlignment="1"/>
    <xf numFmtId="0" fontId="0" fillId="2" borderId="13" xfId="0" applyNumberFormat="1" applyFont="1" applyFill="1" applyBorder="1" applyAlignment="1"/>
    <xf numFmtId="0" fontId="0" fillId="2" borderId="14" xfId="0" applyNumberFormat="1" applyFont="1" applyFill="1" applyBorder="1" applyAlignment="1"/>
    <xf numFmtId="49" fontId="3" fillId="2" borderId="15" xfId="0" applyNumberFormat="1" applyFont="1" applyFill="1" applyBorder="1" applyAlignment="1">
      <alignment horizontal="left"/>
    </xf>
    <xf numFmtId="0" fontId="3" fillId="2" borderId="15" xfId="0" applyNumberFormat="1" applyFont="1" applyFill="1" applyBorder="1" applyAlignment="1">
      <alignment horizontal="left"/>
    </xf>
    <xf numFmtId="49" fontId="0" fillId="2" borderId="15" xfId="0" applyNumberFormat="1" applyFont="1" applyFill="1" applyBorder="1" applyAlignment="1">
      <alignment horizontal="center"/>
    </xf>
    <xf numFmtId="0" fontId="0" fillId="2" borderId="15" xfId="0" applyNumberFormat="1" applyFont="1" applyFill="1" applyBorder="1" applyAlignment="1">
      <alignment horizontal="center"/>
    </xf>
    <xf numFmtId="16" fontId="0" fillId="2" borderId="15" xfId="0" applyNumberFormat="1" applyFont="1" applyFill="1" applyBorder="1" applyAlignment="1">
      <alignment horizontal="center"/>
    </xf>
    <xf numFmtId="0" fontId="0" fillId="2" borderId="16" xfId="0" applyNumberFormat="1" applyFont="1" applyFill="1" applyBorder="1" applyAlignment="1"/>
    <xf numFmtId="49" fontId="0" fillId="2" borderId="14" xfId="0" applyNumberFormat="1" applyFont="1" applyFill="1" applyBorder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2" borderId="15" xfId="0" applyNumberFormat="1" applyFont="1" applyFill="1" applyBorder="1" applyAlignment="1"/>
    <xf numFmtId="49" fontId="0" fillId="2" borderId="15" xfId="0" applyNumberFormat="1" applyFont="1" applyFill="1" applyBorder="1" applyAlignment="1"/>
    <xf numFmtId="0" fontId="0" fillId="2" borderId="17" xfId="0" applyNumberFormat="1" applyFont="1" applyFill="1" applyBorder="1" applyAlignment="1"/>
    <xf numFmtId="0" fontId="0" fillId="2" borderId="18" xfId="0" applyNumberFormat="1" applyFont="1" applyFill="1" applyBorder="1" applyAlignment="1"/>
    <xf numFmtId="0" fontId="0" fillId="2" borderId="19" xfId="0" applyNumberFormat="1" applyFont="1" applyFill="1" applyBorder="1" applyAlignment="1"/>
    <xf numFmtId="14" fontId="0" fillId="0" borderId="0" xfId="0" applyNumberFormat="1" applyFont="1" applyAlignment="1"/>
    <xf numFmtId="22" fontId="0" fillId="0" borderId="0" xfId="0" applyNumberFormat="1" applyFont="1" applyAlignment="1"/>
    <xf numFmtId="0" fontId="0" fillId="5" borderId="0" xfId="0" applyFont="1" applyFill="1" applyAlignment="1"/>
    <xf numFmtId="49" fontId="0" fillId="2" borderId="19" xfId="0" applyNumberFormat="1" applyFont="1" applyFill="1" applyBorder="1" applyAlignment="1"/>
    <xf numFmtId="10" fontId="0" fillId="2" borderId="17" xfId="0" applyNumberFormat="1" applyFont="1" applyFill="1" applyBorder="1" applyAlignment="1"/>
    <xf numFmtId="49" fontId="2" fillId="2" borderId="20" xfId="0" applyNumberFormat="1" applyFont="1" applyFill="1" applyBorder="1" applyAlignment="1"/>
    <xf numFmtId="49" fontId="2" fillId="2" borderId="21" xfId="0" applyNumberFormat="1" applyFont="1" applyFill="1" applyBorder="1" applyAlignment="1"/>
    <xf numFmtId="0" fontId="2" fillId="2" borderId="21" xfId="0" applyNumberFormat="1" applyFont="1" applyFill="1" applyBorder="1" applyAlignment="1"/>
    <xf numFmtId="0" fontId="2" fillId="2" borderId="21" xfId="0" applyNumberFormat="1" applyFont="1" applyFill="1" applyBorder="1" applyAlignment="1">
      <alignment wrapText="1"/>
    </xf>
    <xf numFmtId="0" fontId="2" fillId="2" borderId="21" xfId="0" applyNumberFormat="1" applyFont="1" applyFill="1" applyBorder="1" applyAlignment="1">
      <alignment horizontal="left"/>
    </xf>
    <xf numFmtId="0" fontId="2" fillId="2" borderId="22" xfId="0" applyNumberFormat="1" applyFont="1" applyFill="1" applyBorder="1" applyAlignment="1"/>
    <xf numFmtId="49" fontId="0" fillId="2" borderId="23" xfId="0" applyNumberFormat="1" applyFont="1" applyFill="1" applyBorder="1" applyAlignment="1"/>
    <xf numFmtId="49" fontId="0" fillId="2" borderId="24" xfId="0" applyNumberFormat="1" applyFont="1" applyFill="1" applyBorder="1" applyAlignment="1"/>
    <xf numFmtId="0" fontId="0" fillId="2" borderId="24" xfId="0" applyNumberFormat="1" applyFont="1" applyFill="1" applyBorder="1" applyAlignment="1"/>
    <xf numFmtId="0" fontId="0" fillId="2" borderId="25" xfId="0" applyNumberFormat="1" applyFont="1" applyFill="1" applyBorder="1" applyAlignment="1"/>
    <xf numFmtId="0" fontId="0" fillId="2" borderId="26" xfId="0" applyNumberFormat="1" applyFont="1" applyFill="1" applyBorder="1" applyAlignment="1"/>
    <xf numFmtId="0" fontId="0" fillId="2" borderId="23" xfId="0" applyNumberFormat="1" applyFont="1" applyFill="1" applyBorder="1" applyAlignment="1"/>
    <xf numFmtId="10" fontId="0" fillId="2" borderId="25" xfId="0" applyNumberFormat="1" applyFont="1" applyFill="1" applyBorder="1" applyAlignment="1"/>
    <xf numFmtId="0" fontId="0" fillId="0" borderId="0" xfId="0" applyFont="1" applyAlignment="1">
      <alignment horizontal="left" indent="1"/>
    </xf>
    <xf numFmtId="0" fontId="0" fillId="0" borderId="0" xfId="0" applyFont="1" applyAlignment="1">
      <alignment horizontal="left" indent="2"/>
    </xf>
    <xf numFmtId="49" fontId="0" fillId="6" borderId="19" xfId="0" applyNumberFormat="1" applyFont="1" applyFill="1" applyBorder="1" applyAlignment="1"/>
    <xf numFmtId="49" fontId="0" fillId="6" borderId="15" xfId="0" applyNumberFormat="1" applyFont="1" applyFill="1" applyBorder="1" applyAlignment="1"/>
    <xf numFmtId="0" fontId="0" fillId="6" borderId="15" xfId="0" applyNumberFormat="1" applyFont="1" applyFill="1" applyBorder="1" applyAlignment="1"/>
    <xf numFmtId="0" fontId="0" fillId="6" borderId="17" xfId="0" applyNumberFormat="1" applyFont="1" applyFill="1" applyBorder="1" applyAlignment="1"/>
    <xf numFmtId="0" fontId="0" fillId="6" borderId="18" xfId="0" applyNumberFormat="1" applyFont="1" applyFill="1" applyBorder="1" applyAlignment="1"/>
    <xf numFmtId="0" fontId="0" fillId="6" borderId="19" xfId="0" applyNumberFormat="1" applyFont="1" applyFill="1" applyBorder="1" applyAlignment="1"/>
    <xf numFmtId="10" fontId="0" fillId="6" borderId="17" xfId="0" applyNumberFormat="1" applyFont="1" applyFill="1" applyBorder="1" applyAlignment="1"/>
    <xf numFmtId="0" fontId="0" fillId="6" borderId="0" xfId="0" applyFont="1" applyFill="1" applyAlignment="1"/>
    <xf numFmtId="14" fontId="0" fillId="2" borderId="18" xfId="0" applyNumberFormat="1" applyFont="1" applyFill="1" applyBorder="1" applyAlignment="1"/>
    <xf numFmtId="49" fontId="0" fillId="7" borderId="19" xfId="0" applyNumberFormat="1" applyFont="1" applyFill="1" applyBorder="1" applyAlignment="1"/>
    <xf numFmtId="49" fontId="0" fillId="7" borderId="15" xfId="0" applyNumberFormat="1" applyFont="1" applyFill="1" applyBorder="1" applyAlignment="1"/>
    <xf numFmtId="0" fontId="0" fillId="7" borderId="15" xfId="0" applyNumberFormat="1" applyFont="1" applyFill="1" applyBorder="1" applyAlignment="1"/>
    <xf numFmtId="0" fontId="0" fillId="7" borderId="17" xfId="0" applyNumberFormat="1" applyFont="1" applyFill="1" applyBorder="1" applyAlignment="1"/>
    <xf numFmtId="0" fontId="0" fillId="7" borderId="18" xfId="0" applyNumberFormat="1" applyFont="1" applyFill="1" applyBorder="1" applyAlignment="1"/>
    <xf numFmtId="0" fontId="0" fillId="7" borderId="19" xfId="0" applyNumberFormat="1" applyFont="1" applyFill="1" applyBorder="1" applyAlignment="1"/>
    <xf numFmtId="10" fontId="0" fillId="7" borderId="17" xfId="0" applyNumberFormat="1" applyFont="1" applyFill="1" applyBorder="1" applyAlignment="1"/>
    <xf numFmtId="49" fontId="0" fillId="5" borderId="19" xfId="0" applyNumberFormat="1" applyFont="1" applyFill="1" applyBorder="1" applyAlignment="1"/>
    <xf numFmtId="49" fontId="0" fillId="5" borderId="15" xfId="0" applyNumberFormat="1" applyFont="1" applyFill="1" applyBorder="1" applyAlignment="1"/>
    <xf numFmtId="0" fontId="0" fillId="5" borderId="15" xfId="0" applyNumberFormat="1" applyFont="1" applyFill="1" applyBorder="1" applyAlignment="1"/>
    <xf numFmtId="0" fontId="0" fillId="5" borderId="17" xfId="0" applyNumberFormat="1" applyFont="1" applyFill="1" applyBorder="1" applyAlignment="1"/>
    <xf numFmtId="0" fontId="0" fillId="5" borderId="18" xfId="0" applyNumberFormat="1" applyFont="1" applyFill="1" applyBorder="1" applyAlignment="1"/>
    <xf numFmtId="0" fontId="0" fillId="5" borderId="19" xfId="0" applyNumberFormat="1" applyFont="1" applyFill="1" applyBorder="1" applyAlignment="1"/>
    <xf numFmtId="14" fontId="0" fillId="5" borderId="18" xfId="0" applyNumberFormat="1" applyFont="1" applyFill="1" applyBorder="1" applyAlignment="1"/>
    <xf numFmtId="10" fontId="0" fillId="5" borderId="17" xfId="0" applyNumberFormat="1" applyFont="1" applyFill="1" applyBorder="1" applyAlignment="1"/>
    <xf numFmtId="0" fontId="2" fillId="5" borderId="21" xfId="0" applyNumberFormat="1" applyFont="1" applyFill="1" applyBorder="1" applyAlignment="1"/>
    <xf numFmtId="0" fontId="0" fillId="5" borderId="0" xfId="0" applyNumberFormat="1" applyFont="1" applyFill="1" applyAlignment="1"/>
    <xf numFmtId="14" fontId="0" fillId="6" borderId="18" xfId="0" applyNumberFormat="1" applyFont="1" applyFill="1" applyBorder="1" applyAlignment="1"/>
  </cellXfs>
  <cellStyles count="1">
    <cellStyle name="Normal" xfId="0" builtinId="0"/>
  </cellStyles>
  <dxfs count="68"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/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border outline="0">
        <top style="thin">
          <color indexed="8"/>
        </top>
      </border>
    </dxf>
    <dxf>
      <border outline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border outline="0"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theme="0"/>
        </patternFill>
      </fill>
    </dxf>
    <dxf>
      <font>
        <color rgb="FFFFFFFF"/>
      </font>
      <fill>
        <patternFill patternType="solid">
          <fgColor indexed="18"/>
          <bgColor indexed="14"/>
        </patternFill>
      </fill>
    </dxf>
    <dxf>
      <font>
        <color rgb="FFFFFFFF"/>
      </font>
      <fill>
        <patternFill patternType="solid">
          <fgColor indexed="18"/>
          <bgColor indexed="14"/>
        </patternFill>
      </fill>
    </dxf>
    <dxf>
      <font>
        <color rgb="FFFFFFFF"/>
      </font>
      <fill>
        <patternFill patternType="solid">
          <fgColor indexed="18"/>
          <bgColor indexed="14"/>
        </patternFill>
      </fill>
    </dxf>
    <dxf>
      <font>
        <color rgb="FFFFFFFF"/>
      </font>
      <fill>
        <patternFill patternType="solid">
          <fgColor indexed="18"/>
          <bgColor indexed="14"/>
        </patternFill>
      </fill>
    </dxf>
    <dxf>
      <font>
        <color rgb="FFFFFFFF"/>
      </font>
      <fill>
        <patternFill patternType="solid">
          <fgColor indexed="18"/>
          <bgColor indexed="14"/>
        </patternFill>
      </fill>
    </dxf>
    <dxf>
      <font>
        <color rgb="FFFFFFFF"/>
      </font>
      <fill>
        <patternFill patternType="solid">
          <fgColor indexed="18"/>
          <bgColor indexed="14"/>
        </patternFill>
      </fill>
    </dxf>
    <dxf>
      <font>
        <color rgb="FFFFFFFF"/>
      </font>
      <fill>
        <patternFill patternType="solid">
          <fgColor indexed="18"/>
          <bgColor indexed="14"/>
        </patternFill>
      </fill>
    </dxf>
    <dxf>
      <font>
        <color rgb="FFFFFFFF"/>
      </font>
      <fill>
        <patternFill patternType="solid">
          <fgColor indexed="18"/>
          <bgColor indexed="14"/>
        </patternFill>
      </fill>
    </dxf>
    <dxf>
      <font>
        <color rgb="FFFFFFFF"/>
      </font>
      <fill>
        <patternFill patternType="solid">
          <fgColor indexed="18"/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27" formatCode="dd/mm/yyyy\ hh:mm"/>
      <alignment horizontal="general" vertical="bottom" textRotation="0" wrapText="0" indent="0" justifyLastLine="0" shrinkToFit="0" readingOrder="0"/>
    </dxf>
  </dxfs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000FF"/>
      <rgbColor rgb="FFB97034"/>
      <rgbColor rgb="FFFDE9D9"/>
      <rgbColor rgb="FFFABF8F"/>
      <rgbColor rgb="FF006411"/>
      <rgbColor rgb="FF000090"/>
      <rgbColor rgb="FFEAF1DD"/>
      <rgbColor rgb="00000000"/>
      <rgbColor rgb="FF008080"/>
      <rgbColor rgb="FF9C0006"/>
      <rgbColor rgb="FF90713A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pivotCacheDefinition" Target="pivotCache/pivotCacheDefinition1.xml"/><Relationship Id="rId12" Type="http://schemas.openxmlformats.org/officeDocument/2006/relationships/pivotCacheDefinition" Target="pivotCache/pivotCacheDefinition2.xml"/><Relationship Id="rId13" Type="http://schemas.openxmlformats.org/officeDocument/2006/relationships/pivotCacheDefinition" Target="pivotCache/pivotCacheDefinition3.xml"/><Relationship Id="rId14" Type="http://schemas.openxmlformats.org/officeDocument/2006/relationships/pivotCacheDefinition" Target="pivotCache/pivotCacheDefinition4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tilisateur de Microsoft Office" refreshedDate="43061.486115162035" createdVersion="4" refreshedVersion="4" minRefreshableVersion="3" recordCount="8757">
  <cacheSource type="worksheet">
    <worksheetSource name="Tableau2"/>
  </cacheSource>
  <cacheFields count="47">
    <cacheField name="Mois" numFmtId="49">
      <sharedItems/>
    </cacheField>
    <cacheField name="Commercial" numFmtId="0">
      <sharedItems containsBlank="1"/>
    </cacheField>
    <cacheField name="Producteur" numFmtId="0">
      <sharedItems containsBlank="1"/>
    </cacheField>
    <cacheField name="Grossiste" numFmtId="49">
      <sharedItems/>
    </cacheField>
    <cacheField name="Magasin" numFmtId="0">
      <sharedItems containsBlank="1"/>
    </cacheField>
    <cacheField name="Adresse" numFmtId="0">
      <sharedItems containsBlank="1"/>
    </cacheField>
    <cacheField name="CP" numFmtId="0">
      <sharedItems containsBlank="1" containsMixedTypes="1" containsNumber="1" containsInteger="1" minValue="1170" maxValue="95610"/>
    </cacheField>
    <cacheField name="Ville" numFmtId="0">
      <sharedItems containsBlank="1"/>
    </cacheField>
    <cacheField name="Tél" numFmtId="0">
      <sharedItems containsBlank="1" containsMixedTypes="1" containsNumber="1" containsInteger="1" minValue="380657432" maxValue="562897852"/>
    </cacheField>
    <cacheField name="Région" numFmtId="0">
      <sharedItems containsBlank="1"/>
    </cacheField>
    <cacheField name="Département" numFmtId="0">
      <sharedItems containsBlank="1" containsMixedTypes="1" containsNumber="1" containsInteger="1" minValue="1" maxValue="95"/>
    </cacheField>
    <cacheField name="franchise" numFmtId="0">
      <sharedItems containsBlank="1"/>
    </cacheField>
    <cacheField name="franchise_regionale" numFmtId="0">
      <sharedItems containsBlank="1"/>
    </cacheField>
    <cacheField name="surface" numFmtId="0">
      <sharedItems containsString="0" containsBlank="1" containsNumber="1" containsInteger="1" minValue="0" maxValue="1200"/>
    </cacheField>
    <cacheField name="Date" numFmtId="0">
      <sharedItems containsDate="1" containsMixedTypes="1" minDate="2013-05-07T22:00:00" maxDate="2017-08-28T22:00:00"/>
    </cacheField>
    <cacheField name="Numéro Devis" numFmtId="0">
      <sharedItems containsMixedTypes="1" containsNumber="1" containsInteger="1" minValue="2929" maxValue="5077" count="1904">
        <n v="3451"/>
        <n v="3478"/>
        <n v="3479"/>
        <n v="3491"/>
        <n v="3508"/>
        <n v="3533"/>
        <n v="3527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80"/>
        <n v="3438"/>
        <n v="3509"/>
        <n v="3578"/>
        <n v="3584"/>
        <n v="3501"/>
        <n v="3585"/>
        <n v="3586"/>
        <n v="3587"/>
        <n v="3588"/>
        <n v="3589"/>
        <n v="3590"/>
        <n v="3591"/>
        <n v="3592"/>
        <n v="3593"/>
        <n v="3594"/>
        <n v="3598"/>
        <n v="3599"/>
        <n v="3600"/>
        <n v="3601"/>
        <n v="3602"/>
        <n v="3603"/>
        <n v="3604"/>
        <n v="3605"/>
        <n v="3606"/>
        <n v="3608"/>
        <n v="3609"/>
        <n v="3610"/>
        <n v="3612"/>
        <n v="3617"/>
        <n v="3618"/>
        <n v="3619"/>
        <n v="3620"/>
        <n v="3622"/>
        <n v="3623"/>
        <n v="3624"/>
        <n v="3625"/>
        <n v="3626"/>
        <n v="3627"/>
        <n v="3628"/>
        <n v="3629"/>
        <n v="3630"/>
        <n v="3631"/>
        <n v="3633"/>
        <n v="3634"/>
        <n v="3635"/>
        <n v="3636"/>
        <n v="3637"/>
        <n v="3638"/>
        <n v="3639"/>
        <n v="3640"/>
        <n v="3641"/>
        <n v="3642"/>
        <n v="3643"/>
        <n v="3645"/>
        <n v="3419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11"/>
        <n v="3613"/>
        <n v="3615"/>
        <n v="3616"/>
        <n v="3666"/>
        <n v="3667"/>
        <n v="3668"/>
        <n v="3669"/>
        <n v="3670"/>
        <n v="3672"/>
        <n v="3597"/>
        <n v="3673"/>
        <n v="3674"/>
        <n v="3675"/>
        <n v="3680"/>
        <n v="3681"/>
        <n v="3682"/>
        <n v="3684"/>
        <n v="3685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3"/>
        <n v="3704"/>
        <n v="2929"/>
        <n v="3621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517"/>
        <n v="3679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6"/>
        <n v="3757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3"/>
        <n v="3774"/>
        <n v="3776"/>
        <n v="3777"/>
        <n v="3778"/>
        <n v="3779"/>
        <n v="3780"/>
        <n v="3782"/>
        <n v="3783"/>
        <n v="3785"/>
        <n v="3786"/>
        <n v="3787"/>
        <n v="3788"/>
        <n v="3789"/>
        <n v="3790"/>
        <n v="3791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473"/>
        <n v="3808"/>
        <n v="3809"/>
        <n v="3810"/>
        <n v="3811"/>
        <n v="3812"/>
        <n v="3813"/>
        <n v="3815"/>
        <n v="3816"/>
        <n v="3817"/>
        <n v="3818"/>
        <n v="3819"/>
        <n v="3820"/>
        <n v="3821"/>
        <n v="3822"/>
        <n v="3825"/>
        <n v="3826"/>
        <n v="3827"/>
        <n v="3828"/>
        <n v="3755"/>
        <n v="3824"/>
        <n v="3829"/>
        <n v="3830"/>
        <n v="3831"/>
        <n v="3832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5"/>
        <n v="3856"/>
        <n v="3857"/>
        <n v="3858"/>
        <n v="3859"/>
        <n v="3860"/>
        <n v="3861"/>
        <n v="3862"/>
        <n v="3863"/>
        <n v="3865"/>
        <n v="3867"/>
        <n v="3868"/>
        <n v="3869"/>
        <n v="3872"/>
        <n v="3873"/>
        <n v="3874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5"/>
        <n v="3896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595"/>
        <n v="3929"/>
        <n v="3930"/>
        <n v="3931"/>
        <n v="3932"/>
        <n v="3933"/>
        <n v="3934"/>
        <n v="3935"/>
        <n v="3936"/>
        <n v="3938"/>
        <n v="3941"/>
        <n v="3942"/>
        <n v="3943"/>
        <n v="3944"/>
        <n v="3945"/>
        <n v="3947"/>
        <n v="3948"/>
        <n v="3632"/>
        <n v="3949"/>
        <n v="3950"/>
        <n v="3951"/>
        <n v="3952"/>
        <n v="3954"/>
        <n v="3956"/>
        <n v="3957"/>
        <n v="3958"/>
        <n v="3959"/>
        <n v="3960"/>
        <n v="3961"/>
        <n v="3962"/>
        <n v="3963"/>
        <n v="3964"/>
        <n v="3966"/>
        <n v="3969"/>
        <n v="3970"/>
        <n v="3971"/>
        <n v="3972"/>
        <n v="3973"/>
        <n v="3974"/>
        <n v="3976"/>
        <n v="3977"/>
        <n v="3978"/>
        <n v="3979"/>
        <n v="3980"/>
        <n v="3982"/>
        <n v="3983"/>
        <n v="3985"/>
        <n v="3987"/>
        <n v="3988"/>
        <n v="3989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5"/>
        <n v="4006"/>
        <n v="4007"/>
        <n v="4010"/>
        <n v="4011"/>
        <n v="4012"/>
        <n v="4013"/>
        <n v="4014"/>
        <n v="4015"/>
        <n v="4016"/>
        <n v="4017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7"/>
        <n v="4048"/>
        <n v="4049"/>
        <n v="4050"/>
        <n v="4051"/>
        <n v="4052"/>
        <n v="4053"/>
        <n v="3990"/>
        <n v="4054"/>
        <n v="4055"/>
        <n v="4056"/>
        <n v="4057"/>
        <n v="4058"/>
        <n v="4059"/>
        <n v="4060"/>
        <n v="4061"/>
        <n v="4062"/>
        <n v="4063"/>
        <n v="4067"/>
        <n v="4073"/>
        <n v="4074"/>
        <n v="4075"/>
        <n v="4076"/>
        <n v="4078"/>
        <n v="4079"/>
        <n v="4080"/>
        <n v="4083"/>
        <n v="4087"/>
        <n v="4088"/>
        <n v="4089"/>
        <n v="4090"/>
        <n v="4091"/>
        <n v="4092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4"/>
        <n v="4136"/>
        <n v="4137"/>
        <n v="4138"/>
        <n v="4140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9"/>
        <n v="4170"/>
        <n v="4171"/>
        <n v="4172"/>
        <n v="4173"/>
        <n v="4174"/>
        <n v="4175"/>
        <n v="4176"/>
        <n v="4177"/>
        <n v="4179"/>
        <n v="4180"/>
        <n v="4184"/>
        <n v="4185"/>
        <n v="4186"/>
        <n v="4187"/>
        <n v="4188"/>
        <n v="4189"/>
        <n v="4190"/>
        <n v="4192"/>
        <n v="4193"/>
        <n v="4194"/>
        <n v="4195"/>
        <n v="4196"/>
        <n v="4197"/>
        <n v="4199"/>
        <n v="4200"/>
        <n v="4202"/>
        <n v="4203"/>
        <n v="4204"/>
        <n v="4205"/>
        <n v="4206"/>
        <n v="4207"/>
        <n v="4208"/>
        <n v="4209"/>
        <n v="4210"/>
        <n v="4191"/>
        <n v="4211"/>
        <n v="4212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141"/>
        <n v="4198"/>
        <n v="4252"/>
        <n v="4253"/>
        <n v="4255"/>
        <n v="4256"/>
        <n v="4085"/>
        <n v="4259"/>
        <n v="4260"/>
        <n v="4264"/>
        <n v="4265"/>
        <n v="4266"/>
        <n v="4267"/>
        <n v="4268"/>
        <n v="4269"/>
        <n v="4270"/>
        <n v="4271"/>
        <n v="4277"/>
        <n v="4278"/>
        <n v="4279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133"/>
        <n v="4135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6"/>
        <n v="4397"/>
        <n v="4398"/>
        <n v="4399"/>
        <n v="4400"/>
        <n v="4402"/>
        <n v="4403"/>
        <n v="4404"/>
        <n v="4405"/>
        <n v="4406"/>
        <n v="4408"/>
        <n v="4409"/>
        <n v="4410"/>
        <n v="4412"/>
        <n v="4413"/>
        <n v="4415"/>
        <n v="4416"/>
        <n v="4417"/>
        <n v="4418"/>
        <n v="4419"/>
        <n v="4183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4"/>
        <n v="4446"/>
        <n v="4447"/>
        <n v="4448"/>
        <n v="4449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4468"/>
        <n v="4469"/>
        <n v="4470"/>
        <n v="4471"/>
        <n v="4472"/>
        <n v="4473"/>
        <n v="4474"/>
        <n v="4475"/>
        <n v="4477"/>
        <n v="4478"/>
        <n v="4479"/>
        <n v="4480"/>
        <n v="4481"/>
        <n v="4482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467"/>
        <n v="4520"/>
        <n v="4521"/>
        <n v="4522"/>
        <n v="4523"/>
        <n v="4524"/>
        <n v="4525"/>
        <n v="4526"/>
        <n v="4527"/>
        <n v="4372"/>
        <n v="4528"/>
        <n v="4529"/>
        <n v="4531"/>
        <n v="4533"/>
        <n v="4534"/>
        <n v="4535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5"/>
        <n v="4566"/>
        <n v="4567"/>
        <n v="4568"/>
        <n v="4569"/>
        <n v="4570"/>
        <n v="4571"/>
        <n v="4572"/>
        <n v="4573"/>
        <n v="4574"/>
        <n v="4575"/>
        <n v="4576"/>
        <n v="4577"/>
        <n v="4579"/>
        <n v="4580"/>
        <n v="4581"/>
        <n v="4582"/>
        <n v="4583"/>
        <n v="4584"/>
        <n v="4585"/>
        <n v="4586"/>
        <n v="4587"/>
        <n v="4588"/>
        <n v="4589"/>
        <n v="4590"/>
        <n v="4591"/>
        <n v="4592"/>
        <n v="4593"/>
        <n v="4594"/>
        <n v="4595"/>
        <n v="4596"/>
        <n v="4597"/>
        <n v="4598"/>
        <n v="4599"/>
        <n v="4600"/>
        <n v="4601"/>
        <n v="4602"/>
        <n v="4603"/>
        <n v="4604"/>
        <n v="4605"/>
        <n v="4606"/>
        <n v="4607"/>
        <n v="4608"/>
        <n v="4609"/>
        <n v="4610"/>
        <n v="4613"/>
        <n v="4614"/>
        <n v="4615"/>
        <n v="4616"/>
        <n v="4617"/>
        <n v="4618"/>
        <n v="4619"/>
        <n v="4620"/>
        <n v="4621"/>
        <n v="4622"/>
        <n v="4624"/>
        <n v="4625"/>
        <n v="4626"/>
        <n v="4627"/>
        <n v="4628"/>
        <n v="4629"/>
        <n v="4630"/>
        <n v="4631"/>
        <n v="4632"/>
        <n v="4633"/>
        <n v="4634"/>
        <n v="4635"/>
        <n v="4637"/>
        <n v="4638"/>
        <n v="4641"/>
        <n v="4642"/>
        <n v="4644"/>
        <n v="4466"/>
        <n v="4651"/>
        <n v="4652"/>
        <n v="4653"/>
        <n v="4656"/>
        <n v="4657"/>
        <n v="4658"/>
        <n v="4660"/>
        <n v="4661"/>
        <n v="4662"/>
        <n v="4663"/>
        <n v="4664"/>
        <n v="4665"/>
        <n v="4666"/>
        <n v="4667"/>
        <n v="4668"/>
        <n v="4669"/>
        <n v="4672"/>
        <n v="4673"/>
        <n v="4674"/>
        <n v="4675"/>
        <n v="4677"/>
        <n v="4678"/>
        <n v="4679"/>
        <n v="4680"/>
        <n v="4681"/>
        <n v="4684"/>
        <n v="4685"/>
        <n v="4686"/>
        <n v="4687"/>
        <n v="4688"/>
        <n v="4689"/>
        <n v="4690"/>
        <n v="4691"/>
        <n v="4692"/>
        <n v="4694"/>
        <n v="4695"/>
        <n v="4532"/>
        <n v="4578"/>
        <n v="4611"/>
        <n v="4612"/>
        <n v="4654"/>
        <n v="4655"/>
        <n v="4670"/>
        <n v="4683"/>
        <n v="4696"/>
        <n v="4697"/>
        <n v="4698"/>
        <n v="4699"/>
        <n v="4700"/>
        <n v="4702"/>
        <n v="4703"/>
        <n v="4705"/>
        <n v="4706"/>
        <n v="4708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4721"/>
        <n v="4722"/>
        <n v="4723"/>
        <n v="4724"/>
        <n v="4726"/>
        <n v="4727"/>
        <n v="4728"/>
        <n v="4729"/>
        <n v="4730"/>
        <n v="4731"/>
        <n v="4732"/>
        <n v="4733"/>
        <n v="4734"/>
        <n v="4736"/>
        <n v="4737"/>
        <n v="4738"/>
        <n v="4739"/>
        <n v="4740"/>
        <n v="4741"/>
        <n v="4742"/>
        <n v="4743"/>
        <n v="4744"/>
        <n v="4745"/>
        <n v="4746"/>
        <n v="4747"/>
        <n v="4748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4765"/>
        <n v="4766"/>
        <n v="4767"/>
        <n v="4768"/>
        <n v="4769"/>
        <n v="4770"/>
        <n v="4771"/>
        <n v="4772"/>
        <n v="4773"/>
        <n v="4774"/>
        <n v="4775"/>
        <n v="4776"/>
        <n v="4777"/>
        <n v="4778"/>
        <n v="4779"/>
        <n v="4780"/>
        <n v="4781"/>
        <n v="4782"/>
        <n v="4783"/>
        <n v="4784"/>
        <n v="4785"/>
        <n v="4786"/>
        <n v="4787"/>
        <n v="4789"/>
        <n v="4790"/>
        <n v="4791"/>
        <n v="4792"/>
        <n v="4793"/>
        <n v="4794"/>
        <n v="4795"/>
        <n v="4796"/>
        <n v="4797"/>
        <n v="4798"/>
        <n v="4799"/>
        <n v="4800"/>
        <n v="4801"/>
        <n v="4802"/>
        <n v="4803"/>
        <n v="4804"/>
        <n v="4805"/>
        <n v="4536"/>
        <n v="4807"/>
        <n v="4808"/>
        <n v="4809"/>
        <n v="4810"/>
        <n v="4812"/>
        <n v="4813"/>
        <n v="4814"/>
        <n v="4411"/>
        <n v="4815"/>
        <n v="4816"/>
        <n v="4817"/>
        <n v="4818"/>
        <n v="4819"/>
        <n v="4820"/>
        <n v="4821"/>
        <n v="4822"/>
        <n v="4636"/>
        <n v="4640"/>
        <n v="4643"/>
        <n v="4646"/>
        <n v="4649"/>
        <n v="4650"/>
        <n v="4824"/>
        <n v="4825"/>
        <n v="4826"/>
        <n v="4827"/>
        <n v="4828"/>
        <n v="4829"/>
        <n v="4830"/>
        <n v="4831"/>
        <n v="4832"/>
        <n v="4833"/>
        <n v="4834"/>
        <n v="4835"/>
        <n v="4838"/>
        <n v="4839"/>
        <n v="4840"/>
        <n v="4841"/>
        <n v="4842"/>
        <n v="4843"/>
        <n v="4847"/>
        <n v="4848"/>
        <n v="4849"/>
        <n v="4850"/>
        <n v="4852"/>
        <n v="4853"/>
        <n v="4854"/>
        <n v="4855"/>
        <n v="4856"/>
        <n v="4857"/>
        <n v="4858"/>
        <n v="4859"/>
        <n v="4860"/>
        <n v="4861"/>
        <n v="4863"/>
        <n v="4864"/>
        <n v="4865"/>
        <n v="4866"/>
        <n v="4867"/>
        <n v="4868"/>
        <n v="4869"/>
        <n v="4871"/>
        <n v="4872"/>
        <n v="4873"/>
        <n v="4874"/>
        <n v="4875"/>
        <n v="4876"/>
        <n v="4877"/>
        <n v="4878"/>
        <n v="4879"/>
        <n v="4880"/>
        <n v="4881"/>
        <n v="4882"/>
        <n v="4883"/>
        <n v="4885"/>
        <n v="4886"/>
        <n v="4659"/>
        <n v="4888"/>
        <n v="4889"/>
        <n v="4890"/>
        <n v="4891"/>
        <n v="4892"/>
        <n v="4893"/>
        <n v="4894"/>
        <n v="4895"/>
        <n v="4896"/>
        <n v="4897"/>
        <n v="4899"/>
        <n v="4900"/>
        <n v="4901"/>
        <n v="4902"/>
        <n v="4903"/>
        <n v="4904"/>
        <n v="4905"/>
        <n v="4906"/>
        <n v="4907"/>
        <n v="4908"/>
        <n v="4909"/>
        <n v="4910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6"/>
        <n v="4927"/>
        <n v="4928"/>
        <n v="4929"/>
        <n v="4930"/>
        <n v="4931"/>
        <n v="4932"/>
        <n v="4933"/>
        <n v="4934"/>
        <n v="4935"/>
        <n v="4936"/>
        <n v="4937"/>
        <n v="4938"/>
        <n v="4939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8"/>
        <n v="4844"/>
        <n v="4845"/>
        <n v="4959"/>
        <n v="4960"/>
        <n v="4961"/>
        <n v="4962"/>
        <n v="4963"/>
        <n v="4964"/>
        <n v="4965"/>
        <n v="4967"/>
        <n v="4968"/>
        <n v="4969"/>
        <n v="4970"/>
        <n v="4911"/>
        <n v="4971"/>
        <n v="4972"/>
        <n v="4973"/>
        <n v="4976"/>
        <n v="4977"/>
        <n v="4978"/>
        <n v="4979"/>
        <n v="4980"/>
        <n v="4981"/>
        <n v="4982"/>
        <n v="4983"/>
        <n v="4984"/>
        <n v="4985"/>
        <n v="4986"/>
        <n v="4987"/>
        <n v="4988"/>
        <n v="4989"/>
        <n v="4990"/>
        <n v="4991"/>
        <n v="4992"/>
        <n v="4993"/>
        <n v="4994"/>
        <n v="4995"/>
        <n v="4996"/>
        <n v="4997"/>
        <n v="5003"/>
        <n v="5004"/>
        <n v="5005"/>
        <n v="5006"/>
        <n v="5007"/>
        <n v="5008"/>
        <n v="5009"/>
        <n v="5010"/>
        <n v="5011"/>
        <n v="5012"/>
        <n v="5015"/>
        <n v="5016"/>
        <n v="5017"/>
        <n v="5018"/>
        <n v="5020"/>
        <n v="5021"/>
        <n v="5023"/>
        <n v="5024"/>
        <n v="5025"/>
        <n v="5026"/>
        <n v="5027"/>
        <n v="5028"/>
        <n v="5029"/>
        <n v="5030"/>
        <n v="5031"/>
        <n v="5032"/>
        <n v="5034"/>
        <n v="5036"/>
        <n v="5037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1"/>
        <n v="5052"/>
        <n v="5053"/>
        <n v="5054"/>
        <n v="5055"/>
        <n v="5056"/>
        <n v="5057"/>
        <n v="5058"/>
        <n v="5059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4725"/>
        <n v="4975"/>
        <n v="5073"/>
        <n v="5074"/>
        <n v="5075"/>
        <n v="5076"/>
        <n v="5077"/>
        <s v="4974"/>
        <s v="5078"/>
        <s v="5079"/>
        <s v="5080"/>
        <s v="5081"/>
        <s v="5082"/>
        <s v="5083"/>
        <s v="5084"/>
        <s v="4707"/>
        <s v="5038"/>
        <s v="5085"/>
        <s v="5086"/>
        <s v="5087"/>
        <s v="5088"/>
        <s v="5089"/>
        <s v="5090"/>
        <s v="5091"/>
        <s v="5092"/>
        <s v="5093"/>
        <s v="5094"/>
        <s v="5095"/>
        <s v="5096"/>
        <s v="5097"/>
        <s v="5098"/>
        <s v="5099"/>
        <s v="5100"/>
        <s v="5102"/>
        <s v="5103"/>
        <s v="5104"/>
        <s v="5105"/>
        <s v="5106"/>
        <s v="5107"/>
        <s v="5108"/>
        <s v="5109"/>
        <s v="5110"/>
        <s v="5111"/>
        <s v="5112"/>
        <s v="5113"/>
        <s v="5115"/>
        <s v="5116"/>
        <s v="5117"/>
        <s v="5118"/>
        <s v="5119"/>
        <s v="5120"/>
        <s v="5122"/>
        <s v="5123"/>
        <s v="5124"/>
        <s v="5125"/>
        <s v="5126"/>
        <s v="5127"/>
        <s v="5128"/>
        <s v="5129"/>
        <s v="5130"/>
        <s v="5131"/>
        <s v="5133"/>
        <s v="5134"/>
        <s v="5136"/>
        <s v="5137"/>
        <s v="5138"/>
        <s v="5139"/>
        <s v="5140"/>
        <s v="5141"/>
        <s v="5142"/>
        <s v="5143"/>
        <s v="5144"/>
        <s v="5145"/>
        <s v="5146"/>
        <s v="5147"/>
        <s v="5148"/>
        <s v="5149"/>
        <s v="5150"/>
        <s v="5151"/>
        <s v="5153"/>
        <s v="5155"/>
        <s v="5156"/>
        <s v="5157"/>
        <s v="5158"/>
        <s v="5159"/>
        <s v="5160"/>
        <s v="5161"/>
        <s v="5162"/>
        <s v="5163"/>
        <s v="5164"/>
        <s v="5165"/>
        <s v="5166"/>
        <s v="5167"/>
        <s v="5170"/>
        <s v="5171"/>
        <s v="5172"/>
        <s v="5173"/>
        <s v="5174"/>
        <s v="5175"/>
        <s v="5176"/>
        <s v="5177"/>
        <s v="5178"/>
        <s v="5179"/>
        <s v="5180"/>
        <s v="5181"/>
        <s v="5184"/>
        <s v="5185"/>
        <s v="5186"/>
        <s v="5187"/>
        <s v="5188"/>
        <s v="5189"/>
        <s v="5190"/>
        <s v="5191"/>
        <s v="5192"/>
        <s v="5193"/>
        <s v="5194"/>
        <s v="5195"/>
        <s v="5196"/>
        <s v="5197"/>
        <s v="5198"/>
        <s v="5199"/>
        <s v="5200"/>
        <s v="5207"/>
        <s v="5208"/>
        <s v="5209"/>
        <s v="5210"/>
        <s v="5212"/>
        <s v="5213"/>
        <s v="5214"/>
        <s v="5216"/>
        <s v="5218"/>
        <s v="5219"/>
        <s v="5220"/>
        <s v="5221"/>
        <s v="5222"/>
        <s v="5223"/>
        <s v="5225"/>
        <s v="5226"/>
        <s v="5227"/>
        <s v="5228"/>
        <s v="5229"/>
        <s v="5230"/>
        <s v="5231"/>
        <s v="5232"/>
        <s v="5233"/>
        <s v="5234"/>
        <s v="5235"/>
        <s v="5236"/>
        <s v="5237"/>
        <s v="5238"/>
        <s v="5239"/>
        <s v="5240"/>
        <s v="5242"/>
        <s v="5243"/>
        <s v="5244"/>
        <s v="5247"/>
        <s v="5249"/>
        <s v="5250"/>
        <s v="5251"/>
        <s v="5252"/>
        <s v="5253"/>
        <s v="5254"/>
        <s v="5255"/>
        <s v="5256"/>
        <s v="5257"/>
        <s v="5258"/>
        <s v="5259"/>
        <s v="5260"/>
        <s v="5261"/>
        <s v="5262"/>
        <s v="5263"/>
        <s v="5264"/>
        <s v="5265"/>
        <s v="5266"/>
        <s v="5268"/>
        <s v="5269"/>
        <s v="5270"/>
        <s v="5272"/>
        <s v="5275"/>
        <s v="5276"/>
        <s v="5277"/>
        <s v="5278"/>
        <s v="5280"/>
        <s v="5282"/>
        <s v="5284"/>
        <s v="5285"/>
        <s v="5287"/>
        <s v="5290"/>
        <s v="5293"/>
        <s v="5296"/>
        <s v="5297"/>
        <s v="5298"/>
        <s v="5299"/>
        <s v="5300"/>
        <s v="5302"/>
        <s v="5304"/>
        <s v="5305"/>
        <s v="5306"/>
        <s v="5307"/>
        <s v="5308"/>
        <s v="5309"/>
        <s v="5311"/>
        <s v="5313"/>
        <s v="5315"/>
        <s v="5316"/>
        <s v="5318"/>
        <s v="5319"/>
        <s v="5320"/>
        <s v="5322"/>
        <s v="5324"/>
        <s v="5325"/>
        <s v="5326"/>
        <s v="5327"/>
        <s v="5328"/>
        <s v="5329"/>
        <s v="5330"/>
        <s v="5331"/>
        <s v="5332"/>
        <s v="5333"/>
        <s v="5334"/>
        <s v="5335"/>
        <s v="5336"/>
        <s v="5337"/>
        <s v="5338"/>
        <s v="5339"/>
        <s v="5340"/>
        <s v="5341"/>
        <s v="5342"/>
        <s v="5343"/>
        <s v="5344"/>
        <s v="5345"/>
        <s v="5346"/>
        <s v="5348"/>
        <s v="5349"/>
        <s v="5351"/>
        <s v="5352"/>
        <s v="5357"/>
        <s v="5358"/>
        <s v="5359"/>
        <s v="5360"/>
        <s v="5361"/>
        <s v="5363"/>
        <s v="5365"/>
        <s v="5367"/>
        <s v="5369"/>
        <s v="5371"/>
        <s v="5372"/>
        <s v="5373"/>
        <s v="5374"/>
        <s v="5376"/>
        <s v="5377"/>
        <s v="5379"/>
        <s v="5380"/>
        <s v="5381"/>
        <s v="5382"/>
        <s v="5383"/>
        <s v="5384"/>
        <s v="5385"/>
        <s v="5386"/>
        <s v="5387"/>
        <s v="5388"/>
        <s v="5389"/>
        <s v="5390"/>
        <s v="5391"/>
        <s v="5392"/>
        <s v="5393"/>
        <s v="5394"/>
        <s v="5395"/>
        <s v="5396"/>
        <s v="5398"/>
        <s v="5399"/>
        <s v="5400"/>
        <s v="5401"/>
        <s v="5402"/>
        <s v="5403"/>
        <s v="5404"/>
        <s v="5405"/>
        <s v="5406"/>
        <s v="5407"/>
        <s v="5408"/>
        <s v="5409"/>
        <s v="5410"/>
        <s v="5411"/>
        <s v="5412"/>
        <s v="5413"/>
        <s v="5414"/>
        <s v="5415"/>
        <s v="5416"/>
        <s v="5418"/>
        <s v="5420"/>
        <s v="5421"/>
        <s v="5422"/>
        <s v="5423"/>
        <s v="5425"/>
        <s v="5426"/>
        <s v="5427"/>
        <s v="5428"/>
        <s v="5429"/>
        <s v="5430"/>
        <s v="5431"/>
        <s v="5432"/>
        <s v="5433"/>
        <s v="5434"/>
        <s v="5441"/>
        <s v="5444"/>
        <s v="5447"/>
        <s v="5448"/>
        <s v="5449"/>
        <s v="5450"/>
        <s v="5451"/>
        <s v="5452"/>
        <s v="5453"/>
        <s v="5459"/>
        <s v="5454"/>
        <s v="5462"/>
        <s v="5461"/>
        <s v="5460"/>
        <s v="5455"/>
        <s v="5456"/>
        <s v="5457"/>
        <s v="5458"/>
        <s v="5463"/>
        <s v="5464"/>
        <s v="5465"/>
        <s v="5466"/>
        <s v="5467"/>
        <s v="5468"/>
        <s v="5470"/>
        <s v="5472"/>
        <s v="5474"/>
        <s v="5475"/>
        <s v="5476"/>
        <s v="5477"/>
        <s v="5478"/>
        <s v="5479"/>
        <s v="5481"/>
        <s v="5483"/>
        <s v="5487"/>
        <s v="5488"/>
        <s v="5489"/>
        <s v="5490"/>
        <s v="5491"/>
        <s v="5492"/>
        <s v="5493"/>
        <s v="5494"/>
        <s v="5495"/>
        <s v="5496"/>
        <s v="5497"/>
        <s v="5498"/>
        <s v="5499"/>
        <s v="5500"/>
        <s v="5501"/>
        <s v="5502"/>
        <s v="5503"/>
        <s v="5504"/>
        <s v="5505"/>
        <s v="5506"/>
        <s v="5507"/>
        <s v="5508"/>
        <s v="5509"/>
        <s v="5510"/>
        <s v="5511"/>
        <s v="5512"/>
        <s v="5513"/>
        <s v="5514"/>
        <s v="5516"/>
        <s v="5517"/>
        <s v="5520"/>
        <s v="5521"/>
        <s v="5522"/>
        <s v="5523"/>
        <s v="5524"/>
        <s v="5525"/>
        <s v="5526"/>
        <s v="5527"/>
        <s v="5528"/>
        <s v="5529"/>
        <s v="5532"/>
        <s v="5534"/>
        <s v="5535"/>
        <s v="5536"/>
        <s v="5537"/>
        <s v="5538"/>
        <s v="5539"/>
        <s v="5540"/>
        <s v="5541"/>
        <s v="5542"/>
        <s v="5543"/>
        <s v="5544"/>
        <s v="5545"/>
        <s v="5546"/>
        <s v="5547"/>
        <s v="5548"/>
        <s v="5549"/>
        <s v="5550"/>
        <s v="5551"/>
        <s v="5552"/>
        <s v="5553"/>
        <s v="5554"/>
        <s v="5555"/>
        <s v="5556"/>
        <s v="5557"/>
        <s v="5558"/>
        <s v="5559"/>
        <s v="5560"/>
        <s v="5561"/>
        <s v="5563"/>
        <s v="5565"/>
        <s v="5568"/>
        <s v="5570"/>
        <s v="5573"/>
        <s v="5575"/>
        <s v="5577"/>
        <s v="5579"/>
        <s v="5581"/>
        <s v="5583"/>
        <s v="5584"/>
        <s v="5585"/>
        <s v="5586"/>
        <s v="5587"/>
        <s v="5588"/>
        <s v="5589"/>
        <s v="5590"/>
        <s v="5591"/>
        <s v="5592"/>
        <s v="5593"/>
        <s v="5594"/>
        <s v="5595"/>
        <s v="5596"/>
        <s v="5598"/>
        <s v="5600"/>
        <s v="5602"/>
        <s v="5603"/>
        <s v="5604"/>
        <s v="5605"/>
        <s v="5606"/>
        <s v="5607"/>
        <s v="5608"/>
        <s v="5609"/>
        <s v="5610"/>
        <s v="5611"/>
        <s v="5612"/>
        <s v="5613"/>
        <s v="5614"/>
        <s v="5617"/>
        <s v="5619"/>
        <s v="5622"/>
        <s v="5623"/>
        <s v="5624"/>
        <s v="5625"/>
        <s v="5626"/>
        <s v="5627"/>
        <s v="5628"/>
        <s v="5629"/>
        <s v="5630"/>
        <s v="5631"/>
        <s v="5632"/>
        <s v="5633"/>
        <s v="5634"/>
        <s v="5635"/>
        <s v="5636"/>
        <s v="5637"/>
        <s v="5638"/>
        <s v="5639"/>
        <s v="5640"/>
        <s v="5641"/>
        <s v="5642"/>
        <s v="5643"/>
        <s v="5644"/>
        <s v="5645"/>
        <s v="5646"/>
        <s v="5647"/>
        <s v="5648"/>
        <s v="5649"/>
        <s v="5650"/>
        <s v="5651"/>
        <s v="5652"/>
        <s v="5653"/>
        <s v="5654"/>
        <s v="5655"/>
        <s v="5656"/>
        <s v="5657"/>
        <s v="5658"/>
        <s v="5659"/>
        <s v="5660"/>
        <s v="5661"/>
        <s v="5662"/>
        <s v="5663"/>
        <s v="5664"/>
        <s v="5665"/>
        <s v="5666"/>
        <s v="5667"/>
        <s v="5668"/>
        <s v="5669"/>
        <s v="5670"/>
        <s v="5671"/>
        <s v="5672"/>
        <s v="5673"/>
        <s v="5674"/>
        <s v="5675"/>
        <s v="5680"/>
        <s v="5681"/>
        <s v="5682"/>
        <s v="5683"/>
        <s v="5684"/>
        <s v="5685"/>
        <s v="5686"/>
        <s v="5687"/>
        <s v="5688"/>
        <s v="5689"/>
        <s v="5690"/>
        <s v="5691"/>
        <s v="5692"/>
        <s v="5693"/>
        <s v="5694"/>
      </sharedItems>
    </cacheField>
    <cacheField name="GS" numFmtId="0">
      <sharedItems containsString="0" containsBlank="1" containsNumber="1" containsInteger="1" minValue="1" maxValue="1"/>
    </cacheField>
    <cacheField name="CS" numFmtId="0">
      <sharedItems containsString="0" containsBlank="1" containsNumber="1" containsInteger="1" minValue="1" maxValue="1"/>
    </cacheField>
    <cacheField name="DR" numFmtId="0">
      <sharedItems containsString="0" containsBlank="1" containsNumber="1" containsInteger="1" minValue="1" maxValue="1"/>
    </cacheField>
    <cacheField name="BOX" numFmtId="0">
      <sharedItems containsString="0" containsBlank="1" containsNumber="1" containsInteger="1" minValue="1" maxValue="1"/>
    </cacheField>
    <cacheField name="TG" numFmtId="0">
      <sharedItems containsString="0" containsBlank="1" containsNumber="1" containsInteger="1" minValue="1" maxValue="1"/>
    </cacheField>
    <cacheField name="Produit" numFmtId="49">
      <sharedItems/>
    </cacheField>
    <cacheField name="Code" numFmtId="0">
      <sharedItems containsBlank="1" containsMixedTypes="1" containsNumber="1" containsInteger="1" minValue="0" maxValue="8.0118000000000005E+29"/>
    </cacheField>
    <cacheField name="Qté" numFmtId="0">
      <sharedItems containsString="0" containsBlank="1" containsNumber="1" containsInteger="1" minValue="1" maxValue="300"/>
    </cacheField>
    <cacheField name="Remise ligne" numFmtId="0">
      <sharedItems containsString="0" containsBlank="1" containsNumber="1" containsInteger="1" minValue="0" maxValue="30"/>
    </cacheField>
    <cacheField name="Remise générale" numFmtId="0">
      <sharedItems containsBlank="1" containsMixedTypes="1" containsNumber="1" containsInteger="1" minValue="0" maxValue="0"/>
    </cacheField>
    <cacheField name="Promo en cours" numFmtId="0">
      <sharedItems containsBlank="1" containsMixedTypes="1" containsNumber="1" minValue="0" maxValue="1500"/>
    </cacheField>
    <cacheField name="Total HT" numFmtId="0">
      <sharedItems containsString="0" containsBlank="1" containsNumber="1" minValue="0" maxValue="2868.48"/>
    </cacheField>
    <cacheField name="Remise sur pied" numFmtId="0">
      <sharedItems containsString="0" containsBlank="1" containsNumber="1" minValue="0" maxValue="1500"/>
    </cacheField>
    <cacheField name="Total HT2" numFmtId="0">
      <sharedItems containsString="0" containsBlank="1" containsNumber="1" minValue="0" maxValue="2868.48"/>
    </cacheField>
    <cacheField name="PB GS" numFmtId="0">
      <sharedItems containsMixedTypes="1" containsNumber="1" containsInteger="1" minValue="0" maxValue="1"/>
    </cacheField>
    <cacheField name="PB CS" numFmtId="0">
      <sharedItems containsMixedTypes="1" containsNumber="1" containsInteger="1" minValue="0" maxValue="1"/>
    </cacheField>
    <cacheField name="PB DR" numFmtId="0">
      <sharedItems containsMixedTypes="1" containsNumber="1" containsInteger="1" minValue="0" maxValue="1"/>
    </cacheField>
    <cacheField name="PB BOX" numFmtId="0">
      <sharedItems containsMixedTypes="1" containsNumber="1" containsInteger="1" minValue="0" maxValue="1"/>
    </cacheField>
    <cacheField name="PB TG" numFmtId="0">
      <sharedItems containsMixedTypes="1" containsNumber="1" containsInteger="1" minValue="0" maxValue="1"/>
    </cacheField>
    <cacheField name="PB ADV" numFmtId="0">
      <sharedItems containsString="0" containsBlank="1" containsNumber="1" containsInteger="1" minValue="1" maxValue="1"/>
    </cacheField>
    <cacheField name="PB CANAL BIO" numFmtId="0">
      <sharedItems containsString="0" containsBlank="1" containsNumber="1" containsInteger="1" minValue="1" maxValue="1"/>
    </cacheField>
    <cacheField name="PAS RECU" numFmtId="0">
      <sharedItems containsString="0" containsBlank="1" containsNumber="1" containsInteger="1" minValue="1" maxValue="1"/>
    </cacheField>
    <cacheField name="RECU" numFmtId="0">
      <sharedItems containsString="0" containsBlank="1" containsNumber="1" containsInteger="1" minValue="1" maxValue="1"/>
    </cacheField>
    <cacheField name="RECU APRES SAV" numFmtId="0">
      <sharedItems containsBlank="1" containsMixedTypes="1" containsNumber="1" containsInteger="1" minValue="1" maxValue="1"/>
    </cacheField>
    <cacheField name="COMMANDE REPASSEE" numFmtId="0">
      <sharedItems containsString="0" containsBlank="1" containsNumber="1" containsInteger="1" minValue="1" maxValue="1"/>
    </cacheField>
    <cacheField name="OBSERVATIONS" numFmtId="0">
      <sharedItems containsBlank="1"/>
    </cacheField>
    <cacheField name="ANNOTATION" numFmtId="0">
      <sharedItems containsBlank="1"/>
    </cacheField>
    <cacheField name="DATE DU SAV" numFmtId="0">
      <sharedItems containsDate="1" containsBlank="1" containsMixedTypes="1" minDate="2011-11-07T00:00:00" maxDate="2017-11-22T00:00:00"/>
    </cacheField>
    <cacheField name="PAS DE SAV" numFmtId="0">
      <sharedItems containsBlank="1" containsMixedTypes="1" containsNumber="1" containsInteger="1" minValue="1" maxValue="1"/>
    </cacheField>
    <cacheField name="SAV G" numFmtId="0">
      <sharedItems containsBlank="1" containsMixedTypes="1" containsNumber="1" containsInteger="1" minValue="1" maxValue="1"/>
    </cacheField>
    <cacheField name="SAV L" numFmtId="0">
      <sharedItems containsBlank="1" containsMixedTypes="1" containsNumber="1" minValue="0" maxValue="224.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tilisateur de Microsoft Office" refreshedDate="43109.592427662035" createdVersion="4" refreshedVersion="4" minRefreshableVersion="3" recordCount="9521">
  <cacheSource type="worksheet">
    <worksheetSource ref="A1:AU1" sheet="Détails"/>
  </cacheSource>
  <cacheFields count="47">
    <cacheField name="Mois" numFmtId="49">
      <sharedItems count="12">
        <s v="janvier"/>
        <s v="février"/>
        <s v="mars"/>
        <s v="avril"/>
        <s v="mai"/>
        <s v="juin"/>
        <s v="juillet"/>
        <s v="août"/>
        <s v="septembre"/>
        <s v="octobre"/>
        <s v="novembre"/>
        <s v="décembre"/>
      </sharedItems>
    </cacheField>
    <cacheField name="Commercial" numFmtId="0">
      <sharedItems containsBlank="1"/>
    </cacheField>
    <cacheField name="Producteur" numFmtId="0">
      <sharedItems containsBlank="1"/>
    </cacheField>
    <cacheField name="Grossiste" numFmtId="49">
      <sharedItems/>
    </cacheField>
    <cacheField name="Magasin" numFmtId="0">
      <sharedItems containsBlank="1" containsMixedTypes="1" containsNumber="1" containsInteger="1" minValue="1170" maxValue="1170"/>
    </cacheField>
    <cacheField name="Adresse" numFmtId="0">
      <sharedItems containsBlank="1"/>
    </cacheField>
    <cacheField name="CP" numFmtId="0">
      <sharedItems containsBlank="1" containsMixedTypes="1" containsNumber="1" containsInteger="1" minValue="1170" maxValue="95610"/>
    </cacheField>
    <cacheField name="Ville" numFmtId="0">
      <sharedItems containsBlank="1"/>
    </cacheField>
    <cacheField name="Tél" numFmtId="0">
      <sharedItems containsBlank="1" containsMixedTypes="1" containsNumber="1" containsInteger="1" minValue="380657432" maxValue="562897852"/>
    </cacheField>
    <cacheField name="Région" numFmtId="0">
      <sharedItems containsBlank="1"/>
    </cacheField>
    <cacheField name="Département" numFmtId="0">
      <sharedItems containsBlank="1" containsMixedTypes="1" containsNumber="1" containsInteger="1" minValue="1" maxValue="95"/>
    </cacheField>
    <cacheField name="franchise" numFmtId="0">
      <sharedItems containsBlank="1"/>
    </cacheField>
    <cacheField name="franchise_regionale" numFmtId="0">
      <sharedItems containsBlank="1"/>
    </cacheField>
    <cacheField name="surface" numFmtId="0">
      <sharedItems containsString="0" containsBlank="1" containsNumber="1" containsInteger="1" minValue="0" maxValue="1200"/>
    </cacheField>
    <cacheField name="Date" numFmtId="0">
      <sharedItems containsDate="1" containsMixedTypes="1" minDate="2013-05-07T22:00:00" maxDate="2017-08-28T22:00:00"/>
    </cacheField>
    <cacheField name="Numéro Devis" numFmtId="0">
      <sharedItems containsMixedTypes="1" containsNumber="1" containsInteger="1" minValue="2929" maxValue="5077" count="2048">
        <n v="3451"/>
        <n v="3478"/>
        <n v="3479"/>
        <n v="3491"/>
        <n v="3508"/>
        <n v="3533"/>
        <n v="3527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80"/>
        <n v="3438"/>
        <n v="3509"/>
        <n v="3578"/>
        <n v="3584"/>
        <n v="3501"/>
        <n v="3585"/>
        <n v="3586"/>
        <n v="3587"/>
        <n v="3588"/>
        <n v="3589"/>
        <n v="3590"/>
        <n v="3591"/>
        <n v="3592"/>
        <n v="3593"/>
        <n v="3594"/>
        <n v="3598"/>
        <n v="3599"/>
        <n v="3600"/>
        <n v="3601"/>
        <n v="3602"/>
        <n v="3603"/>
        <n v="3604"/>
        <n v="3605"/>
        <n v="3606"/>
        <n v="3608"/>
        <n v="3609"/>
        <n v="3610"/>
        <n v="3612"/>
        <n v="3617"/>
        <n v="3618"/>
        <n v="3619"/>
        <n v="3620"/>
        <n v="3622"/>
        <n v="3623"/>
        <n v="3624"/>
        <n v="3625"/>
        <n v="3626"/>
        <n v="3627"/>
        <n v="3628"/>
        <n v="3629"/>
        <n v="3630"/>
        <n v="3631"/>
        <n v="3633"/>
        <n v="3634"/>
        <n v="3635"/>
        <n v="3636"/>
        <n v="3637"/>
        <n v="3638"/>
        <n v="3639"/>
        <n v="3640"/>
        <n v="3641"/>
        <n v="3642"/>
        <n v="3643"/>
        <n v="3645"/>
        <n v="3419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11"/>
        <n v="3613"/>
        <n v="3615"/>
        <n v="3616"/>
        <n v="3666"/>
        <n v="3667"/>
        <n v="3668"/>
        <n v="3669"/>
        <n v="3670"/>
        <n v="3672"/>
        <n v="3597"/>
        <n v="3673"/>
        <n v="3674"/>
        <n v="3675"/>
        <n v="3680"/>
        <n v="3681"/>
        <n v="3682"/>
        <n v="3684"/>
        <n v="3685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3"/>
        <n v="3704"/>
        <n v="2929"/>
        <n v="3621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517"/>
        <n v="3679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6"/>
        <n v="3757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3"/>
        <n v="3774"/>
        <n v="3776"/>
        <n v="3777"/>
        <n v="3778"/>
        <n v="3779"/>
        <n v="3780"/>
        <n v="3782"/>
        <n v="3783"/>
        <n v="3785"/>
        <n v="3786"/>
        <n v="3787"/>
        <n v="3788"/>
        <n v="3789"/>
        <n v="3790"/>
        <n v="3791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473"/>
        <n v="3808"/>
        <n v="3809"/>
        <n v="3810"/>
        <n v="3811"/>
        <n v="3812"/>
        <n v="3813"/>
        <n v="3815"/>
        <n v="3816"/>
        <n v="3817"/>
        <n v="3818"/>
        <n v="3819"/>
        <n v="3820"/>
        <n v="3821"/>
        <n v="3822"/>
        <n v="3825"/>
        <n v="3826"/>
        <n v="3827"/>
        <n v="3828"/>
        <n v="3755"/>
        <n v="3824"/>
        <n v="3829"/>
        <n v="3830"/>
        <n v="3831"/>
        <n v="3832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5"/>
        <n v="3856"/>
        <n v="3857"/>
        <n v="3858"/>
        <n v="3859"/>
        <n v="3860"/>
        <n v="3861"/>
        <n v="3862"/>
        <n v="3863"/>
        <n v="3865"/>
        <n v="3867"/>
        <n v="3868"/>
        <n v="3869"/>
        <n v="3872"/>
        <n v="3873"/>
        <n v="3874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5"/>
        <n v="3896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595"/>
        <n v="3929"/>
        <n v="3930"/>
        <n v="3931"/>
        <n v="3932"/>
        <n v="3933"/>
        <n v="3934"/>
        <n v="3935"/>
        <n v="3936"/>
        <n v="3938"/>
        <n v="3941"/>
        <n v="3942"/>
        <n v="3943"/>
        <n v="3944"/>
        <n v="3945"/>
        <n v="3947"/>
        <n v="3948"/>
        <n v="3632"/>
        <n v="3949"/>
        <n v="3950"/>
        <n v="3951"/>
        <n v="3952"/>
        <n v="3954"/>
        <n v="3956"/>
        <n v="3957"/>
        <n v="3958"/>
        <n v="3959"/>
        <n v="3960"/>
        <n v="3961"/>
        <n v="3962"/>
        <n v="3963"/>
        <n v="3964"/>
        <n v="3966"/>
        <n v="3969"/>
        <n v="3970"/>
        <n v="3971"/>
        <n v="3972"/>
        <n v="3973"/>
        <n v="3974"/>
        <n v="3976"/>
        <n v="3977"/>
        <n v="3978"/>
        <n v="3979"/>
        <n v="3980"/>
        <n v="3982"/>
        <n v="3983"/>
        <n v="3985"/>
        <n v="3987"/>
        <n v="3988"/>
        <n v="3989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5"/>
        <n v="4006"/>
        <n v="4007"/>
        <n v="4010"/>
        <n v="4011"/>
        <n v="4012"/>
        <n v="4013"/>
        <n v="4014"/>
        <n v="4015"/>
        <n v="4016"/>
        <n v="4017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7"/>
        <n v="4048"/>
        <n v="4049"/>
        <n v="4050"/>
        <n v="4051"/>
        <n v="4052"/>
        <n v="4053"/>
        <n v="3990"/>
        <n v="4054"/>
        <n v="4055"/>
        <n v="4056"/>
        <n v="4057"/>
        <n v="4058"/>
        <n v="4059"/>
        <n v="4060"/>
        <n v="4061"/>
        <n v="4062"/>
        <n v="4063"/>
        <n v="4067"/>
        <n v="4073"/>
        <n v="4074"/>
        <n v="4075"/>
        <n v="4076"/>
        <n v="4078"/>
        <n v="4079"/>
        <n v="4080"/>
        <n v="4083"/>
        <n v="4087"/>
        <n v="4088"/>
        <n v="4089"/>
        <n v="4090"/>
        <n v="4091"/>
        <n v="4092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4"/>
        <n v="4136"/>
        <n v="4137"/>
        <n v="4138"/>
        <n v="4140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9"/>
        <n v="4170"/>
        <n v="4171"/>
        <n v="4172"/>
        <n v="4173"/>
        <n v="4174"/>
        <n v="4175"/>
        <n v="4176"/>
        <n v="4177"/>
        <n v="4179"/>
        <n v="4180"/>
        <n v="4184"/>
        <n v="4185"/>
        <n v="4186"/>
        <n v="4187"/>
        <n v="4188"/>
        <n v="4189"/>
        <n v="4190"/>
        <n v="4192"/>
        <n v="4193"/>
        <n v="4194"/>
        <n v="4195"/>
        <n v="4196"/>
        <n v="4197"/>
        <n v="4199"/>
        <n v="4200"/>
        <n v="4202"/>
        <n v="4203"/>
        <n v="4204"/>
        <n v="4205"/>
        <n v="4206"/>
        <n v="4207"/>
        <n v="4208"/>
        <n v="4209"/>
        <n v="4210"/>
        <n v="4191"/>
        <n v="4211"/>
        <n v="4212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141"/>
        <n v="4198"/>
        <n v="4252"/>
        <n v="4253"/>
        <n v="4255"/>
        <n v="4256"/>
        <n v="4085"/>
        <n v="4259"/>
        <n v="4260"/>
        <n v="4264"/>
        <n v="4265"/>
        <n v="4266"/>
        <n v="4267"/>
        <n v="4268"/>
        <n v="4269"/>
        <n v="4270"/>
        <n v="4271"/>
        <n v="4277"/>
        <n v="4278"/>
        <n v="4279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133"/>
        <n v="4135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6"/>
        <n v="4397"/>
        <n v="4398"/>
        <n v="4399"/>
        <n v="4400"/>
        <n v="4402"/>
        <n v="4403"/>
        <n v="4404"/>
        <n v="4405"/>
        <n v="4406"/>
        <n v="4408"/>
        <n v="4409"/>
        <n v="4410"/>
        <n v="4412"/>
        <n v="4413"/>
        <n v="4415"/>
        <n v="4416"/>
        <n v="4417"/>
        <n v="4418"/>
        <n v="4419"/>
        <n v="4183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4"/>
        <n v="4446"/>
        <n v="4447"/>
        <n v="4448"/>
        <n v="4449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4468"/>
        <n v="4469"/>
        <n v="4470"/>
        <n v="4471"/>
        <n v="4472"/>
        <n v="4473"/>
        <n v="4474"/>
        <n v="4475"/>
        <n v="4477"/>
        <n v="4478"/>
        <n v="4479"/>
        <n v="4480"/>
        <n v="4481"/>
        <n v="4482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467"/>
        <n v="4520"/>
        <n v="4521"/>
        <n v="4522"/>
        <n v="4523"/>
        <n v="4524"/>
        <n v="4525"/>
        <n v="4526"/>
        <n v="4527"/>
        <n v="4372"/>
        <n v="4528"/>
        <n v="4529"/>
        <n v="4531"/>
        <n v="4533"/>
        <n v="4534"/>
        <n v="4535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5"/>
        <n v="4566"/>
        <n v="4567"/>
        <n v="4568"/>
        <n v="4569"/>
        <n v="4570"/>
        <n v="4571"/>
        <n v="4572"/>
        <n v="4573"/>
        <n v="4574"/>
        <n v="4575"/>
        <n v="4576"/>
        <n v="4577"/>
        <n v="4579"/>
        <n v="4580"/>
        <n v="4581"/>
        <n v="4582"/>
        <n v="4583"/>
        <n v="4584"/>
        <n v="4585"/>
        <n v="4586"/>
        <n v="4587"/>
        <n v="4588"/>
        <n v="4589"/>
        <n v="4590"/>
        <n v="4591"/>
        <n v="4592"/>
        <n v="4593"/>
        <n v="4594"/>
        <n v="4595"/>
        <n v="4596"/>
        <n v="4597"/>
        <n v="4598"/>
        <n v="4599"/>
        <n v="4600"/>
        <n v="4601"/>
        <n v="4602"/>
        <n v="4603"/>
        <n v="4604"/>
        <n v="4605"/>
        <n v="4606"/>
        <n v="4607"/>
        <n v="4608"/>
        <n v="4609"/>
        <n v="4610"/>
        <n v="4613"/>
        <n v="4614"/>
        <n v="4615"/>
        <n v="4616"/>
        <n v="4617"/>
        <n v="4618"/>
        <n v="4619"/>
        <n v="4620"/>
        <n v="4621"/>
        <n v="4622"/>
        <n v="4624"/>
        <n v="4625"/>
        <n v="4626"/>
        <n v="4627"/>
        <n v="4628"/>
        <n v="4629"/>
        <n v="4630"/>
        <n v="4631"/>
        <n v="4632"/>
        <n v="4633"/>
        <n v="4634"/>
        <n v="4635"/>
        <n v="4637"/>
        <n v="4638"/>
        <n v="4641"/>
        <n v="4642"/>
        <n v="4644"/>
        <n v="4466"/>
        <n v="4651"/>
        <n v="4652"/>
        <n v="4653"/>
        <n v="4656"/>
        <n v="4657"/>
        <n v="4658"/>
        <n v="4660"/>
        <n v="4661"/>
        <n v="4662"/>
        <n v="4663"/>
        <n v="4664"/>
        <n v="4665"/>
        <n v="4666"/>
        <n v="4667"/>
        <n v="4668"/>
        <n v="4669"/>
        <n v="4672"/>
        <n v="4673"/>
        <n v="4674"/>
        <n v="4675"/>
        <n v="4677"/>
        <n v="4678"/>
        <n v="4679"/>
        <n v="4680"/>
        <n v="4681"/>
        <n v="4684"/>
        <n v="4685"/>
        <n v="4686"/>
        <n v="4687"/>
        <n v="4688"/>
        <n v="4689"/>
        <n v="4690"/>
        <n v="4691"/>
        <n v="4692"/>
        <n v="4694"/>
        <n v="4695"/>
        <n v="4532"/>
        <n v="4578"/>
        <n v="4611"/>
        <n v="4612"/>
        <n v="4654"/>
        <n v="4655"/>
        <n v="4670"/>
        <n v="4683"/>
        <n v="4696"/>
        <n v="4697"/>
        <n v="4698"/>
        <n v="4699"/>
        <n v="4700"/>
        <n v="4702"/>
        <n v="4703"/>
        <n v="4705"/>
        <n v="4706"/>
        <n v="4708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4721"/>
        <n v="4722"/>
        <n v="4723"/>
        <n v="4724"/>
        <n v="4726"/>
        <n v="4727"/>
        <n v="4728"/>
        <n v="4729"/>
        <n v="4730"/>
        <n v="4731"/>
        <n v="4732"/>
        <n v="4733"/>
        <n v="4734"/>
        <n v="4736"/>
        <n v="4737"/>
        <n v="4738"/>
        <n v="4739"/>
        <n v="4740"/>
        <n v="4741"/>
        <n v="4742"/>
        <n v="4743"/>
        <n v="4744"/>
        <n v="4745"/>
        <n v="4746"/>
        <n v="4747"/>
        <n v="4748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4765"/>
        <n v="4766"/>
        <n v="4767"/>
        <n v="4768"/>
        <n v="4769"/>
        <n v="4770"/>
        <n v="4771"/>
        <n v="4772"/>
        <n v="4773"/>
        <n v="4774"/>
        <n v="4775"/>
        <n v="4776"/>
        <n v="4777"/>
        <n v="4778"/>
        <n v="4779"/>
        <n v="4780"/>
        <n v="4781"/>
        <n v="4782"/>
        <n v="4783"/>
        <n v="4784"/>
        <n v="4785"/>
        <n v="4786"/>
        <n v="4787"/>
        <n v="4789"/>
        <n v="4790"/>
        <n v="4791"/>
        <n v="4792"/>
        <n v="4793"/>
        <n v="4794"/>
        <n v="4795"/>
        <n v="4796"/>
        <n v="4797"/>
        <n v="4798"/>
        <n v="4799"/>
        <n v="4800"/>
        <n v="4801"/>
        <n v="4802"/>
        <n v="4803"/>
        <n v="4804"/>
        <n v="4805"/>
        <n v="4536"/>
        <n v="4807"/>
        <n v="4808"/>
        <n v="4809"/>
        <n v="4810"/>
        <n v="4812"/>
        <n v="4813"/>
        <n v="4814"/>
        <n v="4411"/>
        <n v="4815"/>
        <n v="4816"/>
        <n v="4817"/>
        <n v="4818"/>
        <n v="4819"/>
        <n v="4820"/>
        <n v="4821"/>
        <n v="4822"/>
        <n v="4636"/>
        <n v="4640"/>
        <n v="4643"/>
        <n v="4646"/>
        <n v="4649"/>
        <n v="4650"/>
        <n v="4824"/>
        <n v="4825"/>
        <n v="4826"/>
        <n v="4827"/>
        <n v="4828"/>
        <n v="4829"/>
        <n v="4830"/>
        <n v="4831"/>
        <n v="4832"/>
        <n v="4833"/>
        <n v="4834"/>
        <n v="4835"/>
        <n v="4838"/>
        <n v="4839"/>
        <n v="4840"/>
        <n v="4841"/>
        <n v="4842"/>
        <n v="4843"/>
        <n v="4847"/>
        <n v="4848"/>
        <n v="4849"/>
        <n v="4850"/>
        <n v="4852"/>
        <n v="4853"/>
        <n v="4854"/>
        <n v="4855"/>
        <n v="4856"/>
        <n v="4857"/>
        <n v="4858"/>
        <n v="4859"/>
        <n v="4860"/>
        <n v="4861"/>
        <n v="4863"/>
        <n v="4864"/>
        <n v="4865"/>
        <n v="4866"/>
        <n v="4867"/>
        <n v="4868"/>
        <n v="4869"/>
        <n v="4871"/>
        <n v="4872"/>
        <n v="4873"/>
        <n v="4874"/>
        <n v="4875"/>
        <n v="4876"/>
        <n v="4877"/>
        <n v="4878"/>
        <n v="4879"/>
        <n v="4880"/>
        <n v="4881"/>
        <n v="4882"/>
        <n v="4883"/>
        <n v="4885"/>
        <n v="4886"/>
        <n v="4659"/>
        <n v="4888"/>
        <n v="4889"/>
        <n v="4890"/>
        <n v="4891"/>
        <n v="4892"/>
        <n v="4893"/>
        <n v="4894"/>
        <n v="4895"/>
        <n v="4896"/>
        <n v="4897"/>
        <n v="4899"/>
        <n v="4900"/>
        <n v="4901"/>
        <n v="4902"/>
        <n v="4903"/>
        <n v="4904"/>
        <n v="4905"/>
        <n v="4906"/>
        <n v="4907"/>
        <n v="4908"/>
        <n v="4909"/>
        <n v="4910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6"/>
        <n v="4927"/>
        <n v="4928"/>
        <n v="4929"/>
        <n v="4930"/>
        <n v="4931"/>
        <n v="4932"/>
        <n v="4933"/>
        <n v="4934"/>
        <n v="4935"/>
        <n v="4936"/>
        <n v="4937"/>
        <n v="4938"/>
        <n v="4939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8"/>
        <n v="4844"/>
        <n v="4845"/>
        <n v="4959"/>
        <n v="4960"/>
        <n v="4961"/>
        <n v="4962"/>
        <n v="4963"/>
        <n v="4964"/>
        <n v="4965"/>
        <n v="4967"/>
        <n v="4968"/>
        <n v="4969"/>
        <n v="4970"/>
        <n v="4911"/>
        <n v="4971"/>
        <n v="4972"/>
        <n v="4973"/>
        <n v="4976"/>
        <n v="4977"/>
        <n v="4978"/>
        <n v="4979"/>
        <n v="4980"/>
        <n v="4981"/>
        <n v="4982"/>
        <n v="4983"/>
        <n v="4984"/>
        <n v="4985"/>
        <n v="4986"/>
        <n v="4987"/>
        <n v="4988"/>
        <n v="4989"/>
        <n v="4990"/>
        <n v="4991"/>
        <n v="4992"/>
        <n v="4993"/>
        <n v="4994"/>
        <n v="4995"/>
        <n v="4996"/>
        <n v="4997"/>
        <n v="5003"/>
        <n v="5004"/>
        <n v="5005"/>
        <n v="5006"/>
        <n v="5007"/>
        <n v="5008"/>
        <n v="5009"/>
        <n v="5010"/>
        <n v="5011"/>
        <n v="5012"/>
        <n v="5015"/>
        <n v="5016"/>
        <n v="5017"/>
        <n v="5018"/>
        <n v="5020"/>
        <n v="5021"/>
        <n v="5023"/>
        <n v="5024"/>
        <n v="5025"/>
        <n v="5026"/>
        <n v="5027"/>
        <n v="5028"/>
        <n v="5029"/>
        <n v="5030"/>
        <n v="5031"/>
        <n v="5032"/>
        <n v="5034"/>
        <n v="5036"/>
        <n v="5037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1"/>
        <n v="5052"/>
        <n v="5053"/>
        <n v="5054"/>
        <n v="5055"/>
        <n v="5056"/>
        <n v="5057"/>
        <n v="5058"/>
        <n v="5059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4725"/>
        <n v="4975"/>
        <n v="5073"/>
        <n v="5074"/>
        <n v="5075"/>
        <n v="5076"/>
        <n v="5077"/>
        <s v="4974"/>
        <s v="5078"/>
        <s v="5079"/>
        <s v="5080"/>
        <s v="5081"/>
        <s v="5082"/>
        <s v="5083"/>
        <s v="5084"/>
        <s v="4707"/>
        <s v="5038"/>
        <s v="5085"/>
        <s v="5086"/>
        <s v="5087"/>
        <s v="5088"/>
        <s v="5089"/>
        <s v="5090"/>
        <s v="5091"/>
        <s v="5092"/>
        <s v="5093"/>
        <s v="5094"/>
        <s v="5095"/>
        <s v="5096"/>
        <s v="5097"/>
        <s v="5098"/>
        <s v="5099"/>
        <s v="5100"/>
        <s v="5102"/>
        <s v="5103"/>
        <s v="5104"/>
        <s v="5105"/>
        <s v="5106"/>
        <s v="5107"/>
        <s v="5108"/>
        <s v="5109"/>
        <s v="5110"/>
        <s v="5111"/>
        <s v="5112"/>
        <s v="5113"/>
        <s v="5115"/>
        <s v="5116"/>
        <s v="5117"/>
        <s v="5118"/>
        <s v="5119"/>
        <s v="5120"/>
        <s v="5122"/>
        <s v="5123"/>
        <s v="5124"/>
        <s v="5125"/>
        <s v="5126"/>
        <s v="5127"/>
        <s v="5128"/>
        <s v="5129"/>
        <s v="5130"/>
        <s v="5131"/>
        <s v="5133"/>
        <s v="5134"/>
        <s v="5136"/>
        <s v="5137"/>
        <s v="5138"/>
        <s v="5139"/>
        <s v="5140"/>
        <s v="5141"/>
        <s v="5142"/>
        <s v="5143"/>
        <s v="5144"/>
        <s v="5145"/>
        <s v="5146"/>
        <s v="5147"/>
        <s v="5148"/>
        <s v="5149"/>
        <s v="5150"/>
        <s v="5151"/>
        <s v="5153"/>
        <s v="5155"/>
        <s v="5156"/>
        <s v="5157"/>
        <s v="5158"/>
        <s v="5159"/>
        <s v="5160"/>
        <s v="5161"/>
        <s v="5162"/>
        <s v="5163"/>
        <s v="5164"/>
        <s v="5165"/>
        <s v="5166"/>
        <s v="5167"/>
        <s v="5170"/>
        <s v="5171"/>
        <s v="5172"/>
        <s v="5173"/>
        <s v="5174"/>
        <s v="5175"/>
        <s v="5176"/>
        <s v="5177"/>
        <s v="5178"/>
        <s v="5179"/>
        <s v="5180"/>
        <s v="5181"/>
        <s v="5184"/>
        <s v="5185"/>
        <s v="5186"/>
        <s v="5187"/>
        <s v="5188"/>
        <s v="5189"/>
        <s v="5190"/>
        <s v="5191"/>
        <s v="5192"/>
        <s v="5193"/>
        <s v="5194"/>
        <s v="5195"/>
        <s v="5196"/>
        <s v="5197"/>
        <s v="5198"/>
        <s v="5199"/>
        <s v="5200"/>
        <s v="5207"/>
        <s v="5208"/>
        <s v="5209"/>
        <s v="5210"/>
        <s v="5212"/>
        <s v="5213"/>
        <s v="5214"/>
        <s v="5216"/>
        <s v="5218"/>
        <s v="5219"/>
        <s v="5220"/>
        <s v="5221"/>
        <s v="5222"/>
        <s v="5223"/>
        <s v="5225"/>
        <s v="5226"/>
        <s v="5227"/>
        <s v="5228"/>
        <s v="5229"/>
        <s v="5230"/>
        <s v="5231"/>
        <s v="5232"/>
        <s v="5233"/>
        <s v="5234"/>
        <s v="5235"/>
        <s v="5236"/>
        <s v="5237"/>
        <s v="5238"/>
        <s v="5239"/>
        <s v="5240"/>
        <s v="5242"/>
        <s v="5243"/>
        <s v="5244"/>
        <s v="5247"/>
        <s v="5249"/>
        <s v="5250"/>
        <s v="5251"/>
        <s v="5252"/>
        <s v="5253"/>
        <s v="5254"/>
        <s v="5255"/>
        <s v="5256"/>
        <s v="5257"/>
        <s v="5258"/>
        <s v="5259"/>
        <s v="5260"/>
        <s v="5261"/>
        <s v="5262"/>
        <s v="5263"/>
        <s v="5264"/>
        <s v="5265"/>
        <s v="5266"/>
        <s v="5268"/>
        <s v="5269"/>
        <s v="5270"/>
        <s v="5272"/>
        <s v="5275"/>
        <s v="5276"/>
        <s v="5277"/>
        <s v="5278"/>
        <s v="5280"/>
        <s v="5282"/>
        <s v="5284"/>
        <s v="5285"/>
        <s v="5287"/>
        <s v="5290"/>
        <s v="5293"/>
        <s v="5296"/>
        <s v="5297"/>
        <s v="5298"/>
        <s v="5299"/>
        <s v="5300"/>
        <s v="5302"/>
        <s v="5304"/>
        <s v="5305"/>
        <s v="5306"/>
        <s v="5307"/>
        <s v="5308"/>
        <s v="5309"/>
        <s v="5311"/>
        <s v="5313"/>
        <s v="5315"/>
        <s v="5316"/>
        <s v="5318"/>
        <s v="5319"/>
        <s v="5320"/>
        <s v="5322"/>
        <s v="5324"/>
        <s v="5325"/>
        <s v="5326"/>
        <s v="5327"/>
        <s v="5328"/>
        <s v="5329"/>
        <s v="5330"/>
        <s v="5331"/>
        <s v="5332"/>
        <s v="5333"/>
        <s v="5334"/>
        <s v="5335"/>
        <s v="5336"/>
        <s v="5337"/>
        <s v="5338"/>
        <s v="5339"/>
        <s v="5340"/>
        <s v="5341"/>
        <s v="5342"/>
        <s v="5343"/>
        <s v="5344"/>
        <s v="5345"/>
        <s v="5346"/>
        <s v="5348"/>
        <s v="5349"/>
        <s v="5351"/>
        <s v="5352"/>
        <s v="5357"/>
        <s v="5358"/>
        <s v="5359"/>
        <s v="5360"/>
        <s v="5361"/>
        <s v="5363"/>
        <s v="5365"/>
        <s v="5367"/>
        <s v="5369"/>
        <s v="5371"/>
        <s v="5372"/>
        <s v="5373"/>
        <s v="5374"/>
        <s v="5376"/>
        <s v="5377"/>
        <s v="5379"/>
        <s v="5380"/>
        <s v="5381"/>
        <s v="5382"/>
        <s v="5383"/>
        <s v="5384"/>
        <s v="5385"/>
        <s v="5386"/>
        <s v="5387"/>
        <s v="5388"/>
        <s v="5389"/>
        <s v="5390"/>
        <s v="5391"/>
        <s v="5392"/>
        <s v="5393"/>
        <s v="5394"/>
        <s v="5395"/>
        <s v="5396"/>
        <s v="5398"/>
        <s v="5399"/>
        <s v="5400"/>
        <s v="5401"/>
        <s v="5402"/>
        <s v="5403"/>
        <s v="5404"/>
        <s v="5405"/>
        <s v="5406"/>
        <s v="5407"/>
        <s v="5408"/>
        <s v="5409"/>
        <s v="5410"/>
        <s v="5411"/>
        <s v="5412"/>
        <s v="5413"/>
        <s v="5414"/>
        <s v="5415"/>
        <s v="5416"/>
        <s v="5418"/>
        <s v="5420"/>
        <s v="5421"/>
        <s v="5422"/>
        <s v="5423"/>
        <s v="5425"/>
        <s v="5426"/>
        <s v="5427"/>
        <s v="5428"/>
        <s v="5429"/>
        <s v="5430"/>
        <s v="5431"/>
        <s v="5432"/>
        <s v="5433"/>
        <s v="5434"/>
        <s v="5441"/>
        <s v="5444"/>
        <s v="5447"/>
        <s v="5448"/>
        <s v="5449"/>
        <s v="5450"/>
        <s v="5451"/>
        <s v="5452"/>
        <s v="5453"/>
        <s v="5459"/>
        <s v="5454"/>
        <s v="5462"/>
        <s v="5461"/>
        <s v="5460"/>
        <s v="5455"/>
        <s v="5456"/>
        <s v="5457"/>
        <s v="5458"/>
        <s v="5463"/>
        <s v="5464"/>
        <s v="5465"/>
        <s v="5466"/>
        <s v="5467"/>
        <s v="5468"/>
        <s v="5470"/>
        <s v="5472"/>
        <s v="5474"/>
        <s v="5475"/>
        <s v="5476"/>
        <s v="5477"/>
        <s v="5478"/>
        <s v="5479"/>
        <s v="5481"/>
        <s v="5483"/>
        <s v="5487"/>
        <s v="5488"/>
        <s v="5489"/>
        <s v="5490"/>
        <s v="5491"/>
        <s v="5492"/>
        <s v="5493"/>
        <s v="5494"/>
        <s v="5495"/>
        <s v="5496"/>
        <s v="5497"/>
        <s v="5498"/>
        <s v="5499"/>
        <s v="5500"/>
        <s v="5501"/>
        <s v="5502"/>
        <s v="5503"/>
        <s v="5504"/>
        <s v="5505"/>
        <s v="5506"/>
        <s v="5507"/>
        <s v="5508"/>
        <s v="5509"/>
        <s v="5510"/>
        <s v="5511"/>
        <s v="5512"/>
        <s v="5513"/>
        <s v="5514"/>
        <s v="5516"/>
        <s v="5517"/>
        <s v="5520"/>
        <s v="5521"/>
        <s v="5522"/>
        <s v="5523"/>
        <s v="5524"/>
        <s v="5525"/>
        <s v="5526"/>
        <s v="5527"/>
        <s v="5528"/>
        <s v="5529"/>
        <s v="5532"/>
        <s v="5534"/>
        <s v="5535"/>
        <s v="5536"/>
        <s v="5537"/>
        <s v="5538"/>
        <s v="5539"/>
        <s v="5540"/>
        <s v="5541"/>
        <s v="5542"/>
        <s v="5543"/>
        <s v="5544"/>
        <s v="5545"/>
        <s v="5546"/>
        <s v="5547"/>
        <s v="5548"/>
        <s v="5549"/>
        <s v="5550"/>
        <s v="5551"/>
        <s v="5552"/>
        <s v="5553"/>
        <s v="5554"/>
        <s v="5555"/>
        <s v="5556"/>
        <s v="5557"/>
        <s v="5558"/>
        <s v="5559"/>
        <s v="5560"/>
        <s v="5561"/>
        <s v="5563"/>
        <s v="5565"/>
        <s v="5568"/>
        <s v="5570"/>
        <s v="5573"/>
        <s v="5575"/>
        <s v="5577"/>
        <s v="5579"/>
        <s v="5581"/>
        <s v="5583"/>
        <s v="5584"/>
        <s v="5585"/>
        <s v="5586"/>
        <s v="5587"/>
        <s v="5588"/>
        <s v="5589"/>
        <s v="5590"/>
        <s v="5591"/>
        <s v="5592"/>
        <s v="5593"/>
        <s v="5594"/>
        <s v="5595"/>
        <s v="5596"/>
        <s v="5598"/>
        <s v="5600"/>
        <s v="5602"/>
        <s v="5603"/>
        <s v="5604"/>
        <s v="5605"/>
        <s v="5606"/>
        <s v="5607"/>
        <s v="5608"/>
        <s v="5609"/>
        <s v="5610"/>
        <s v="5611"/>
        <s v="5612"/>
        <s v="5613"/>
        <s v="5614"/>
        <s v="5617"/>
        <s v="5619"/>
        <s v="5622"/>
        <s v="5623"/>
        <s v="5624"/>
        <s v="5625"/>
        <s v="5626"/>
        <s v="5627"/>
        <s v="5628"/>
        <s v="5629"/>
        <s v="5630"/>
        <s v="5631"/>
        <s v="5632"/>
        <s v="5633"/>
        <s v="5634"/>
        <s v="5635"/>
        <s v="5636"/>
        <s v="5637"/>
        <s v="5638"/>
        <s v="5639"/>
        <s v="5640"/>
        <s v="5641"/>
        <s v="5642"/>
        <s v="5643"/>
        <s v="5644"/>
        <s v="5645"/>
        <s v="5646"/>
        <s v="5647"/>
        <s v="5648"/>
        <s v="5649"/>
        <s v="5650"/>
        <s v="5651"/>
        <s v="5652"/>
        <s v="5653"/>
        <s v="5654"/>
        <s v="5655"/>
        <s v="5656"/>
        <s v="5657"/>
        <s v="5658"/>
        <s v="5659"/>
        <s v="5660"/>
        <s v="5661"/>
        <s v="5662"/>
        <s v="5663"/>
        <s v="5664"/>
        <s v="5665"/>
        <s v="5666"/>
        <s v="5667"/>
        <s v="5668"/>
        <s v="5669"/>
        <s v="5670"/>
        <s v="5671"/>
        <s v="5672"/>
        <s v="5673"/>
        <s v="5674"/>
        <s v="5675"/>
        <s v="5680"/>
        <s v="5681"/>
        <s v="5682"/>
        <s v="5683"/>
        <s v="5684"/>
        <s v="5685"/>
        <s v="5686"/>
        <s v="5687"/>
        <s v="5688"/>
        <s v="5689"/>
        <s v="5690"/>
        <s v="5691"/>
        <s v="5692"/>
        <s v="5693"/>
        <s v="5694"/>
        <s v="5696"/>
        <s v="5697"/>
        <s v="5698"/>
        <s v="5699"/>
        <s v="5700"/>
        <s v="5701"/>
        <s v="5702"/>
        <s v="5703"/>
        <s v="5704"/>
        <s v="5705"/>
        <s v="5707"/>
        <s v="5708"/>
        <s v="5709"/>
        <s v="5710"/>
        <s v="5711"/>
        <s v="5712"/>
        <s v="5713"/>
        <s v="5714"/>
        <s v="5715"/>
        <s v="5717"/>
        <s v="5719"/>
        <s v="5720"/>
        <s v="5721"/>
        <s v="5722"/>
        <s v="5723"/>
        <s v="5724"/>
        <s v="5725"/>
        <s v="5726"/>
        <s v="5727"/>
        <s v="5732"/>
        <s v="5730"/>
        <s v="5734"/>
        <s v="5729"/>
        <s v="5733"/>
        <s v="5728"/>
        <s v="5731"/>
        <s v="5735"/>
        <s v="5736"/>
        <s v="5737"/>
        <s v="5738"/>
        <s v="5739"/>
        <s v="5740"/>
        <s v="5741"/>
        <s v="5742"/>
        <s v="5743"/>
        <s v="5744"/>
        <s v="5745"/>
        <s v="5746"/>
        <s v="5747"/>
        <s v="5748"/>
        <s v="5749"/>
        <s v="5750"/>
        <s v="5751"/>
        <s v="5752"/>
        <s v="5753"/>
        <s v="5754"/>
        <s v="5755"/>
        <s v="5756"/>
        <s v="5757"/>
        <s v="5758"/>
        <s v="5759"/>
        <s v="5760"/>
        <s v="5761"/>
        <s v="5762"/>
        <s v="5763"/>
        <s v="5764"/>
        <s v="5765"/>
        <s v="5766"/>
        <s v="5768"/>
        <s v="5769"/>
        <s v="5770"/>
        <s v="5771"/>
        <s v="5772"/>
        <s v="5773"/>
        <s v="5775"/>
        <s v="5777"/>
        <s v="5779"/>
        <s v="5782"/>
        <s v="5785"/>
        <s v="5787"/>
        <s v="5789"/>
        <s v="5790"/>
        <s v="5791"/>
        <s v="5792"/>
        <s v="5793"/>
        <s v="5794"/>
        <s v="5795"/>
        <s v="5796"/>
        <s v="5797"/>
        <s v="5798"/>
        <s v="5799"/>
        <s v="5800"/>
        <s v="5801"/>
        <s v="5802"/>
        <s v="5803"/>
        <s v="5804"/>
        <s v="5805"/>
        <s v="5806"/>
        <s v="5807"/>
        <s v="5808"/>
        <s v="5809"/>
        <s v="5810"/>
        <s v="5811"/>
        <s v="5812"/>
        <s v="5813"/>
        <s v="5814"/>
        <s v="5815"/>
        <s v="5816"/>
        <s v="5817"/>
        <s v="5818"/>
        <s v="5819"/>
        <s v="5820"/>
        <s v="5821"/>
        <s v="5822"/>
        <s v="5823"/>
        <s v="5824"/>
        <s v="5825"/>
        <s v="5826"/>
        <s v="5828"/>
        <s v="5831"/>
        <s v="5833"/>
        <s v="5834"/>
        <s v="5835"/>
        <s v="5836"/>
        <s v="5840"/>
        <s v="5842"/>
        <s v="5844"/>
        <s v="5847"/>
        <s v="5849"/>
        <s v="5850"/>
        <s v="5851"/>
        <s v="5852"/>
        <s v="5853"/>
        <s v="5854"/>
        <s v="5855"/>
        <s v="5856"/>
        <s v="5857"/>
        <s v="5858"/>
        <s v="5859"/>
        <s v="5860"/>
        <s v="5861"/>
        <s v="5862"/>
        <s v="5863"/>
        <s v="5864"/>
      </sharedItems>
    </cacheField>
    <cacheField name="GS" numFmtId="0">
      <sharedItems containsString="0" containsBlank="1" containsNumber="1" containsInteger="1" minValue="1" maxValue="1"/>
    </cacheField>
    <cacheField name="CS" numFmtId="0">
      <sharedItems containsString="0" containsBlank="1" containsNumber="1" containsInteger="1" minValue="1" maxValue="1"/>
    </cacheField>
    <cacheField name="DR" numFmtId="0">
      <sharedItems containsString="0" containsBlank="1" containsNumber="1" containsInteger="1" minValue="1" maxValue="1"/>
    </cacheField>
    <cacheField name="BOX" numFmtId="0">
      <sharedItems containsString="0" containsBlank="1" containsNumber="1" containsInteger="1" minValue="1" maxValue="1"/>
    </cacheField>
    <cacheField name="TG" numFmtId="0">
      <sharedItems containsString="0" containsBlank="1" containsNumber="1" containsInteger="1" minValue="1" maxValue="1"/>
    </cacheField>
    <cacheField name="Produit" numFmtId="49">
      <sharedItems/>
    </cacheField>
    <cacheField name="Code" numFmtId="0">
      <sharedItems containsBlank="1" containsMixedTypes="1" containsNumber="1" containsInteger="1" minValue="0" maxValue="8.0118000000000005E+29"/>
    </cacheField>
    <cacheField name="Qté" numFmtId="0">
      <sharedItems containsString="0" containsBlank="1" containsNumber="1" containsInteger="1" minValue="1" maxValue="300"/>
    </cacheField>
    <cacheField name="Remise ligne" numFmtId="0">
      <sharedItems containsString="0" containsBlank="1" containsNumber="1" containsInteger="1" minValue="0" maxValue="30"/>
    </cacheField>
    <cacheField name="Remise générale" numFmtId="0">
      <sharedItems containsBlank="1" containsMixedTypes="1" containsNumber="1" containsInteger="1" minValue="0" maxValue="0"/>
    </cacheField>
    <cacheField name="Promo en cours" numFmtId="0">
      <sharedItems containsBlank="1" containsMixedTypes="1" containsNumber="1" minValue="0" maxValue="1500"/>
    </cacheField>
    <cacheField name="Total HT" numFmtId="0">
      <sharedItems containsString="0" containsBlank="1" containsNumber="1" minValue="0" maxValue="11999.88"/>
    </cacheField>
    <cacheField name="Remise sur pied" numFmtId="0">
      <sharedItems containsString="0" containsBlank="1" containsNumber="1" minValue="0" maxValue="1500"/>
    </cacheField>
    <cacheField name="Total HT2" numFmtId="0">
      <sharedItems containsString="0" containsBlank="1" containsNumber="1" minValue="0" maxValue="11999.88"/>
    </cacheField>
    <cacheField name="PB GS" numFmtId="0">
      <sharedItems containsMixedTypes="1" containsNumber="1" containsInteger="1" minValue="0" maxValue="1"/>
    </cacheField>
    <cacheField name="PB CS" numFmtId="0">
      <sharedItems containsMixedTypes="1" containsNumber="1" containsInteger="1" minValue="0" maxValue="1"/>
    </cacheField>
    <cacheField name="PB DR" numFmtId="0">
      <sharedItems containsMixedTypes="1" containsNumber="1" containsInteger="1" minValue="0" maxValue="1"/>
    </cacheField>
    <cacheField name="PB BOX" numFmtId="0">
      <sharedItems containsMixedTypes="1" containsNumber="1" containsInteger="1" minValue="0" maxValue="1"/>
    </cacheField>
    <cacheField name="PB TG" numFmtId="0">
      <sharedItems containsMixedTypes="1" containsNumber="1" containsInteger="1" minValue="0" maxValue="1"/>
    </cacheField>
    <cacheField name="PB ADV" numFmtId="0">
      <sharedItems containsString="0" containsBlank="1" containsNumber="1" containsInteger="1" minValue="1" maxValue="1"/>
    </cacheField>
    <cacheField name="PB CANAL BIO" numFmtId="0">
      <sharedItems containsString="0" containsBlank="1" containsNumber="1" containsInteger="1" minValue="1" maxValue="1"/>
    </cacheField>
    <cacheField name="PAS RECU" numFmtId="0">
      <sharedItems containsString="0" containsBlank="1" containsNumber="1" containsInteger="1" minValue="1" maxValue="1"/>
    </cacheField>
    <cacheField name="RECU" numFmtId="0">
      <sharedItems containsString="0" containsBlank="1" containsNumber="1" containsInteger="1" minValue="1" maxValue="1"/>
    </cacheField>
    <cacheField name="RECU APRES SAV" numFmtId="0">
      <sharedItems containsBlank="1" containsMixedTypes="1" containsNumber="1" containsInteger="1" minValue="1" maxValue="1"/>
    </cacheField>
    <cacheField name="COMMANDE REPASSEE" numFmtId="0">
      <sharedItems containsString="0" containsBlank="1" containsNumber="1" containsInteger="1" minValue="1" maxValue="1"/>
    </cacheField>
    <cacheField name="OBSERVATIONS" numFmtId="0">
      <sharedItems containsBlank="1"/>
    </cacheField>
    <cacheField name="DATE DU SAV" numFmtId="0">
      <sharedItems containsDate="1" containsBlank="1" containsMixedTypes="1" minDate="2011-11-07T00:00:00" maxDate="2019-11-30T00:00:00"/>
    </cacheField>
    <cacheField name="REFUS SUIVI" numFmtId="0">
      <sharedItems containsBlank="1" containsMixedTypes="1" containsNumber="1" containsInteger="1" minValue="1" maxValue="1"/>
    </cacheField>
    <cacheField name="SAV G" numFmtId="0">
      <sharedItems containsBlank="1" containsMixedTypes="1" containsNumber="1" containsInteger="1" minValue="1" maxValue="1"/>
    </cacheField>
    <cacheField name="SAV L" numFmtId="0">
      <sharedItems containsBlank="1" containsMixedTypes="1" containsNumber="1" minValue="1" maxValue="37.32"/>
    </cacheField>
    <cacheField name="SAV RESTANT A FAIRE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tilisateur de Microsoft Office" refreshedDate="43116.461877546295" createdVersion="4" refreshedVersion="4" minRefreshableVersion="3" recordCount="153">
  <cacheSource type="worksheet">
    <worksheetSource name="Tableau3"/>
  </cacheSource>
  <cacheFields count="48">
    <cacheField name="Mois" numFmtId="49">
      <sharedItems count="1">
        <s v="janvier"/>
      </sharedItems>
    </cacheField>
    <cacheField name="Commercial" numFmtId="49">
      <sharedItems/>
    </cacheField>
    <cacheField name="Producteur" numFmtId="49">
      <sharedItems count="8">
        <s v="Beendhi"/>
        <s v="Bio Planète"/>
        <s v="Nature et Aliments"/>
        <s v="Côteaux Nantais"/>
        <s v="Le Moulin du Pivert"/>
        <s v="Perl'amande"/>
        <s v="Champlat"/>
        <s v="Arcadie"/>
      </sharedItems>
    </cacheField>
    <cacheField name="Grossiste" numFmtId="49">
      <sharedItems count="6">
        <s v="Relais Vert"/>
        <s v="Biodis"/>
        <s v="Provinces Bio"/>
        <s v="Pronadis"/>
        <s v="Direct"/>
        <s v="Bryio"/>
      </sharedItems>
    </cacheField>
    <cacheField name="Magasin" numFmtId="49">
      <sharedItems count="14">
        <s v="CARRE BIO"/>
        <s v="LE MILLE FEUILLES - BIOMONDE"/>
        <s v="LE JARDIN DE L'AVENIR"/>
        <s v="LE CARRE BIO"/>
        <s v="COQUELIBIO - BIOMONDE"/>
        <s v="LA CHAYOTTE"/>
        <s v="LA COOP BIO"/>
        <s v="LA COOP BIO TADEN"/>
        <s v="PLANETE NATURE LIMOGES"/>
        <s v="MYBIOSHOP COUSTELLET"/>
        <s v="BIO CONVIV - BIOMONDE"/>
        <s v="MARCEL ET FILS"/>
        <s v="NATURE SOURCE"/>
        <s v="BIOMONDE"/>
      </sharedItems>
    </cacheField>
    <cacheField name="Adresse" numFmtId="49">
      <sharedItems containsBlank="1"/>
    </cacheField>
    <cacheField name="CP" numFmtId="49">
      <sharedItems/>
    </cacheField>
    <cacheField name="Ville" numFmtId="49">
      <sharedItems/>
    </cacheField>
    <cacheField name="Tél" numFmtId="49">
      <sharedItems/>
    </cacheField>
    <cacheField name="Région" numFmtId="49">
      <sharedItems/>
    </cacheField>
    <cacheField name="Département" numFmtId="49">
      <sharedItems/>
    </cacheField>
    <cacheField name="franchise" numFmtId="49">
      <sharedItems/>
    </cacheField>
    <cacheField name="franchise_regionale" numFmtId="0">
      <sharedItems containsBlank="1"/>
    </cacheField>
    <cacheField name="surface" numFmtId="0">
      <sharedItems containsSemiMixedTypes="0" containsString="0" containsNumber="1" containsInteger="1" minValue="100" maxValue="780"/>
    </cacheField>
    <cacheField name="Date" numFmtId="49">
      <sharedItems/>
    </cacheField>
    <cacheField name="Numéro Devis" numFmtId="49">
      <sharedItems/>
    </cacheField>
    <cacheField name="GS" numFmtId="0">
      <sharedItems containsString="0" containsBlank="1" containsNumber="1" containsInteger="1" minValue="1" maxValue="1"/>
    </cacheField>
    <cacheField name="CS" numFmtId="0">
      <sharedItems containsString="0" containsBlank="1" containsNumber="1" containsInteger="1" minValue="1" maxValue="1"/>
    </cacheField>
    <cacheField name="DR" numFmtId="0">
      <sharedItems containsString="0" containsBlank="1" containsNumber="1" containsInteger="1" minValue="1" maxValue="1" count="2">
        <m/>
        <n v="1"/>
      </sharedItems>
    </cacheField>
    <cacheField name="BOX" numFmtId="0">
      <sharedItems containsString="0" containsBlank="1" containsNumber="1" containsInteger="1" minValue="1" maxValue="1"/>
    </cacheField>
    <cacheField name="TG" numFmtId="0">
      <sharedItems containsString="0" containsBlank="1" containsNumber="1" containsInteger="1" minValue="1" maxValue="1"/>
    </cacheField>
    <cacheField name="Produit" numFmtId="49">
      <sharedItems count="107">
        <s v="SEMOULE D'EPEAUTRE aux raisins secs et épices-CASABLANCA - 250g"/>
        <s v="COUSCOUS 4 CEREALES aux abricots et épices - 250g"/>
        <s v="RIZ BASMATI au citron vert et curcuma - 250g"/>
        <s v="Huile d'olive fruitée médium - 1L"/>
        <s v="Ghee  (beurre clarifié) - 180ml"/>
        <s v="Farine de sésame biologique - 250g"/>
        <s v="Farine d'arachide biologique - 250g"/>
        <s v="Agar agar Bio - 12x50g"/>
        <s v="pommes demeter - 3 l"/>
        <s v="V de cidre Demeter - 75 cl"/>
        <s v="pommes vanille demeter - 75cl"/>
        <s v="Box P'tit Dej temporaire - 160uvc"/>
        <s v="Bioflan noix de coco - 2x4g"/>
        <s v="Crème brûlée - 80g"/>
        <s v="Crème Pistache - 1x60g"/>
        <s v="Huile de sésame grillé - 0,25L"/>
        <s v="Farine de lin biologique - 250g"/>
        <s v="Potabio de la mer - 17g"/>
        <s v="Ferment kéfir de fruits 2x5g - 2x5g"/>
        <s v="Gelée groseilles - 235 g"/>
        <s v="Equi'libre Petit Epeautre Chocolat - 150 g"/>
        <s v="Farine de pépins de courge biologique - 250g"/>
        <s v="Plaisir Châtaigne nappé de chocolat noir - 130 grs"/>
        <s v="Plaisir Coco nappé de chocolat au lait - 130 grs"/>
        <s v="P'tit Beurre Pépites Chocolat - 155 grs"/>
        <s v="Fourrés Praliné - 12"/>
        <s v="Crème noix de coco - 60g"/>
        <s v="Crème chocolat intense - 1x60g"/>
        <s v="Farine de noix biologique - 250g"/>
        <s v="Olive&amp;Ail - 0,25L"/>
        <s v="Amandina Lait d'amandes sans sucre - 50cl"/>
        <s v="Potabio ortie - 2x8,5g"/>
        <s v="Potabio potimarron - 2x8,5g"/>
        <s v="pommes  demeter - 935 g"/>
        <s v="Purée pommes demeter - 915 g"/>
        <s v="Purée pommes mangues demeter - 630 g"/>
        <s v="Purée poires william demeter - 360 g"/>
        <s v="Confiture abricots demeter - 325 g"/>
        <s v="Apibul pommes gingembre - 75 cl"/>
        <s v="Nectar fraises - 75 cl"/>
        <s v="Harissa - 90 gr."/>
        <s v="Ketchup - 340 gr."/>
        <s v="Pois chiches au naturel - 240 gr."/>
        <s v="Pois chiches au naturel - 450 gr."/>
        <s v="Olive&amp;Piment - 0,25L"/>
        <s v="Huile Gourmande - 250ml"/>
        <s v="Huile de germe de blé bio - 100ml"/>
        <s v="Huile de tournesol - 0,5L"/>
        <s v="Huile de lin - 0,25L"/>
        <s v="Huile d'Avocat - 0,25L"/>
        <s v="Huile Colza+Olive - 1L"/>
        <s v="Huile Cuisson&amp;Wok - 0,5L"/>
        <s v="Huile de Chia - 100ml"/>
        <s v="Chocolinette - 220g"/>
        <s v="Chocolinette - 700g"/>
        <s v="Purée Fruits et Graines - 200g"/>
        <s v="Purée 4 Fruits Secs - 200g"/>
        <s v="Apibul pommes - 75 cl"/>
        <s v="demi sec - 75 cl"/>
        <s v="brut - 75 cl"/>
        <s v="Twibio Fourré Figue - 150 grs"/>
        <s v="Tentation Menthe Poivrée - 130 grs"/>
        <s v="Huile d'olive douce - 1L"/>
        <s v="Huile Friture+Poêler - 3L (1)"/>
        <s v="Bioflan vanille - 2x4g"/>
        <s v="Bioflan amandes - 2x3,5g"/>
        <s v="Bioflan praliné - 10g"/>
        <s v="Bioflan framboise - 8g"/>
        <s v="Bioflan fruits exotiques - 8g"/>
        <s v="Bioflan caramel - 2x4g"/>
        <s v="Potabio poireau-PDT - 2x8,5g"/>
        <s v="Potabio tomate - 2x8,5g"/>
        <s v="Potabio algues - 17g"/>
        <s v="Potabio cèpes - 2x8,5g"/>
        <s v="Potabio carotte cumin - 2x8,5g"/>
        <s v="Potabio épinards spiruline - 2x8,5g"/>
        <s v="Panna Cotta - 45g"/>
        <s v="Crème caramel au beurre salé - 60g"/>
        <s v="Crème noisette - 60g"/>
        <s v="Potabio Thaï - 17g"/>
        <s v="Potabio Indien - 17g"/>
        <s v="Potabio Mexicain - 17g"/>
        <s v="Colorants en poudre 3x10g - 1x30g"/>
        <s v="Crème châtaigne - 60g"/>
        <s v="Crème anglaise - 60g"/>
        <s v="Mélange CHILI - 35g"/>
        <s v="Mélange COLOMBO - 35g"/>
        <s v="Présentoir infusettes livré garni -"/>
        <s v="Epices mélange THAI - Flacon 35g"/>
        <s v="pommes demeter - 75 cl"/>
        <s v="pommes poires demeter - 75 cl"/>
        <s v="pêches de vigne - 315 g"/>
        <s v="pommes gingembre demeter - 75 cl"/>
        <s v="pêches plates - 315g"/>
        <s v="Huile de tournesol Demeter - 0,5L"/>
        <s v="Huile de colza Demeter - 0,5L"/>
        <s v="Complément pour petit déjeuner biologique - 300g"/>
        <s v="Poudre à lever - 1x50g"/>
        <s v="Sucre vanille - 8x8g"/>
        <s v="Vermicelles Arc en ciel 100g - 100g"/>
        <s v="CITRON écorce poudre - Flacon 32g"/>
        <s v="Mélange PÂTES - Flacon 30g"/>
        <s v="Mélange POISSON - Flacon 30g"/>
        <s v="ORANGE écorce - Flacon 32g"/>
        <s v="CURRY MADRAS - Flacon 35g"/>
        <s v="Epices mélange CAJUN - Flacon 35g"/>
        <s v="CURRY MADRAS FORT - Flacon 35g"/>
      </sharedItems>
    </cacheField>
    <cacheField name="Code" numFmtId="0">
      <sharedItems containsSemiMixedTypes="0" containsString="0" containsNumber="1" containsInteger="1" minValue="0" maxValue="1090101134"/>
    </cacheField>
    <cacheField name="Qté" numFmtId="0">
      <sharedItems containsSemiMixedTypes="0" containsString="0" containsNumber="1" containsInteger="1" minValue="1" maxValue="40"/>
    </cacheField>
    <cacheField name="Remise ligne" numFmtId="0">
      <sharedItems containsSemiMixedTypes="0" containsString="0" containsNumber="1" containsInteger="1" minValue="0" maxValue="10"/>
    </cacheField>
    <cacheField name="Remise générale" numFmtId="0">
      <sharedItems containsNonDate="0" containsString="0" containsBlank="1"/>
    </cacheField>
    <cacheField name="Promo en cours" numFmtId="49">
      <sharedItems containsBlank="1"/>
    </cacheField>
    <cacheField name="Total HT" numFmtId="0">
      <sharedItems containsSemiMixedTypes="0" containsString="0" containsNumber="1" minValue="0" maxValue="117"/>
    </cacheField>
    <cacheField name="Remise sur pied" numFmtId="0">
      <sharedItems containsSemiMixedTypes="0" containsString="0" containsNumber="1" containsInteger="1" minValue="0" maxValue="0"/>
    </cacheField>
    <cacheField name="Total HT2" numFmtId="0">
      <sharedItems containsSemiMixedTypes="0" containsString="0" containsNumber="1" minValue="0" maxValue="117"/>
    </cacheField>
    <cacheField name="PB GS" numFmtId="0">
      <sharedItems/>
    </cacheField>
    <cacheField name="PB CS" numFmtId="0">
      <sharedItems/>
    </cacheField>
    <cacheField name="PB DR" numFmtId="0">
      <sharedItems/>
    </cacheField>
    <cacheField name="PB BOX" numFmtId="0">
      <sharedItems/>
    </cacheField>
    <cacheField name="PB TG" numFmtId="0">
      <sharedItems/>
    </cacheField>
    <cacheField name="PB ADV" numFmtId="0">
      <sharedItems containsNonDate="0" containsString="0" containsBlank="1"/>
    </cacheField>
    <cacheField name="PB CANAL BIO" numFmtId="0">
      <sharedItems containsNonDate="0" containsString="0" containsBlank="1"/>
    </cacheField>
    <cacheField name="PAS RECU" numFmtId="0">
      <sharedItems containsNonDate="0" containsString="0" containsBlank="1" count="1">
        <m/>
      </sharedItems>
    </cacheField>
    <cacheField name="RECU" numFmtId="0">
      <sharedItems containsNonDate="0" containsString="0" containsBlank="1" count="1">
        <m/>
      </sharedItems>
    </cacheField>
    <cacheField name="RECU APRES SAV" numFmtId="0">
      <sharedItems containsNonDate="0" containsString="0" containsBlank="1"/>
    </cacheField>
    <cacheField name="COMMANDE REPASSEE" numFmtId="0">
      <sharedItems containsNonDate="0" containsString="0" containsBlank="1"/>
    </cacheField>
    <cacheField name="OBSERVATIONS" numFmtId="0">
      <sharedItems containsNonDate="0" containsString="0" containsBlank="1"/>
    </cacheField>
    <cacheField name="DATE DU SAV" numFmtId="0">
      <sharedItems containsNonDate="0" containsString="0" containsBlank="1"/>
    </cacheField>
    <cacheField name="REFUS SUIVI" numFmtId="0">
      <sharedItems containsNonDate="0" containsString="0" containsBlank="1"/>
    </cacheField>
    <cacheField name="SAV G" numFmtId="0">
      <sharedItems containsNonDate="0" containsString="0" containsBlank="1"/>
    </cacheField>
    <cacheField name="SAV L" numFmtId="0">
      <sharedItems containsNonDate="0" containsString="0" containsBlank="1"/>
    </cacheField>
    <cacheField name="SAV RESTANT A FAIRE" numFmtId="0">
      <sharedItems containsSemiMixedTypes="0" containsString="0" containsNumber="1" containsInteger="1" minValue="1" maxValue="1"/>
    </cacheField>
    <cacheField name="TAUX SAV" numFmtId="1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Utilisateur de Microsoft Office" refreshedDate="43124.567323263887" createdVersion="4" refreshedVersion="4" minRefreshableVersion="3" recordCount="26">
  <cacheSource type="worksheet">
    <worksheetSource ref="A1:AV27" sheet="Détails"/>
  </cacheSource>
  <cacheFields count="48">
    <cacheField name="Mois" numFmtId="49">
      <sharedItems containsBlank="1" count="2">
        <s v="janvier"/>
        <m u="1"/>
      </sharedItems>
    </cacheField>
    <cacheField name="Commercial" numFmtId="49">
      <sharedItems/>
    </cacheField>
    <cacheField name="Producteur" numFmtId="49">
      <sharedItems/>
    </cacheField>
    <cacheField name="Grossiste" numFmtId="49">
      <sharedItems/>
    </cacheField>
    <cacheField name="Magasin" numFmtId="49">
      <sharedItems/>
    </cacheField>
    <cacheField name="Adresse" numFmtId="49">
      <sharedItems containsBlank="1"/>
    </cacheField>
    <cacheField name="CP" numFmtId="49">
      <sharedItems/>
    </cacheField>
    <cacheField name="Ville" numFmtId="49">
      <sharedItems/>
    </cacheField>
    <cacheField name="Tél" numFmtId="49">
      <sharedItems/>
    </cacheField>
    <cacheField name="Région" numFmtId="49">
      <sharedItems/>
    </cacheField>
    <cacheField name="Département" numFmtId="49">
      <sharedItems/>
    </cacheField>
    <cacheField name="franchise" numFmtId="49">
      <sharedItems/>
    </cacheField>
    <cacheField name="franchise_regionale" numFmtId="0">
      <sharedItems containsBlank="1"/>
    </cacheField>
    <cacheField name="surface" numFmtId="0">
      <sharedItems containsSemiMixedTypes="0" containsString="0" containsNumber="1" containsInteger="1" minValue="120" maxValue="300"/>
    </cacheField>
    <cacheField name="Date" numFmtId="49">
      <sharedItems/>
    </cacheField>
    <cacheField name="Numéro Devis" numFmtId="49">
      <sharedItems/>
    </cacheField>
    <cacheField name="GS" numFmtId="0">
      <sharedItems containsString="0" containsBlank="1" containsNumber="1" containsInteger="1" minValue="1" maxValue="1"/>
    </cacheField>
    <cacheField name="CS" numFmtId="0">
      <sharedItems containsString="0" containsBlank="1" containsNumber="1" containsInteger="1" minValue="1" maxValue="1"/>
    </cacheField>
    <cacheField name="DR" numFmtId="0">
      <sharedItems containsString="0" containsBlank="1" containsNumber="1" containsInteger="1" minValue="1" maxValue="1"/>
    </cacheField>
    <cacheField name="BOX" numFmtId="0">
      <sharedItems containsString="0" containsBlank="1" containsNumber="1" containsInteger="1" minValue="1" maxValue="1"/>
    </cacheField>
    <cacheField name="TG" numFmtId="0">
      <sharedItems containsNonDate="0" containsString="0" containsBlank="1"/>
    </cacheField>
    <cacheField name="Produit" numFmtId="49">
      <sharedItems/>
    </cacheField>
    <cacheField name="Code" numFmtId="0">
      <sharedItems containsSemiMixedTypes="0" containsString="0" containsNumber="1" containsInteger="1" minValue="0" maxValue="1010639069"/>
    </cacheField>
    <cacheField name="Qté" numFmtId="0">
      <sharedItems containsSemiMixedTypes="0" containsString="0" containsNumber="1" containsInteger="1" minValue="1" maxValue="30"/>
    </cacheField>
    <cacheField name="Remise ligne" numFmtId="0">
      <sharedItems containsSemiMixedTypes="0" containsString="0" containsNumber="1" containsInteger="1" minValue="0" maxValue="10"/>
    </cacheField>
    <cacheField name="Remise générale" numFmtId="0">
      <sharedItems containsNonDate="0" containsString="0" containsBlank="1"/>
    </cacheField>
    <cacheField name="Promo en cours" numFmtId="49">
      <sharedItems containsBlank="1"/>
    </cacheField>
    <cacheField name="Total HT" numFmtId="0">
      <sharedItems containsSemiMixedTypes="0" containsString="0" containsNumber="1" minValue="0" maxValue="54.54"/>
    </cacheField>
    <cacheField name="Remise sur pied" numFmtId="0">
      <sharedItems containsSemiMixedTypes="0" containsString="0" containsNumber="1" containsInteger="1" minValue="0" maxValue="0"/>
    </cacheField>
    <cacheField name="Total HT2" numFmtId="0">
      <sharedItems containsSemiMixedTypes="0" containsString="0" containsNumber="1" minValue="0" maxValue="54.54"/>
    </cacheField>
    <cacheField name="PB GS" numFmtId="0">
      <sharedItems/>
    </cacheField>
    <cacheField name="PB CS" numFmtId="0">
      <sharedItems/>
    </cacheField>
    <cacheField name="PB DR" numFmtId="0">
      <sharedItems/>
    </cacheField>
    <cacheField name="PB BOX" numFmtId="0">
      <sharedItems/>
    </cacheField>
    <cacheField name="PB TG" numFmtId="0">
      <sharedItems/>
    </cacheField>
    <cacheField name="PB ADV" numFmtId="0">
      <sharedItems containsNonDate="0" containsString="0" containsBlank="1"/>
    </cacheField>
    <cacheField name="PB CANAL BIO" numFmtId="0">
      <sharedItems containsNonDate="0" containsString="0" containsBlank="1"/>
    </cacheField>
    <cacheField name="PAS RECU" numFmtId="0">
      <sharedItems containsNonDate="0" containsString="0" containsBlank="1"/>
    </cacheField>
    <cacheField name="RECU" numFmtId="0">
      <sharedItems containsNonDate="0" containsString="0" containsBlank="1"/>
    </cacheField>
    <cacheField name="RECU APRES SAV" numFmtId="0">
      <sharedItems containsNonDate="0" containsString="0" containsBlank="1"/>
    </cacheField>
    <cacheField name="COMMANDE REPASSEE" numFmtId="0">
      <sharedItems containsNonDate="0" containsString="0" containsBlank="1"/>
    </cacheField>
    <cacheField name="OBSERVATIONS" numFmtId="0">
      <sharedItems containsBlank="1"/>
    </cacheField>
    <cacheField name="DATE DU SAV" numFmtId="14">
      <sharedItems containsNonDate="0" containsString="0" containsBlank="1"/>
    </cacheField>
    <cacheField name="REFUS SUIVI" numFmtId="0">
      <sharedItems containsNonDate="0" containsString="0" containsBlank="1"/>
    </cacheField>
    <cacheField name="SAV G" numFmtId="0">
      <sharedItems containsNonDate="0" containsString="0" containsBlank="1"/>
    </cacheField>
    <cacheField name="SAV L" numFmtId="0">
      <sharedItems containsNonDate="0" containsString="0" containsBlank="1"/>
    </cacheField>
    <cacheField name="SAV RESTANT A FAIRE" numFmtId="0">
      <sharedItems containsSemiMixedTypes="0" containsString="0" containsNumber="1" containsInteger="1" minValue="1" maxValue="1"/>
    </cacheField>
    <cacheField name="TAUX SAV" numFmtId="1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57">
  <r>
    <s v="janvier"/>
    <s v="Alexis"/>
    <s v="Bio Planète"/>
    <s v="Direct"/>
    <s v="BIOCOOP CAMPANA"/>
    <s v="8 av de l'entreprise parc commercial des moutiers"/>
    <n v="12000"/>
    <s v="RODEZ"/>
    <s v="05 65 78 42 57"/>
    <s v="Occitanie"/>
    <n v="12"/>
    <s v="BIOCOOP"/>
    <m/>
    <n v="600"/>
    <d v="2016-12-31T23:00:00"/>
    <x v="0"/>
    <n v="1"/>
    <m/>
    <m/>
    <m/>
    <n v="1"/>
    <s v="Huile de coco - 0,4L"/>
    <n v="1010615056"/>
    <n v="60"/>
    <n v="10"/>
    <m/>
    <s v="oui"/>
    <n v="375"/>
    <n v="0"/>
    <n v="375"/>
    <s v=""/>
    <s v=""/>
    <s v=""/>
    <s v=""/>
    <s v=""/>
    <m/>
    <m/>
    <m/>
    <n v="1"/>
    <m/>
    <m/>
    <m/>
    <m/>
    <m/>
    <m/>
    <m/>
    <m/>
  </r>
  <r>
    <s v="janvier"/>
    <s v="Alexis"/>
    <s v="Bio Planète"/>
    <s v="Direct"/>
    <s v="BIOCOOP CAMPANA"/>
    <s v="8 av de l'entreprise parc commercial des moutiers"/>
    <n v="12000"/>
    <s v="RODEZ"/>
    <s v="05 65 78 42 57"/>
    <s v="Occitanie"/>
    <n v="12"/>
    <s v="BIOCOOP"/>
    <m/>
    <n v="600"/>
    <d v="2016-12-31T23:00:00"/>
    <x v="0"/>
    <n v="1"/>
    <m/>
    <m/>
    <m/>
    <n v="1"/>
    <s v="Huile de coco - 1L (4)"/>
    <n v="1010415088"/>
    <n v="60"/>
    <n v="10"/>
    <m/>
    <s v="oui"/>
    <n v="843.6"/>
    <n v="0"/>
    <n v="843.6"/>
    <s v=""/>
    <s v=""/>
    <s v=""/>
    <s v=""/>
    <s v=""/>
    <m/>
    <m/>
    <m/>
    <n v="1"/>
    <m/>
    <m/>
    <m/>
    <m/>
    <m/>
    <m/>
    <m/>
    <m/>
  </r>
  <r>
    <s v="janvier"/>
    <s v="Alexis"/>
    <s v="Bio Planète"/>
    <s v="Direct"/>
    <s v="BIOCOOP CAMPANA"/>
    <s v="8 av de l'entreprise parc commercial des moutiers"/>
    <n v="12000"/>
    <s v="RODEZ"/>
    <s v="05 65 78 42 57"/>
    <s v="Occitanie"/>
    <n v="12"/>
    <s v="BIOCOOP"/>
    <m/>
    <n v="600"/>
    <d v="2016-12-31T23:00:00"/>
    <x v="0"/>
    <n v="1"/>
    <m/>
    <m/>
    <m/>
    <n v="1"/>
    <s v="Huile coco désodorisée - 0,4L"/>
    <n v="1010615156"/>
    <n v="60"/>
    <n v="10"/>
    <m/>
    <s v="oui"/>
    <n v="253.2"/>
    <n v="0"/>
    <n v="253.2"/>
    <s v=""/>
    <s v=""/>
    <s v=""/>
    <s v=""/>
    <s v=""/>
    <m/>
    <m/>
    <m/>
    <n v="1"/>
    <m/>
    <m/>
    <m/>
    <m/>
    <m/>
    <m/>
    <m/>
    <m/>
  </r>
  <r>
    <s v="janvier"/>
    <s v="Alexis"/>
    <s v="Bio Planète"/>
    <s v="Direct"/>
    <s v="BIOCOOP CAMPANA"/>
    <s v="8 av de l'entreprise parc commercial des moutiers"/>
    <n v="12000"/>
    <s v="RODEZ"/>
    <s v="05 65 78 42 57"/>
    <s v="Occitanie"/>
    <n v="12"/>
    <s v="BIOCOOP"/>
    <m/>
    <n v="600"/>
    <d v="2016-12-31T23:00:00"/>
    <x v="0"/>
    <n v="1"/>
    <m/>
    <m/>
    <m/>
    <n v="1"/>
    <s v="Huile coco désodorisée - 1L (4)"/>
    <n v="1010415188"/>
    <n v="60"/>
    <n v="10"/>
    <m/>
    <s v="oui"/>
    <n v="514.79999999999995"/>
    <n v="0"/>
    <n v="514.79999999999995"/>
    <s v=""/>
    <s v=""/>
    <s v=""/>
    <s v=""/>
    <s v=""/>
    <m/>
    <m/>
    <m/>
    <n v="1"/>
    <m/>
    <m/>
    <m/>
    <m/>
    <m/>
    <m/>
    <m/>
    <m/>
  </r>
  <r>
    <s v="janvier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n v="1"/>
    <m/>
    <m/>
    <m/>
    <m/>
    <m/>
    <m/>
    <m/>
    <m/>
  </r>
  <r>
    <s v="janvier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m/>
    <m/>
  </r>
  <r>
    <s v="janvier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de coco - 2,5L (1)"/>
    <n v="1090115040"/>
    <n v="1"/>
    <n v="0"/>
    <m/>
    <s v="oui"/>
    <n v="29.39"/>
    <n v="0"/>
    <n v="29.39"/>
    <s v=""/>
    <s v=""/>
    <s v=""/>
    <s v=""/>
    <s v=""/>
    <m/>
    <m/>
    <m/>
    <n v="1"/>
    <m/>
    <m/>
    <m/>
    <m/>
    <m/>
    <m/>
    <m/>
    <m/>
  </r>
  <r>
    <s v="janvier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n v="1"/>
    <m/>
    <m/>
    <m/>
    <m/>
    <m/>
    <m/>
    <m/>
    <m/>
  </r>
  <r>
    <s v="janvier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n v="1"/>
    <m/>
    <m/>
    <m/>
    <m/>
    <m/>
    <m/>
    <m/>
    <m/>
  </r>
  <r>
    <s v="janvier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pommes demeter - 3 l"/>
    <s v="CN00120000"/>
    <n v="4"/>
    <n v="0"/>
    <m/>
    <m/>
    <n v="20.2"/>
    <n v="0"/>
    <n v="20.2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teaunade Fraises framboises myrtilles - 212 g"/>
    <s v="CN00751130"/>
    <n v="6"/>
    <n v="0"/>
    <m/>
    <m/>
    <n v="15.6"/>
    <n v="0"/>
    <n v="15.6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Apibul pommes fruits de la passion - 75 cl"/>
    <s v="CN00110060"/>
    <n v="6"/>
    <n v="0"/>
    <m/>
    <s v="oui"/>
    <n v="16.68"/>
    <n v="0"/>
    <n v="16.68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nfiture cerises extra - 690g"/>
    <s v="CN00750505"/>
    <n v="6"/>
    <n v="0"/>
    <m/>
    <s v="oui"/>
    <n v="27.72"/>
    <n v="0"/>
    <n v="27.72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nfiture fraises extra - 690g"/>
    <s v="CN00750510"/>
    <n v="6"/>
    <n v="0"/>
    <m/>
    <s v="oui"/>
    <n v="28.26"/>
    <n v="0"/>
    <n v="28.26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nfiture figues extra - 690g"/>
    <s v="CN00750515"/>
    <n v="6"/>
    <n v="0"/>
    <m/>
    <m/>
    <n v="28.14"/>
    <n v="0"/>
    <n v="28.14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nfiture myrtilles extra - 690g"/>
    <s v="CN00750520"/>
    <n v="6"/>
    <n v="0"/>
    <m/>
    <m/>
    <n v="32.82"/>
    <n v="0"/>
    <n v="32.82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nfiture framboises extra - 690 g"/>
    <s v="CN00750525"/>
    <n v="6"/>
    <n v="0"/>
    <m/>
    <m/>
    <n v="29.04"/>
    <n v="0"/>
    <n v="29.04"/>
    <s v=""/>
    <s v=""/>
    <s v=""/>
    <s v=""/>
    <s v=""/>
    <m/>
    <m/>
    <m/>
    <n v="1"/>
    <m/>
    <m/>
    <m/>
    <m/>
    <m/>
    <m/>
    <m/>
    <m/>
  </r>
  <r>
    <s v="janvier"/>
    <s v="Christophe"/>
    <m/>
    <s v="Ekibio"/>
    <m/>
    <m/>
    <m/>
    <m/>
    <m/>
    <m/>
    <m/>
    <m/>
    <m/>
    <m/>
    <d v="2016-12-31T23:00:00"/>
    <x v="3"/>
    <n v="1"/>
    <m/>
    <m/>
    <m/>
    <n v="1"/>
    <s v="05 Vitalité - Boite 22,5g"/>
    <s v="AUROIN"/>
    <n v="6"/>
    <n v="10"/>
    <m/>
    <s v="oui"/>
    <n v="17.82"/>
    <n v="0"/>
    <n v="17.82"/>
    <s v=""/>
    <s v=""/>
    <s v=""/>
    <s v=""/>
    <s v=""/>
    <m/>
    <m/>
    <m/>
    <m/>
    <m/>
    <m/>
    <m/>
    <m/>
    <m/>
    <m/>
    <m/>
    <m/>
  </r>
  <r>
    <s v="janvier"/>
    <s v="Christophe"/>
    <m/>
    <s v="Ekibio"/>
    <m/>
    <m/>
    <m/>
    <m/>
    <m/>
    <m/>
    <m/>
    <m/>
    <m/>
    <m/>
    <d v="2016-12-31T23:00:00"/>
    <x v="3"/>
    <n v="1"/>
    <m/>
    <m/>
    <m/>
    <n v="1"/>
    <s v="02 Détente - Boite 22,5g"/>
    <s v="BIENIN"/>
    <n v="6"/>
    <n v="10"/>
    <m/>
    <s v="oui"/>
    <n v="16.440000000000001"/>
    <n v="0"/>
    <n v="16.440000000000001"/>
    <s v=""/>
    <s v=""/>
    <s v=""/>
    <s v=""/>
    <s v=""/>
    <m/>
    <m/>
    <m/>
    <m/>
    <m/>
    <m/>
    <m/>
    <m/>
    <m/>
    <m/>
    <m/>
    <m/>
  </r>
  <r>
    <s v="janvier"/>
    <s v="Christophe"/>
    <m/>
    <s v="Ekibio"/>
    <m/>
    <m/>
    <m/>
    <m/>
    <m/>
    <m/>
    <m/>
    <m/>
    <m/>
    <m/>
    <d v="2016-12-31T23:00:00"/>
    <x v="3"/>
    <n v="1"/>
    <m/>
    <m/>
    <m/>
    <n v="1"/>
    <s v="07 Agrumes - Boite 22,5g"/>
    <s v="BIGAIN"/>
    <n v="6"/>
    <n v="1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janvier"/>
    <s v="Christophe"/>
    <m/>
    <s v="Ekibio"/>
    <m/>
    <m/>
    <m/>
    <m/>
    <m/>
    <m/>
    <m/>
    <m/>
    <m/>
    <m/>
    <d v="2016-12-31T23:00:00"/>
    <x v="3"/>
    <n v="1"/>
    <m/>
    <m/>
    <m/>
    <n v="1"/>
    <s v="03 Hivernale - Boite 22,5g"/>
    <s v="FRIMIN"/>
    <n v="6"/>
    <n v="10"/>
    <m/>
    <s v="oui"/>
    <n v="16.32"/>
    <n v="0"/>
    <n v="16.32"/>
    <s v=""/>
    <s v=""/>
    <s v=""/>
    <s v=""/>
    <s v=""/>
    <m/>
    <m/>
    <m/>
    <m/>
    <m/>
    <m/>
    <m/>
    <m/>
    <m/>
    <m/>
    <m/>
    <m/>
  </r>
  <r>
    <s v="janvier"/>
    <s v="Christophe"/>
    <m/>
    <s v="Ekibio"/>
    <m/>
    <m/>
    <m/>
    <m/>
    <m/>
    <m/>
    <m/>
    <m/>
    <m/>
    <m/>
    <d v="2016-12-31T23:00:00"/>
    <x v="3"/>
    <n v="1"/>
    <m/>
    <m/>
    <m/>
    <n v="1"/>
    <s v="06 Anti-Stress - Boite 22,5g"/>
    <s v="HAMAIN"/>
    <n v="6"/>
    <n v="10"/>
    <m/>
    <s v="oui"/>
    <n v="16.62"/>
    <n v="0"/>
    <n v="16.62"/>
    <s v=""/>
    <s v=""/>
    <s v=""/>
    <s v=""/>
    <s v=""/>
    <m/>
    <m/>
    <m/>
    <m/>
    <m/>
    <m/>
    <m/>
    <m/>
    <m/>
    <m/>
    <m/>
    <m/>
  </r>
  <r>
    <s v="janvier"/>
    <s v="Christophe"/>
    <m/>
    <s v="Ekibio"/>
    <m/>
    <m/>
    <m/>
    <m/>
    <m/>
    <m/>
    <m/>
    <m/>
    <m/>
    <m/>
    <d v="2016-12-31T23:00:00"/>
    <x v="3"/>
    <n v="1"/>
    <m/>
    <m/>
    <m/>
    <n v="1"/>
    <s v="04 Elimination - Boite 22,5g"/>
    <s v="ONDIIN"/>
    <n v="6"/>
    <n v="10"/>
    <m/>
    <s v="oui"/>
    <n v="17.28"/>
    <n v="0"/>
    <n v="17.28"/>
    <s v=""/>
    <s v=""/>
    <s v=""/>
    <s v=""/>
    <s v=""/>
    <m/>
    <m/>
    <m/>
    <m/>
    <m/>
    <m/>
    <m/>
    <m/>
    <m/>
    <m/>
    <m/>
    <m/>
  </r>
  <r>
    <s v="janvier"/>
    <s v="Christophe"/>
    <m/>
    <s v="Ekibio"/>
    <m/>
    <m/>
    <m/>
    <m/>
    <m/>
    <m/>
    <m/>
    <m/>
    <m/>
    <m/>
    <d v="2016-12-31T23:00:00"/>
    <x v="3"/>
    <n v="1"/>
    <m/>
    <m/>
    <m/>
    <n v="1"/>
    <s v="01 Sommeil - Boite 22,5g"/>
    <s v="REVEIN"/>
    <n v="6"/>
    <n v="10"/>
    <m/>
    <s v="oui"/>
    <n v="19.32"/>
    <n v="0"/>
    <n v="19.32"/>
    <s v=""/>
    <s v=""/>
    <s v=""/>
    <s v=""/>
    <s v=""/>
    <m/>
    <m/>
    <m/>
    <m/>
    <m/>
    <m/>
    <m/>
    <m/>
    <m/>
    <m/>
    <m/>
    <m/>
  </r>
  <r>
    <s v="janvier"/>
    <s v="Christophe"/>
    <m/>
    <s v="Ekibio"/>
    <m/>
    <m/>
    <m/>
    <m/>
    <m/>
    <m/>
    <m/>
    <m/>
    <m/>
    <m/>
    <d v="2016-12-31T23:00:00"/>
    <x v="3"/>
    <n v="1"/>
    <m/>
    <m/>
    <m/>
    <n v="1"/>
    <s v="08 Épicée - Boite 22,5g"/>
    <s v="SEREIN"/>
    <n v="6"/>
    <n v="10"/>
    <m/>
    <s v="oui"/>
    <n v="15.96"/>
    <n v="0"/>
    <n v="15.96"/>
    <s v=""/>
    <s v=""/>
    <s v=""/>
    <s v=""/>
    <s v=""/>
    <m/>
    <m/>
    <m/>
    <m/>
    <m/>
    <m/>
    <m/>
    <m/>
    <m/>
    <m/>
    <m/>
    <m/>
  </r>
  <r>
    <s v="janvier"/>
    <s v="Christophe"/>
    <m/>
    <s v="Ekibio"/>
    <m/>
    <m/>
    <m/>
    <m/>
    <m/>
    <m/>
    <m/>
    <m/>
    <m/>
    <m/>
    <d v="2016-12-31T23:00:00"/>
    <x v="3"/>
    <n v="1"/>
    <m/>
    <m/>
    <m/>
    <n v="1"/>
    <s v="10 Détox - Boite 22,5g"/>
    <s v="DETOIN"/>
    <n v="6"/>
    <n v="10"/>
    <m/>
    <s v="oui"/>
    <n v="16.5"/>
    <n v="0"/>
    <n v="16.5"/>
    <s v=""/>
    <s v=""/>
    <s v=""/>
    <s v=""/>
    <s v=""/>
    <m/>
    <m/>
    <m/>
    <m/>
    <m/>
    <m/>
    <m/>
    <m/>
    <m/>
    <m/>
    <m/>
    <m/>
  </r>
  <r>
    <s v="janvier"/>
    <s v="Christophe"/>
    <m/>
    <s v="Ekibio"/>
    <m/>
    <m/>
    <m/>
    <m/>
    <m/>
    <m/>
    <m/>
    <m/>
    <m/>
    <m/>
    <d v="2016-12-31T23:00:00"/>
    <x v="3"/>
    <n v="1"/>
    <m/>
    <m/>
    <m/>
    <n v="1"/>
    <s v="09 Digestion - Boite 22,5g"/>
    <s v="DIGEIN"/>
    <n v="6"/>
    <n v="10"/>
    <m/>
    <s v="oui"/>
    <n v="16.14"/>
    <n v="0"/>
    <n v="16.14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6-12-31T23:00:00"/>
    <x v="4"/>
    <n v="1"/>
    <m/>
    <m/>
    <m/>
    <n v="1"/>
    <s v="Purée pommes demeter - 630 g"/>
    <s v="CN00640115"/>
    <n v="48"/>
    <n v="7"/>
    <m/>
    <s v="oui"/>
    <n v="108.96"/>
    <n v="0"/>
    <n v="108.96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6-12-31T23:00:00"/>
    <x v="4"/>
    <n v="1"/>
    <m/>
    <m/>
    <m/>
    <n v="1"/>
    <s v="Purée pommes poires demeter - 630 g"/>
    <s v="CN00641055"/>
    <n v="42"/>
    <n v="7"/>
    <m/>
    <s v="oui"/>
    <n v="107.52"/>
    <n v="0"/>
    <n v="107.52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6-12-31T23:00:00"/>
    <x v="5"/>
    <n v="1"/>
    <m/>
    <m/>
    <n v="1"/>
    <m/>
    <s v="Purée pommes abricots demeter - 360 g"/>
    <s v="CN00641195"/>
    <n v="30"/>
    <n v="11"/>
    <m/>
    <m/>
    <n v="57.3"/>
    <n v="0"/>
    <n v="57.3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6-12-31T23:00:00"/>
    <x v="5"/>
    <n v="1"/>
    <m/>
    <m/>
    <n v="1"/>
    <m/>
    <s v="Purée pommes myrtilles - 630 g"/>
    <s v="CN00641065"/>
    <n v="30"/>
    <n v="11"/>
    <m/>
    <s v="oui"/>
    <n v="82.5"/>
    <n v="0"/>
    <n v="82.5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6-12-31T23:00:00"/>
    <x v="5"/>
    <n v="1"/>
    <m/>
    <m/>
    <n v="1"/>
    <m/>
    <s v="BOX POTS - 90 UVC"/>
    <m/>
    <n v="1"/>
    <n v="11"/>
    <m/>
    <s v="oui"/>
    <n v="0"/>
    <n v="0"/>
    <n v="0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6-12-31T23:00:00"/>
    <x v="5"/>
    <n v="1"/>
    <m/>
    <m/>
    <n v="1"/>
    <m/>
    <s v="Purée pommes figues demeter - 630g"/>
    <s v="CN00641105"/>
    <n v="30"/>
    <n v="11"/>
    <m/>
    <s v="oui"/>
    <n v="81.3"/>
    <n v="0"/>
    <n v="81.3"/>
    <s v=""/>
    <s v=""/>
    <s v=""/>
    <s v=""/>
    <s v=""/>
    <m/>
    <m/>
    <m/>
    <n v="1"/>
    <m/>
    <m/>
    <m/>
    <m/>
    <m/>
    <m/>
    <m/>
    <m/>
  </r>
  <r>
    <s v="janvier"/>
    <s v="Philippe"/>
    <s v="Arcadie"/>
    <s v="Direct"/>
    <s v="BIOCOOP CALLUNE"/>
    <s v="2 RUE COLETTE BESSON"/>
    <n v="56300"/>
    <s v="PONTIVY"/>
    <s v="02 97 25 63 73"/>
    <s v="Bretagne"/>
    <n v="56"/>
    <s v="BIOCOOP"/>
    <m/>
    <n v="650"/>
    <d v="2017-01-01T23:00:00"/>
    <x v="6"/>
    <n v="1"/>
    <m/>
    <m/>
    <n v="1"/>
    <m/>
    <s v="Présentoir infusettes livré garni - "/>
    <s v="PINFU"/>
    <n v="1"/>
    <n v="10"/>
    <m/>
    <m/>
    <n v="0"/>
    <n v="0"/>
    <n v="0"/>
    <n v="1"/>
    <n v="0"/>
    <n v="0"/>
    <n v="1"/>
    <n v="0"/>
    <m/>
    <m/>
    <n v="1"/>
    <m/>
    <m/>
    <m/>
    <s v="VA LE COMMANDER VIA SA PLATEFORME"/>
    <m/>
    <m/>
    <n v="1"/>
    <m/>
    <m/>
  </r>
  <r>
    <s v="janvier"/>
    <s v="Alexis"/>
    <m/>
    <s v="Relais Vert"/>
    <m/>
    <m/>
    <m/>
    <m/>
    <m/>
    <m/>
    <m/>
    <m/>
    <m/>
    <m/>
    <d v="2017-01-01T23:00:00"/>
    <x v="7"/>
    <n v="1"/>
    <m/>
    <m/>
    <n v="1"/>
    <m/>
    <s v="Présentoir infusettes livré garni - "/>
    <s v="PINFU"/>
    <n v="1"/>
    <n v="10"/>
    <m/>
    <m/>
    <n v="0"/>
    <n v="0"/>
    <n v="0"/>
    <n v="1"/>
    <n v="0"/>
    <n v="0"/>
    <n v="1"/>
    <n v="0"/>
    <m/>
    <m/>
    <n v="1"/>
    <m/>
    <m/>
    <m/>
    <s v="VA LE COMMANDER VIA SA PLATEFORME"/>
    <m/>
    <m/>
    <n v="1"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poireau-PDT - x 20 sachets"/>
    <n v="410010"/>
    <n v="60"/>
    <n v="10"/>
    <m/>
    <m/>
    <n v="48"/>
    <n v="0"/>
    <n v="48"/>
    <s v=""/>
    <s v=""/>
    <s v=""/>
    <s v=""/>
    <s v=""/>
    <m/>
    <m/>
    <m/>
    <n v="1"/>
    <m/>
    <m/>
    <m/>
    <m/>
    <m/>
    <m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ortie - x 20 sachets"/>
    <n v="410030"/>
    <n v="40"/>
    <n v="10"/>
    <m/>
    <m/>
    <n v="32"/>
    <n v="0"/>
    <n v="32"/>
    <s v=""/>
    <s v=""/>
    <s v=""/>
    <s v=""/>
    <s v=""/>
    <m/>
    <m/>
    <m/>
    <n v="1"/>
    <m/>
    <m/>
    <m/>
    <m/>
    <m/>
    <m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potimarron - x 20 sachets"/>
    <n v="410050"/>
    <n v="40"/>
    <n v="10"/>
    <m/>
    <m/>
    <n v="32"/>
    <n v="0"/>
    <n v="32"/>
    <s v=""/>
    <s v=""/>
    <s v=""/>
    <s v=""/>
    <s v=""/>
    <m/>
    <m/>
    <m/>
    <n v="1"/>
    <m/>
    <m/>
    <m/>
    <m/>
    <m/>
    <m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algues - x 20 sachets"/>
    <n v="410060"/>
    <n v="20"/>
    <n v="10"/>
    <m/>
    <m/>
    <n v="16"/>
    <n v="0"/>
    <n v="16"/>
    <s v=""/>
    <s v=""/>
    <s v=""/>
    <s v=""/>
    <s v=""/>
    <m/>
    <m/>
    <m/>
    <n v="1"/>
    <m/>
    <m/>
    <m/>
    <m/>
    <m/>
    <m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cèpes - x 20 sachets"/>
    <n v="410070"/>
    <n v="40"/>
    <n v="10"/>
    <m/>
    <m/>
    <n v="32"/>
    <n v="0"/>
    <n v="32"/>
    <s v=""/>
    <s v=""/>
    <s v=""/>
    <s v=""/>
    <s v=""/>
    <m/>
    <m/>
    <m/>
    <n v="1"/>
    <m/>
    <m/>
    <m/>
    <m/>
    <m/>
    <m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carotte cumin - x 20 sachets"/>
    <n v="410080"/>
    <n v="20"/>
    <n v="10"/>
    <m/>
    <m/>
    <n v="16"/>
    <n v="0"/>
    <n v="16"/>
    <s v=""/>
    <s v=""/>
    <s v=""/>
    <s v=""/>
    <s v=""/>
    <m/>
    <m/>
    <m/>
    <n v="1"/>
    <m/>
    <m/>
    <m/>
    <m/>
    <m/>
    <m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épinards spiruline - x 20 sachets"/>
    <n v="410090"/>
    <n v="20"/>
    <n v="10"/>
    <m/>
    <m/>
    <n v="16"/>
    <n v="0"/>
    <n v="16"/>
    <s v=""/>
    <s v=""/>
    <s v=""/>
    <s v=""/>
    <s v=""/>
    <m/>
    <m/>
    <m/>
    <n v="1"/>
    <m/>
    <m/>
    <m/>
    <m/>
    <m/>
    <m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fenouil - x 20 sachets"/>
    <n v="410100"/>
    <n v="20"/>
    <n v="10"/>
    <m/>
    <m/>
    <n v="16"/>
    <n v="0"/>
    <n v="16"/>
    <s v=""/>
    <s v=""/>
    <s v=""/>
    <s v=""/>
    <s v=""/>
    <m/>
    <m/>
    <m/>
    <n v="1"/>
    <m/>
    <m/>
    <m/>
    <m/>
    <m/>
    <m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tomate basilic - x 20 sachets"/>
    <n v="410210"/>
    <n v="40"/>
    <n v="10"/>
    <m/>
    <m/>
    <n v="32"/>
    <n v="0"/>
    <n v="32"/>
    <s v=""/>
    <s v=""/>
    <s v=""/>
    <s v=""/>
    <s v=""/>
    <m/>
    <m/>
    <m/>
    <n v="1"/>
    <m/>
    <m/>
    <m/>
    <m/>
    <m/>
    <m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Thaï - x20 sachets"/>
    <n v="41032"/>
    <n v="20"/>
    <n v="10"/>
    <m/>
    <m/>
    <n v="17.2"/>
    <n v="0"/>
    <n v="17.2"/>
    <s v=""/>
    <s v=""/>
    <s v=""/>
    <s v=""/>
    <s v=""/>
    <m/>
    <m/>
    <m/>
    <n v="1"/>
    <m/>
    <m/>
    <m/>
    <m/>
    <m/>
    <m/>
    <m/>
    <m/>
  </r>
  <r>
    <s v="janvier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n v="1"/>
    <m/>
    <m/>
    <m/>
    <m/>
    <m/>
    <m/>
    <m/>
    <m/>
  </r>
  <r>
    <s v="janvier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n v="1"/>
    <m/>
    <m/>
    <m/>
    <m/>
    <m/>
    <m/>
    <m/>
    <m/>
  </r>
  <r>
    <s v="janvier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pommes framboises - 75 cl"/>
    <s v="CN00110290"/>
    <n v="6"/>
    <n v="0"/>
    <m/>
    <m/>
    <n v="16.98"/>
    <n v="0"/>
    <n v="16.98"/>
    <s v=""/>
    <s v=""/>
    <s v=""/>
    <s v=""/>
    <s v=""/>
    <m/>
    <m/>
    <m/>
    <n v="1"/>
    <m/>
    <m/>
    <m/>
    <m/>
    <m/>
    <m/>
    <m/>
    <m/>
  </r>
  <r>
    <s v="janvier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Nectar Kiwis - 75 cl"/>
    <s v="CN00110240"/>
    <n v="6"/>
    <n v="0"/>
    <m/>
    <m/>
    <n v="15.78"/>
    <n v="0"/>
    <n v="15.78"/>
    <s v=""/>
    <s v=""/>
    <s v=""/>
    <s v=""/>
    <s v=""/>
    <m/>
    <m/>
    <m/>
    <n v="1"/>
    <m/>
    <m/>
    <m/>
    <m/>
    <m/>
    <m/>
    <m/>
    <m/>
  </r>
  <r>
    <s v="janvier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Apibul pommes cassis - 75 cl"/>
    <s v="CN00110025"/>
    <n v="6"/>
    <n v="0"/>
    <m/>
    <s v="oui"/>
    <n v="17.34"/>
    <n v="0"/>
    <n v="17.34"/>
    <s v=""/>
    <s v=""/>
    <s v=""/>
    <s v=""/>
    <s v=""/>
    <m/>
    <m/>
    <m/>
    <n v="1"/>
    <m/>
    <m/>
    <m/>
    <m/>
    <m/>
    <m/>
    <m/>
    <m/>
  </r>
  <r>
    <s v="janvier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n v="1"/>
    <m/>
    <m/>
    <m/>
    <m/>
    <m/>
    <m/>
    <m/>
    <m/>
  </r>
  <r>
    <s v="janvier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Gelée framboises - 235 g"/>
    <s v="CN00870010"/>
    <n v="12"/>
    <n v="0"/>
    <m/>
    <m/>
    <n v="35.159999999999997"/>
    <n v="0"/>
    <n v="35.159999999999997"/>
    <s v=""/>
    <s v=""/>
    <s v=""/>
    <s v=""/>
    <s v=""/>
    <m/>
    <m/>
    <m/>
    <n v="1"/>
    <m/>
    <m/>
    <m/>
    <m/>
    <m/>
    <m/>
    <m/>
    <m/>
  </r>
  <r>
    <s v="janvier"/>
    <s v="Christophe"/>
    <s v="Champlat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10"/>
    <n v="1"/>
    <m/>
    <m/>
    <m/>
    <m/>
    <s v="Lentilles Saucisse (Pur Porc) - 340 gr."/>
    <s v="LES385"/>
    <n v="6"/>
    <n v="0"/>
    <m/>
    <m/>
    <n v="18.72"/>
    <n v="0"/>
    <n v="18.72"/>
    <s v=""/>
    <s v=""/>
    <s v=""/>
    <s v=""/>
    <s v=""/>
    <m/>
    <m/>
    <m/>
    <n v="1"/>
    <m/>
    <m/>
    <m/>
    <m/>
    <m/>
    <m/>
    <m/>
    <m/>
  </r>
  <r>
    <s v="janvier"/>
    <s v="Christophe"/>
    <s v="Champlat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10"/>
    <n v="1"/>
    <m/>
    <m/>
    <m/>
    <m/>
    <s v="Chili Con Carne - 340g"/>
    <s v="CCC385"/>
    <n v="6"/>
    <n v="0"/>
    <m/>
    <m/>
    <n v="26.34"/>
    <n v="0"/>
    <n v="26.34"/>
    <s v=""/>
    <s v=""/>
    <s v=""/>
    <s v=""/>
    <s v=""/>
    <m/>
    <m/>
    <m/>
    <n v="1"/>
    <m/>
    <m/>
    <m/>
    <m/>
    <m/>
    <m/>
    <m/>
    <m/>
  </r>
  <r>
    <s v="janvier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11"/>
    <n v="1"/>
    <m/>
    <m/>
    <m/>
    <m/>
    <s v="Huile de coco - 0,2L"/>
    <n v="1010615028"/>
    <n v="12"/>
    <n v="0"/>
    <m/>
    <s v="oui"/>
    <n v="41.76"/>
    <n v="0"/>
    <n v="41.76"/>
    <s v=""/>
    <s v=""/>
    <s v=""/>
    <s v=""/>
    <s v=""/>
    <m/>
    <m/>
    <m/>
    <n v="1"/>
    <m/>
    <m/>
    <m/>
    <m/>
    <m/>
    <m/>
    <m/>
    <m/>
  </r>
  <r>
    <s v="janvier"/>
    <s v="Christophe"/>
    <s v="Perl'amand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12"/>
    <n v="1"/>
    <m/>
    <m/>
    <m/>
    <m/>
    <s v="Amandina chocolat - 3x20cl"/>
    <s v="6902CH20"/>
    <n v="8"/>
    <n v="0"/>
    <m/>
    <m/>
    <n v="31.12"/>
    <n v="0"/>
    <n v="31.12"/>
    <s v=""/>
    <s v=""/>
    <s v=""/>
    <s v=""/>
    <s v=""/>
    <m/>
    <m/>
    <m/>
    <n v="1"/>
    <m/>
    <m/>
    <m/>
    <m/>
    <m/>
    <m/>
    <m/>
    <m/>
  </r>
  <r>
    <s v="janvier"/>
    <s v="Christophe"/>
    <s v="Perl'amand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12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n v="1"/>
    <m/>
    <m/>
    <m/>
    <m/>
    <m/>
    <m/>
    <m/>
    <m/>
  </r>
  <r>
    <s v="janvier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n v="1"/>
    <m/>
    <m/>
    <m/>
    <m/>
    <m/>
    <m/>
    <m/>
    <m/>
  </r>
  <r>
    <s v="janvier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3"/>
    <n v="1"/>
    <m/>
    <m/>
    <m/>
    <m/>
    <s v="Huile de cumin noir - 100ml"/>
    <n v="1010420297"/>
    <n v="8"/>
    <n v="10"/>
    <m/>
    <s v="oui"/>
    <n v="51.12"/>
    <n v="0"/>
    <n v="51.12"/>
    <s v=""/>
    <s v=""/>
    <s v=""/>
    <s v=""/>
    <s v=""/>
    <m/>
    <m/>
    <m/>
    <n v="1"/>
    <m/>
    <m/>
    <m/>
    <m/>
    <m/>
    <m/>
    <m/>
    <m/>
  </r>
  <r>
    <s v="janvier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n v="1"/>
    <m/>
    <m/>
    <m/>
    <m/>
    <m/>
    <m/>
    <m/>
    <m/>
  </r>
  <r>
    <s v="janvier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AIL en semoule - Flacon 50g"/>
    <s v="AILSC"/>
    <n v="3"/>
    <n v="0"/>
    <m/>
    <m/>
    <n v="5.85"/>
    <n v="0"/>
    <n v="5.85"/>
    <s v=""/>
    <s v=""/>
    <s v=""/>
    <s v=""/>
    <s v=""/>
    <m/>
    <m/>
    <m/>
    <n v="1"/>
    <m/>
    <m/>
    <m/>
    <m/>
    <m/>
    <m/>
    <m/>
    <m/>
  </r>
  <r>
    <s v="janvier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MUSCADE noix - Flacon 30g"/>
    <s v="MUSCC"/>
    <n v="6"/>
    <n v="0"/>
    <m/>
    <m/>
    <n v="20.22"/>
    <n v="0"/>
    <n v="20.22"/>
    <s v=""/>
    <s v=""/>
    <s v=""/>
    <s v=""/>
    <s v=""/>
    <m/>
    <m/>
    <m/>
    <n v="1"/>
    <m/>
    <m/>
    <m/>
    <m/>
    <m/>
    <m/>
    <m/>
    <m/>
  </r>
  <r>
    <s v="janvier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n v="1"/>
    <m/>
    <m/>
    <m/>
    <m/>
    <m/>
    <m/>
    <m/>
    <m/>
  </r>
  <r>
    <s v="janvier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SEL au CÉLERI - Flacon 80g"/>
    <s v="SECEC"/>
    <n v="3"/>
    <n v="0"/>
    <m/>
    <m/>
    <n v="5.07"/>
    <n v="0"/>
    <n v="5.07"/>
    <s v=""/>
    <s v=""/>
    <s v=""/>
    <s v=""/>
    <s v=""/>
    <m/>
    <m/>
    <m/>
    <n v="1"/>
    <m/>
    <m/>
    <m/>
    <m/>
    <m/>
    <m/>
    <m/>
    <m/>
  </r>
  <r>
    <s v="janvier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CITRONNELLE feuilles - Sachet 40g (6)"/>
    <s v="CITR"/>
    <n v="6"/>
    <n v="0"/>
    <m/>
    <m/>
    <n v="11.64"/>
    <n v="0"/>
    <n v="11.64"/>
    <s v=""/>
    <s v=""/>
    <s v=""/>
    <s v=""/>
    <s v=""/>
    <m/>
    <m/>
    <m/>
    <n v="1"/>
    <m/>
    <m/>
    <m/>
    <m/>
    <m/>
    <m/>
    <m/>
    <m/>
  </r>
  <r>
    <s v="janvier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n v="1"/>
    <m/>
    <m/>
    <m/>
    <m/>
    <m/>
    <m/>
    <m/>
    <m/>
  </r>
  <r>
    <s v="janvier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LAVANDE fleurs - Sachet 30g (6)"/>
    <s v="LAVA"/>
    <n v="6"/>
    <n v="0"/>
    <m/>
    <m/>
    <n v="14.46"/>
    <n v="0"/>
    <n v="14.46"/>
    <s v=""/>
    <s v=""/>
    <s v=""/>
    <s v=""/>
    <s v=""/>
    <m/>
    <m/>
    <m/>
    <n v="1"/>
    <m/>
    <m/>
    <m/>
    <m/>
    <m/>
    <m/>
    <m/>
    <m/>
  </r>
  <r>
    <s v="janvier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n v="1"/>
    <m/>
    <m/>
    <m/>
    <m/>
    <m/>
    <m/>
    <m/>
    <m/>
  </r>
  <r>
    <s v="janvier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Mélange COLOMBO - Flacon 35g"/>
    <s v="COLOC"/>
    <n v="3"/>
    <n v="0"/>
    <m/>
    <m/>
    <n v="4.6500000000000004"/>
    <n v="0"/>
    <n v="4.6500000000000004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5"/>
    <n v="1"/>
    <m/>
    <m/>
    <m/>
    <n v="1"/>
    <s v="doux demeter - 75 cl"/>
    <s v="CN00210035"/>
    <n v="30"/>
    <n v="10"/>
    <m/>
    <s v="oui"/>
    <n v="72.599999999999994"/>
    <n v="0"/>
    <n v="72.599999999999994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5"/>
    <n v="1"/>
    <m/>
    <m/>
    <m/>
    <n v="1"/>
    <s v="demi sec - 75 cl"/>
    <s v="CN00210045"/>
    <n v="30"/>
    <n v="10"/>
    <m/>
    <s v="oui"/>
    <n v="77.400000000000006"/>
    <n v="0"/>
    <n v="77.400000000000006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5"/>
    <n v="1"/>
    <m/>
    <m/>
    <m/>
    <n v="1"/>
    <s v="brut - 75 cl"/>
    <s v="CN60200001"/>
    <n v="30"/>
    <n v="10"/>
    <m/>
    <s v="oui"/>
    <n v="78.900000000000006"/>
    <n v="0"/>
    <n v="78.900000000000006"/>
    <s v=""/>
    <s v=""/>
    <s v=""/>
    <s v=""/>
    <s v=""/>
    <m/>
    <m/>
    <m/>
    <n v="1"/>
    <m/>
    <m/>
    <m/>
    <m/>
    <m/>
    <m/>
    <m/>
    <m/>
  </r>
  <r>
    <s v="janvier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6"/>
    <n v="1"/>
    <m/>
    <m/>
    <m/>
    <n v="1"/>
    <s v="Chocolinette - 220g"/>
    <s v="NCHOCO220"/>
    <n v="36"/>
    <n v="10"/>
    <m/>
    <s v="oui"/>
    <n v="114.12"/>
    <n v="0"/>
    <n v="114.12"/>
    <s v=""/>
    <s v=""/>
    <s v=""/>
    <s v=""/>
    <s v=""/>
    <m/>
    <m/>
    <m/>
    <n v="1"/>
    <m/>
    <m/>
    <m/>
    <m/>
    <m/>
    <m/>
    <m/>
    <m/>
  </r>
  <r>
    <s v="janvier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7"/>
    <n v="1"/>
    <m/>
    <m/>
    <m/>
    <m/>
    <s v="Amandina chocolat - 1L"/>
    <s v="6902CHOCOOP"/>
    <n v="6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m/>
    <m/>
  </r>
  <r>
    <s v="janvier"/>
    <s v="Philippe"/>
    <s v="Kaoka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8"/>
    <n v="1"/>
    <m/>
    <m/>
    <m/>
    <m/>
    <s v="noir 55% orange - 100g"/>
    <n v="14073"/>
    <n v="51"/>
    <n v="0"/>
    <m/>
    <m/>
    <n v="81.599999999999994"/>
    <n v="0"/>
    <n v="81.599999999999994"/>
    <s v=""/>
    <s v=""/>
    <s v=""/>
    <s v=""/>
    <s v=""/>
    <m/>
    <m/>
    <m/>
    <n v="1"/>
    <m/>
    <m/>
    <m/>
    <m/>
    <m/>
    <m/>
    <m/>
    <m/>
  </r>
  <r>
    <s v="janvier"/>
    <s v="Philippe"/>
    <s v="Kaoka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8"/>
    <n v="1"/>
    <m/>
    <m/>
    <m/>
    <m/>
    <s v="noir 55% crêpes dentelle - 100g"/>
    <n v="14763"/>
    <n v="51"/>
    <n v="0"/>
    <m/>
    <m/>
    <n v="0"/>
    <n v="0"/>
    <n v="0"/>
    <s v=""/>
    <s v=""/>
    <s v=""/>
    <s v=""/>
    <s v=""/>
    <m/>
    <m/>
    <m/>
    <n v="1"/>
    <m/>
    <m/>
    <m/>
    <m/>
    <m/>
    <m/>
    <m/>
    <m/>
  </r>
  <r>
    <s v="janvier"/>
    <s v="Philippe"/>
    <s v="Kaoka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8"/>
    <m/>
    <m/>
    <n v="1"/>
    <m/>
    <m/>
    <s v="noir 66% ST cranberries céréales - 100g"/>
    <n v="14426"/>
    <n v="51"/>
    <n v="0"/>
    <m/>
    <m/>
    <n v="0"/>
    <n v="0"/>
    <n v="0"/>
    <s v=""/>
    <s v=""/>
    <s v=""/>
    <s v=""/>
    <s v=""/>
    <m/>
    <m/>
    <m/>
    <n v="1"/>
    <m/>
    <m/>
    <m/>
    <m/>
    <m/>
    <m/>
    <m/>
    <m/>
  </r>
  <r>
    <s v="janvier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9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n v="1"/>
    <m/>
    <m/>
    <m/>
    <m/>
    <m/>
    <m/>
    <m/>
    <m/>
  </r>
  <r>
    <s v="janvier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9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n v="1"/>
    <m/>
    <m/>
    <m/>
    <m/>
    <m/>
    <m/>
    <m/>
    <m/>
  </r>
  <r>
    <s v="janvier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9"/>
    <n v="1"/>
    <m/>
    <m/>
    <m/>
    <m/>
    <s v="MOUTARDE jaune - Flacon 60g"/>
    <s v="MOUTC"/>
    <n v="6"/>
    <n v="0"/>
    <m/>
    <m/>
    <n v="8.34"/>
    <n v="0"/>
    <n v="8.34"/>
    <s v=""/>
    <s v=""/>
    <s v=""/>
    <s v=""/>
    <s v=""/>
    <m/>
    <m/>
    <m/>
    <n v="1"/>
    <m/>
    <m/>
    <m/>
    <m/>
    <m/>
    <m/>
    <m/>
    <m/>
  </r>
  <r>
    <s v="janvier"/>
    <s v="Alexis"/>
    <s v="Champlat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0"/>
    <n v="1"/>
    <m/>
    <m/>
    <m/>
    <m/>
    <s v="Coulis de tomate - 650 gr."/>
    <s v="CT720"/>
    <n v="6"/>
    <n v="0"/>
    <m/>
    <m/>
    <n v="16.920000000000002"/>
    <n v="0"/>
    <n v="16.920000000000002"/>
    <s v=""/>
    <s v=""/>
    <s v=""/>
    <s v=""/>
    <s v=""/>
    <m/>
    <m/>
    <m/>
    <n v="1"/>
    <m/>
    <m/>
    <m/>
    <m/>
    <m/>
    <m/>
    <m/>
    <m/>
  </r>
  <r>
    <s v="janvier"/>
    <s v="Alexis"/>
    <s v="Champlat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0"/>
    <n v="1"/>
    <m/>
    <m/>
    <m/>
    <m/>
    <s v="Lentilles vertes au naturel - 450 gr."/>
    <s v="LV720"/>
    <n v="6"/>
    <n v="0"/>
    <m/>
    <m/>
    <n v="18.420000000000002"/>
    <n v="0"/>
    <n v="18.420000000000002"/>
    <s v=""/>
    <s v=""/>
    <s v=""/>
    <s v=""/>
    <s v=""/>
    <m/>
    <m/>
    <m/>
    <n v="1"/>
    <m/>
    <m/>
    <m/>
    <m/>
    <m/>
    <m/>
    <m/>
    <m/>
  </r>
  <r>
    <s v="janvier"/>
    <s v="Alexis"/>
    <s v="Champlat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0"/>
    <n v="1"/>
    <m/>
    <m/>
    <m/>
    <m/>
    <s v="Tajine Poulet Citron - 340g"/>
    <s v="TJP385"/>
    <n v="6"/>
    <n v="0"/>
    <m/>
    <m/>
    <n v="26.22"/>
    <n v="0"/>
    <n v="26.22"/>
    <s v=""/>
    <s v=""/>
    <s v=""/>
    <s v=""/>
    <s v=""/>
    <m/>
    <m/>
    <m/>
    <n v="1"/>
    <m/>
    <m/>
    <m/>
    <m/>
    <m/>
    <m/>
    <m/>
    <m/>
  </r>
  <r>
    <s v="janvier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1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m/>
    <n v="1"/>
    <m/>
    <m/>
    <m/>
    <m/>
    <m/>
    <m/>
    <m/>
  </r>
  <r>
    <s v="janvier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m/>
  </r>
  <r>
    <s v="janvier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m/>
  </r>
  <r>
    <s v="janvier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m/>
  </r>
  <r>
    <s v="janvier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2"/>
    <n v="1"/>
    <m/>
    <m/>
    <m/>
    <n v="1"/>
    <s v="Chocolinette - 220g"/>
    <s v="NCHOCO220"/>
    <n v="24"/>
    <n v="8"/>
    <m/>
    <s v="oui"/>
    <n v="77.760000000000005"/>
    <n v="0"/>
    <n v="77.760000000000005"/>
    <s v=""/>
    <s v=""/>
    <s v=""/>
    <s v=""/>
    <s v=""/>
    <m/>
    <m/>
    <m/>
    <n v="1"/>
    <m/>
    <m/>
    <m/>
    <m/>
    <m/>
    <m/>
    <m/>
    <m/>
  </r>
  <r>
    <s v="janvier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3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n v="1"/>
    <m/>
    <m/>
    <m/>
    <m/>
    <m/>
    <m/>
    <m/>
    <m/>
  </r>
  <r>
    <s v="janvier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4"/>
    <n v="1"/>
    <m/>
    <m/>
    <m/>
    <m/>
    <s v="V de cidre Demeter - 75 cl"/>
    <s v="CN00320005"/>
    <n v="6"/>
    <n v="0"/>
    <m/>
    <m/>
    <n v="14.04"/>
    <n v="0"/>
    <n v="14.04"/>
    <n v="1"/>
    <n v="0"/>
    <n v="0"/>
    <n v="0"/>
    <n v="0"/>
    <m/>
    <m/>
    <n v="1"/>
    <m/>
    <m/>
    <m/>
    <m/>
    <m/>
    <m/>
    <m/>
    <m/>
    <m/>
  </r>
  <r>
    <s v="janvier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5"/>
    <n v="1"/>
    <m/>
    <m/>
    <m/>
    <m/>
    <s v="V de cidre Demeter - 75 cl"/>
    <s v="CN00320005"/>
    <n v="6"/>
    <n v="0"/>
    <m/>
    <m/>
    <n v="14.04"/>
    <n v="0"/>
    <n v="14.04"/>
    <n v="1"/>
    <n v="0"/>
    <n v="0"/>
    <n v="0"/>
    <n v="0"/>
    <m/>
    <m/>
    <n v="1"/>
    <m/>
    <m/>
    <m/>
    <m/>
    <m/>
    <m/>
    <m/>
    <m/>
    <m/>
  </r>
  <r>
    <s v="janvier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6"/>
    <n v="1"/>
    <m/>
    <m/>
    <n v="1"/>
    <m/>
    <s v="Purée pommes abricots demeter - 630 g"/>
    <s v="CN00641025"/>
    <n v="30"/>
    <n v="11"/>
    <m/>
    <s v="oui"/>
    <n v="78.3"/>
    <n v="0"/>
    <n v="78.3"/>
    <s v=""/>
    <s v=""/>
    <s v=""/>
    <s v=""/>
    <s v=""/>
    <m/>
    <m/>
    <m/>
    <m/>
    <n v="1"/>
    <m/>
    <m/>
    <m/>
    <m/>
    <m/>
    <m/>
    <m/>
  </r>
  <r>
    <s v="janvier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6"/>
    <n v="1"/>
    <m/>
    <m/>
    <n v="1"/>
    <m/>
    <s v="BOX POTS - 90 UVC"/>
    <m/>
    <n v="1"/>
    <n v="11"/>
    <m/>
    <s v="oui"/>
    <n v="0"/>
    <n v="0"/>
    <n v="0"/>
    <s v=""/>
    <s v=""/>
    <s v=""/>
    <s v=""/>
    <s v=""/>
    <m/>
    <m/>
    <m/>
    <m/>
    <n v="1"/>
    <m/>
    <m/>
    <m/>
    <m/>
    <m/>
    <m/>
    <m/>
  </r>
  <r>
    <s v="janvier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6"/>
    <n v="1"/>
    <m/>
    <m/>
    <n v="1"/>
    <m/>
    <s v="Purée pommes pruneaux - 630g"/>
    <s v="CN00641100"/>
    <n v="30"/>
    <n v="11"/>
    <m/>
    <s v="oui"/>
    <n v="79.8"/>
    <n v="0"/>
    <n v="79.8"/>
    <s v=""/>
    <s v=""/>
    <s v=""/>
    <s v=""/>
    <s v=""/>
    <m/>
    <m/>
    <m/>
    <m/>
    <n v="1"/>
    <m/>
    <m/>
    <m/>
    <m/>
    <m/>
    <m/>
    <m/>
  </r>
  <r>
    <s v="janvier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6"/>
    <n v="1"/>
    <m/>
    <m/>
    <n v="1"/>
    <m/>
    <s v="Purée pommes figues demeter - 630g"/>
    <s v="CN00641105"/>
    <n v="30"/>
    <n v="11"/>
    <m/>
    <s v="oui"/>
    <n v="81.3"/>
    <n v="0"/>
    <n v="81.3"/>
    <s v=""/>
    <s v=""/>
    <s v=""/>
    <s v=""/>
    <s v=""/>
    <m/>
    <m/>
    <m/>
    <m/>
    <n v="1"/>
    <m/>
    <m/>
    <m/>
    <m/>
    <m/>
    <m/>
    <m/>
  </r>
  <r>
    <s v="janvier"/>
    <s v="Jean-Claude"/>
    <s v="Kaoka"/>
    <s v="Markal"/>
    <s v="LE COIN NATURE"/>
    <s v="5, AVENUE JEAN JAURES"/>
    <n v="77360"/>
    <s v="VAIRES SUR MARNE"/>
    <s v="01 64 72 12 41"/>
    <s v="Île-de-France"/>
    <n v="77"/>
    <s v="ACCORD BIO"/>
    <m/>
    <n v="100"/>
    <d v="2017-01-02T23:00:00"/>
    <x v="27"/>
    <n v="1"/>
    <m/>
    <m/>
    <m/>
    <m/>
    <s v="lait 32% noix coco - 100g"/>
    <n v="24066"/>
    <n v="17"/>
    <n v="0"/>
    <m/>
    <m/>
    <n v="0"/>
    <n v="0"/>
    <n v="0"/>
    <s v=""/>
    <s v=""/>
    <s v=""/>
    <s v=""/>
    <s v=""/>
    <m/>
    <m/>
    <m/>
    <n v="1"/>
    <m/>
    <m/>
    <m/>
    <m/>
    <m/>
    <m/>
    <m/>
    <m/>
  </r>
  <r>
    <s v="janvier"/>
    <s v="Jean-Claude"/>
    <s v="Bio Planète"/>
    <s v="Relais Vert"/>
    <s v="LE COIN NATURE"/>
    <s v="5, AVENUE JEAN JAURES"/>
    <n v="77360"/>
    <s v="VAIRES SUR MARNE"/>
    <s v="01 64 72 12 41"/>
    <s v="Île-de-France"/>
    <n v="77"/>
    <s v="ACCORD BIO"/>
    <m/>
    <n v="100"/>
    <d v="2017-01-02T23:00:00"/>
    <x v="28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n v="1"/>
    <m/>
    <m/>
    <m/>
    <m/>
    <m/>
    <m/>
    <m/>
    <m/>
  </r>
  <r>
    <s v="janvier"/>
    <s v="Jean-Claude"/>
    <s v="Kaoka"/>
    <s v="Markal"/>
    <s v="LE COIN NATURE"/>
    <s v="5, AVENUE JEAN JAURES"/>
    <n v="77360"/>
    <s v="VAIRES SUR MARNE"/>
    <s v="01 64 72 12 41"/>
    <s v="Île-de-France"/>
    <n v="77"/>
    <s v="ACCORD BIO"/>
    <m/>
    <n v="100"/>
    <d v="2017-01-02T23:00:00"/>
    <x v="29"/>
    <n v="1"/>
    <m/>
    <m/>
    <m/>
    <m/>
    <s v="lait 32% noix coco - 100g"/>
    <n v="24066"/>
    <n v="17"/>
    <n v="0"/>
    <m/>
    <m/>
    <n v="0"/>
    <n v="0"/>
    <n v="0"/>
    <s v=""/>
    <s v=""/>
    <s v=""/>
    <s v=""/>
    <s v=""/>
    <m/>
    <m/>
    <m/>
    <n v="1"/>
    <m/>
    <m/>
    <m/>
    <m/>
    <m/>
    <m/>
    <m/>
    <m/>
  </r>
  <r>
    <s v="janvier"/>
    <s v="Lydie"/>
    <s v="Bio Planèt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03T23:00:00"/>
    <x v="3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m/>
  </r>
  <r>
    <s v="janvier"/>
    <s v="Lydie"/>
    <s v="Bio Planèt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03T23:00:00"/>
    <x v="30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m/>
  </r>
  <r>
    <s v="janvier"/>
    <s v="Lydie"/>
    <s v="Bio Planèt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03T23:00:00"/>
    <x v="30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m/>
  </r>
  <r>
    <s v="janvier"/>
    <s v="Lydie"/>
    <s v="Bio Planèt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03T23:00:00"/>
    <x v="30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n v="1"/>
    <m/>
    <m/>
    <m/>
    <m/>
    <m/>
    <m/>
    <m/>
  </r>
  <r>
    <s v="janvier"/>
    <s v="Christophe"/>
    <s v="Perl'amand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03T23:00:00"/>
    <x v="31"/>
    <m/>
    <m/>
    <n v="1"/>
    <m/>
    <m/>
    <s v=" - "/>
    <m/>
    <m/>
    <m/>
    <m/>
    <m/>
    <n v="0"/>
    <n v="0"/>
    <n v="0"/>
    <s v=""/>
    <s v=""/>
    <s v=""/>
    <s v=""/>
    <s v=""/>
    <m/>
    <m/>
    <m/>
    <m/>
    <n v="1"/>
    <m/>
    <m/>
    <m/>
    <m/>
    <m/>
    <m/>
    <m/>
  </r>
  <r>
    <s v="janvier"/>
    <s v="Philippe"/>
    <s v="Kaoka"/>
    <s v="Ekibio"/>
    <s v="NATURE SOURCE"/>
    <s v="20 BOULEVARD DENIS PAPIN"/>
    <n v="35500"/>
    <s v="VITRE"/>
    <s v="02 99 74 67 08"/>
    <s v="Bretagne"/>
    <n v="35"/>
    <s v="ACCORD BIO"/>
    <m/>
    <n v="540"/>
    <d v="2017-01-03T23:00:00"/>
    <x v="32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janvier"/>
    <s v="Philippe"/>
    <s v="Kaoka"/>
    <s v="Ekibio"/>
    <s v="NATURE SOURCE"/>
    <s v="20 BOULEVARD DENIS PAPIN"/>
    <n v="35500"/>
    <s v="VITRE"/>
    <s v="02 99 74 67 08"/>
    <s v="Bretagne"/>
    <n v="35"/>
    <s v="ACCORD BIO"/>
    <m/>
    <n v="540"/>
    <d v="2017-01-03T23:00:00"/>
    <x v="32"/>
    <n v="1"/>
    <m/>
    <m/>
    <m/>
    <n v="1"/>
    <s v="noir 75% Sao Tomé - 100g"/>
    <n v="14371"/>
    <n v="51"/>
    <n v="10"/>
    <m/>
    <m/>
    <n v="70.89"/>
    <n v="0"/>
    <n v="70.89"/>
    <s v=""/>
    <s v=""/>
    <s v=""/>
    <s v=""/>
    <s v=""/>
    <m/>
    <m/>
    <m/>
    <m/>
    <m/>
    <m/>
    <m/>
    <m/>
    <m/>
    <m/>
    <m/>
    <m/>
  </r>
  <r>
    <s v="janvier"/>
    <s v="Philippe"/>
    <s v="Kaoka"/>
    <s v="Ekibio"/>
    <s v="NATURE SOURCE"/>
    <s v="20 BOULEVARD DENIS PAPIN"/>
    <n v="35500"/>
    <s v="VITRE"/>
    <s v="02 99 74 67 08"/>
    <s v="Bretagne"/>
    <n v="35"/>
    <s v="ACCORD BIO"/>
    <m/>
    <n v="540"/>
    <d v="2017-01-03T23:00:00"/>
    <x v="32"/>
    <n v="1"/>
    <m/>
    <m/>
    <m/>
    <n v="1"/>
    <s v="noir 90% Equateur - 100g"/>
    <n v="1409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Philippe"/>
    <s v="Le Moulin du Pivert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3"/>
    <n v="1"/>
    <m/>
    <m/>
    <m/>
    <m/>
    <s v="Equi'libre Raisins - 200 grs"/>
    <s v="1CR006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Philippe"/>
    <s v="Le Moulin du Pivert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3"/>
    <n v="1"/>
    <m/>
    <m/>
    <m/>
    <m/>
    <s v="Petits Pains Grillés Miel et Raisins - 225 grs"/>
    <s v="2PP503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Philippe"/>
    <s v="Le Moulin du Pivert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3"/>
    <n v="1"/>
    <m/>
    <m/>
    <m/>
    <m/>
    <s v="Equi'libre Petit Epeautre Chocolat - 150 g"/>
    <s v="1EQ001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4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4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janvier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5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5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janvier"/>
    <s v="Philippe"/>
    <s v="Arcadie"/>
    <s v="Ekibio"/>
    <s v="NATURE SOURCE"/>
    <s v="20 BOULEVARD DENIS PAPIN"/>
    <n v="35500"/>
    <s v="VITRE"/>
    <s v="02 99 74 67 08"/>
    <s v="Bretagne"/>
    <n v="35"/>
    <s v="ACCORD BIO"/>
    <m/>
    <n v="540"/>
    <d v="2017-01-03T23:00:00"/>
    <x v="36"/>
    <n v="1"/>
    <m/>
    <m/>
    <m/>
    <m/>
    <s v="Mélange TABOULÉ - Flacon 17g"/>
    <s v="TABOC"/>
    <n v="3"/>
    <n v="0"/>
    <m/>
    <m/>
    <n v="4.17"/>
    <n v="0"/>
    <n v="4.17"/>
    <s v=""/>
    <s v=""/>
    <s v=""/>
    <s v=""/>
    <s v=""/>
    <m/>
    <m/>
    <m/>
    <m/>
    <m/>
    <m/>
    <m/>
    <m/>
    <m/>
    <m/>
    <m/>
    <m/>
  </r>
  <r>
    <s v="janvier"/>
    <s v="Philippe"/>
    <s v="Arcadie"/>
    <s v="Ekibio"/>
    <s v="NATURE SOURCE"/>
    <s v="20 BOULEVARD DENIS PAPIN"/>
    <n v="35500"/>
    <s v="VITRE"/>
    <s v="02 99 74 67 08"/>
    <s v="Bretagne"/>
    <n v="35"/>
    <s v="ACCORD BIO"/>
    <m/>
    <n v="540"/>
    <d v="2017-01-03T23:00:00"/>
    <x v="36"/>
    <m/>
    <m/>
    <n v="1"/>
    <m/>
    <m/>
    <s v="SAUGE poudre - Flacon 20g"/>
    <s v="SAUGC"/>
    <n v="3"/>
    <n v="0"/>
    <m/>
    <m/>
    <n v="4.68"/>
    <n v="0"/>
    <n v="4.68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n v="1"/>
    <m/>
    <s v="Apibul pommes - 75 cl"/>
    <s v="CN00110015"/>
    <n v="30"/>
    <n v="10"/>
    <m/>
    <s v="oui"/>
    <n v="76.2"/>
    <n v="0"/>
    <n v="76.2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Purée pommes abricots demeter - 630 g"/>
    <s v="CN00641025"/>
    <n v="6"/>
    <n v="0"/>
    <m/>
    <s v="oui"/>
    <n v="17.579999999999998"/>
    <n v="0"/>
    <n v="17.579999999999998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Purée pommes myrtilles - 630 g"/>
    <s v="CN00641065"/>
    <n v="6"/>
    <n v="0"/>
    <m/>
    <s v="oui"/>
    <n v="18.12"/>
    <n v="0"/>
    <n v="18.12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Coteaunade Fraises framboises myrtilles - 212 g"/>
    <s v="CN00751130"/>
    <n v="6"/>
    <n v="0"/>
    <m/>
    <m/>
    <n v="15.12"/>
    <n v="0"/>
    <n v="15.12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 pommes pêches - 75 cl"/>
    <s v="CN00110360"/>
    <n v="6"/>
    <n v="0"/>
    <m/>
    <m/>
    <n v="17.16"/>
    <n v="0"/>
    <n v="17.16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n v="1"/>
    <m/>
    <s v="Apibul pommes fruits de la passion - 75 cl"/>
    <s v="CN00110060"/>
    <n v="30"/>
    <n v="10"/>
    <m/>
    <s v="oui"/>
    <n v="81.599999999999994"/>
    <n v="0"/>
    <n v="81.599999999999994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n v="1"/>
    <m/>
    <s v="Apibul Pommes poires - 75 cl"/>
    <s v="CN00110065"/>
    <n v="3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Coteaunade Fraises - 212g"/>
    <s v="CN00751135"/>
    <n v="6"/>
    <n v="0"/>
    <m/>
    <m/>
    <n v="14.16"/>
    <n v="0"/>
    <n v="14.16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Coteaunade Cerises - 212g"/>
    <s v="CN00751145"/>
    <n v="6"/>
    <n v="0"/>
    <m/>
    <m/>
    <n v="13.62"/>
    <n v="0"/>
    <n v="13.62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pommes ananas - 75cl"/>
    <s v="CN0011037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Purée pommes cassis - 630g"/>
    <s v="CN0064109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Kaoka"/>
    <s v="Ekibio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8"/>
    <n v="1"/>
    <m/>
    <m/>
    <m/>
    <n v="1"/>
    <s v="noir 55% crêpes dentelle - 100g"/>
    <n v="14763"/>
    <n v="51"/>
    <n v="10"/>
    <m/>
    <m/>
    <n v="72.42"/>
    <n v="0"/>
    <n v="72.42"/>
    <s v=""/>
    <s v=""/>
    <s v=""/>
    <s v=""/>
    <s v=""/>
    <m/>
    <m/>
    <m/>
    <m/>
    <m/>
    <m/>
    <m/>
    <m/>
    <m/>
    <m/>
    <m/>
    <m/>
  </r>
  <r>
    <s v="janvier"/>
    <s v="Jean-Claude"/>
    <s v="Kaoka"/>
    <s v="Ekibio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8"/>
    <n v="1"/>
    <m/>
    <m/>
    <m/>
    <n v="1"/>
    <s v="noir 90% Equateur - 100g"/>
    <n v="1409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Kaoka"/>
    <s v="Ekibio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8"/>
    <n v="1"/>
    <m/>
    <m/>
    <m/>
    <n v="1"/>
    <s v="noir 66% ST cranberries céréales - 100g"/>
    <n v="1442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n v="1"/>
    <m/>
    <m/>
    <m/>
    <m/>
    <s v="Pois cassés - 340 gr."/>
    <s v="SPO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m/>
  </r>
  <r>
    <s v="janvier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n v="1"/>
    <m/>
    <m/>
    <m/>
    <m/>
    <s v="Lentilles corail - 340 gr."/>
    <s v="SLC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m/>
  </r>
  <r>
    <s v="janvier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n v="1"/>
    <m/>
    <m/>
    <m/>
    <m/>
    <s v="Courges-Châtaignes - 340 gr."/>
    <s v="SCC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m/>
  </r>
  <r>
    <s v="janvier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n v="1"/>
    <m/>
    <m/>
    <m/>
    <m/>
    <s v="Carottes-Coriandre - 340g"/>
    <s v="SCA"/>
    <n v="6"/>
    <n v="0"/>
    <m/>
    <m/>
    <n v="11.88"/>
    <n v="0"/>
    <n v="11.88"/>
    <s v=""/>
    <s v=""/>
    <s v=""/>
    <s v=""/>
    <s v=""/>
    <m/>
    <m/>
    <m/>
    <m/>
    <m/>
    <m/>
    <m/>
    <m/>
    <m/>
    <m/>
    <m/>
    <m/>
  </r>
  <r>
    <s v="janvier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m/>
    <n v="1"/>
    <m/>
    <m/>
    <m/>
    <s v="Cresson - 340g"/>
    <s v="SCR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m/>
  </r>
  <r>
    <s v="janvier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m/>
    <m/>
    <n v="1"/>
    <m/>
    <m/>
    <s v="Potimarron - 340g"/>
    <s v="SPR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n v="1"/>
    <m/>
    <m/>
    <m/>
    <m/>
    <s v="Huile de cameline - 0,25L"/>
    <n v="1010617190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n v="1"/>
    <m/>
    <m/>
    <m/>
    <m/>
    <s v="Huile de chanvre - 0,25L"/>
    <n v="1010617590"/>
    <n v="6"/>
    <n v="0"/>
    <m/>
    <m/>
    <n v="42.6"/>
    <n v="0"/>
    <n v="42.6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LE CARRE BIO"/>
    <s v="25, RUE PAUL PAINLEVE"/>
    <n v="35150"/>
    <s v="JANZE"/>
    <s v="02 99 74 72 28"/>
    <s v="Bretagne"/>
    <n v="35"/>
    <s v="LES COMPTOIRS DE LA BIO"/>
    <m/>
    <n v="140"/>
    <d v="2017-01-03T23:00:00"/>
    <x v="41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janvier"/>
    <s v="Philippe"/>
    <s v="Kaoka"/>
    <s v="Relais Vert"/>
    <s v="LE CARRE BIO"/>
    <s v="25, RUE PAUL PAINLEVE"/>
    <n v="35150"/>
    <s v="JANZE"/>
    <s v="02 99 74 72 28"/>
    <s v="Bretagne"/>
    <n v="35"/>
    <s v="LES COMPTOIRS DE LA BIO"/>
    <m/>
    <n v="140"/>
    <d v="2017-01-03T23:00:00"/>
    <x v="42"/>
    <n v="1"/>
    <m/>
    <m/>
    <m/>
    <n v="1"/>
    <s v="noir 66% éclats noisettes caramélisés - 100g"/>
    <n v="14072"/>
    <n v="51"/>
    <n v="10"/>
    <m/>
    <m/>
    <n v="86.19"/>
    <n v="0"/>
    <n v="86.19"/>
    <s v=""/>
    <s v=""/>
    <s v=""/>
    <s v=""/>
    <s v=""/>
    <m/>
    <m/>
    <m/>
    <m/>
    <m/>
    <m/>
    <m/>
    <m/>
    <m/>
    <m/>
    <m/>
    <m/>
  </r>
  <r>
    <s v="janvier"/>
    <s v="Philippe"/>
    <s v="Kaoka"/>
    <s v="Relais Vert"/>
    <s v="LE CARRE BIO"/>
    <s v="25, RUE PAUL PAINLEVE"/>
    <n v="35150"/>
    <s v="JANZE"/>
    <s v="02 99 74 72 28"/>
    <s v="Bretagne"/>
    <n v="35"/>
    <s v="LES COMPTOIRS DE LA BIO"/>
    <m/>
    <n v="140"/>
    <d v="2017-01-03T23:00:00"/>
    <x v="42"/>
    <n v="1"/>
    <m/>
    <m/>
    <m/>
    <n v="1"/>
    <s v="noir 70% - 100g"/>
    <n v="14072"/>
    <n v="51"/>
    <n v="10"/>
    <m/>
    <m/>
    <n v="69.87"/>
    <n v="0"/>
    <n v="69.87"/>
    <s v=""/>
    <s v=""/>
    <s v=""/>
    <s v=""/>
    <s v=""/>
    <m/>
    <m/>
    <m/>
    <m/>
    <m/>
    <m/>
    <m/>
    <m/>
    <m/>
    <m/>
    <m/>
    <m/>
  </r>
  <r>
    <s v="janvier"/>
    <s v="Philippe"/>
    <s v="Kaoka"/>
    <s v="Relais Vert"/>
    <s v="LE CARRE BIO"/>
    <s v="25, RUE PAUL PAINLEVE"/>
    <n v="35150"/>
    <s v="JANZE"/>
    <s v="02 99 74 72 28"/>
    <s v="Bretagne"/>
    <n v="35"/>
    <s v="LES COMPTOIRS DE LA BIO"/>
    <m/>
    <n v="140"/>
    <d v="2017-01-03T23:00:00"/>
    <x v="42"/>
    <n v="1"/>
    <m/>
    <m/>
    <m/>
    <n v="1"/>
    <s v="noir 66% ST cranberries céréales - 100g"/>
    <n v="14426"/>
    <n v="51"/>
    <n v="10"/>
    <m/>
    <m/>
    <n v="85.68"/>
    <n v="0"/>
    <n v="85.68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03T23:00:00"/>
    <x v="4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03T23:00:00"/>
    <x v="4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03T23:00:00"/>
    <x v="4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03T23:00:00"/>
    <x v="43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ALIMENTATION BIOLOGIQUE"/>
    <s v="Le batiment 7, ZA de l'arnede"/>
    <n v="30250"/>
    <s v="SOMMIERES"/>
    <s v="04 66 80 92 10"/>
    <s v="Occitanie"/>
    <n v="30"/>
    <s v="INDPT"/>
    <m/>
    <n v="150"/>
    <d v="2017-01-04T23:00:00"/>
    <x v="4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ALIMENTATION BIOLOGIQUE"/>
    <s v="Le batiment 7, ZA de l'arnede"/>
    <n v="30250"/>
    <s v="SOMMIERES"/>
    <s v="04 66 80 92 10"/>
    <s v="Occitanie"/>
    <n v="30"/>
    <s v="INDPT"/>
    <m/>
    <n v="150"/>
    <d v="2017-01-04T23:00:00"/>
    <x v="4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ALIMENTATION BIOLOGIQUE"/>
    <s v="Le batiment 7, ZA de l'arnede"/>
    <n v="30250"/>
    <s v="SOMMIERES"/>
    <s v="04 66 80 92 10"/>
    <s v="Occitanie"/>
    <n v="30"/>
    <s v="INDPT"/>
    <m/>
    <n v="150"/>
    <d v="2017-01-04T23:00:00"/>
    <x v="4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ALIMENTATION BIOLOGIQUE"/>
    <s v="Le batiment 7, ZA de l'arnede"/>
    <n v="30250"/>
    <s v="SOMMIERES"/>
    <s v="04 66 80 92 10"/>
    <s v="Occitanie"/>
    <n v="30"/>
    <s v="INDPT"/>
    <m/>
    <n v="150"/>
    <d v="2017-01-04T23:00:00"/>
    <x v="44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ALIMENTATION BIOLOGIQUE"/>
    <s v="Le batiment 7, ZA de l'arnede"/>
    <n v="30250"/>
    <s v="SOMMIERES"/>
    <s v="04 66 80 92 10"/>
    <s v="Occitanie"/>
    <n v="30"/>
    <s v="INDPT"/>
    <m/>
    <n v="150"/>
    <d v="2017-01-04T23:00:00"/>
    <x v="44"/>
    <n v="1"/>
    <m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m/>
    <m/>
    <s v="pommes demeter - 3 l"/>
    <s v="CN00120000"/>
    <n v="4"/>
    <n v="0"/>
    <m/>
    <m/>
    <n v="20.2"/>
    <n v="0"/>
    <n v="20.2"/>
    <s v=""/>
    <s v=""/>
    <s v=""/>
    <s v=""/>
    <s v=""/>
    <m/>
    <m/>
    <m/>
    <m/>
    <m/>
    <m/>
    <m/>
    <m/>
    <m/>
    <m/>
    <m/>
    <m/>
  </r>
  <r>
    <s v="janvier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m/>
    <m/>
    <s v="V de cidre Demeter - 75 cl"/>
    <s v="CN00320005"/>
    <n v="6"/>
    <n v="0"/>
    <m/>
    <m/>
    <n v="14.04"/>
    <n v="0"/>
    <n v="14.04"/>
    <s v=""/>
    <s v=""/>
    <s v=""/>
    <s v=""/>
    <s v=""/>
    <m/>
    <m/>
    <m/>
    <m/>
    <m/>
    <m/>
    <m/>
    <m/>
    <m/>
    <m/>
    <m/>
    <m/>
  </r>
  <r>
    <s v="janvier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m/>
    <m/>
    <s v="Apibul pommes fruits de la passion - 75 cl"/>
    <s v="CN00110060"/>
    <n v="6"/>
    <n v="0"/>
    <m/>
    <s v="oui"/>
    <n v="16.68"/>
    <n v="0"/>
    <n v="16.68"/>
    <s v=""/>
    <s v=""/>
    <s v=""/>
    <s v=""/>
    <s v=""/>
    <m/>
    <m/>
    <m/>
    <m/>
    <m/>
    <m/>
    <m/>
    <m/>
    <m/>
    <m/>
    <m/>
    <m/>
  </r>
  <r>
    <s v="janvier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n v="1"/>
    <m/>
    <s v="Confiture cerises extra - 690g"/>
    <s v="CN00750505"/>
    <n v="30"/>
    <n v="10"/>
    <m/>
    <s v="oui"/>
    <n v="124.8"/>
    <n v="0"/>
    <n v="124.8"/>
    <s v=""/>
    <s v=""/>
    <s v=""/>
    <s v=""/>
    <s v=""/>
    <m/>
    <m/>
    <m/>
    <m/>
    <m/>
    <m/>
    <m/>
    <m/>
    <m/>
    <m/>
    <m/>
    <m/>
  </r>
  <r>
    <s v="janvier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n v="1"/>
    <m/>
    <s v="Confiture fraises extra - 690g"/>
    <s v="CN00750510"/>
    <n v="30"/>
    <n v="10"/>
    <m/>
    <s v="oui"/>
    <n v="127.2"/>
    <n v="0"/>
    <n v="127.2"/>
    <s v=""/>
    <s v=""/>
    <s v=""/>
    <s v=""/>
    <s v=""/>
    <m/>
    <m/>
    <m/>
    <m/>
    <m/>
    <m/>
    <m/>
    <m/>
    <m/>
    <m/>
    <m/>
    <m/>
  </r>
  <r>
    <s v="janvier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m/>
    <s v="Ekibio"/>
    <m/>
    <m/>
    <m/>
    <m/>
    <m/>
    <m/>
    <m/>
    <m/>
    <m/>
    <m/>
    <d v="2017-01-07T23:00:00"/>
    <x v="46"/>
    <m/>
    <n v="1"/>
    <m/>
    <m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OREXIS BIO"/>
    <s v="10, rue Chavanne"/>
    <n v="69001"/>
    <s v="LYON"/>
    <s v="04 78 28 52 52"/>
    <s v="Auvergne-Rhône-Alpes"/>
    <n v="69"/>
    <s v="ACCORD BIO"/>
    <m/>
    <n v="100"/>
    <d v="2017-01-07T23:00:00"/>
    <x v="47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OREXIS BIO"/>
    <s v="10, rue Chavanne"/>
    <n v="69001"/>
    <s v="LYON"/>
    <s v="04 78 28 52 52"/>
    <s v="Auvergne-Rhône-Alpes"/>
    <n v="69"/>
    <s v="ACCORD BIO"/>
    <m/>
    <n v="100"/>
    <d v="2017-01-07T23:00:00"/>
    <x v="47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OREXIS BIO"/>
    <s v="10, rue Chavanne"/>
    <n v="69001"/>
    <s v="LYON"/>
    <s v="04 78 28 52 52"/>
    <s v="Auvergne-Rhône-Alpes"/>
    <n v="69"/>
    <s v="ACCORD BIO"/>
    <m/>
    <n v="100"/>
    <d v="2017-01-07T23:00:00"/>
    <x v="47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OREXIS BIO"/>
    <s v="10, rue Chavanne"/>
    <n v="69001"/>
    <s v="LYON"/>
    <s v="04 78 28 52 52"/>
    <s v="Auvergne-Rhône-Alpes"/>
    <n v="69"/>
    <s v="ACCORD BIO"/>
    <m/>
    <n v="100"/>
    <d v="2017-01-07T23:00:00"/>
    <x v="47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AIL des OURS - Flacon 16g"/>
    <s v="AILOC"/>
    <n v="3"/>
    <n v="0"/>
    <m/>
    <m/>
    <n v="4.6500000000000004"/>
    <n v="0"/>
    <n v="4.650000000000000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AIL en poudre - Flacon 45g"/>
    <s v="AILPC"/>
    <n v="3"/>
    <n v="0"/>
    <m/>
    <m/>
    <n v="5.43"/>
    <n v="0"/>
    <n v="5.43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AIL en semoule - Flacon 50g"/>
    <s v="AILSC"/>
    <n v="3"/>
    <n v="0"/>
    <m/>
    <m/>
    <n v="5.85"/>
    <n v="0"/>
    <n v="5.85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ANETH graines - Flacon 35g"/>
    <s v="ANETC"/>
    <n v="3"/>
    <n v="0"/>
    <m/>
    <m/>
    <n v="4.9800000000000004"/>
    <n v="0"/>
    <n v="4.980000000000000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ANIS VERT graines - Flacon 40g"/>
    <s v="ANISC"/>
    <n v="3"/>
    <n v="0"/>
    <m/>
    <m/>
    <n v="4.8899999999999997"/>
    <n v="0"/>
    <n v="4.889999999999999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ANNELLE Bâtons - Flacon 12g"/>
    <s v="CANTC"/>
    <n v="3"/>
    <n v="0"/>
    <m/>
    <m/>
    <n v="5.34"/>
    <n v="0"/>
    <n v="5.3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ANNELLE moulue - Flacon 35g"/>
    <s v="CANPC"/>
    <n v="3"/>
    <n v="0"/>
    <m/>
    <m/>
    <n v="3.87"/>
    <n v="0"/>
    <n v="3.8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ARDAMOME fruits - Flacon 25g"/>
    <s v="CARDC"/>
    <n v="3"/>
    <n v="0"/>
    <m/>
    <m/>
    <n v="6.93"/>
    <n v="0"/>
    <n v="6.93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ARDAMOME moulue - Flacon 35g"/>
    <s v="CARPC"/>
    <n v="3"/>
    <n v="0"/>
    <m/>
    <m/>
    <n v="8.07"/>
    <n v="0"/>
    <n v="8.0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ARVI graines - Flacon 45g"/>
    <s v="CARVC"/>
    <n v="3"/>
    <n v="0"/>
    <m/>
    <m/>
    <n v="5.16"/>
    <n v="0"/>
    <n v="5.16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IBOULETTE coupe fine - Flacon 15g"/>
    <s v="CIBOC"/>
    <n v="3"/>
    <n v="0"/>
    <m/>
    <m/>
    <n v="4.41"/>
    <n v="0"/>
    <n v="4.41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INQ PARFUMS - Flacon 35g"/>
    <s v="5PARC"/>
    <n v="3"/>
    <n v="0"/>
    <m/>
    <m/>
    <n v="5.22"/>
    <n v="0"/>
    <n v="5.22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GIROFLE Clous - Flacon 30g"/>
    <s v="GIROC"/>
    <n v="3"/>
    <n v="0"/>
    <m/>
    <m/>
    <n v="6.72"/>
    <n v="0"/>
    <n v="6.72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ORIANDRE feuille - Flacon 18g"/>
    <s v="CORFC"/>
    <n v="3"/>
    <n v="0"/>
    <m/>
    <m/>
    <n v="5.22"/>
    <n v="0"/>
    <n v="5.22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ORIANDRE moulue - Flacon 30g"/>
    <s v="CORPC"/>
    <n v="3"/>
    <n v="0"/>
    <m/>
    <m/>
    <n v="4.05"/>
    <n v="0"/>
    <n v="4.05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UMIN graines - Flacon 40g"/>
    <s v="CUMGC"/>
    <n v="3"/>
    <n v="0"/>
    <m/>
    <m/>
    <n v="5.43"/>
    <n v="0"/>
    <n v="5.43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UMIN moulu - Flacon 40g"/>
    <s v="CUMPC"/>
    <n v="3"/>
    <n v="0"/>
    <m/>
    <m/>
    <n v="5.82"/>
    <n v="0"/>
    <n v="5.82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URCUMA poudre - Flacon 35g"/>
    <s v="CURCC"/>
    <n v="3"/>
    <n v="0"/>
    <m/>
    <m/>
    <n v="4.83"/>
    <n v="0"/>
    <n v="4.83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URRY - Flacon 35g"/>
    <s v="CURRC"/>
    <n v="3"/>
    <n v="0"/>
    <m/>
    <m/>
    <n v="5.37"/>
    <n v="0"/>
    <n v="5.3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Épices pour COUSCOUS - Flacon 35g"/>
    <s v="COUSC"/>
    <n v="3"/>
    <n v="0"/>
    <m/>
    <m/>
    <n v="5.46"/>
    <n v="0"/>
    <n v="5.46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ESTRAGON feuilles - Flacon 15g"/>
    <s v="ESTRC"/>
    <n v="3"/>
    <n v="0"/>
    <m/>
    <m/>
    <n v="5.73"/>
    <n v="0"/>
    <n v="5.73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FENOUIL graines - Flacon 30g"/>
    <s v="FENOC"/>
    <n v="3"/>
    <n v="0"/>
    <m/>
    <m/>
    <n v="4.17"/>
    <n v="0"/>
    <n v="4.1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FENOUIL poudre - Flacon 30g"/>
    <s v="FENPC"/>
    <n v="3"/>
    <n v="0"/>
    <m/>
    <m/>
    <n v="4.41"/>
    <n v="0"/>
    <n v="4.41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GENIÈVRE baies - Flacon 25g"/>
    <s v="GENIC"/>
    <n v="3"/>
    <n v="0"/>
    <m/>
    <m/>
    <n v="4.53"/>
    <n v="0"/>
    <n v="4.53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GINGEMBRE poudre - Flacon 30g"/>
    <s v="GINGC"/>
    <n v="3"/>
    <n v="0"/>
    <m/>
    <m/>
    <n v="4.9800000000000004"/>
    <n v="0"/>
    <n v="4.980000000000000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HERBES de PROVENCE - Flacon 20g"/>
    <s v="HERBC"/>
    <n v="3"/>
    <n v="0"/>
    <m/>
    <m/>
    <n v="4.8899999999999997"/>
    <n v="0"/>
    <n v="4.889999999999999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ARJOLAINE - Flacon 10g"/>
    <s v="MARJC"/>
    <n v="3"/>
    <n v="0"/>
    <m/>
    <m/>
    <n v="3.72"/>
    <n v="0"/>
    <n v="3.72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GUACAMOLE - Flacon 45g"/>
    <s v="GUACC"/>
    <n v="3"/>
    <n v="0"/>
    <m/>
    <m/>
    <n v="6.39"/>
    <n v="0"/>
    <n v="6.39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ITALIEN - Flacon 28g"/>
    <s v="ITALC"/>
    <n v="3"/>
    <n v="0"/>
    <m/>
    <m/>
    <n v="4.95"/>
    <n v="0"/>
    <n v="4.95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CHILI - Flacon 35g"/>
    <s v="CHILC"/>
    <n v="3"/>
    <n v="0"/>
    <m/>
    <m/>
    <n v="5.67"/>
    <n v="0"/>
    <n v="5.6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GRILLADES - Flacon 35g"/>
    <s v="GRILC"/>
    <n v="3"/>
    <n v="0"/>
    <m/>
    <m/>
    <n v="5.28"/>
    <n v="0"/>
    <n v="5.2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PAIN d'ÉPICES - Flacon 32g"/>
    <s v="PAINC"/>
    <n v="3"/>
    <n v="0"/>
    <m/>
    <m/>
    <n v="4.53"/>
    <n v="0"/>
    <n v="4.53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PIZZA - Flacon 13g"/>
    <s v="PIZZC"/>
    <n v="3"/>
    <n v="0"/>
    <m/>
    <m/>
    <n v="3.87"/>
    <n v="0"/>
    <n v="3.8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POISSON - Flacon 30g"/>
    <s v="POISC"/>
    <n v="3"/>
    <n v="0"/>
    <m/>
    <m/>
    <n v="5.28"/>
    <n v="0"/>
    <n v="5.2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SALADE - Flacon 20g"/>
    <s v="SALAC"/>
    <n v="3"/>
    <n v="0"/>
    <m/>
    <m/>
    <n v="4.41"/>
    <n v="0"/>
    <n v="4.41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TABOULÉ - Flacon 17g"/>
    <s v="TABOC"/>
    <n v="3"/>
    <n v="0"/>
    <m/>
    <m/>
    <n v="4.17"/>
    <n v="0"/>
    <n v="4.1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OUTARDE jaune - Flacon 60g"/>
    <s v="MOUTC"/>
    <n v="3"/>
    <n v="0"/>
    <m/>
    <m/>
    <n v="4.17"/>
    <n v="0"/>
    <n v="4.1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USCADE noix - Flacon 30g"/>
    <s v="MUSCC"/>
    <n v="3"/>
    <n v="0"/>
    <m/>
    <m/>
    <n v="10.11"/>
    <n v="0"/>
    <n v="10.11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NIGELLE graines - Flacon 50g"/>
    <s v="NIGEC"/>
    <n v="3"/>
    <n v="0"/>
    <m/>
    <m/>
    <n v="5.85"/>
    <n v="0"/>
    <n v="5.85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OIGNON semoule - Flacon 55g"/>
    <s v="OIGNC"/>
    <n v="3"/>
    <n v="0"/>
    <m/>
    <m/>
    <n v="5.82"/>
    <n v="0"/>
    <n v="5.82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ORIGAN feuilles - Flacon 15g"/>
    <s v="ORIGC"/>
    <n v="3"/>
    <n v="0"/>
    <m/>
    <m/>
    <n v="4.1100000000000003"/>
    <n v="0"/>
    <n v="4.1100000000000003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ORTIE piquante - Flacon 35g"/>
    <s v="ORTIC"/>
    <n v="3"/>
    <n v="0"/>
    <m/>
    <m/>
    <n v="5.49"/>
    <n v="0"/>
    <n v="5.49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APRIKA DOUX - Flacon 40g"/>
    <s v="PAPDC"/>
    <n v="3"/>
    <n v="0"/>
    <m/>
    <m/>
    <n v="6.84"/>
    <n v="0"/>
    <n v="6.8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ERSIL feuilles - Flacon 10g"/>
    <s v="PERSC"/>
    <n v="3"/>
    <n v="0"/>
    <m/>
    <m/>
    <n v="3.81"/>
    <n v="0"/>
    <n v="3.81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IMENT de CAYENNE - Flacon 40g"/>
    <s v="PIMPC"/>
    <n v="3"/>
    <n v="0"/>
    <m/>
    <m/>
    <n v="6.39"/>
    <n v="0"/>
    <n v="6.39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IMENT DOUX d'Espagne - Flacon 40g"/>
    <s v="PIMDC"/>
    <n v="3"/>
    <n v="0"/>
    <m/>
    <m/>
    <n v="6.09"/>
    <n v="0"/>
    <n v="6.09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OIVRE BLANC en grains - Flacon 50g"/>
    <s v="POBGC"/>
    <n v="3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OIVRE BLANC moulu - Flacon 45g"/>
    <s v="POBPC"/>
    <n v="3"/>
    <n v="0"/>
    <m/>
    <m/>
    <n v="9.7200000000000006"/>
    <n v="0"/>
    <n v="9.7200000000000006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OIVRE NOIR en grains - Flacon 50g"/>
    <s v="PONGC"/>
    <n v="3"/>
    <n v="0"/>
    <m/>
    <m/>
    <n v="7.89"/>
    <n v="0"/>
    <n v="7.89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OIVRE NOIR moulu - Flacon 45g"/>
    <s v="PONPC"/>
    <n v="3"/>
    <n v="0"/>
    <m/>
    <m/>
    <n v="7.44"/>
    <n v="0"/>
    <n v="7.4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QUATRE-ÉPICES - Flacon 35g"/>
    <s v="4EPIC"/>
    <n v="3"/>
    <n v="0"/>
    <m/>
    <m/>
    <n v="6"/>
    <n v="0"/>
    <n v="6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RAS EL HANOUT - Flacon 35g"/>
    <s v="RASEC"/>
    <n v="3"/>
    <n v="0"/>
    <m/>
    <m/>
    <n v="5.88"/>
    <n v="0"/>
    <n v="5.8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ROMARIN feuilles - Flacon 25g"/>
    <s v="ROMAC"/>
    <n v="3"/>
    <n v="0"/>
    <m/>
    <m/>
    <n v="4.05"/>
    <n v="0"/>
    <n v="4.05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SAFRAN moulu - Flacon 1g"/>
    <s v="SAFPC"/>
    <n v="3"/>
    <n v="0"/>
    <m/>
    <m/>
    <n v="25.08"/>
    <n v="0"/>
    <n v="25.0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SARRIETTE feuilles - Flacon 20g"/>
    <s v="SARRC"/>
    <n v="3"/>
    <n v="0"/>
    <m/>
    <m/>
    <n v="4.9800000000000004"/>
    <n v="0"/>
    <n v="4.980000000000000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THYM feuilles - Flacon 15g"/>
    <s v="THYMC"/>
    <n v="3"/>
    <n v="0"/>
    <m/>
    <m/>
    <n v="4.7699999999999996"/>
    <n v="0"/>
    <n v="4.7699999999999996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VANILLE gousses - Flacon"/>
    <s v="VANBC"/>
    <n v="3"/>
    <n v="0"/>
    <m/>
    <m/>
    <n v="11.43"/>
    <n v="0"/>
    <n v="11.43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VANILLE poudre - Flacon 10g"/>
    <s v="VANIC"/>
    <n v="3"/>
    <n v="0"/>
    <m/>
    <m/>
    <n v="18.600000000000001"/>
    <n v="0"/>
    <n v="18.600000000000001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AIL en semoule - Flacon 150g (6)"/>
    <s v="AILSPP"/>
    <n v="6"/>
    <n v="0"/>
    <m/>
    <m/>
    <n v="23.82"/>
    <n v="0"/>
    <n v="23.82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BASILIC feuilles - Flacon 30g (6)"/>
    <s v="BASIPP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GINGEMBRE poudre - Flacon 80g (6)"/>
    <s v="GINGPP"/>
    <n v="6"/>
    <n v="0"/>
    <m/>
    <m/>
    <n v="17.64"/>
    <n v="0"/>
    <n v="17.6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LAURIER feuilles - Flacon 8g (6)"/>
    <s v="LAUPP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SALADE - Flacon 45g (6)"/>
    <s v="SALAPP"/>
    <n v="6"/>
    <n v="0"/>
    <m/>
    <m/>
    <n v="14.58"/>
    <n v="0"/>
    <n v="14.5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OIGNON lanières - Flacon 125g (6)"/>
    <s v="OIGLPF"/>
    <n v="6"/>
    <n v="0"/>
    <m/>
    <m/>
    <n v="21.48"/>
    <n v="0"/>
    <n v="21.4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OIVRE NOIR moulu - Flacon 220g (6)"/>
    <s v="POIMPF"/>
    <n v="6"/>
    <n v="0"/>
    <m/>
    <m/>
    <n v="45.24"/>
    <n v="0"/>
    <n v="45.2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EAU de ROSE - Flacon 50g"/>
    <s v="ROSEAR"/>
    <n v="3"/>
    <n v="0"/>
    <m/>
    <m/>
    <n v="6.75"/>
    <n v="0"/>
    <n v="6.75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ORANGE - Flacon 50g"/>
    <s v="ORANAR"/>
    <n v="3"/>
    <n v="0"/>
    <m/>
    <m/>
    <n v="6.6"/>
    <n v="0"/>
    <n v="6.6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AFÉ - Flacon 50g"/>
    <s v="CAFEAR"/>
    <n v="3"/>
    <n v="0"/>
    <m/>
    <m/>
    <n v="7.38"/>
    <n v="0"/>
    <n v="7.3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ANNELLE - Flacon 50g"/>
    <s v="CANNAR"/>
    <n v="3"/>
    <n v="0"/>
    <m/>
    <m/>
    <n v="5.28"/>
    <n v="0"/>
    <n v="5.2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CITRON - Flacon 50g"/>
    <s v="CITRAR"/>
    <n v="3"/>
    <n v="0"/>
    <m/>
    <m/>
    <n v="6.12"/>
    <n v="0"/>
    <n v="6.12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FRAMBOISE - Flacon 50g"/>
    <s v="FRAMAR"/>
    <n v="3"/>
    <n v="0"/>
    <m/>
    <m/>
    <n v="6.45"/>
    <n v="0"/>
    <n v="6.45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VANILLE sur sucre - Flacon 45g"/>
    <s v="SIVAAR"/>
    <n v="3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m/>
    <n v="1"/>
    <m/>
    <m/>
    <m/>
    <s v="SUCRE à la CANNELLE - Flacon 65g"/>
    <s v="SUCAC"/>
    <n v="3"/>
    <n v="0"/>
    <m/>
    <m/>
    <n v="4.5"/>
    <n v="0"/>
    <n v="4.5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m/>
    <n v="1"/>
    <m/>
    <m/>
    <m/>
    <s v="SUCRE au CITRON - Flacon 75g"/>
    <s v="SUCIC"/>
    <n v="3"/>
    <n v="0"/>
    <m/>
    <m/>
    <n v="4.68"/>
    <n v="0"/>
    <n v="4.6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SUCRE VANILLÉ - Flacon 65g"/>
    <s v="SUVAC"/>
    <n v="3"/>
    <n v="0"/>
    <m/>
    <m/>
    <n v="6.21"/>
    <n v="0"/>
    <n v="6.21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m/>
    <n v="1"/>
    <m/>
    <m/>
    <m/>
    <s v="Présentoir Cook - "/>
    <s v="PREE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m/>
    <n v="1"/>
    <m/>
    <m/>
    <m/>
    <s v="ANETH feuilles - Flacon 22g"/>
    <s v="ANEFC"/>
    <n v="3"/>
    <n v="0"/>
    <m/>
    <m/>
    <n v="7.77"/>
    <n v="0"/>
    <n v="7.7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élange COLOMBO - Flacon 35g"/>
    <s v="COLOC"/>
    <n v="3"/>
    <n v="0"/>
    <m/>
    <m/>
    <n v="4.6500000000000004"/>
    <n v="0"/>
    <n v="4.6500000000000004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ECHALOTE semoule - Flacon 40g"/>
    <s v="ECHSC"/>
    <n v="3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MACIS moulu - Flacon 45g"/>
    <s v="MACPC"/>
    <n v="3"/>
    <n v="0"/>
    <m/>
    <m/>
    <n v="13.47"/>
    <n v="0"/>
    <n v="13.47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POIVRE de la JAMAIQUE - Flacon 30g"/>
    <s v="POJAC"/>
    <n v="3"/>
    <n v="0"/>
    <m/>
    <m/>
    <n v="4.83"/>
    <n v="0"/>
    <n v="4.83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m/>
    <n v="1"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m/>
    <s v="Biocash"/>
    <m/>
    <m/>
    <m/>
    <m/>
    <m/>
    <m/>
    <m/>
    <m/>
    <m/>
    <m/>
    <d v="2017-01-07T23:00:00"/>
    <x v="48"/>
    <n v="1"/>
    <m/>
    <m/>
    <m/>
    <m/>
    <s v="Epices pour TANDOORI - Flacon 35g"/>
    <s v="TANDC"/>
    <n v="3"/>
    <n v="0"/>
    <m/>
    <m/>
    <n v="6.45"/>
    <n v="0"/>
    <n v="6.45"/>
    <s v=""/>
    <s v=""/>
    <s v=""/>
    <s v=""/>
    <s v=""/>
    <m/>
    <m/>
    <m/>
    <m/>
    <m/>
    <m/>
    <m/>
    <m/>
    <m/>
    <m/>
    <m/>
    <m/>
  </r>
  <r>
    <s v="janvier"/>
    <s v="Jean-Claude"/>
    <m/>
    <s v="Europ-Labo"/>
    <m/>
    <m/>
    <m/>
    <m/>
    <m/>
    <m/>
    <m/>
    <m/>
    <m/>
    <m/>
    <d v="2017-01-08T23:00:00"/>
    <x v="49"/>
    <m/>
    <m/>
    <n v="1"/>
    <m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0"/>
    <n v="1"/>
    <m/>
    <m/>
    <m/>
    <n v="1"/>
    <s v="Apibul pommes - 75 cl"/>
    <s v="CN00110015"/>
    <n v="60"/>
    <n v="10"/>
    <m/>
    <s v="oui"/>
    <n v="138.6"/>
    <n v="0"/>
    <n v="138.6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0"/>
    <n v="1"/>
    <m/>
    <m/>
    <m/>
    <n v="1"/>
    <s v="Apibul pommes cassis - 75 cl"/>
    <s v="CN00110025"/>
    <n v="60"/>
    <n v="10"/>
    <m/>
    <s v="oui"/>
    <n v="156"/>
    <n v="0"/>
    <n v="156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0"/>
    <n v="1"/>
    <m/>
    <m/>
    <m/>
    <n v="1"/>
    <s v="Apibul pommes framboises - 75 cl"/>
    <s v="CN00110035"/>
    <n v="60"/>
    <n v="10"/>
    <m/>
    <s v="oui"/>
    <n v="150"/>
    <n v="0"/>
    <n v="150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0"/>
    <n v="1"/>
    <m/>
    <m/>
    <m/>
    <n v="1"/>
    <s v="Apibul pommes fruits de la passion - 75 cl"/>
    <s v="CN00110060"/>
    <n v="60"/>
    <n v="10"/>
    <m/>
    <s v="oui"/>
    <n v="154.80000000000001"/>
    <n v="0"/>
    <n v="154.80000000000001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51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51"/>
    <n v="1"/>
    <m/>
    <m/>
    <m/>
    <n v="1"/>
    <s v="Apibul pommes cassis - 75 cl"/>
    <s v="CN00110025"/>
    <n v="30"/>
    <n v="10"/>
    <m/>
    <s v="oui"/>
    <n v="78"/>
    <n v="0"/>
    <n v="78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51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51"/>
    <n v="1"/>
    <m/>
    <m/>
    <m/>
    <n v="1"/>
    <s v="Apibul pommes fruits de la passion - 75 cl"/>
    <s v="CN00110060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2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2"/>
    <n v="1"/>
    <m/>
    <m/>
    <m/>
    <m/>
    <s v="Huile d'Inca Inchi - 100ml"/>
    <n v="10104204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2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Alexis"/>
    <s v="Arcadie"/>
    <s v="Bryio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3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janvier"/>
    <s v="Alexis"/>
    <s v="Arcadie"/>
    <s v="Bryio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3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janvier"/>
    <s v="Ghislaine"/>
    <s v="Bio Planète"/>
    <s v="Relais Vert"/>
    <s v="ESPACE BIO NATURE - BIOMONDE"/>
    <s v="4 RUE PICARD"/>
    <n v="70100"/>
    <s v="GRAY"/>
    <s v="03 84 32 49 78"/>
    <s v="Bourgogne-France-Comté"/>
    <n v="70"/>
    <s v="BIOMONDE"/>
    <m/>
    <n v="300"/>
    <d v="2017-01-08T23:00:00"/>
    <x v="54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1-08T23:00:00"/>
    <x v="55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1-08T23:00:00"/>
    <x v="55"/>
    <m/>
    <n v="1"/>
    <m/>
    <m/>
    <m/>
    <s v="V cidre échalotes Demeter - 50 cl"/>
    <s v="CN00320035"/>
    <n v="12"/>
    <n v="0"/>
    <m/>
    <m/>
    <n v="25.08"/>
    <n v="0"/>
    <n v="25.08"/>
    <s v=""/>
    <s v=""/>
    <s v=""/>
    <s v=""/>
    <s v=""/>
    <m/>
    <m/>
    <m/>
    <m/>
    <m/>
    <m/>
    <m/>
    <m/>
    <m/>
    <m/>
    <m/>
    <m/>
  </r>
  <r>
    <s v="janvier"/>
    <s v="Lydie"/>
    <s v="Bio Planète"/>
    <s v="Relais Vert"/>
    <s v="CAPUCINE"/>
    <s v="111 espace cartigny, 72 rue de la pyramide"/>
    <n v="59121"/>
    <s v="HAULCHIN"/>
    <s v="03 27 43 32 03"/>
    <s v="Hauts-de-France"/>
    <n v="59"/>
    <s v="INDPT"/>
    <m/>
    <n v="150"/>
    <d v="2017-01-08T23:00:00"/>
    <x v="56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7"/>
    <n v="1"/>
    <m/>
    <m/>
    <m/>
    <m/>
    <s v="GIROFLE poudre - Flacon 45g"/>
    <s v="GIRPC"/>
    <n v="3"/>
    <n v="0"/>
    <m/>
    <m/>
    <n v="10.8"/>
    <n v="0"/>
    <n v="10.8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7"/>
    <n v="1"/>
    <m/>
    <m/>
    <m/>
    <m/>
    <s v="CURRY MADRAS - Flacon 35g"/>
    <s v="CUMAC"/>
    <n v="3"/>
    <n v="0"/>
    <m/>
    <m/>
    <n v="4.95"/>
    <n v="0"/>
    <n v="4.95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8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8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8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8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Pronadis"/>
    <s v="AU SENS BIO - BIOMONDE"/>
    <s v="1 av G. Pompidou"/>
    <n v="46100"/>
    <s v="FIGEAC"/>
    <s v="05 65 34 31 69"/>
    <s v="Occitanie"/>
    <n v="46"/>
    <s v="BIOMONDE"/>
    <m/>
    <n v="200"/>
    <d v="2017-01-08T23:00:00"/>
    <x v="59"/>
    <n v="1"/>
    <m/>
    <m/>
    <n v="1"/>
    <m/>
    <s v="Purée pommes abricots demeter - 630 g"/>
    <s v="CN00641025"/>
    <n v="48"/>
    <n v="11"/>
    <m/>
    <s v="oui"/>
    <n v="121.44"/>
    <n v="0"/>
    <n v="121.44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Pronadis"/>
    <s v="AU SENS BIO - BIOMONDE"/>
    <s v="1 av G. Pompidou"/>
    <n v="46100"/>
    <s v="FIGEAC"/>
    <s v="05 65 34 31 69"/>
    <s v="Occitanie"/>
    <n v="46"/>
    <s v="BIOMONDE"/>
    <m/>
    <n v="200"/>
    <d v="2017-01-08T23:00:00"/>
    <x v="59"/>
    <n v="1"/>
    <m/>
    <m/>
    <n v="1"/>
    <m/>
    <s v="Purée pommes myrtilles - 630 g"/>
    <s v="CN00641065"/>
    <n v="42"/>
    <n v="11"/>
    <m/>
    <s v="oui"/>
    <n v="111.3"/>
    <n v="0"/>
    <n v="111.3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Pronadis"/>
    <s v="AU SENS BIO - BIOMONDE"/>
    <s v="1 av G. Pompidou"/>
    <n v="46100"/>
    <s v="FIGEAC"/>
    <s v="05 65 34 31 69"/>
    <s v="Occitanie"/>
    <n v="46"/>
    <s v="BIOMONDE"/>
    <m/>
    <n v="200"/>
    <d v="2017-01-08T23:00:00"/>
    <x v="59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0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0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0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Alexis"/>
    <s v="Arcadie"/>
    <s v="Bryio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1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janvier"/>
    <s v="Alexis"/>
    <s v="Arcadie"/>
    <s v="Bryio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1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janvier"/>
    <s v="Philippe"/>
    <s v="Kaoka"/>
    <s v="Markal"/>
    <s v="BIOMONDE"/>
    <s v="Zac des Coteaux - 13 rue Champagne St Georges"/>
    <n v="17810"/>
    <s v="SAINT GEORGES DES COTEAUX"/>
    <s v="05 46 98 67 67"/>
    <s v="Nouvelle-Aquitaine"/>
    <n v="17"/>
    <s v="BIOMONDE"/>
    <m/>
    <n v="300"/>
    <d v="2017-01-08T23:00:00"/>
    <x v="62"/>
    <n v="1"/>
    <m/>
    <m/>
    <m/>
    <n v="1"/>
    <s v="noir 55% orange - 100g"/>
    <n v="14073"/>
    <n v="51"/>
    <n v="10"/>
    <m/>
    <m/>
    <n v="73.44"/>
    <n v="0"/>
    <n v="73.44"/>
    <s v=""/>
    <s v=""/>
    <s v=""/>
    <s v=""/>
    <s v=""/>
    <m/>
    <m/>
    <m/>
    <m/>
    <m/>
    <m/>
    <m/>
    <m/>
    <m/>
    <m/>
    <m/>
    <m/>
  </r>
  <r>
    <s v="janvier"/>
    <s v="Philippe"/>
    <s v="Kaoka"/>
    <s v="Markal"/>
    <s v="BIOMONDE"/>
    <s v="Zac des Coteaux - 13 rue Champagne St Georges"/>
    <n v="17810"/>
    <s v="SAINT GEORGES DES COTEAUX"/>
    <s v="05 46 98 67 67"/>
    <s v="Nouvelle-Aquitaine"/>
    <n v="17"/>
    <s v="BIOMONDE"/>
    <m/>
    <n v="300"/>
    <d v="2017-01-08T23:00:00"/>
    <x v="62"/>
    <n v="1"/>
    <m/>
    <m/>
    <m/>
    <n v="1"/>
    <s v="noir 70% - 100g"/>
    <n v="14072"/>
    <n v="51"/>
    <n v="10"/>
    <m/>
    <m/>
    <n v="69.87"/>
    <n v="0"/>
    <n v="69.87"/>
    <s v=""/>
    <s v=""/>
    <s v=""/>
    <s v=""/>
    <s v=""/>
    <m/>
    <m/>
    <m/>
    <m/>
    <m/>
    <m/>
    <m/>
    <m/>
    <m/>
    <m/>
    <m/>
    <m/>
  </r>
  <r>
    <s v="janvier"/>
    <s v="Philippe"/>
    <s v="Kaoka"/>
    <s v="Markal"/>
    <s v="BIOMONDE"/>
    <s v="Zac des Coteaux - 13 rue Champagne St Georges"/>
    <n v="17810"/>
    <s v="SAINT GEORGES DES COTEAUX"/>
    <s v="05 46 98 67 67"/>
    <s v="Nouvelle-Aquitaine"/>
    <n v="17"/>
    <s v="BIOMONDE"/>
    <m/>
    <n v="300"/>
    <d v="2017-01-08T23:00:00"/>
    <x v="62"/>
    <n v="1"/>
    <m/>
    <m/>
    <m/>
    <n v="1"/>
    <s v="noir 80% Equateur - 100g"/>
    <n v="14074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BIOMONDE"/>
    <s v="Zac des Coteaux - 13 rue Champagne St Georges"/>
    <n v="17810"/>
    <s v="SAINT GEORGES DES COTEAUX"/>
    <s v="05 46 98 67 67"/>
    <s v="Nouvelle-Aquitaine"/>
    <n v="17"/>
    <s v="BIOMONDE"/>
    <m/>
    <n v="300"/>
    <d v="2017-01-08T23:00:00"/>
    <x v="63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4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4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janvier"/>
    <s v="Philippe"/>
    <s v="Kaoka"/>
    <s v="Ekibio"/>
    <s v="NATURALYS"/>
    <s v="ZA DE PIED SEC NORD"/>
    <n v="17260"/>
    <s v="GEMOZAC"/>
    <s v="05 46 95 56 75"/>
    <s v="Nouvelle-Aquitaine"/>
    <n v="17"/>
    <s v="ACCORD BIO"/>
    <m/>
    <n v="250"/>
    <d v="2017-01-08T23:00:00"/>
    <x v="65"/>
    <n v="1"/>
    <m/>
    <m/>
    <m/>
    <n v="1"/>
    <s v="noir 55% framboise - 100g"/>
    <n v="14594"/>
    <n v="51"/>
    <n v="10"/>
    <m/>
    <m/>
    <n v="72.42"/>
    <n v="0"/>
    <n v="72.42"/>
    <s v=""/>
    <s v=""/>
    <s v=""/>
    <s v=""/>
    <s v=""/>
    <m/>
    <m/>
    <m/>
    <m/>
    <m/>
    <m/>
    <m/>
    <m/>
    <m/>
    <m/>
    <m/>
    <m/>
  </r>
  <r>
    <s v="janvier"/>
    <s v="Philippe"/>
    <s v="Kaoka"/>
    <s v="Ekibio"/>
    <s v="NATURALYS"/>
    <s v="ZA DE PIED SEC NORD"/>
    <n v="17260"/>
    <s v="GEMOZAC"/>
    <s v="05 46 95 56 75"/>
    <s v="Nouvelle-Aquitaine"/>
    <n v="17"/>
    <s v="ACCORD BIO"/>
    <m/>
    <n v="250"/>
    <d v="2017-01-08T23:00:00"/>
    <x v="65"/>
    <n v="1"/>
    <m/>
    <m/>
    <m/>
    <n v="1"/>
    <s v="noir 75% Sao Tomé - 100g"/>
    <n v="14371"/>
    <n v="51"/>
    <n v="10"/>
    <m/>
    <m/>
    <n v="70.89"/>
    <n v="0"/>
    <n v="70.89"/>
    <s v=""/>
    <s v=""/>
    <s v=""/>
    <s v=""/>
    <s v=""/>
    <m/>
    <m/>
    <m/>
    <m/>
    <m/>
    <m/>
    <m/>
    <m/>
    <m/>
    <m/>
    <m/>
    <m/>
  </r>
  <r>
    <s v="janvier"/>
    <s v="Philippe"/>
    <s v="Kaoka"/>
    <s v="Ekibio"/>
    <s v="NATURALYS"/>
    <s v="ZA DE PIED SEC NORD"/>
    <n v="17260"/>
    <s v="GEMOZAC"/>
    <s v="05 46 95 56 75"/>
    <s v="Nouvelle-Aquitaine"/>
    <n v="17"/>
    <s v="ACCORD BIO"/>
    <m/>
    <n v="250"/>
    <d v="2017-01-08T23:00:00"/>
    <x v="65"/>
    <n v="1"/>
    <m/>
    <m/>
    <m/>
    <n v="1"/>
    <s v="noir 66% ST cranberries céréales - 100g"/>
    <n v="1442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Philippe"/>
    <s v="Côteaux Nantais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6"/>
    <n v="1"/>
    <m/>
    <m/>
    <m/>
    <m/>
    <s v="Purée pommes pruneaux - 630g"/>
    <s v="CN00641100"/>
    <n v="6"/>
    <n v="0"/>
    <m/>
    <s v="oui"/>
    <n v="17.940000000000001"/>
    <n v="0"/>
    <n v="17.940000000000001"/>
    <s v=""/>
    <s v=""/>
    <s v=""/>
    <s v=""/>
    <s v=""/>
    <m/>
    <m/>
    <m/>
    <m/>
    <m/>
    <m/>
    <m/>
    <m/>
    <m/>
    <m/>
    <m/>
    <m/>
  </r>
  <r>
    <s v="janvier"/>
    <s v="Philippe"/>
    <s v="Côteaux Nantais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6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Simply Milk - 80g"/>
    <n v="24032"/>
    <n v="17"/>
    <n v="10"/>
    <m/>
    <m/>
    <n v="15.3"/>
    <n v="0"/>
    <n v="15.3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Simply Dark - 80g"/>
    <n v="14130"/>
    <n v="17"/>
    <n v="10"/>
    <m/>
    <m/>
    <n v="17.68"/>
    <n v="0"/>
    <n v="17.68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m/>
    <m/>
    <n v="1"/>
    <m/>
    <m/>
    <s v="lait 32% noix coco - 100g"/>
    <n v="24066"/>
    <n v="17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m/>
    <n v="1"/>
    <m/>
    <m/>
    <m/>
    <s v="lait 36% - 100g"/>
    <n v="24028"/>
    <n v="17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55% orange - 100g"/>
    <n v="14073"/>
    <n v="17"/>
    <n v="10"/>
    <m/>
    <m/>
    <n v="24.48"/>
    <n v="0"/>
    <n v="24.48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55% framboise - 100g"/>
    <n v="14594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m/>
    <m/>
    <n v="1"/>
    <m/>
    <m/>
    <s v="noir 55% crêpes dentelle - 100g"/>
    <n v="14763"/>
    <n v="17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61% éclats cacao caramélisés - 100g"/>
    <n v="14076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70% - 100g"/>
    <n v="14072"/>
    <n v="17"/>
    <n v="10"/>
    <m/>
    <m/>
    <n v="23.29"/>
    <n v="0"/>
    <n v="23.29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70% Fleur Sel - 100g"/>
    <n v="14771"/>
    <n v="17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75% Sao Tomé - 100g"/>
    <n v="14371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80% Equateur - 100g"/>
    <n v="14074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90% Equateur - 100g"/>
    <n v="14096"/>
    <n v="17"/>
    <n v="10"/>
    <m/>
    <m/>
    <n v="27.2"/>
    <n v="0"/>
    <n v="27.2"/>
    <s v=""/>
    <s v=""/>
    <s v=""/>
    <s v=""/>
    <s v=""/>
    <m/>
    <m/>
    <m/>
    <m/>
    <m/>
    <m/>
    <m/>
    <m/>
    <m/>
    <m/>
    <m/>
    <m/>
  </r>
  <r>
    <s v="janvier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66% ST cranberries céréales - 100g"/>
    <n v="14426"/>
    <n v="17"/>
    <n v="10"/>
    <m/>
    <m/>
    <n v="28.56"/>
    <n v="0"/>
    <n v="28.56"/>
    <s v=""/>
    <s v=""/>
    <s v=""/>
    <s v=""/>
    <s v=""/>
    <m/>
    <m/>
    <m/>
    <m/>
    <m/>
    <m/>
    <m/>
    <m/>
    <m/>
    <m/>
    <m/>
    <m/>
  </r>
  <r>
    <s v="janvier"/>
    <s v="Jean-Claude"/>
    <s v="Champlat"/>
    <s v="Direc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8"/>
    <n v="1"/>
    <m/>
    <m/>
    <m/>
    <m/>
    <s v="Pois cassés - 340 gr."/>
    <s v="SPO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m/>
  </r>
  <r>
    <s v="janvier"/>
    <s v="Jean-Claude"/>
    <s v="Champlat"/>
    <s v="Direc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8"/>
    <n v="1"/>
    <m/>
    <m/>
    <m/>
    <m/>
    <s v="Lentilles corail - 340 gr."/>
    <s v="SLC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m/>
  </r>
  <r>
    <s v="janvier"/>
    <s v="Jean-Claude"/>
    <s v="Champlat"/>
    <s v="Direc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8"/>
    <n v="1"/>
    <m/>
    <m/>
    <m/>
    <m/>
    <s v="Courges-Châtaignes - 340 gr."/>
    <s v="SCC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m/>
  </r>
  <r>
    <s v="janvier"/>
    <s v="Jean-Claude"/>
    <s v="Champlat"/>
    <s v="Direc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8"/>
    <n v="1"/>
    <m/>
    <m/>
    <m/>
    <m/>
    <s v="Carottes-Coriandre - 340g"/>
    <s v="SCA"/>
    <n v="6"/>
    <n v="0"/>
    <m/>
    <m/>
    <n v="11.88"/>
    <n v="0"/>
    <n v="11.88"/>
    <s v=""/>
    <s v=""/>
    <s v=""/>
    <s v=""/>
    <s v=""/>
    <m/>
    <m/>
    <m/>
    <m/>
    <m/>
    <m/>
    <m/>
    <m/>
    <m/>
    <m/>
    <m/>
    <m/>
  </r>
  <r>
    <s v="janvier"/>
    <s v="Jean-Claude"/>
    <s v="Champlat"/>
    <s v="Direc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8"/>
    <n v="1"/>
    <m/>
    <m/>
    <m/>
    <m/>
    <s v="Potimarron - 340g"/>
    <s v="SPR385"/>
    <n v="6"/>
    <n v="0"/>
    <m/>
    <m/>
    <n v="11.88"/>
    <n v="0"/>
    <n v="11.88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AIL des OURS - Flacon 16g"/>
    <s v="AI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BASILIC feuilles - Flacon 15g"/>
    <s v="BASIC"/>
    <n v="6"/>
    <n v="0"/>
    <m/>
    <m/>
    <n v="7.62"/>
    <n v="0"/>
    <n v="7.6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INQ PARFUMS - Flacon 35g"/>
    <s v="5PAR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Épices pour COUSCOUS - Flacon 35g"/>
    <s v="COUS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PIZZA - Flacon 13g"/>
    <s v="PIZZ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POISSON - Flacon 30g"/>
    <s v="POIS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OUTARDE jaune - Flacon 60g"/>
    <s v="MOUT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POIVRE NOIR en grains - Flacon 50g"/>
    <s v="PONGC"/>
    <n v="6"/>
    <n v="0"/>
    <m/>
    <m/>
    <n v="15.78"/>
    <n v="0"/>
    <n v="15.78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SAFRAN stigmates - Flacon 1g"/>
    <s v="SAFRC"/>
    <n v="6"/>
    <n v="0"/>
    <m/>
    <m/>
    <n v="47.04"/>
    <n v="0"/>
    <n v="47.0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BASILIC feuilles - Flacon 30g (6)"/>
    <s v="BASIPP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UMIN poudre - Flacon 80g (6)"/>
    <s v="CUMIPP"/>
    <n v="3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URCUMA poudre - Flacon 80g (6)"/>
    <s v="CURCPP"/>
    <n v="3"/>
    <n v="0"/>
    <m/>
    <m/>
    <n v="6.9"/>
    <n v="0"/>
    <n v="6.9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URRY - Flacon 80g (6)"/>
    <s v="CURRPP"/>
    <n v="3"/>
    <n v="0"/>
    <m/>
    <m/>
    <n v="7.77"/>
    <n v="0"/>
    <n v="7.77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LAURIER feuilles - Flacon 8g (6)"/>
    <s v="LAUPP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JAPONAIS - Flacon 100g (6)"/>
    <s v="FANPP"/>
    <n v="3"/>
    <n v="0"/>
    <m/>
    <m/>
    <n v="9.7200000000000006"/>
    <n v="0"/>
    <n v="9.7200000000000006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COURT-BOUILLON - Flacon 150g (6)"/>
    <s v="COBOPF"/>
    <n v="3"/>
    <n v="0"/>
    <m/>
    <m/>
    <n v="13.65"/>
    <n v="0"/>
    <n v="13.65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OIGNON lanières - Flacon 125g (6)"/>
    <s v="OIGLPF"/>
    <n v="3"/>
    <n v="0"/>
    <m/>
    <m/>
    <n v="10.74"/>
    <n v="0"/>
    <n v="10.7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PERSIL feuilles coupées - Flacon 35g (6)"/>
    <s v="PERFPF"/>
    <n v="3"/>
    <n v="0"/>
    <m/>
    <m/>
    <n v="8.94"/>
    <n v="0"/>
    <n v="8.9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POIVRE NOIR en grains - Flacon 200g (6)"/>
    <s v="POIGPF"/>
    <n v="3"/>
    <n v="0"/>
    <m/>
    <m/>
    <n v="21.81"/>
    <n v="0"/>
    <n v="21.81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POIVRE NOIR moulu - Flacon 220g (6)"/>
    <s v="POIMPF"/>
    <n v="3"/>
    <n v="0"/>
    <m/>
    <m/>
    <n v="22.62"/>
    <n v="0"/>
    <n v="22.6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m/>
    <n v="1"/>
    <m/>
    <m/>
    <m/>
    <s v="Présentoir Cook - "/>
    <s v="PREE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ECHALOTE semoule - Flacon 40g"/>
    <s v="ECHSC"/>
    <n v="6"/>
    <n v="0"/>
    <m/>
    <m/>
    <n v="27.6"/>
    <n v="0"/>
    <n v="27.6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Kit PLV 12 recettes épicées - /50"/>
    <s v="KITPLV"/>
    <n v="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5 Vitalité - Boite 22,5g"/>
    <s v="AUROIN"/>
    <n v="6"/>
    <n v="10"/>
    <m/>
    <s v="oui"/>
    <n v="17.82"/>
    <n v="0"/>
    <n v="17.8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2 Détente - Boite 22,5g"/>
    <s v="BIENIN"/>
    <n v="6"/>
    <n v="10"/>
    <m/>
    <s v="oui"/>
    <n v="16.440000000000001"/>
    <n v="0"/>
    <n v="16.440000000000001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7 Agrumes - Boite 22,5g"/>
    <s v="BIGAIN"/>
    <n v="6"/>
    <n v="1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3 Hivernale - Boite 22,5g"/>
    <s v="FRIMIN"/>
    <n v="6"/>
    <n v="10"/>
    <m/>
    <s v="oui"/>
    <n v="16.32"/>
    <n v="0"/>
    <n v="16.3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6 Anti-Stress - Boite 22,5g"/>
    <s v="HAMAIN"/>
    <n v="6"/>
    <n v="10"/>
    <m/>
    <s v="oui"/>
    <n v="16.62"/>
    <n v="0"/>
    <n v="16.6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4 Elimination - Boite 22,5g"/>
    <s v="ONDIIN"/>
    <n v="6"/>
    <n v="10"/>
    <m/>
    <s v="oui"/>
    <n v="17.28"/>
    <n v="0"/>
    <n v="17.28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1 Sommeil - Boite 22,5g"/>
    <s v="REVEIN"/>
    <n v="6"/>
    <n v="10"/>
    <m/>
    <s v="oui"/>
    <n v="19.32"/>
    <n v="0"/>
    <n v="19.32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8 Épicée - Boite 22,5g"/>
    <s v="SEREIN"/>
    <n v="6"/>
    <n v="10"/>
    <m/>
    <s v="oui"/>
    <n v="15.96"/>
    <n v="0"/>
    <n v="15.96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10 Détox - Boite 22,5g"/>
    <s v="DETOIN"/>
    <n v="6"/>
    <n v="10"/>
    <m/>
    <s v="oui"/>
    <n v="16.5"/>
    <n v="0"/>
    <n v="16.5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9 Digestion - Boite 22,5g"/>
    <s v="DIGEIN"/>
    <n v="6"/>
    <n v="10"/>
    <m/>
    <s v="oui"/>
    <n v="16.14"/>
    <n v="0"/>
    <n v="16.1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m/>
    <m/>
    <n v="1"/>
    <m/>
    <m/>
    <s v="Présentoir infusettes vide - "/>
    <s v="PREIN"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1-08T23:00:00"/>
    <x v="7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n v="1"/>
    <m/>
    <m/>
    <m/>
    <m/>
    <m/>
    <m/>
    <s v="1"/>
    <m/>
  </r>
  <r>
    <s v="janvier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1-08T23:00:00"/>
    <x v="7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n v="1"/>
    <m/>
    <m/>
    <m/>
    <m/>
    <m/>
    <m/>
    <s v="1"/>
    <m/>
  </r>
  <r>
    <s v="janvier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1-08T23:00:00"/>
    <x v="7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n v="1"/>
    <m/>
    <m/>
    <m/>
    <m/>
    <m/>
    <m/>
    <s v="1"/>
    <m/>
  </r>
  <r>
    <s v="janvier"/>
    <s v="Christophe"/>
    <s v="Champlat"/>
    <s v="Biocash"/>
    <s v="BIO ATTITUDES"/>
    <s v="43 av Lioran"/>
    <n v="15100"/>
    <s v="SAINT FLOUR"/>
    <s v="04 71 20 84 83"/>
    <s v="Auvergne-Rhône-Alpes"/>
    <n v="15"/>
    <s v="INDPT"/>
    <m/>
    <n v="200"/>
    <d v="2017-01-09T23:00:00"/>
    <x v="72"/>
    <n v="1"/>
    <m/>
    <m/>
    <m/>
    <m/>
    <s v="Lentilles Saucisse (Pur Porc) - 340 gr."/>
    <s v="LES385"/>
    <n v="6"/>
    <n v="0"/>
    <m/>
    <m/>
    <n v="18.72"/>
    <n v="0"/>
    <n v="18.72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09T23:00:00"/>
    <x v="73"/>
    <n v="1"/>
    <m/>
    <m/>
    <m/>
    <n v="1"/>
    <s v="doux demeter - 75 cl"/>
    <s v="CN00210035"/>
    <n v="36"/>
    <n v="10"/>
    <m/>
    <s v="oui"/>
    <n v="87.12"/>
    <n v="0"/>
    <n v="87.12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09T23:00:00"/>
    <x v="73"/>
    <n v="1"/>
    <m/>
    <m/>
    <m/>
    <n v="1"/>
    <s v="brut - 75 cl"/>
    <s v="CN60200001"/>
    <n v="54"/>
    <n v="10"/>
    <m/>
    <s v="oui"/>
    <n v="142.02000000000001"/>
    <n v="0"/>
    <n v="142.02000000000001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09T23:00:00"/>
    <x v="74"/>
    <n v="1"/>
    <m/>
    <m/>
    <m/>
    <n v="1"/>
    <s v="Huile de coco - 0,4L"/>
    <n v="1010615056"/>
    <n v="300"/>
    <n v="10"/>
    <m/>
    <s v="oui"/>
    <n v="1875"/>
    <n v="0"/>
    <n v="187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Apibul pommes - 75 cl"/>
    <s v="CN00110015"/>
    <n v="30"/>
    <n v="10"/>
    <m/>
    <s v="oui"/>
    <n v="70.2"/>
    <n v="0"/>
    <n v="70.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Apibul pommes framboises - 75 cl"/>
    <s v="CN00110035"/>
    <n v="30"/>
    <n v="10"/>
    <m/>
    <s v="oui"/>
    <n v="76.2"/>
    <n v="0"/>
    <n v="76.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Apibulpommes myrtilles - 75 cl"/>
    <s v="CN0011017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doux demeter - 75 cl"/>
    <s v="CN00210035"/>
    <n v="30"/>
    <n v="10"/>
    <m/>
    <s v="oui"/>
    <n v="71.400000000000006"/>
    <n v="0"/>
    <n v="71.40000000000000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demi sec - 75 cl"/>
    <s v="CN0021004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brut - 75 cl"/>
    <s v="CN60200001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m/>
    <s v="V de cidre Demeter - 75 cl"/>
    <s v="CN00320005"/>
    <n v="12"/>
    <n v="0"/>
    <m/>
    <m/>
    <n v="27.48"/>
    <n v="0"/>
    <n v="27.4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Apibul pommes - 75 cl"/>
    <s v="CN00110015"/>
    <n v="30"/>
    <n v="10"/>
    <m/>
    <s v="oui"/>
    <n v="70.2"/>
    <n v="0"/>
    <n v="70.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Apibul pommes framboises - 75 cl"/>
    <s v="CN00110035"/>
    <n v="30"/>
    <n v="10"/>
    <m/>
    <s v="oui"/>
    <n v="76.2"/>
    <n v="0"/>
    <n v="76.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Apibulpommes myrtilles - 75 cl"/>
    <s v="CN0011017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doux demeter - 75 cl"/>
    <s v="CN00210035"/>
    <n v="30"/>
    <n v="10"/>
    <m/>
    <s v="oui"/>
    <n v="71.400000000000006"/>
    <n v="0"/>
    <n v="71.40000000000000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demi sec - 75 cl"/>
    <s v="CN0021004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brut - 75 cl"/>
    <s v="CN60200001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m/>
    <s v="V de cidre Demeter - 75 cl"/>
    <s v="CN00320005"/>
    <n v="12"/>
    <n v="0"/>
    <m/>
    <m/>
    <n v="27.48"/>
    <n v="0"/>
    <n v="27.48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Amandina Lait d'amandes - 50cl"/>
    <s v="6902A"/>
    <n v="12"/>
    <n v="5"/>
    <m/>
    <m/>
    <n v="20.64"/>
    <n v="0"/>
    <n v="20.64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Amandina chocolat - 1L"/>
    <s v="6902CHOCOOP"/>
    <n v="6"/>
    <n v="5"/>
    <m/>
    <m/>
    <n v="20.100000000000001"/>
    <n v="0"/>
    <n v="20.100000000000001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AMANDE à tartiner - 300g"/>
    <s v="6400A"/>
    <n v="6"/>
    <n v="5"/>
    <m/>
    <m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AMANDE&amp;ORANGE à tartiner - 300g"/>
    <s v="6410A"/>
    <n v="6"/>
    <n v="5"/>
    <m/>
    <m/>
    <n v="32.04"/>
    <n v="0"/>
    <n v="32.04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Nute+SANS PALME - 220g"/>
    <s v="NNUT+220"/>
    <n v="6"/>
    <n v="5"/>
    <m/>
    <s v="oui"/>
    <n v="22.02"/>
    <n v="0"/>
    <n v="22.02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m/>
    <m/>
    <n v="1"/>
    <m/>
    <m/>
    <s v="Cubes fibres bio - Etui 10 cubes x 10g"/>
    <s v="99SO01E10"/>
    <n v="12"/>
    <n v="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1-09T23:00:00"/>
    <x v="78"/>
    <n v="1"/>
    <m/>
    <m/>
    <m/>
    <m/>
    <s v="Huile d'olive fruitée médium - 1L"/>
    <n v="1010612050"/>
    <n v="6"/>
    <n v="0"/>
    <m/>
    <s v="oui"/>
    <n v="54.54"/>
    <n v="0"/>
    <n v="54.54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1-09T23:00:00"/>
    <x v="78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1-09T23:00:00"/>
    <x v="79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BIOMONDE LE BEAUPRE"/>
    <s v="1 place de la Gare"/>
    <n v="17200"/>
    <s v="ROYAN"/>
    <s v="05 46 02 39 60"/>
    <s v="Nouvelle-Aquitaine"/>
    <n v="17"/>
    <s v="BIOMONDE"/>
    <m/>
    <n v="200"/>
    <d v="2017-01-09T23:00:00"/>
    <x v="80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BIOMONDE LE BEAUPRE"/>
    <s v="1 place de la Gare"/>
    <n v="17200"/>
    <s v="ROYAN"/>
    <s v="05 46 02 39 60"/>
    <s v="Nouvelle-Aquitaine"/>
    <n v="17"/>
    <s v="BIOMONDE"/>
    <m/>
    <n v="200"/>
    <d v="2017-01-09T23:00:00"/>
    <x v="80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Alexis"/>
    <s v="Kaoka"/>
    <s v="Ekibio"/>
    <s v="SUPER G BIO"/>
    <s v="Rdpt Europe 876 bd Lery"/>
    <n v="83500"/>
    <s v="LA SEYNE SUR MER"/>
    <s v="04 94 92 62 68"/>
    <s v="Provence-Alpes-Côte d'Azur"/>
    <n v="83"/>
    <s v="LES COMPTOIRS DE LA BIO"/>
    <m/>
    <n v="400"/>
    <d v="2017-01-09T23:00:00"/>
    <x v="81"/>
    <n v="1"/>
    <m/>
    <m/>
    <m/>
    <m/>
    <s v="Palets noir dessert 55% - 5 Kg"/>
    <n v="16956"/>
    <n v="2"/>
    <n v="0"/>
    <m/>
    <m/>
    <n v="86"/>
    <n v="0"/>
    <n v="86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09T23:00:00"/>
    <x v="82"/>
    <n v="1"/>
    <m/>
    <m/>
    <n v="1"/>
    <m/>
    <s v="Purée pommes abricots demeter - 630 g"/>
    <s v="CN00641025"/>
    <n v="30"/>
    <n v="11"/>
    <m/>
    <s v="oui"/>
    <n v="78.3"/>
    <n v="0"/>
    <n v="78.3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09T23:00:00"/>
    <x v="82"/>
    <n v="1"/>
    <m/>
    <m/>
    <n v="1"/>
    <m/>
    <s v="Purée pommes myrtilles - 630 g"/>
    <s v="CN00641065"/>
    <n v="30"/>
    <n v="11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09T23:00:00"/>
    <x v="82"/>
    <n v="1"/>
    <m/>
    <m/>
    <n v="1"/>
    <m/>
    <s v="BOX POTS - 90 UVC"/>
    <m/>
    <n v="1"/>
    <n v="11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09T23:00:00"/>
    <x v="82"/>
    <n v="1"/>
    <m/>
    <m/>
    <n v="1"/>
    <m/>
    <s v="Purée pommes pruneaux - 630g"/>
    <s v="CN00641100"/>
    <n v="30"/>
    <n v="11"/>
    <m/>
    <s v="oui"/>
    <n v="79.8"/>
    <n v="0"/>
    <n v="79.8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3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3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4"/>
    <n v="1"/>
    <m/>
    <m/>
    <n v="1"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5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5"/>
    <n v="1"/>
    <m/>
    <m/>
    <n v="1"/>
    <m/>
    <s v="Purée pommes cassis - 630 g"/>
    <s v="CN00641090"/>
    <n v="30"/>
    <n v="10"/>
    <m/>
    <s v="oui"/>
    <n v="77.099999999999994"/>
    <n v="0"/>
    <n v="77.099999999999994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5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5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1-09T23:00:00"/>
    <x v="86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1-09T23:00:00"/>
    <x v="86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1-09T23:00:00"/>
    <x v="86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1-09T23:00:00"/>
    <x v="86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BIOVIC"/>
    <m/>
    <n v="63270"/>
    <s v="VIC LE COMTE"/>
    <s v="04 73 78 04 64 "/>
    <s v="Auvergne-Rhône-Alpes"/>
    <n v="63"/>
    <s v="ACCORD BIO"/>
    <m/>
    <n v="180"/>
    <d v="2017-01-09T23:00:00"/>
    <x v="87"/>
    <n v="1"/>
    <m/>
    <m/>
    <m/>
    <m/>
    <s v="Purée amande blanchie - 200g"/>
    <n v="5111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8"/>
    <n v="1"/>
    <m/>
    <m/>
    <m/>
    <m/>
    <s v="Huile de coco - 0,4L"/>
    <n v="1010615056"/>
    <n v="12"/>
    <n v="0"/>
    <m/>
    <s v="oui"/>
    <n v="75.84"/>
    <n v="0"/>
    <n v="75.84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8"/>
    <n v="1"/>
    <m/>
    <m/>
    <m/>
    <m/>
    <s v="Huile coco désodorisée - 0,4L"/>
    <n v="1010615156"/>
    <n v="12"/>
    <n v="0"/>
    <m/>
    <s v="oui"/>
    <n v="56.88"/>
    <n v="0"/>
    <n v="56.88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8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janvier"/>
    <s v="Philipp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8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n v="1"/>
    <m/>
    <m/>
    <m/>
    <m/>
    <s v="pommes myrtilles - 75 cl"/>
    <s v="CN00110115"/>
    <n v="6"/>
    <n v="0"/>
    <m/>
    <m/>
    <n v="16.86"/>
    <n v="0"/>
    <n v="16.86"/>
    <s v=""/>
    <s v=""/>
    <s v=""/>
    <s v=""/>
    <s v=""/>
    <m/>
    <m/>
    <m/>
    <m/>
    <m/>
    <m/>
    <m/>
    <m/>
    <m/>
    <m/>
    <m/>
    <m/>
  </r>
  <r>
    <s v="janvier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n v="1"/>
    <m/>
    <m/>
    <m/>
    <m/>
    <s v="pommes framboises - 75 cl"/>
    <s v="CN00110290"/>
    <n v="6"/>
    <n v="0"/>
    <m/>
    <m/>
    <n v="16.98"/>
    <n v="0"/>
    <n v="16.98"/>
    <s v=""/>
    <s v=""/>
    <s v=""/>
    <s v=""/>
    <s v=""/>
    <m/>
    <m/>
    <m/>
    <m/>
    <m/>
    <m/>
    <m/>
    <m/>
    <m/>
    <m/>
    <m/>
    <m/>
  </r>
  <r>
    <s v="janvier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n v="1"/>
    <m/>
    <m/>
    <m/>
    <m/>
    <s v="3 Agrumes (O/M/P) demeter - 75 cl"/>
    <s v="CN00110270"/>
    <n v="6"/>
    <n v="0"/>
    <m/>
    <m/>
    <n v="17.82"/>
    <n v="0"/>
    <n v="17.82"/>
    <s v=""/>
    <s v=""/>
    <s v=""/>
    <s v=""/>
    <s v=""/>
    <m/>
    <m/>
    <m/>
    <m/>
    <m/>
    <m/>
    <m/>
    <m/>
    <m/>
    <m/>
    <m/>
    <m/>
  </r>
  <r>
    <s v="janvier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n v="1"/>
    <m/>
    <m/>
    <m/>
    <m/>
    <s v="pommes vanille demeter - 75cl"/>
    <s v="CN00110365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janvier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m/>
    <m/>
    <n v="1"/>
    <m/>
    <m/>
    <s v="Nectar fraises - 75 cl"/>
    <s v="CN0011100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0"/>
    <n v="1"/>
    <m/>
    <m/>
    <n v="1"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CEPES COUPÉS - Doypack 30g (6)"/>
    <s v="CEPEC"/>
    <n v="6"/>
    <n v="0"/>
    <m/>
    <m/>
    <n v="31.26"/>
    <n v="0"/>
    <n v="31.26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CHANTERELLES - Doypack 25g (6)"/>
    <s v="CHANC"/>
    <n v="6"/>
    <n v="0"/>
    <m/>
    <m/>
    <n v="25.92"/>
    <n v="0"/>
    <n v="25.92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BAIES ROSES entières - Flacon 20g"/>
    <s v="BAIRC"/>
    <n v="3"/>
    <n v="0"/>
    <m/>
    <m/>
    <n v="8.1"/>
    <n v="0"/>
    <n v="8.1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BASILIC feuilles - Flacon 15g"/>
    <s v="BASIC"/>
    <n v="3"/>
    <n v="0"/>
    <m/>
    <m/>
    <n v="3.81"/>
    <n v="0"/>
    <n v="3.81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CIBOULETTE coupe fine - Flacon 15g"/>
    <s v="CIBOC"/>
    <n v="3"/>
    <n v="0"/>
    <m/>
    <m/>
    <n v="4.41"/>
    <n v="0"/>
    <n v="4.41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ORANGE écorce - Flacon 32g"/>
    <s v="ORANC"/>
    <n v="3"/>
    <n v="0"/>
    <m/>
    <m/>
    <n v="4.7699999999999996"/>
    <n v="0"/>
    <n v="4.7699999999999996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PAVOT graines - Flacon 55g"/>
    <s v="PAVOC"/>
    <n v="3"/>
    <n v="0"/>
    <m/>
    <m/>
    <n v="5.0999999999999996"/>
    <n v="0"/>
    <n v="5.0999999999999996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Mélange COURT-BOUILLON - Flacon 150g (6)"/>
    <s v="COBOPF"/>
    <n v="6"/>
    <n v="0"/>
    <m/>
    <m/>
    <n v="27.3"/>
    <n v="0"/>
    <n v="27.3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2"/>
    <n v="1"/>
    <m/>
    <m/>
    <m/>
    <n v="1"/>
    <s v="doux demeter - 75 cl"/>
    <s v="CN00210035"/>
    <n v="30"/>
    <n v="10"/>
    <m/>
    <s v="oui"/>
    <n v="72.599999999999994"/>
    <n v="0"/>
    <n v="72.599999999999994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2"/>
    <n v="1"/>
    <m/>
    <m/>
    <m/>
    <n v="1"/>
    <s v="demi sec - 75 cl"/>
    <s v="CN00210045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2"/>
    <n v="1"/>
    <m/>
    <m/>
    <m/>
    <n v="1"/>
    <s v="brut - 75 cl"/>
    <s v="CN60200001"/>
    <n v="30"/>
    <n v="10"/>
    <m/>
    <s v="oui"/>
    <n v="78.900000000000006"/>
    <n v="0"/>
    <n v="78.90000000000000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doux demeter - 75 cl"/>
    <s v="CN00210035"/>
    <n v="30"/>
    <n v="10"/>
    <m/>
    <s v="oui"/>
    <n v="72.599999999999994"/>
    <n v="0"/>
    <n v="72.599999999999994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demi sec - 75 cl"/>
    <s v="CN00210045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brut - 75 cl"/>
    <s v="CN60200001"/>
    <n v="30"/>
    <n v="10"/>
    <m/>
    <s v="oui"/>
    <n v="78.900000000000006"/>
    <n v="0"/>
    <n v="78.90000000000000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Purée pommes abricots demeter - 630 g"/>
    <s v="CN00641025"/>
    <n v="30"/>
    <n v="11"/>
    <m/>
    <s v="oui"/>
    <n v="78.3"/>
    <n v="0"/>
    <n v="78.3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Purée pommes myrtilles - 630 g"/>
    <s v="CN00641065"/>
    <n v="30"/>
    <n v="11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Purée pommes figues demeter - 630g"/>
    <s v="CN00641105"/>
    <n v="30"/>
    <n v="11"/>
    <m/>
    <s v="oui"/>
    <n v="81.3"/>
    <n v="0"/>
    <n v="81.3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4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4"/>
    <n v="1"/>
    <m/>
    <m/>
    <m/>
    <m/>
    <s v="Huile de Lin France - 0,25L"/>
    <n v="1010600490"/>
    <n v="12"/>
    <n v="0"/>
    <m/>
    <m/>
    <n v="57.72"/>
    <n v="0"/>
    <n v="57.72"/>
    <s v=""/>
    <s v=""/>
    <s v=""/>
    <s v=""/>
    <s v=""/>
    <m/>
    <m/>
    <m/>
    <m/>
    <m/>
    <m/>
    <m/>
    <m/>
    <m/>
    <m/>
    <m/>
    <m/>
  </r>
  <r>
    <s v="janvier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5"/>
    <n v="1"/>
    <m/>
    <m/>
    <m/>
    <n v="1"/>
    <s v="noir 61% éclats cacao caramélisés - 100g"/>
    <n v="14076"/>
    <n v="85"/>
    <n v="10"/>
    <m/>
    <m/>
    <n v="133.44999999999999"/>
    <n v="0"/>
    <n v="133.44999999999999"/>
    <s v=""/>
    <s v=""/>
    <s v=""/>
    <s v=""/>
    <s v=""/>
    <m/>
    <m/>
    <m/>
    <m/>
    <m/>
    <m/>
    <m/>
    <m/>
    <m/>
    <m/>
    <m/>
    <m/>
  </r>
  <r>
    <s v="janvier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5"/>
    <n v="1"/>
    <m/>
    <m/>
    <m/>
    <n v="1"/>
    <s v="noir 70% Fleur Sel - 100g"/>
    <n v="14771"/>
    <n v="136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5"/>
    <n v="1"/>
    <m/>
    <m/>
    <m/>
    <n v="1"/>
    <s v="noir 80% Equateur - 100g"/>
    <n v="14074"/>
    <n v="255"/>
    <n v="10"/>
    <m/>
    <m/>
    <n v="390.15"/>
    <n v="0"/>
    <n v="390.15"/>
    <s v=""/>
    <s v=""/>
    <s v=""/>
    <s v=""/>
    <s v=""/>
    <m/>
    <m/>
    <m/>
    <m/>
    <m/>
    <m/>
    <m/>
    <m/>
    <m/>
    <m/>
    <m/>
    <m/>
  </r>
  <r>
    <s v="janvier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6"/>
    <n v="1"/>
    <m/>
    <m/>
    <m/>
    <n v="1"/>
    <s v="Huile de coco - 0,2L"/>
    <n v="1010615028"/>
    <n v="120"/>
    <n v="12"/>
    <m/>
    <s v="oui"/>
    <n v="417.6"/>
    <n v="0"/>
    <n v="417.6"/>
    <s v=""/>
    <s v=""/>
    <s v=""/>
    <s v=""/>
    <s v=""/>
    <m/>
    <m/>
    <m/>
    <m/>
    <m/>
    <m/>
    <m/>
    <m/>
    <m/>
    <m/>
    <m/>
    <m/>
  </r>
  <r>
    <s v="janvier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6"/>
    <n v="1"/>
    <m/>
    <m/>
    <m/>
    <n v="1"/>
    <s v="Huile de coco - 0,4L"/>
    <n v="1010615056"/>
    <n v="120"/>
    <n v="12"/>
    <m/>
    <s v="oui"/>
    <n v="758.4"/>
    <n v="0"/>
    <n v="758.4"/>
    <s v=""/>
    <s v=""/>
    <s v=""/>
    <s v=""/>
    <s v=""/>
    <m/>
    <m/>
    <m/>
    <m/>
    <m/>
    <m/>
    <m/>
    <m/>
    <m/>
    <m/>
    <m/>
    <m/>
  </r>
  <r>
    <s v="janvier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6"/>
    <n v="1"/>
    <m/>
    <m/>
    <m/>
    <m/>
    <s v="Huile de Chia - 100ml"/>
    <n v="1010420097"/>
    <n v="6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janvier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6"/>
    <n v="1"/>
    <m/>
    <m/>
    <m/>
    <m/>
    <s v="Huile Gourmande - 250ml"/>
    <n v="1010630890"/>
    <n v="6"/>
    <n v="1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Jean-Claude"/>
    <s v="Kaoka"/>
    <s v="Ekibio"/>
    <s v="LES NOUVEAUX ROBINSON"/>
    <s v="34 rue de bagnolet"/>
    <n v="75020"/>
    <s v="PARIS"/>
    <s v="01 43 79 56 46"/>
    <s v="Île-de-France"/>
    <n v="75"/>
    <s v="LES NOUVEAUX ROBINSON"/>
    <m/>
    <n v="100"/>
    <d v="2017-01-10T23:00:00"/>
    <x v="97"/>
    <n v="1"/>
    <m/>
    <m/>
    <m/>
    <m/>
    <s v="lait 32% noix coco - 100g"/>
    <n v="24066"/>
    <n v="51"/>
    <n v="10"/>
    <m/>
    <m/>
    <n v="67.83"/>
    <n v="0"/>
    <n v="67.83"/>
    <s v=""/>
    <s v=""/>
    <s v=""/>
    <s v=""/>
    <s v=""/>
    <m/>
    <m/>
    <m/>
    <m/>
    <m/>
    <m/>
    <m/>
    <m/>
    <m/>
    <m/>
    <m/>
    <m/>
  </r>
  <r>
    <s v="janvier"/>
    <s v="Jean-Claude"/>
    <s v="Kaoka"/>
    <s v="Ekibio"/>
    <s v="LES NOUVEAUX ROBINSON"/>
    <s v="34 rue de bagnolet"/>
    <n v="75020"/>
    <s v="PARIS"/>
    <s v="01 43 79 56 46"/>
    <s v="Île-de-France"/>
    <n v="75"/>
    <s v="LES NOUVEAUX ROBINSON"/>
    <m/>
    <n v="100"/>
    <d v="2017-01-10T23:00:00"/>
    <x v="97"/>
    <n v="1"/>
    <m/>
    <m/>
    <m/>
    <m/>
    <s v="noir 90% Equateur - 100g"/>
    <n v="1409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Kaoka"/>
    <s v="Ekibio"/>
    <s v="LES NOUVEAUX ROBINSON"/>
    <s v="34 rue de bagnolet"/>
    <n v="75020"/>
    <s v="PARIS"/>
    <s v="01 43 79 56 46"/>
    <s v="Île-de-France"/>
    <n v="75"/>
    <s v="LES NOUVEAUX ROBINSON"/>
    <m/>
    <n v="100"/>
    <d v="2017-01-10T23:00:00"/>
    <x v="97"/>
    <n v="1"/>
    <m/>
    <m/>
    <m/>
    <m/>
    <s v="noir 66% ST cranberries céréales - 100g"/>
    <n v="1442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Bien l'épicerie - Quatre fils"/>
    <s v="8 rue des Quatre Fils "/>
    <n v="75003"/>
    <s v="PARIS"/>
    <s v="01.57.40.95.07"/>
    <s v="Île-de-France"/>
    <n v="75"/>
    <s v="INDPT"/>
    <m/>
    <n v="225"/>
    <d v="2017-01-10T23:00:00"/>
    <x v="98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1-11T23:00:00"/>
    <x v="99"/>
    <n v="1"/>
    <m/>
    <m/>
    <m/>
    <m/>
    <s v="Purée amande complète - 300g"/>
    <s v="5004A"/>
    <n v="36"/>
    <n v="0"/>
    <m/>
    <s v="oui"/>
    <n v="281.52"/>
    <n v="0"/>
    <n v="281.52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1-11T23:00:00"/>
    <x v="99"/>
    <n v="1"/>
    <m/>
    <m/>
    <m/>
    <m/>
    <s v="Purée amande blanchie - 300g"/>
    <s v="5104A"/>
    <n v="36"/>
    <n v="0"/>
    <m/>
    <s v="oui"/>
    <n v="304.2"/>
    <n v="0"/>
    <n v="304.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m/>
    <s v="pommes poires demeter - 75 cl"/>
    <s v="CN00110210"/>
    <n v="6"/>
    <n v="0"/>
    <m/>
    <m/>
    <n v="15.12"/>
    <n v="0"/>
    <n v="15.1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m/>
    <s v="pommes myrtilles - 75 cl"/>
    <s v="CN00110115"/>
    <n v="6"/>
    <n v="0"/>
    <m/>
    <m/>
    <n v="16.86"/>
    <n v="0"/>
    <n v="16.8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m/>
    <s v="pommes mangues - 75 cl"/>
    <s v="CN00110280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Apibul pommes - 75 cl"/>
    <s v="CN00110015"/>
    <n v="48"/>
    <n v="10"/>
    <m/>
    <s v="oui"/>
    <n v="110.88"/>
    <n v="0"/>
    <n v="110.8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Apibul pommes framboises - 75 cl"/>
    <s v="CN00110035"/>
    <n v="42"/>
    <n v="10"/>
    <m/>
    <s v="oui"/>
    <n v="105"/>
    <n v="0"/>
    <n v="10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Purée pommes demeter - 630 g"/>
    <s v="CN00640115"/>
    <n v="90"/>
    <n v="10"/>
    <m/>
    <s v="oui"/>
    <n v="198"/>
    <n v="0"/>
    <n v="19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Purée pommes pruneaux - 630g"/>
    <s v="CN00641100"/>
    <n v="48"/>
    <n v="10"/>
    <m/>
    <s v="oui"/>
    <n v="129.12"/>
    <n v="0"/>
    <n v="129.1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Purée pommes figues demeter - 630g"/>
    <s v="CN00641105"/>
    <n v="42"/>
    <n v="10"/>
    <m/>
    <s v="oui"/>
    <n v="115.5"/>
    <n v="0"/>
    <n v="115.5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n v="1"/>
    <m/>
    <m/>
    <m/>
    <m/>
    <s v="Purée amande complète - 630g"/>
    <n v="5005"/>
    <n v="6"/>
    <n v="6"/>
    <m/>
    <s v="oui"/>
    <n v="89.28"/>
    <n v="0"/>
    <n v="89.28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m/>
    <n v="1"/>
    <m/>
    <m/>
    <m/>
    <s v="Purée de noisettes toastees - 280g"/>
    <s v="5204BS"/>
    <n v="6"/>
    <n v="6"/>
    <m/>
    <s v="oui"/>
    <n v="50.82"/>
    <n v="0"/>
    <n v="50.82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n v="1"/>
    <m/>
    <m/>
    <m/>
    <m/>
    <s v="Croustinut - 300g"/>
    <s v="NCROU300"/>
    <n v="6"/>
    <n v="6"/>
    <m/>
    <s v="oui"/>
    <n v="33"/>
    <n v="0"/>
    <n v="33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4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4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4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4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5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5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5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5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6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6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6"/>
    <n v="1"/>
    <m/>
    <m/>
    <m/>
    <n v="1"/>
    <s v="Apibul pommes fruits de la passion - 75 cl"/>
    <s v="CN00110060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7"/>
    <n v="1"/>
    <m/>
    <m/>
    <m/>
    <m/>
    <s v="V de cidre Demeter - 75 cl"/>
    <s v="CN00320005"/>
    <n v="6"/>
    <n v="0"/>
    <m/>
    <m/>
    <n v="14.04"/>
    <n v="0"/>
    <n v="14.04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8"/>
    <n v="1"/>
    <m/>
    <m/>
    <m/>
    <n v="1"/>
    <s v="Chocolinette - 220g"/>
    <s v="NCHOCO220"/>
    <n v="24"/>
    <n v="8"/>
    <m/>
    <s v="oui"/>
    <n v="77.760000000000005"/>
    <n v="0"/>
    <n v="77.760000000000005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8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Amandina Lait d'amandes - 1L"/>
    <n v="6902"/>
    <n v="6"/>
    <n v="6"/>
    <m/>
    <m/>
    <n v="17.82"/>
    <n v="0"/>
    <n v="17.82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Amandina cuisine (x8) - 3x20cl"/>
    <s v="6902CUI"/>
    <n v="8"/>
    <n v="6"/>
    <m/>
    <m/>
    <n v="31.2"/>
    <n v="0"/>
    <n v="31.2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Chokenut - 300g"/>
    <s v="NCHOK300"/>
    <n v="6"/>
    <n v="6"/>
    <m/>
    <s v="oui"/>
    <n v="28.2"/>
    <n v="0"/>
    <n v="28.2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0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0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0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1"/>
    <n v="1"/>
    <m/>
    <m/>
    <m/>
    <m/>
    <s v="Croustinut - 300g"/>
    <s v="NCROU300"/>
    <n v="6"/>
    <n v="0"/>
    <m/>
    <s v="oui"/>
    <n v="35.1"/>
    <n v="0"/>
    <n v="35.1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1-11T23:00:00"/>
    <x v="112"/>
    <n v="1"/>
    <m/>
    <m/>
    <m/>
    <m/>
    <s v="Purée amande complète - 300g"/>
    <s v="5004A"/>
    <n v="36"/>
    <n v="10"/>
    <m/>
    <s v="oui"/>
    <n v="253.44"/>
    <n v="0"/>
    <n v="253.44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1-11T23:00:00"/>
    <x v="112"/>
    <n v="1"/>
    <m/>
    <m/>
    <m/>
    <m/>
    <s v="Purée amande blanchie - 300g"/>
    <s v="5104A"/>
    <n v="36"/>
    <n v="10"/>
    <m/>
    <s v="oui"/>
    <n v="273.60000000000002"/>
    <n v="0"/>
    <n v="273.6000000000000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3"/>
    <n v="1"/>
    <m/>
    <m/>
    <m/>
    <m/>
    <s v="Mélange GUACAMOLE - Flacon 45g"/>
    <s v="GUACC"/>
    <n v="3"/>
    <n v="0"/>
    <m/>
    <m/>
    <n v="6.39"/>
    <n v="0"/>
    <n v="6.39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3"/>
    <n v="1"/>
    <m/>
    <m/>
    <m/>
    <m/>
    <s v="POIVRONS - Flacon 35g (6)"/>
    <s v="POIVPP"/>
    <n v="6"/>
    <n v="0"/>
    <m/>
    <m/>
    <n v="16.68"/>
    <n v="0"/>
    <n v="16.68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ANNELLE Bâtons - Flacon 12g"/>
    <s v="CANT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Mélange PAIN d'ÉPICES - Flacon 32g"/>
    <s v="PAINC"/>
    <n v="6"/>
    <n v="0"/>
    <m/>
    <m/>
    <n v="9.06"/>
    <n v="0"/>
    <n v="9.06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VANILLE poudre - Flacon 10g"/>
    <s v="VANIC"/>
    <n v="6"/>
    <n v="0"/>
    <m/>
    <m/>
    <n v="58.56"/>
    <n v="0"/>
    <n v="58.56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EAU de ROSE - Flacon 50g"/>
    <s v="ROSEAR"/>
    <n v="6"/>
    <n v="0"/>
    <m/>
    <m/>
    <n v="13.5"/>
    <n v="0"/>
    <n v="13.5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ORANGE - Flacon 50g"/>
    <s v="ORANAR"/>
    <n v="6"/>
    <n v="0"/>
    <m/>
    <m/>
    <n v="13.2"/>
    <n v="0"/>
    <n v="13.2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ITRON - Flacon 50g"/>
    <s v="CITRAR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VANILLE - Flacon 40g"/>
    <s v="VANIER"/>
    <n v="6"/>
    <n v="0"/>
    <m/>
    <m/>
    <n v="53.58"/>
    <n v="0"/>
    <n v="53.58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Mélange PÂTISSERIE - Flacon 50g"/>
    <s v="CREPAR"/>
    <n v="6"/>
    <n v="0"/>
    <m/>
    <m/>
    <n v="14.88"/>
    <n v="0"/>
    <n v="14.88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VANILLE sur sucre - Flacon 45g"/>
    <s v="SIVAAR"/>
    <n v="6"/>
    <n v="0"/>
    <m/>
    <m/>
    <n v="31.2"/>
    <n v="0"/>
    <n v="31.2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SUCRE à la CANNELLE - Flacon 65g"/>
    <s v="SUCAC"/>
    <n v="6"/>
    <n v="0"/>
    <m/>
    <m/>
    <n v="9"/>
    <n v="0"/>
    <n v="9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SUCRE au CITRON - Flacon 75g"/>
    <s v="SUCIC"/>
    <n v="6"/>
    <n v="0"/>
    <m/>
    <m/>
    <n v="9.36"/>
    <n v="0"/>
    <n v="9.36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SUCRE VANILLÉ - Flacon 65g"/>
    <s v="SUVAC"/>
    <n v="6"/>
    <n v="0"/>
    <m/>
    <m/>
    <n v="12.42"/>
    <n v="0"/>
    <n v="12.42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m/>
    <n v="1"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5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5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5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5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5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6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6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6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6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6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n v="1"/>
    <s v="Apibul pommes cassis - 75 cl"/>
    <s v="CN00110025"/>
    <n v="30"/>
    <n v="10"/>
    <m/>
    <s v="oui"/>
    <n v="78"/>
    <n v="0"/>
    <n v="7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n v="1"/>
    <s v="Apibul pommes cassis - 75 cl"/>
    <s v="CN00110025"/>
    <n v="30"/>
    <n v="10"/>
    <m/>
    <s v="oui"/>
    <n v="78"/>
    <n v="0"/>
    <n v="7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9"/>
    <n v="1"/>
    <m/>
    <m/>
    <n v="1"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0"/>
    <n v="1"/>
    <m/>
    <m/>
    <m/>
    <m/>
    <s v="V de cidre Demeter - 75 cl"/>
    <s v="CN00320005"/>
    <n v="12"/>
    <n v="0"/>
    <m/>
    <m/>
    <n v="27.48"/>
    <n v="0"/>
    <n v="27.48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m/>
    <n v="1"/>
    <m/>
    <m/>
    <m/>
    <s v="HOL Pays Crête - 0,5L"/>
    <n v="1010613573"/>
    <n v="6"/>
    <n v="0"/>
    <m/>
    <m/>
    <n v="38.159999999999997"/>
    <n v="0"/>
    <n v="38.159999999999997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n v="1"/>
    <m/>
    <m/>
    <m/>
    <m/>
    <s v="Huile de coco - 2,5L (1)"/>
    <n v="1090115040"/>
    <n v="1"/>
    <n v="0"/>
    <m/>
    <s v="oui"/>
    <n v="29.39"/>
    <n v="0"/>
    <n v="29.39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2"/>
    <n v="1"/>
    <m/>
    <m/>
    <m/>
    <m/>
    <s v="Amandina Lait d'amandes - 50cl"/>
    <s v="6902A"/>
    <n v="12"/>
    <n v="5"/>
    <m/>
    <m/>
    <n v="19.559999999999999"/>
    <n v="0"/>
    <n v="19.559999999999999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2"/>
    <n v="1"/>
    <m/>
    <m/>
    <m/>
    <m/>
    <s v="Chokenut - 700g"/>
    <s v="NCHOK700"/>
    <n v="6"/>
    <n v="5"/>
    <m/>
    <m/>
    <n v="61.08"/>
    <n v="0"/>
    <n v="61.08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2"/>
    <n v="1"/>
    <m/>
    <m/>
    <m/>
    <m/>
    <s v="Nute+SANS PALME - 220g"/>
    <s v="NNUT+220"/>
    <n v="6"/>
    <n v="5"/>
    <m/>
    <s v="oui"/>
    <n v="20.94"/>
    <n v="0"/>
    <n v="20.94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2"/>
    <n v="1"/>
    <m/>
    <m/>
    <m/>
    <m/>
    <s v="Croustinut - 300g"/>
    <s v="NCROU300"/>
    <n v="6"/>
    <n v="5"/>
    <m/>
    <s v="oui"/>
    <n v="33.36"/>
    <n v="0"/>
    <n v="33.36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2"/>
    <n v="1"/>
    <m/>
    <m/>
    <m/>
    <m/>
    <s v="Purée amande complète - 200g"/>
    <n v="5011"/>
    <n v="6"/>
    <n v="5"/>
    <m/>
    <s v="oui"/>
    <n v="32.22"/>
    <n v="0"/>
    <n v="32.22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ARTICHAUT feuilles coupées - Sachet 50g (6)"/>
    <s v="ARTI"/>
    <n v="6"/>
    <n v="0"/>
    <m/>
    <m/>
    <n v="11.76"/>
    <n v="0"/>
    <n v="11.76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ESTRAGON feuilles - Sachet 25g (3)"/>
    <s v="ESTR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FENUGREC graines - Sachet 100g (3)"/>
    <s v="FENU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HYSOPE feuilles - Sachet 40g (3)"/>
    <s v="HYSO"/>
    <n v="6"/>
    <n v="0"/>
    <m/>
    <m/>
    <n v="13.32"/>
    <n v="0"/>
    <n v="13.32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ANTI STRESS - Sachet 35g (3)"/>
    <s v="HAMA"/>
    <n v="3"/>
    <n v="0"/>
    <m/>
    <m/>
    <n v="5.7"/>
    <n v="0"/>
    <n v="5.7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HIVERNALE - Sachet 35g (3)"/>
    <s v="FRIM"/>
    <n v="3"/>
    <n v="0"/>
    <m/>
    <m/>
    <n v="4.71"/>
    <n v="0"/>
    <n v="4.71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PECTORAL - Sachet 35g (3)"/>
    <s v="PECTHE"/>
    <n v="3"/>
    <n v="0"/>
    <m/>
    <m/>
    <n v="8.1"/>
    <n v="0"/>
    <n v="8.1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A VIE EN BIO"/>
    <s v="14 Route de Clermont"/>
    <n v="63670"/>
    <s v="LE CENDRE"/>
    <s v="04 73 84 39 05"/>
    <s v="Auvergne-Rhône-Alpes"/>
    <n v="63"/>
    <s v="LES COMPTOIRS DE LA BIO"/>
    <m/>
    <n v="300"/>
    <d v="2017-01-14T23:00:00"/>
    <x v="124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A VIE EN BIO"/>
    <s v="14 Route de Clermont"/>
    <n v="63670"/>
    <s v="LE CENDRE"/>
    <s v="04 73 84 39 05"/>
    <s v="Auvergne-Rhône-Alpes"/>
    <n v="63"/>
    <s v="LES COMPTOIRS DE LA BIO"/>
    <m/>
    <n v="300"/>
    <d v="2017-01-14T23:00:00"/>
    <x v="12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A VIE EN BIO"/>
    <s v="14 Route de Clermont"/>
    <n v="63670"/>
    <s v="LE CENDRE"/>
    <s v="04 73 84 39 05"/>
    <s v="Auvergne-Rhône-Alpes"/>
    <n v="63"/>
    <s v="LES COMPTOIRS DE LA BIO"/>
    <m/>
    <n v="300"/>
    <d v="2017-01-14T23:00:00"/>
    <x v="12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A VIE EN BIO"/>
    <s v="14 Route de Clermont"/>
    <n v="63670"/>
    <s v="LE CENDRE"/>
    <s v="04 73 84 39 05"/>
    <s v="Auvergne-Rhône-Alpes"/>
    <n v="63"/>
    <s v="LES COMPTOIRS DE LA BIO"/>
    <m/>
    <n v="300"/>
    <d v="2017-01-14T23:00:00"/>
    <x v="12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4T23:00:00"/>
    <x v="125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4T23:00:00"/>
    <x v="125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4T23:00:00"/>
    <x v="125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4T23:00:00"/>
    <x v="125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m/>
  </r>
  <r>
    <s v="janvier"/>
    <s v="Alexis"/>
    <s v="Perl'amande"/>
    <s v="Direc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14T23:00:00"/>
    <x v="126"/>
    <n v="1"/>
    <m/>
    <m/>
    <m/>
    <n v="1"/>
    <s v="Purée amande complète - 300g"/>
    <s v="5004A"/>
    <n v="150"/>
    <n v="10"/>
    <m/>
    <s v="oui"/>
    <n v="1056"/>
    <n v="0"/>
    <n v="1056"/>
    <s v=""/>
    <s v=""/>
    <s v=""/>
    <s v=""/>
    <s v=""/>
    <m/>
    <m/>
    <m/>
    <m/>
    <m/>
    <m/>
    <m/>
    <m/>
    <m/>
    <m/>
    <m/>
    <m/>
  </r>
  <r>
    <s v="janvier"/>
    <s v="Alexis"/>
    <s v="Perl'amande"/>
    <s v="Direc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14T23:00:00"/>
    <x v="126"/>
    <n v="1"/>
    <m/>
    <m/>
    <m/>
    <n v="1"/>
    <s v="Purée amande blanchie - 300g"/>
    <s v="5104A"/>
    <n v="120"/>
    <n v="10"/>
    <m/>
    <s v="oui"/>
    <n v="912"/>
    <n v="0"/>
    <n v="912"/>
    <s v=""/>
    <s v=""/>
    <s v=""/>
    <s v=""/>
    <s v=""/>
    <m/>
    <m/>
    <m/>
    <m/>
    <m/>
    <m/>
    <m/>
    <m/>
    <m/>
    <m/>
    <m/>
    <m/>
  </r>
  <r>
    <s v="janvier"/>
    <s v="Alexis"/>
    <s v="Perl'amande"/>
    <s v="Direc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14T23:00:00"/>
    <x v="126"/>
    <n v="1"/>
    <m/>
    <m/>
    <m/>
    <n v="1"/>
    <s v="Purée de sésame (tahin) - 280g"/>
    <n v="1230"/>
    <n v="90"/>
    <n v="10"/>
    <m/>
    <s v="oui"/>
    <n v="244.8"/>
    <n v="0"/>
    <n v="244.8"/>
    <s v=""/>
    <s v=""/>
    <s v=""/>
    <s v=""/>
    <s v=""/>
    <m/>
    <m/>
    <m/>
    <m/>
    <m/>
    <m/>
    <m/>
    <m/>
    <m/>
    <m/>
    <m/>
    <m/>
  </r>
  <r>
    <s v="janvier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5 Vitalité - Boite 22,5g"/>
    <s v="AUROIN"/>
    <n v="6"/>
    <n v="10"/>
    <m/>
    <s v="oui"/>
    <n v="17.82"/>
    <n v="0"/>
    <n v="17.82"/>
    <s v=""/>
    <s v=""/>
    <s v=""/>
    <s v=""/>
    <s v=""/>
    <m/>
    <m/>
    <m/>
    <m/>
    <m/>
    <m/>
    <m/>
    <m/>
    <m/>
    <m/>
    <m/>
    <m/>
  </r>
  <r>
    <s v="janvier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2 Détente - Boite 22,5g"/>
    <s v="BIENIN"/>
    <n v="6"/>
    <n v="10"/>
    <m/>
    <s v="oui"/>
    <n v="16.440000000000001"/>
    <n v="0"/>
    <n v="16.440000000000001"/>
    <s v=""/>
    <s v=""/>
    <s v=""/>
    <s v=""/>
    <s v=""/>
    <m/>
    <m/>
    <m/>
    <m/>
    <m/>
    <m/>
    <m/>
    <m/>
    <m/>
    <m/>
    <m/>
    <m/>
  </r>
  <r>
    <s v="janvier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7 Agrumes - Boite 22,5g"/>
    <s v="BIGAIN"/>
    <n v="6"/>
    <n v="1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janvier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3 Hivernale - Boite 22,5g"/>
    <s v="FRIMIN"/>
    <n v="6"/>
    <n v="10"/>
    <m/>
    <s v="oui"/>
    <n v="16.32"/>
    <n v="0"/>
    <n v="16.32"/>
    <s v=""/>
    <s v=""/>
    <s v=""/>
    <s v=""/>
    <s v=""/>
    <m/>
    <m/>
    <m/>
    <m/>
    <m/>
    <m/>
    <m/>
    <m/>
    <m/>
    <m/>
    <m/>
    <m/>
  </r>
  <r>
    <s v="janvier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6 Anti-Stress - Boite 22,5g"/>
    <s v="HAMAIN"/>
    <n v="6"/>
    <n v="10"/>
    <m/>
    <s v="oui"/>
    <n v="16.62"/>
    <n v="0"/>
    <n v="16.62"/>
    <s v=""/>
    <s v=""/>
    <s v=""/>
    <s v=""/>
    <s v=""/>
    <m/>
    <m/>
    <m/>
    <m/>
    <m/>
    <m/>
    <m/>
    <m/>
    <m/>
    <m/>
    <m/>
    <m/>
  </r>
  <r>
    <s v="janvier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4 Elimination - Boite 22,5g"/>
    <s v="ONDIIN"/>
    <n v="6"/>
    <n v="10"/>
    <m/>
    <s v="oui"/>
    <n v="17.28"/>
    <n v="0"/>
    <n v="17.28"/>
    <s v=""/>
    <s v=""/>
    <s v=""/>
    <s v=""/>
    <s v=""/>
    <m/>
    <m/>
    <m/>
    <m/>
    <m/>
    <m/>
    <m/>
    <m/>
    <m/>
    <m/>
    <m/>
    <m/>
  </r>
  <r>
    <s v="janvier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1 Sommeil - Boite 22,5g"/>
    <s v="REVEIN"/>
    <n v="6"/>
    <n v="10"/>
    <m/>
    <s v="oui"/>
    <n v="19.32"/>
    <n v="0"/>
    <n v="19.32"/>
    <s v=""/>
    <s v=""/>
    <s v=""/>
    <s v=""/>
    <s v=""/>
    <m/>
    <m/>
    <m/>
    <m/>
    <m/>
    <m/>
    <m/>
    <m/>
    <m/>
    <m/>
    <m/>
    <m/>
  </r>
  <r>
    <s v="janvier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8 Épicée - Boite 22,5g"/>
    <s v="SEREIN"/>
    <n v="6"/>
    <n v="10"/>
    <m/>
    <s v="oui"/>
    <n v="15.96"/>
    <n v="0"/>
    <n v="15.96"/>
    <s v=""/>
    <s v=""/>
    <s v=""/>
    <s v=""/>
    <s v=""/>
    <m/>
    <m/>
    <m/>
    <m/>
    <m/>
    <m/>
    <m/>
    <m/>
    <m/>
    <m/>
    <m/>
    <m/>
  </r>
  <r>
    <s v="janvier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10 Détox - Boite 22,5g"/>
    <s v="DETOIN"/>
    <n v="6"/>
    <n v="10"/>
    <m/>
    <s v="oui"/>
    <n v="16.5"/>
    <n v="0"/>
    <n v="16.5"/>
    <s v=""/>
    <s v=""/>
    <s v=""/>
    <s v=""/>
    <s v=""/>
    <m/>
    <m/>
    <m/>
    <m/>
    <m/>
    <m/>
    <m/>
    <m/>
    <m/>
    <m/>
    <m/>
    <m/>
  </r>
  <r>
    <s v="janvier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9 Digestion - Boite 22,5g"/>
    <s v="DIGEIN"/>
    <n v="6"/>
    <n v="10"/>
    <m/>
    <s v="oui"/>
    <n v="16.14"/>
    <n v="0"/>
    <n v="16.14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Épices pour CHAÏ - Flacon 40g"/>
    <s v="CHAIC"/>
    <n v="6"/>
    <n v="0"/>
    <m/>
    <m/>
    <n v="14.46"/>
    <n v="0"/>
    <n v="14.46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GENIÈVRE baies - Flacon 25g"/>
    <s v="GENIC"/>
    <n v="6"/>
    <n v="0"/>
    <m/>
    <m/>
    <n v="9.06"/>
    <n v="0"/>
    <n v="9.06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MACIS entier - Flacon 15g"/>
    <s v="MACI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POIVRE VERT en saumure - Flacon 55g"/>
    <s v="POVSC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POIVRE VERT lyophilisé - Flacon 15g"/>
    <s v="POVLC"/>
    <n v="6"/>
    <n v="0"/>
    <m/>
    <m/>
    <n v="16.38"/>
    <n v="0"/>
    <n v="16.38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PRÊLE en poudre - Flacon 30g"/>
    <s v="PRELC"/>
    <n v="6"/>
    <n v="0"/>
    <m/>
    <m/>
    <n v="9.36"/>
    <n v="0"/>
    <n v="9.36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RAIFORT poudre - Flacon 45g"/>
    <s v="RAIFC"/>
    <n v="6"/>
    <n v="0"/>
    <m/>
    <m/>
    <n v="19.739999999999998"/>
    <n v="0"/>
    <n v="19.739999999999998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SAUGE poudre - Flacon 20g"/>
    <s v="SAUGC"/>
    <n v="6"/>
    <n v="0"/>
    <m/>
    <m/>
    <n v="9.36"/>
    <n v="0"/>
    <n v="9.36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Mélange JAPONAIS - Flacon 100g (6)"/>
    <s v="FANPP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POIVRONS - Flacon 35g (6)"/>
    <s v="POIVPP"/>
    <n v="6"/>
    <n v="0"/>
    <m/>
    <m/>
    <n v="16.68"/>
    <n v="0"/>
    <n v="16.68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MACIS moulu - Flacon 45g"/>
    <s v="MACPC"/>
    <n v="6"/>
    <n v="0"/>
    <m/>
    <m/>
    <n v="26.94"/>
    <n v="0"/>
    <n v="26.94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m/>
    <n v="1"/>
    <s v="doux demeter - 75 cl"/>
    <s v="CN00210035"/>
    <n v="30"/>
    <n v="10"/>
    <m/>
    <s v="oui"/>
    <n v="70.2"/>
    <n v="0"/>
    <n v="70.2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m/>
    <n v="1"/>
    <s v="brut - 75 cl"/>
    <s v="CN60200001"/>
    <n v="60"/>
    <n v="10"/>
    <m/>
    <s v="oui"/>
    <n v="151.80000000000001"/>
    <n v="0"/>
    <n v="151.80000000000001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Purée pommes demeter - 630 g"/>
    <s v="CN00640115"/>
    <n v="24"/>
    <n v="10"/>
    <m/>
    <s v="oui"/>
    <n v="51.12"/>
    <n v="0"/>
    <n v="51.12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Purée pommes poires demeter - 630 g"/>
    <s v="CN00641055"/>
    <n v="30"/>
    <n v="10"/>
    <m/>
    <s v="oui"/>
    <n v="71.400000000000006"/>
    <n v="0"/>
    <n v="71.400000000000006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Purée pommes abricots demeter - 630 g"/>
    <s v="CN00641025"/>
    <n v="12"/>
    <n v="10"/>
    <m/>
    <s v="oui"/>
    <n v="30.72"/>
    <n v="0"/>
    <n v="30.72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Purée pommes mangues demeter - 630 g"/>
    <s v="CN00641075"/>
    <n v="24"/>
    <n v="10"/>
    <m/>
    <s v="oui"/>
    <n v="60.72"/>
    <n v="0"/>
    <n v="60.72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m/>
    <m/>
    <s v="Purée myrtilles - 360 g"/>
    <s v="CN00641305"/>
    <n v="6"/>
    <n v="0"/>
    <m/>
    <m/>
    <n v="20.82"/>
    <n v="0"/>
    <n v="20.82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Confiture cerises extra - 690g"/>
    <s v="CN00750505"/>
    <n v="18"/>
    <n v="10"/>
    <m/>
    <s v="oui"/>
    <n v="74.88"/>
    <n v="0"/>
    <n v="74.88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Confiture fraises extra - 690g"/>
    <s v="CN00750510"/>
    <n v="36"/>
    <n v="10"/>
    <m/>
    <s v="oui"/>
    <n v="152.63999999999999"/>
    <n v="0"/>
    <n v="152.63999999999999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BOX POTS - 90 UVC"/>
    <m/>
    <n v="2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m/>
    <m/>
    <n v="1"/>
    <m/>
    <m/>
    <s v="Purée pommes pruneaux - 630g"/>
    <s v="CN00641100"/>
    <n v="6"/>
    <n v="0"/>
    <m/>
    <s v="oui"/>
    <n v="17.940000000000001"/>
    <n v="0"/>
    <n v="17.940000000000001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m/>
    <m/>
    <n v="1"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janvier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Confiture abricots extra - 690g"/>
    <s v="CN00750500"/>
    <n v="36"/>
    <n v="10"/>
    <m/>
    <s v="oui"/>
    <n v="142.91999999999999"/>
    <n v="0"/>
    <n v="142.91999999999999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1-15T23:00:00"/>
    <x v="13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5T23:00:00"/>
    <x v="131"/>
    <n v="1"/>
    <m/>
    <m/>
    <n v="1"/>
    <m/>
    <s v="BOX BIB 3L - JUS POMME AB"/>
    <s v="CN00120005"/>
    <n v="1"/>
    <n v="10"/>
    <m/>
    <m/>
    <n v="4.74"/>
    <n v="0"/>
    <n v="4.74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15T23:00:00"/>
    <x v="132"/>
    <n v="1"/>
    <m/>
    <m/>
    <m/>
    <m/>
    <s v="Présure liquide pour fromages 30ml - x 7 Flacons"/>
    <n v="530080"/>
    <n v="7"/>
    <n v="0"/>
    <m/>
    <m/>
    <n v="16.38"/>
    <n v="0"/>
    <n v="16.38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15T23:00:00"/>
    <x v="132"/>
    <m/>
    <m/>
    <n v="1"/>
    <m/>
    <m/>
    <s v="Arôme naturel caramel - x 7 flacons"/>
    <n v="330120"/>
    <n v="7"/>
    <n v="0"/>
    <m/>
    <m/>
    <n v="13.3"/>
    <n v="0"/>
    <n v="13.3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15T23:00:00"/>
    <x v="132"/>
    <m/>
    <m/>
    <n v="1"/>
    <m/>
    <m/>
    <s v="Arôme naturel café 30ml - x 7 Flacons"/>
    <n v="330030"/>
    <n v="7"/>
    <n v="0"/>
    <m/>
    <m/>
    <n v="18.899999999999999"/>
    <n v="0"/>
    <n v="18.899999999999999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15T23:00:00"/>
    <x v="132"/>
    <n v="1"/>
    <m/>
    <m/>
    <m/>
    <m/>
    <s v="Crème châtaigne 60g - x 12 sachets"/>
    <n v="19013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15T23:00:00"/>
    <x v="13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15T23:00:00"/>
    <x v="132"/>
    <m/>
    <m/>
    <n v="1"/>
    <m/>
    <m/>
    <s v="Arôme Saveur Pistache - x 7 flacons 30ml"/>
    <n v="330240"/>
    <n v="7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m/>
    <s v="Relais Vert"/>
    <m/>
    <m/>
    <m/>
    <m/>
    <m/>
    <m/>
    <m/>
    <m/>
    <m/>
    <m/>
    <d v="2017-01-15T23:00:00"/>
    <x v="133"/>
    <n v="1"/>
    <m/>
    <m/>
    <m/>
    <m/>
    <s v="VANILLE gousses - Flacon"/>
    <s v="VANBC"/>
    <n v="6"/>
    <n v="0"/>
    <m/>
    <m/>
    <n v="22.86"/>
    <n v="0"/>
    <n v="22.86"/>
    <s v=""/>
    <s v=""/>
    <s v=""/>
    <s v=""/>
    <s v=""/>
    <m/>
    <m/>
    <m/>
    <m/>
    <m/>
    <m/>
    <m/>
    <m/>
    <m/>
    <m/>
    <m/>
    <m/>
  </r>
  <r>
    <s v="janvier"/>
    <s v="Jean-Claude"/>
    <s v="Champlat"/>
    <s v="Relais Vert"/>
    <s v="LE RETOUR A LA TERRE"/>
    <s v="114 av Philippe Auguste"/>
    <n v="75011"/>
    <s v="PARIS"/>
    <s v="01 44 93 81 81"/>
    <s v="Île-de-France"/>
    <n v="75"/>
    <s v="BIOCOOP"/>
    <m/>
    <n v="300"/>
    <d v="2017-01-15T23:00:00"/>
    <x v="134"/>
    <n v="1"/>
    <m/>
    <m/>
    <m/>
    <m/>
    <s v="Tomates entières pelées au jus - 650g"/>
    <s v="TP720"/>
    <n v="12"/>
    <n v="0"/>
    <m/>
    <m/>
    <n v="38.04"/>
    <n v="0"/>
    <n v="38.04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d'olive Demeter - 0,5L"/>
    <n v="1010614270"/>
    <n v="6"/>
    <n v="0"/>
    <m/>
    <m/>
    <n v="54.78"/>
    <n v="0"/>
    <n v="54.7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6"/>
    <n v="1"/>
    <m/>
    <m/>
    <m/>
    <m/>
    <s v="AIL et FINES HERBES - Flacon 10g"/>
    <s v="AILHC"/>
    <n v="3"/>
    <n v="0"/>
    <m/>
    <m/>
    <n v="3.42"/>
    <n v="0"/>
    <n v="3.4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6"/>
    <n v="1"/>
    <m/>
    <m/>
    <m/>
    <m/>
    <s v="Mélange CHILI - Flacon 35g"/>
    <s v="CHILC"/>
    <n v="3"/>
    <n v="0"/>
    <m/>
    <m/>
    <n v="5.67"/>
    <n v="0"/>
    <n v="5.67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6"/>
    <n v="1"/>
    <m/>
    <m/>
    <m/>
    <m/>
    <s v="SEL au CÉLERI - Flacon 80g"/>
    <s v="SECEC"/>
    <n v="3"/>
    <n v="0"/>
    <m/>
    <m/>
    <n v="5.07"/>
    <n v="0"/>
    <n v="5.07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6"/>
    <n v="1"/>
    <m/>
    <m/>
    <m/>
    <m/>
    <s v="Epices pour TANDOORI - Flacon 35g"/>
    <s v="TANDC"/>
    <n v="3"/>
    <n v="0"/>
    <m/>
    <m/>
    <n v="6.45"/>
    <n v="0"/>
    <n v="6.45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LE RETOUR A LA TERRE"/>
    <s v="1 Rue Le Goff / 12 rue Malebranche"/>
    <n v="75005"/>
    <s v="PARIS"/>
    <s v="01 56 81 10 37"/>
    <s v="Île-de-France"/>
    <n v="75"/>
    <s v="BIOCOOP"/>
    <m/>
    <n v="320"/>
    <d v="2017-01-15T23:00:00"/>
    <x v="137"/>
    <n v="1"/>
    <m/>
    <m/>
    <m/>
    <m/>
    <s v="Moulin à muscade - Cartonnette (6)"/>
    <s v="MOUMU"/>
    <n v="6"/>
    <n v="0"/>
    <m/>
    <m/>
    <n v="77.94"/>
    <n v="0"/>
    <n v="77.94"/>
    <s v=""/>
    <s v=""/>
    <s v=""/>
    <s v=""/>
    <s v=""/>
    <m/>
    <m/>
    <m/>
    <m/>
    <m/>
    <m/>
    <m/>
    <m/>
    <m/>
    <m/>
    <m/>
    <m/>
  </r>
  <r>
    <s v="janvier"/>
    <s v="Ghislaine"/>
    <s v="Champlat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1-15T23:00:00"/>
    <x v="138"/>
    <n v="1"/>
    <m/>
    <m/>
    <m/>
    <m/>
    <s v="Ravioli (farce végétale) - 340 gr."/>
    <s v="RV385"/>
    <n v="6"/>
    <n v="0"/>
    <m/>
    <m/>
    <n v="14.82"/>
    <n v="0"/>
    <n v="14.82"/>
    <s v=""/>
    <s v=""/>
    <s v=""/>
    <s v=""/>
    <s v=""/>
    <m/>
    <m/>
    <m/>
    <m/>
    <m/>
    <m/>
    <m/>
    <m/>
    <m/>
    <m/>
    <m/>
    <m/>
  </r>
  <r>
    <s v="janvier"/>
    <s v="Ghislaine"/>
    <s v="Champlat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1-15T23:00:00"/>
    <x v="138"/>
    <n v="1"/>
    <m/>
    <m/>
    <m/>
    <m/>
    <s v="Lentilles Saucisse (Pur Porc) - 340 gr."/>
    <s v="LES385"/>
    <n v="6"/>
    <n v="0"/>
    <m/>
    <m/>
    <n v="18.72"/>
    <n v="0"/>
    <n v="18.72"/>
    <s v=""/>
    <s v=""/>
    <s v=""/>
    <s v=""/>
    <s v=""/>
    <m/>
    <m/>
    <m/>
    <m/>
    <m/>
    <m/>
    <m/>
    <m/>
    <m/>
    <m/>
    <m/>
    <m/>
  </r>
  <r>
    <s v="janvier"/>
    <s v="Ghislaine"/>
    <s v="Champlat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1-15T23:00:00"/>
    <x v="138"/>
    <n v="1"/>
    <m/>
    <m/>
    <m/>
    <m/>
    <s v="Petits pois carottes - 420 gr."/>
    <s v="PPC720"/>
    <n v="6"/>
    <n v="0"/>
    <m/>
    <m/>
    <n v="14.88"/>
    <n v="0"/>
    <n v="14.88"/>
    <s v=""/>
    <s v=""/>
    <s v=""/>
    <s v=""/>
    <s v=""/>
    <m/>
    <m/>
    <m/>
    <m/>
    <m/>
    <m/>
    <m/>
    <m/>
    <m/>
    <m/>
    <m/>
    <m/>
  </r>
  <r>
    <s v="janvier"/>
    <s v="Jean-Claude"/>
    <s v="Kaoka"/>
    <s v="Ekibio"/>
    <s v="LES NOUVEAUX ROBINSON"/>
    <s v="70 rue du cherche midi"/>
    <n v="75006"/>
    <s v="PARIS"/>
    <s v="01 42 22 15 18"/>
    <s v="Île-de-France"/>
    <n v="75"/>
    <s v="LES NOUVEAUX ROBINSON"/>
    <m/>
    <n v="200"/>
    <d v="2017-01-15T23:00:00"/>
    <x v="139"/>
    <n v="1"/>
    <m/>
    <m/>
    <m/>
    <m/>
    <s v="Simply Milk - 80g"/>
    <n v="24032"/>
    <n v="51"/>
    <n v="10"/>
    <m/>
    <m/>
    <n v="43.35"/>
    <n v="0"/>
    <n v="43.35"/>
    <s v=""/>
    <s v=""/>
    <s v=""/>
    <s v=""/>
    <s v=""/>
    <m/>
    <m/>
    <m/>
    <m/>
    <m/>
    <m/>
    <m/>
    <m/>
    <m/>
    <m/>
    <m/>
    <m/>
  </r>
  <r>
    <s v="janvier"/>
    <s v="Jean-Claude"/>
    <s v="Kaoka"/>
    <s v="Ekibio"/>
    <s v="LES NOUVEAUX ROBINSON"/>
    <s v="70 rue du cherche midi"/>
    <n v="75006"/>
    <s v="PARIS"/>
    <s v="01 42 22 15 18"/>
    <s v="Île-de-France"/>
    <n v="75"/>
    <s v="LES NOUVEAUX ROBINSON"/>
    <m/>
    <n v="200"/>
    <d v="2017-01-15T23:00:00"/>
    <x v="139"/>
    <n v="1"/>
    <m/>
    <m/>
    <m/>
    <m/>
    <s v="Simply Dark - 80g"/>
    <n v="14130"/>
    <n v="51"/>
    <n v="10"/>
    <m/>
    <m/>
    <n v="48.96"/>
    <n v="0"/>
    <n v="48.96"/>
    <s v=""/>
    <s v=""/>
    <s v=""/>
    <s v=""/>
    <s v=""/>
    <m/>
    <m/>
    <m/>
    <m/>
    <m/>
    <m/>
    <m/>
    <m/>
    <m/>
    <m/>
    <m/>
    <m/>
  </r>
  <r>
    <s v="janvier"/>
    <s v="Jean-Claude"/>
    <s v="Kaoka"/>
    <s v="Ekibio"/>
    <s v="LES NOUVEAUX ROBINSON"/>
    <s v="70 rue du cherche midi"/>
    <n v="75006"/>
    <s v="PARIS"/>
    <s v="01 42 22 15 18"/>
    <s v="Île-de-France"/>
    <n v="75"/>
    <s v="LES NOUVEAUX ROBINSON"/>
    <m/>
    <n v="200"/>
    <d v="2017-01-15T23:00:00"/>
    <x v="139"/>
    <n v="1"/>
    <m/>
    <m/>
    <m/>
    <m/>
    <s v="noir 66% ST cranberries céréales - 100g"/>
    <n v="1442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n v="1"/>
    <s v="Huile de coco - 1L (4)"/>
    <n v="1010415088"/>
    <n v="60"/>
    <n v="10"/>
    <m/>
    <s v="oui"/>
    <n v="766.8"/>
    <n v="0"/>
    <n v="766.8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n v="1"/>
    <s v="Huile coco désodorisée - 0,4L"/>
    <n v="1010615156"/>
    <n v="60"/>
    <n v="10"/>
    <m/>
    <s v="oui"/>
    <n v="229.8"/>
    <n v="0"/>
    <n v="229.8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Benoît"/>
    <s v="Kaoka"/>
    <s v="Ekibio"/>
    <s v="BIOLAVIE - BIOMONDE"/>
    <s v="6 avenue Aristide Briand"/>
    <n v="50100"/>
    <s v="CHERBOURG"/>
    <s v="02 33 44 88 09"/>
    <s v="NORMANDIE"/>
    <n v="50"/>
    <s v="BIOMONDE"/>
    <m/>
    <n v="170"/>
    <d v="2017-01-15T23:00:00"/>
    <x v="141"/>
    <n v="1"/>
    <m/>
    <m/>
    <m/>
    <n v="1"/>
    <s v="noir 55% orange - 100g"/>
    <n v="14073"/>
    <n v="51"/>
    <n v="10"/>
    <m/>
    <m/>
    <n v="67.83"/>
    <n v="0"/>
    <n v="67.83"/>
    <s v=""/>
    <s v=""/>
    <s v=""/>
    <s v=""/>
    <s v=""/>
    <m/>
    <m/>
    <m/>
    <m/>
    <m/>
    <m/>
    <m/>
    <m/>
    <m/>
    <m/>
    <m/>
    <m/>
  </r>
  <r>
    <s v="janvier"/>
    <s v="Benoît"/>
    <s v="Kaoka"/>
    <s v="Ekibio"/>
    <s v="BIOLAVIE - BIOMONDE"/>
    <s v="6 avenue Aristide Briand"/>
    <n v="50100"/>
    <s v="CHERBOURG"/>
    <s v="02 33 44 88 09"/>
    <s v="NORMANDIE"/>
    <n v="50"/>
    <s v="BIOMONDE"/>
    <m/>
    <n v="170"/>
    <d v="2017-01-15T23:00:00"/>
    <x v="141"/>
    <n v="1"/>
    <m/>
    <m/>
    <m/>
    <n v="1"/>
    <s v="noir 70% - 100g"/>
    <n v="14072"/>
    <n v="51"/>
    <n v="10"/>
    <m/>
    <m/>
    <n v="64.77"/>
    <n v="0"/>
    <n v="64.77"/>
    <s v=""/>
    <s v=""/>
    <s v=""/>
    <s v=""/>
    <s v=""/>
    <m/>
    <m/>
    <m/>
    <m/>
    <m/>
    <m/>
    <m/>
    <m/>
    <m/>
    <m/>
    <m/>
    <m/>
  </r>
  <r>
    <s v="janvier"/>
    <s v="Benoît"/>
    <s v="Kaoka"/>
    <s v="Ekibio"/>
    <s v="BIOLAVIE - BIOMONDE"/>
    <s v="6 avenue Aristide Briand"/>
    <n v="50100"/>
    <s v="CHERBOURG"/>
    <s v="02 33 44 88 09"/>
    <s v="NORMANDIE"/>
    <n v="50"/>
    <s v="BIOMONDE"/>
    <m/>
    <n v="170"/>
    <d v="2017-01-15T23:00:00"/>
    <x v="141"/>
    <n v="1"/>
    <m/>
    <m/>
    <m/>
    <n v="1"/>
    <s v="noir 75% Sao Tomé - 100g"/>
    <n v="14371"/>
    <n v="102"/>
    <n v="10"/>
    <m/>
    <m/>
    <n v="141.78"/>
    <n v="0"/>
    <n v="141.78"/>
    <s v=""/>
    <s v=""/>
    <s v=""/>
    <s v=""/>
    <s v=""/>
    <m/>
    <m/>
    <m/>
    <m/>
    <m/>
    <m/>
    <m/>
    <m/>
    <m/>
    <m/>
    <m/>
    <m/>
  </r>
  <r>
    <s v="janvier"/>
    <s v="Benoît"/>
    <s v="Kaoka"/>
    <s v="Ekibio"/>
    <s v="BIOLAVIE - BIOMONDE"/>
    <s v="6 avenue Aristide Briand"/>
    <n v="50100"/>
    <s v="CHERBOURG"/>
    <s v="02 33 44 88 09"/>
    <s v="NORMANDIE"/>
    <n v="50"/>
    <s v="BIOMONDE"/>
    <m/>
    <n v="170"/>
    <d v="2017-01-15T23:00:00"/>
    <x v="141"/>
    <n v="1"/>
    <m/>
    <m/>
    <m/>
    <n v="1"/>
    <s v="noir 80% Equateur - 100g"/>
    <n v="14074"/>
    <n v="51"/>
    <n v="10"/>
    <m/>
    <m/>
    <n v="70.89"/>
    <n v="0"/>
    <n v="70.89"/>
    <s v=""/>
    <s v=""/>
    <s v=""/>
    <s v=""/>
    <s v=""/>
    <m/>
    <m/>
    <m/>
    <m/>
    <m/>
    <m/>
    <m/>
    <m/>
    <m/>
    <m/>
    <m/>
    <m/>
  </r>
  <r>
    <s v="janvier"/>
    <s v="Benoît"/>
    <s v="Kaoka"/>
    <s v="Ekibio"/>
    <s v="BIOLAVIE - BIOMONDE"/>
    <s v="6 avenue Aristide Briand"/>
    <n v="50100"/>
    <s v="CHERBOURG"/>
    <s v="02 33 44 88 09"/>
    <s v="NORMANDIE"/>
    <n v="50"/>
    <s v="BIOMONDE"/>
    <m/>
    <n v="170"/>
    <d v="2017-01-15T23:00:00"/>
    <x v="141"/>
    <n v="1"/>
    <m/>
    <m/>
    <m/>
    <n v="1"/>
    <s v="noir 90% Equateur - 100g"/>
    <n v="1409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Côteaux Nantais"/>
    <s v="Bryio"/>
    <s v="BIOLAVIE - BIOMONDE"/>
    <s v="6 avenue Aristide Briand"/>
    <n v="50100"/>
    <s v="CHERBOURG"/>
    <s v="02 33 44 88 09"/>
    <s v="NORMANDIE"/>
    <n v="50"/>
    <s v="BIOMONDE"/>
    <m/>
    <n v="170"/>
    <d v="2017-01-15T23:00:00"/>
    <x v="142"/>
    <n v="1"/>
    <m/>
    <m/>
    <n v="1"/>
    <m/>
    <s v="Purée pommes demeter - 630 g"/>
    <s v="CN00640115"/>
    <n v="30"/>
    <n v="10"/>
    <m/>
    <s v="oui"/>
    <n v="64.5"/>
    <n v="0"/>
    <n v="64.5"/>
    <s v=""/>
    <s v=""/>
    <s v=""/>
    <s v=""/>
    <s v=""/>
    <m/>
    <m/>
    <m/>
    <m/>
    <m/>
    <m/>
    <m/>
    <m/>
    <m/>
    <m/>
    <m/>
    <m/>
  </r>
  <r>
    <s v="janvier"/>
    <s v="Benoît"/>
    <s v="Côteaux Nantais"/>
    <s v="Bryio"/>
    <s v="BIOLAVIE - BIOMONDE"/>
    <s v="6 avenue Aristide Briand"/>
    <n v="50100"/>
    <s v="CHERBOURG"/>
    <s v="02 33 44 88 09"/>
    <s v="NORMANDIE"/>
    <n v="50"/>
    <s v="BIOMONDE"/>
    <m/>
    <n v="170"/>
    <d v="2017-01-15T23:00:00"/>
    <x v="142"/>
    <n v="1"/>
    <m/>
    <m/>
    <n v="1"/>
    <m/>
    <s v="Purée pommes poires demeter - 630 g"/>
    <s v="CN00641055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m/>
  </r>
  <r>
    <s v="janvier"/>
    <s v="Benoît"/>
    <s v="Côteaux Nantais"/>
    <s v="Bryio"/>
    <s v="BIOLAVIE - BIOMONDE"/>
    <s v="6 avenue Aristide Briand"/>
    <n v="50100"/>
    <s v="CHERBOURG"/>
    <s v="02 33 44 88 09"/>
    <s v="NORMANDIE"/>
    <n v="50"/>
    <s v="BIOMONDE"/>
    <m/>
    <n v="170"/>
    <d v="2017-01-15T23:00:00"/>
    <x v="142"/>
    <n v="1"/>
    <m/>
    <m/>
    <n v="1"/>
    <m/>
    <s v="Purée pommes myrtilles - 630 g"/>
    <s v="CN00641065"/>
    <n v="30"/>
    <n v="10"/>
    <m/>
    <s v="oui"/>
    <n v="81.3"/>
    <n v="0"/>
    <n v="81.3"/>
    <s v=""/>
    <s v=""/>
    <s v=""/>
    <s v=""/>
    <s v=""/>
    <m/>
    <m/>
    <m/>
    <m/>
    <m/>
    <m/>
    <m/>
    <m/>
    <m/>
    <m/>
    <m/>
    <m/>
  </r>
  <r>
    <s v="janvier"/>
    <s v="Benoît"/>
    <s v="Côteaux Nantais"/>
    <s v="Bryio"/>
    <s v="BIOLAVIE - BIOMONDE"/>
    <s v="6 avenue Aristide Briand"/>
    <n v="50100"/>
    <s v="CHERBOURG"/>
    <s v="02 33 44 88 09"/>
    <s v="NORMANDIE"/>
    <n v="50"/>
    <s v="BIOMONDE"/>
    <m/>
    <n v="170"/>
    <d v="2017-01-15T23:00:00"/>
    <x v="142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Le Moulin du Pivert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3"/>
    <n v="1"/>
    <m/>
    <m/>
    <m/>
    <m/>
    <s v="P'tit Beurre Pépites Chocolat - 155 grs"/>
    <s v="1PB001"/>
    <n v="12"/>
    <n v="0"/>
    <m/>
    <m/>
    <n v="21"/>
    <n v="0"/>
    <n v="21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LE TOURNESOL"/>
    <s v="5 rue du château"/>
    <n v="50700"/>
    <s v="VALOGNES"/>
    <s v="02 33 40 39 98"/>
    <s v="NORMANDIE"/>
    <n v="50"/>
    <s v="INDPT"/>
    <m/>
    <n v="130"/>
    <d v="2017-01-15T23:00:00"/>
    <x v="14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LE TOURNESOL"/>
    <s v="5 rue du château"/>
    <n v="50700"/>
    <s v="VALOGNES"/>
    <s v="02 33 40 39 98"/>
    <s v="NORMANDIE"/>
    <n v="50"/>
    <s v="INDPT"/>
    <m/>
    <n v="130"/>
    <d v="2017-01-15T23:00:00"/>
    <x v="14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Benoît"/>
    <s v="Bio Planète"/>
    <s v="Biodis"/>
    <s v="LE TOURNESOL"/>
    <s v="5 rue du château"/>
    <n v="50700"/>
    <s v="VALOGNES"/>
    <s v="02 33 40 39 98"/>
    <s v="NORMANDIE"/>
    <n v="50"/>
    <s v="INDPT"/>
    <m/>
    <n v="130"/>
    <d v="2017-01-15T23:00:00"/>
    <x v="14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Accent 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janvier"/>
    <s v="Alexis"/>
    <s v="Bio Planète"/>
    <s v="Accent 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5"/>
    <m/>
    <n v="1"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Alexis"/>
    <s v="Bio Planète"/>
    <s v="Accent 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5"/>
    <m/>
    <n v="1"/>
    <m/>
    <m/>
    <m/>
    <s v="Huile d'Inca Inchi - 100ml"/>
    <n v="10104204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Alexis"/>
    <s v="Bio Planète"/>
    <s v="Accent 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5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janvier"/>
    <s v="Alexis"/>
    <s v="Bio Planète"/>
    <s v="Accent 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5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6"/>
    <n v="1"/>
    <m/>
    <m/>
    <m/>
    <m/>
    <s v="CORIANDRE graines - Flacon 30g"/>
    <s v="CORGC"/>
    <n v="6"/>
    <n v="0"/>
    <m/>
    <m/>
    <n v="8.64"/>
    <n v="0"/>
    <n v="8.6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6"/>
    <n v="1"/>
    <m/>
    <m/>
    <m/>
    <m/>
    <s v="CUMIN graines - Flacon 40g"/>
    <s v="CUMG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6"/>
    <n v="1"/>
    <m/>
    <m/>
    <m/>
    <m/>
    <s v="CUMIN moulu - Flacon 40g"/>
    <s v="CUMP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6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6"/>
    <n v="1"/>
    <m/>
    <m/>
    <m/>
    <m/>
    <s v="EAU de FLEUR d'ORANGER - Flacon 50g"/>
    <s v="FLORAR"/>
    <n v="6"/>
    <n v="0"/>
    <m/>
    <m/>
    <n v="12.96"/>
    <n v="0"/>
    <n v="12.96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16T23:00:00"/>
    <x v="147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48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48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48"/>
    <n v="1"/>
    <m/>
    <m/>
    <m/>
    <n v="1"/>
    <s v="Apibul pommes fruits de la passion - 75 cl"/>
    <s v="CN00110060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1-16T23:00:00"/>
    <x v="149"/>
    <n v="1"/>
    <m/>
    <m/>
    <m/>
    <n v="1"/>
    <s v="doux demeter - 75 cl"/>
    <s v="CN00210035"/>
    <n v="36"/>
    <n v="10"/>
    <m/>
    <s v="oui"/>
    <n v="87.12"/>
    <n v="0"/>
    <n v="87.12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1-16T23:00:00"/>
    <x v="149"/>
    <n v="1"/>
    <m/>
    <m/>
    <m/>
    <n v="1"/>
    <s v="demi sec - 75 cl"/>
    <s v="CN00210045"/>
    <n v="18"/>
    <n v="10"/>
    <m/>
    <s v="oui"/>
    <n v="46.44"/>
    <n v="0"/>
    <n v="46.44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1-16T23:00:00"/>
    <x v="149"/>
    <n v="1"/>
    <m/>
    <m/>
    <m/>
    <n v="1"/>
    <s v="brut - 75 cl"/>
    <s v="CN60200001"/>
    <n v="36"/>
    <n v="10"/>
    <m/>
    <s v="oui"/>
    <n v="94.68"/>
    <n v="0"/>
    <n v="94.6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16T23:00:00"/>
    <x v="15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Ghislaine"/>
    <s v="Bio Planèt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1-16T23:00:00"/>
    <x v="151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52"/>
    <n v="1"/>
    <m/>
    <m/>
    <m/>
    <m/>
    <s v="Huile de Chia - 100ml"/>
    <n v="1010420097"/>
    <n v="8"/>
    <n v="10"/>
    <m/>
    <s v="oui"/>
    <n v="56.8"/>
    <n v="0"/>
    <n v="56.8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52"/>
    <n v="1"/>
    <m/>
    <m/>
    <m/>
    <m/>
    <s v="Huile de cumin noir - 100ml"/>
    <n v="1010420297"/>
    <n v="8"/>
    <n v="10"/>
    <m/>
    <s v="oui"/>
    <n v="56.8"/>
    <n v="0"/>
    <n v="56.8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52"/>
    <n v="1"/>
    <m/>
    <m/>
    <m/>
    <m/>
    <s v="Huile d'Inca Inchi - 100ml"/>
    <n v="1010420497"/>
    <n v="8"/>
    <n v="10"/>
    <m/>
    <s v="oui"/>
    <n v="56.8"/>
    <n v="0"/>
    <n v="56.8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52"/>
    <m/>
    <n v="1"/>
    <m/>
    <m/>
    <m/>
    <s v="Huile Gourmande - 250ml"/>
    <n v="1010630890"/>
    <n v="6"/>
    <n v="1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53"/>
    <n v="1"/>
    <m/>
    <m/>
    <m/>
    <n v="1"/>
    <s v="Huile de colza - 1L"/>
    <n v="1010608050"/>
    <n v="60"/>
    <n v="10"/>
    <m/>
    <s v="oui"/>
    <n v="297"/>
    <n v="0"/>
    <n v="297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n v="1"/>
    <m/>
  </r>
  <r>
    <s v="janvier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n v="1"/>
    <m/>
  </r>
  <r>
    <s v="janvier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n v="1"/>
    <m/>
  </r>
  <r>
    <s v="janvier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5"/>
    <n v="1"/>
    <m/>
    <m/>
    <m/>
    <m/>
    <s v="PAPRIKA DOUX - Flacon 40g"/>
    <s v="PAPDC"/>
    <n v="6"/>
    <n v="0"/>
    <m/>
    <m/>
    <n v="13.68"/>
    <n v="0"/>
    <n v="13.68"/>
    <s v=""/>
    <s v=""/>
    <s v=""/>
    <s v=""/>
    <s v=""/>
    <m/>
    <m/>
    <m/>
    <m/>
    <m/>
    <m/>
    <m/>
    <m/>
    <m/>
    <m/>
    <n v="1"/>
    <m/>
  </r>
  <r>
    <s v="janvier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5"/>
    <n v="1"/>
    <m/>
    <m/>
    <m/>
    <m/>
    <s v="RAIFORT poudre - Flacon 45g"/>
    <s v="RAIFC"/>
    <n v="3"/>
    <n v="0"/>
    <m/>
    <m/>
    <n v="9.8699999999999992"/>
    <n v="0"/>
    <n v="9.8699999999999992"/>
    <s v=""/>
    <s v=""/>
    <s v=""/>
    <s v=""/>
    <s v=""/>
    <m/>
    <m/>
    <m/>
    <m/>
    <m/>
    <m/>
    <m/>
    <m/>
    <m/>
    <m/>
    <n v="1"/>
    <m/>
  </r>
  <r>
    <s v="janvier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5"/>
    <n v="1"/>
    <m/>
    <m/>
    <m/>
    <m/>
    <s v="SEL au CÉLERI - Flacon 80g"/>
    <s v="SECEC"/>
    <n v="3"/>
    <n v="0"/>
    <m/>
    <m/>
    <n v="5.07"/>
    <n v="0"/>
    <n v="5.07"/>
    <s v=""/>
    <s v=""/>
    <s v=""/>
    <s v=""/>
    <s v=""/>
    <m/>
    <m/>
    <m/>
    <m/>
    <m/>
    <m/>
    <m/>
    <m/>
    <m/>
    <m/>
    <n v="1"/>
    <m/>
  </r>
  <r>
    <s v="janvier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5"/>
    <n v="1"/>
    <m/>
    <m/>
    <m/>
    <m/>
    <s v="VANILLE gousses - Flacon"/>
    <s v="VANBC"/>
    <n v="3"/>
    <n v="0"/>
    <m/>
    <m/>
    <n v="11.43"/>
    <n v="0"/>
    <n v="11.43"/>
    <s v=""/>
    <s v=""/>
    <s v=""/>
    <s v=""/>
    <s v=""/>
    <m/>
    <m/>
    <m/>
    <m/>
    <m/>
    <m/>
    <m/>
    <m/>
    <m/>
    <m/>
    <n v="1"/>
    <m/>
  </r>
  <r>
    <s v="janvier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5"/>
    <n v="1"/>
    <m/>
    <m/>
    <m/>
    <m/>
    <s v="RÉGLISSE racine bâton - Sachet 50g (6)"/>
    <s v="REGL"/>
    <n v="6"/>
    <n v="0"/>
    <m/>
    <m/>
    <n v="16.86"/>
    <n v="0"/>
    <n v="16.86"/>
    <s v=""/>
    <s v=""/>
    <s v=""/>
    <s v=""/>
    <s v=""/>
    <m/>
    <m/>
    <m/>
    <m/>
    <m/>
    <m/>
    <m/>
    <m/>
    <m/>
    <m/>
    <n v="1"/>
    <m/>
  </r>
  <r>
    <s v="janvier"/>
    <s v="Ghislaine"/>
    <s v="Secrets des Fées"/>
    <s v="Pronadis"/>
    <s v="L EPICERIE BIOLOGIQUE"/>
    <s v="5 r Jeu de Paume"/>
    <n v="64120"/>
    <s v="SAINT PALAIS"/>
    <s v="05 59 38 96 51"/>
    <s v="Nouvelle-Aquitaine"/>
    <n v="64"/>
    <s v="INDPT"/>
    <m/>
    <n v="45"/>
    <d v="2017-01-17T23:00:00"/>
    <x v="156"/>
    <m/>
    <m/>
    <n v="1"/>
    <m/>
    <m/>
    <s v="Préparation Présentoir garni 132 UVC - "/>
    <n v="703230"/>
    <n v="1"/>
    <n v="0"/>
    <m/>
    <m/>
    <n v="3.8"/>
    <n v="0"/>
    <n v="3.8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'olive douce - 0,5L"/>
    <n v="101061237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'olive fruitée médium - 0,5L"/>
    <n v="1010612070"/>
    <n v="6"/>
    <n v="0"/>
    <m/>
    <m/>
    <n v="30.36"/>
    <n v="0"/>
    <n v="30.3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'olive corsée - 0,5L"/>
    <n v="1010612270"/>
    <n v="6"/>
    <n v="0"/>
    <m/>
    <m/>
    <n v="33"/>
    <n v="0"/>
    <n v="33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Sauce tomate provençale - 200 gr."/>
    <s v="ST228"/>
    <n v="6"/>
    <n v="10"/>
    <m/>
    <m/>
    <n v="9.06"/>
    <n v="0"/>
    <n v="9.06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Sauce Bolognaise au Bœuf - 200 gr."/>
    <s v="SBB228"/>
    <n v="6"/>
    <n v="10"/>
    <m/>
    <m/>
    <n v="11.4"/>
    <n v="0"/>
    <n v="11.4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Sauce Bolognaise à la volaille - 200 gr."/>
    <s v="SBV228"/>
    <n v="6"/>
    <n v="10"/>
    <m/>
    <m/>
    <n v="11.4"/>
    <n v="0"/>
    <n v="11.4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Tomates entières pelées au jus - 650g"/>
    <s v="TP720"/>
    <n v="6"/>
    <n v="10"/>
    <m/>
    <m/>
    <n v="17.100000000000001"/>
    <n v="0"/>
    <n v="17.100000000000001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m/>
    <m/>
    <n v="1"/>
    <m/>
    <m/>
    <s v="Ravioli (farce végétale) - 340 gr."/>
    <s v="RV385"/>
    <n v="6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Harissa - 90 gr."/>
    <s v="HA106"/>
    <n v="6"/>
    <n v="10"/>
    <m/>
    <m/>
    <n v="11.1"/>
    <n v="0"/>
    <n v="11.1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Ketchup - 340 gr."/>
    <s v="KE370"/>
    <n v="6"/>
    <n v="10"/>
    <m/>
    <m/>
    <n v="12.72"/>
    <n v="0"/>
    <n v="12.72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Coulis de tomate - 650 gr."/>
    <s v="CT720"/>
    <n v="6"/>
    <n v="10"/>
    <m/>
    <m/>
    <n v="15.24"/>
    <n v="0"/>
    <n v="15.24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Sauce tomate provençale - 340 gr."/>
    <s v="ST370"/>
    <n v="6"/>
    <n v="10"/>
    <m/>
    <m/>
    <n v="12.48"/>
    <n v="0"/>
    <n v="12.48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Ratatouille Niçoise - 650 gr."/>
    <s v="RTT70"/>
    <n v="6"/>
    <n v="10"/>
    <m/>
    <m/>
    <n v="19.14"/>
    <n v="0"/>
    <n v="19.14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Ravioli (farce végétale) - 650 gr."/>
    <s v="RV720"/>
    <n v="6"/>
    <n v="10"/>
    <m/>
    <m/>
    <n v="20.16"/>
    <n v="0"/>
    <n v="20.16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Lentilles Saucisse (Pur Porc) - 650 gr."/>
    <s v="LES720"/>
    <n v="6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Ravioli farce au Bœuf - 650 gr."/>
    <s v="RVB720"/>
    <n v="6"/>
    <n v="10"/>
    <m/>
    <m/>
    <n v="21.84"/>
    <n v="0"/>
    <n v="21.84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Chili Con Carne - 340g"/>
    <s v="CCC385"/>
    <n v="6"/>
    <n v="10"/>
    <m/>
    <m/>
    <n v="23.7"/>
    <n v="0"/>
    <n v="23.7"/>
    <s v=""/>
    <s v=""/>
    <s v=""/>
    <s v=""/>
    <s v=""/>
    <m/>
    <m/>
    <m/>
    <m/>
    <m/>
    <m/>
    <m/>
    <m/>
    <m/>
    <m/>
    <m/>
    <m/>
  </r>
  <r>
    <s v="janvier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m/>
    <m/>
    <n v="1"/>
    <m/>
    <m/>
    <s v="Poulet Basquaise - 340g"/>
    <s v="PBA385"/>
    <n v="6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VANILLE gousses - Flacon"/>
    <s v="VANBC"/>
    <n v="6"/>
    <n v="0"/>
    <m/>
    <m/>
    <n v="22.86"/>
    <n v="0"/>
    <n v="22.86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ORANGE - Flacon 50g"/>
    <s v="ORANAR"/>
    <n v="6"/>
    <n v="0"/>
    <m/>
    <m/>
    <n v="13.2"/>
    <n v="0"/>
    <n v="13.2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CANNELLE - Flacon 50g"/>
    <s v="CANNAR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VANILLE sur sucre - Flacon 45g"/>
    <s v="SIVAAR"/>
    <n v="6"/>
    <n v="0"/>
    <m/>
    <m/>
    <n v="31.2"/>
    <n v="0"/>
    <n v="31.2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SUCRE à la CANNELLE - Flacon 65g"/>
    <s v="SUCAC"/>
    <n v="6"/>
    <n v="0"/>
    <m/>
    <m/>
    <n v="9"/>
    <n v="0"/>
    <n v="9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m/>
    <m/>
    <n v="1"/>
    <m/>
    <m/>
    <s v="KIT 12 recettes sucrées sans gluten &amp; sans lait - /50"/>
    <s v="KITPLV2"/>
    <n v="3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Ghislaine"/>
    <s v="Bio Planète"/>
    <s v="Relais Vert"/>
    <s v="MORVAN BIO - BIOMONDE"/>
    <s v="14 rue Château Chinon"/>
    <n v="71400"/>
    <s v="AUTUN"/>
    <s v="03 85 52 86 17"/>
    <s v="Bourgogne-France-Comté"/>
    <n v="71"/>
    <s v="BIOMONDE"/>
    <m/>
    <n v="300"/>
    <d v="2017-01-17T23:00:00"/>
    <x v="160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1"/>
    <n v="1"/>
    <m/>
    <m/>
    <m/>
    <m/>
    <s v="VANILLE sur sucre - Flacon 45g"/>
    <s v="SIVAAR"/>
    <n v="6"/>
    <n v="0"/>
    <m/>
    <m/>
    <n v="31.2"/>
    <n v="0"/>
    <n v="31.2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1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1"/>
    <n v="1"/>
    <m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2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2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2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2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2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janvier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63"/>
    <n v="1"/>
    <m/>
    <m/>
    <m/>
    <n v="1"/>
    <s v="Apibul pommes - 75 cl"/>
    <s v="CN00110015"/>
    <n v="36"/>
    <n v="10"/>
    <m/>
    <s v="oui"/>
    <n v="91.44"/>
    <n v="0"/>
    <n v="91.44"/>
    <s v=""/>
    <s v=""/>
    <s v=""/>
    <s v=""/>
    <s v=""/>
    <m/>
    <m/>
    <m/>
    <m/>
    <m/>
    <m/>
    <m/>
    <m/>
    <m/>
    <m/>
    <m/>
    <m/>
  </r>
  <r>
    <s v="janvier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63"/>
    <n v="1"/>
    <m/>
    <m/>
    <m/>
    <n v="1"/>
    <s v="Apibul pommes cassis - 75 cl"/>
    <s v="CN00110025"/>
    <n v="36"/>
    <n v="10"/>
    <m/>
    <s v="oui"/>
    <n v="96.84"/>
    <n v="0"/>
    <n v="96.84"/>
    <s v=""/>
    <s v=""/>
    <s v=""/>
    <s v=""/>
    <s v=""/>
    <m/>
    <m/>
    <m/>
    <m/>
    <m/>
    <m/>
    <m/>
    <m/>
    <m/>
    <m/>
    <m/>
    <m/>
  </r>
  <r>
    <s v="janvier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63"/>
    <n v="1"/>
    <m/>
    <m/>
    <m/>
    <n v="1"/>
    <s v="Apibul pommes framboises - 75 cl"/>
    <s v="CN00110035"/>
    <n v="36"/>
    <n v="10"/>
    <m/>
    <s v="oui"/>
    <n v="97.56"/>
    <n v="0"/>
    <n v="97.56"/>
    <s v=""/>
    <s v=""/>
    <s v=""/>
    <s v=""/>
    <s v=""/>
    <m/>
    <m/>
    <m/>
    <m/>
    <m/>
    <m/>
    <m/>
    <m/>
    <m/>
    <m/>
    <m/>
    <m/>
  </r>
  <r>
    <s v="janvier"/>
    <s v="Benoît"/>
    <s v="Côteaux Nantais"/>
    <s v="Provinces 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4"/>
    <n v="1"/>
    <m/>
    <m/>
    <m/>
    <n v="1"/>
    <s v="Apibul pommes - 75 cl"/>
    <s v="CN00110015"/>
    <n v="36"/>
    <n v="10"/>
    <m/>
    <s v="oui"/>
    <n v="101.52"/>
    <n v="0"/>
    <n v="101.52"/>
    <s v=""/>
    <s v=""/>
    <s v=""/>
    <s v=""/>
    <s v=""/>
    <m/>
    <m/>
    <m/>
    <m/>
    <m/>
    <m/>
    <m/>
    <m/>
    <m/>
    <m/>
    <m/>
    <m/>
  </r>
  <r>
    <s v="janvier"/>
    <s v="Benoît"/>
    <s v="Côteaux Nantais"/>
    <s v="Provinces 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4"/>
    <n v="1"/>
    <m/>
    <m/>
    <m/>
    <n v="1"/>
    <s v="Apibul pommes cassis - 75 cl"/>
    <s v="CN00110025"/>
    <n v="36"/>
    <n v="10"/>
    <m/>
    <s v="oui"/>
    <n v="107.64"/>
    <n v="0"/>
    <n v="107.64"/>
    <s v=""/>
    <s v=""/>
    <s v=""/>
    <s v=""/>
    <s v=""/>
    <m/>
    <m/>
    <m/>
    <m/>
    <m/>
    <m/>
    <m/>
    <m/>
    <m/>
    <m/>
    <m/>
    <m/>
  </r>
  <r>
    <s v="janvier"/>
    <s v="Benoît"/>
    <s v="Côteaux Nantais"/>
    <s v="Provinces 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4"/>
    <n v="1"/>
    <m/>
    <m/>
    <m/>
    <n v="1"/>
    <s v="Apibulpommes myrtilles - 75 cl"/>
    <s v="CN00110175"/>
    <n v="36"/>
    <n v="10"/>
    <m/>
    <s v="oui"/>
    <n v="107.28"/>
    <n v="0"/>
    <n v="107.2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5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5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5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5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6"/>
    <n v="1"/>
    <m/>
    <m/>
    <m/>
    <m/>
    <s v="pommes demeter - 3 l"/>
    <s v="CN00120000"/>
    <n v="4"/>
    <n v="0"/>
    <m/>
    <m/>
    <n v="21.64"/>
    <n v="0"/>
    <n v="21.64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6"/>
    <n v="1"/>
    <m/>
    <m/>
    <m/>
    <m/>
    <s v="V de cidre Demeter - 75 cl"/>
    <s v="CN00320005"/>
    <n v="6"/>
    <n v="0"/>
    <m/>
    <m/>
    <n v="13.74"/>
    <n v="0"/>
    <n v="13.74"/>
    <s v=""/>
    <s v=""/>
    <s v=""/>
    <s v=""/>
    <s v=""/>
    <m/>
    <m/>
    <m/>
    <m/>
    <m/>
    <m/>
    <m/>
    <m/>
    <m/>
    <m/>
    <m/>
    <m/>
  </r>
  <r>
    <s v="janvier"/>
    <s v="Christophe"/>
    <s v="Champlat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7"/>
    <m/>
    <n v="1"/>
    <m/>
    <m/>
    <m/>
    <s v="Sauce Bolognaise au Bœuf - 200 gr."/>
    <s v="SBB228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janvier"/>
    <s v="Christophe"/>
    <s v="Champlat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7"/>
    <n v="1"/>
    <m/>
    <m/>
    <m/>
    <m/>
    <s v="Pois chiches au naturel - 240 gr."/>
    <s v="PO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m/>
  </r>
  <r>
    <s v="janvier"/>
    <s v="Christophe"/>
    <s v="Champlat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7"/>
    <n v="1"/>
    <m/>
    <m/>
    <m/>
    <m/>
    <s v="Tomates entières pelées au jus - 650g"/>
    <s v="TP720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janvier"/>
    <s v="Christophe"/>
    <s v="Champlat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7"/>
    <n v="1"/>
    <m/>
    <m/>
    <m/>
    <m/>
    <s v="Caviar d'aubergine - 200 gr."/>
    <s v="CA228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janvier"/>
    <s v="Christophe"/>
    <s v="Champlat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7"/>
    <n v="1"/>
    <m/>
    <m/>
    <m/>
    <m/>
    <s v="Tajine Poulet Citron - 340g"/>
    <s v="TJP385"/>
    <n v="6"/>
    <n v="0"/>
    <m/>
    <m/>
    <n v="26.22"/>
    <n v="0"/>
    <n v="26.22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Mélange PAIN d'ÉPICES - Flacon 32g"/>
    <s v="PAINC"/>
    <n v="6"/>
    <n v="0"/>
    <m/>
    <m/>
    <n v="9.06"/>
    <n v="0"/>
    <n v="9.06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EAU de FLEUR d'ORANGER - Flacon 50g"/>
    <s v="FLORAR"/>
    <n v="6"/>
    <n v="0"/>
    <m/>
    <m/>
    <n v="12.96"/>
    <n v="0"/>
    <n v="12.96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EAU de ROSE - Flacon 50g"/>
    <s v="ROSEAR"/>
    <n v="6"/>
    <n v="0"/>
    <m/>
    <m/>
    <n v="13.5"/>
    <n v="0"/>
    <n v="13.5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CANNELLE - Flacon 50g"/>
    <s v="CANNAR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Mélange PÂTISSERIE - Flacon 50g"/>
    <s v="CREPAR"/>
    <n v="6"/>
    <n v="0"/>
    <m/>
    <m/>
    <n v="14.28"/>
    <n v="0"/>
    <n v="14.28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m/>
    <m/>
    <n v="1"/>
    <m/>
    <m/>
    <s v="KIT 12 recettes sucrées sans gluten &amp; sans lait - /50"/>
    <s v="KITPLV2"/>
    <n v="5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m/>
    <n v="1"/>
    <m/>
    <m/>
    <m/>
    <s v="HOL Pays Italie - 0,5L"/>
    <n v="1010613173"/>
    <n v="6"/>
    <n v="0"/>
    <m/>
    <m/>
    <n v="51.54"/>
    <n v="0"/>
    <n v="51.54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m/>
    <n v="1"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n v="1"/>
    <m/>
    <m/>
    <m/>
    <m/>
    <s v="Huile Oméga + - 0,5L"/>
    <n v="1010630270"/>
    <n v="6"/>
    <n v="0"/>
    <m/>
    <m/>
    <n v="24.6"/>
    <n v="0"/>
    <n v="24.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m/>
    <n v="1"/>
    <m/>
    <m/>
    <m/>
    <s v="Huile Colza désodorisé - 1L"/>
    <n v="1010608150"/>
    <n v="6"/>
    <n v="0"/>
    <m/>
    <m/>
    <n v="35.94"/>
    <n v="0"/>
    <n v="35.94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70"/>
    <n v="1"/>
    <m/>
    <m/>
    <m/>
    <m/>
    <s v="Croustinut - 300g"/>
    <s v="NCROU300"/>
    <n v="6"/>
    <n v="0"/>
    <m/>
    <s v="oui"/>
    <n v="35.1"/>
    <n v="0"/>
    <n v="35.1"/>
    <s v=""/>
    <s v=""/>
    <s v=""/>
    <s v=""/>
    <s v=""/>
    <m/>
    <m/>
    <m/>
    <m/>
    <m/>
    <m/>
    <m/>
    <m/>
    <m/>
    <m/>
    <m/>
    <m/>
  </r>
  <r>
    <s v="janvier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70"/>
    <n v="1"/>
    <m/>
    <m/>
    <m/>
    <m/>
    <s v="complète - 250g"/>
    <n v="7500"/>
    <n v="10"/>
    <n v="0"/>
    <m/>
    <m/>
    <n v="44.9"/>
    <n v="0"/>
    <n v="44.9"/>
    <s v=""/>
    <s v=""/>
    <s v=""/>
    <s v=""/>
    <s v=""/>
    <m/>
    <m/>
    <m/>
    <m/>
    <m/>
    <m/>
    <m/>
    <m/>
    <m/>
    <m/>
    <m/>
    <m/>
  </r>
  <r>
    <s v="janvier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71"/>
    <n v="1"/>
    <m/>
    <m/>
    <n v="1"/>
    <m/>
    <s v="BOX POTS - 90 UVC"/>
    <m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71"/>
    <n v="1"/>
    <m/>
    <m/>
    <n v="1"/>
    <m/>
    <s v="Purée pommes griottes demeter - 630g"/>
    <s v="CN00641095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71"/>
    <n v="1"/>
    <m/>
    <m/>
    <n v="1"/>
    <m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m/>
    <m/>
  </r>
  <r>
    <s v="janvier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71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72"/>
    <n v="1"/>
    <m/>
    <m/>
    <m/>
    <m/>
    <s v="POIVRE NOIR GRAIN 500g - 500g"/>
    <s v="POIGT1"/>
    <n v="3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d'olive fruitée médium - 1L"/>
    <n v="1010612050"/>
    <n v="6"/>
    <n v="0"/>
    <m/>
    <s v="oui"/>
    <n v="54.54"/>
    <n v="0"/>
    <n v="54.54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janvier"/>
    <s v="Alexis"/>
    <s v="Champlat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4"/>
    <n v="1"/>
    <m/>
    <m/>
    <m/>
    <m/>
    <s v="Haricots rouges au naturel - 280 gr."/>
    <s v="HR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m/>
  </r>
  <r>
    <s v="janvier"/>
    <s v="Alexis"/>
    <s v="Champlat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4"/>
    <n v="1"/>
    <m/>
    <m/>
    <m/>
    <m/>
    <s v="Coulis de tomate - 650 gr."/>
    <s v="CT720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n v="1"/>
    <m/>
    <m/>
    <m/>
    <m/>
    <s v="Purée amande blanchie - 300g"/>
    <s v="5104A"/>
    <n v="6"/>
    <n v="0"/>
    <m/>
    <s v="oui"/>
    <n v="50.7"/>
    <n v="0"/>
    <n v="50.7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m/>
    <m/>
    <n v="1"/>
    <m/>
    <m/>
    <s v="Purée de Pistache - 100g"/>
    <n v="2400"/>
    <n v="6"/>
    <n v="0"/>
    <m/>
    <m/>
    <n v="32.1"/>
    <n v="0"/>
    <n v="32.1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n v="1"/>
    <m/>
    <m/>
    <m/>
    <m/>
    <s v="Purée Arachide Toastée - 300g"/>
    <n v="1504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janvier"/>
    <s v="Alexis"/>
    <s v="Côteaux Nantais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6"/>
    <n v="1"/>
    <m/>
    <m/>
    <m/>
    <m/>
    <s v="pêches jaunes - 725 g"/>
    <s v="CN00531605"/>
    <n v="6"/>
    <n v="0"/>
    <m/>
    <m/>
    <n v="29.28"/>
    <n v="0"/>
    <n v="29.28"/>
    <s v=""/>
    <s v=""/>
    <s v=""/>
    <s v=""/>
    <s v=""/>
    <m/>
    <m/>
    <m/>
    <m/>
    <m/>
    <m/>
    <m/>
    <m/>
    <m/>
    <m/>
    <m/>
    <m/>
  </r>
  <r>
    <s v="janvier"/>
    <s v="Alexis"/>
    <s v="Côteaux Nantais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6"/>
    <n v="1"/>
    <m/>
    <m/>
    <m/>
    <m/>
    <s v="Purée myrtilles - 360 g"/>
    <s v="CN00641305"/>
    <n v="6"/>
    <n v="0"/>
    <m/>
    <m/>
    <n v="21.12"/>
    <n v="0"/>
    <n v="21.12"/>
    <s v=""/>
    <s v=""/>
    <s v=""/>
    <s v=""/>
    <s v=""/>
    <m/>
    <m/>
    <m/>
    <m/>
    <m/>
    <m/>
    <m/>
    <m/>
    <m/>
    <m/>
    <m/>
    <m/>
  </r>
  <r>
    <s v="janvier"/>
    <s v="Alexis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7"/>
    <n v="1"/>
    <m/>
    <m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janvier"/>
    <s v="Alexis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7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janvier"/>
    <s v="Alexis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7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janvier"/>
    <s v="Alexis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7"/>
    <n v="1"/>
    <m/>
    <m/>
    <m/>
    <m/>
    <s v="VANILLE - Flacon 40g"/>
    <s v="VANIER"/>
    <n v="6"/>
    <n v="0"/>
    <m/>
    <m/>
    <n v="31.2"/>
    <n v="0"/>
    <n v="31.2"/>
    <s v=""/>
    <s v=""/>
    <s v=""/>
    <s v=""/>
    <s v=""/>
    <m/>
    <m/>
    <m/>
    <m/>
    <m/>
    <m/>
    <m/>
    <m/>
    <m/>
    <m/>
    <m/>
    <m/>
  </r>
  <r>
    <s v="janvier"/>
    <s v="Alexis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7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8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8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9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9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9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9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1-19T23:00:00"/>
    <x v="180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1-19T23:00:00"/>
    <x v="180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janvier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1-19T23:00:00"/>
    <x v="180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5 Vitalité - Boite 22,5g"/>
    <s v="AUROIN"/>
    <n v="6"/>
    <n v="10"/>
    <m/>
    <s v="oui"/>
    <n v="17.82"/>
    <n v="0"/>
    <n v="17.8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2 Détente - Boite 22,5g"/>
    <s v="BIENIN"/>
    <n v="6"/>
    <n v="10"/>
    <m/>
    <s v="oui"/>
    <n v="16.440000000000001"/>
    <n v="0"/>
    <n v="16.440000000000001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7 Agrumes - Boite 22,5g"/>
    <s v="BIGAIN"/>
    <n v="6"/>
    <n v="1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3 Hivernale - Boite 22,5g"/>
    <s v="FRIMIN"/>
    <n v="6"/>
    <n v="10"/>
    <m/>
    <s v="oui"/>
    <n v="16.32"/>
    <n v="0"/>
    <n v="16.3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6 Anti-Stress - Boite 22,5g"/>
    <s v="HAMAIN"/>
    <n v="6"/>
    <n v="10"/>
    <m/>
    <s v="oui"/>
    <n v="16.62"/>
    <n v="0"/>
    <n v="16.6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4 Elimination - Boite 22,5g"/>
    <s v="ONDIIN"/>
    <n v="6"/>
    <n v="10"/>
    <m/>
    <s v="oui"/>
    <n v="17.28"/>
    <n v="0"/>
    <n v="17.28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1 Sommeil - Boite 22,5g"/>
    <s v="REVEIN"/>
    <n v="6"/>
    <n v="10"/>
    <m/>
    <s v="oui"/>
    <n v="19.32"/>
    <n v="0"/>
    <n v="19.32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8 Épicée - Boite 22,5g"/>
    <s v="SEREIN"/>
    <n v="6"/>
    <n v="10"/>
    <m/>
    <s v="oui"/>
    <n v="15.96"/>
    <n v="0"/>
    <n v="15.96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10 Détox - Boite 22,5g"/>
    <s v="DETOIN"/>
    <n v="6"/>
    <n v="10"/>
    <m/>
    <s v="oui"/>
    <n v="16.5"/>
    <n v="0"/>
    <n v="16.5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9 Digestion - Boite 22,5g"/>
    <s v="DIGEIN"/>
    <n v="6"/>
    <n v="10"/>
    <m/>
    <s v="oui"/>
    <n v="16.14"/>
    <n v="0"/>
    <n v="16.14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ommes demeter - 75 cl"/>
    <s v="CN00110005"/>
    <n v="6"/>
    <n v="0"/>
    <m/>
    <m/>
    <n v="11.1"/>
    <n v="0"/>
    <n v="11.1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ommes myrtilles - 75 cl"/>
    <s v="CN00110115"/>
    <n v="6"/>
    <n v="0"/>
    <m/>
    <m/>
    <n v="16.86"/>
    <n v="0"/>
    <n v="16.8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Apibulpommes myrtilles - 75 cl"/>
    <s v="CN00110175"/>
    <n v="30"/>
    <n v="10"/>
    <m/>
    <s v="oui"/>
    <n v="78"/>
    <n v="0"/>
    <n v="7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doux demeter - 75 cl"/>
    <s v="CN00210035"/>
    <n v="30"/>
    <n v="10"/>
    <m/>
    <s v="oui"/>
    <n v="72.599999999999994"/>
    <n v="0"/>
    <n v="72.599999999999994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demi sec - 75 cl"/>
    <s v="CN00210045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brut - 75 cl"/>
    <s v="CN60200001"/>
    <n v="30"/>
    <n v="10"/>
    <m/>
    <s v="oui"/>
    <n v="78.900000000000006"/>
    <n v="0"/>
    <n v="78.90000000000000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m/>
    <n v="1"/>
    <m/>
    <m/>
    <m/>
    <s v="Purée pommes demeter - 360 g"/>
    <s v="CN00641145"/>
    <n v="6"/>
    <n v="0"/>
    <m/>
    <m/>
    <n v="10.8"/>
    <n v="0"/>
    <n v="10.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urée pommes demeter - 915 g"/>
    <s v="CN00641500"/>
    <n v="6"/>
    <n v="0"/>
    <m/>
    <m/>
    <n v="19.32"/>
    <n v="0"/>
    <n v="19.3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urée pommes cassis - 360 g"/>
    <s v="CN00641165"/>
    <n v="6"/>
    <n v="0"/>
    <m/>
    <m/>
    <n v="13.2"/>
    <n v="0"/>
    <n v="13.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urée pommes myrtilles - 630 g"/>
    <s v="CN00641065"/>
    <n v="6"/>
    <n v="0"/>
    <m/>
    <s v="oui"/>
    <n v="18.54"/>
    <n v="0"/>
    <n v="18.54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urée poires william demeter - 360 g"/>
    <s v="CN00641285"/>
    <n v="6"/>
    <n v="0"/>
    <m/>
    <m/>
    <n v="15.3"/>
    <n v="0"/>
    <n v="15.3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Gelée cassis - 235 g"/>
    <s v="CN00870000"/>
    <n v="6"/>
    <n v="0"/>
    <m/>
    <m/>
    <n v="16.5"/>
    <n v="0"/>
    <n v="16.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Gelée framboises - 235 g"/>
    <s v="CN00870010"/>
    <n v="6"/>
    <n v="0"/>
    <m/>
    <m/>
    <n v="17.579999999999998"/>
    <n v="0"/>
    <n v="17.57999999999999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Gelée coings - 235 g"/>
    <s v="CN00870005"/>
    <n v="6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1-22T23:00:00"/>
    <x v="183"/>
    <n v="1"/>
    <m/>
    <m/>
    <m/>
    <m/>
    <s v="Huile de chanvre - 0,25L"/>
    <n v="1010617590"/>
    <n v="6"/>
    <n v="0"/>
    <m/>
    <m/>
    <n v="42.6"/>
    <n v="0"/>
    <n v="42.6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1-22T23:00:00"/>
    <x v="183"/>
    <n v="1"/>
    <m/>
    <m/>
    <m/>
    <m/>
    <s v="Huile de coco - 2,5L (1)"/>
    <n v="1090115040"/>
    <n v="1"/>
    <n v="0"/>
    <m/>
    <s v="oui"/>
    <n v="29.39"/>
    <n v="0"/>
    <n v="29.39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1-22T23:00:00"/>
    <x v="183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1-22T23:00:00"/>
    <x v="183"/>
    <n v="1"/>
    <m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Alexis"/>
    <s v="Champlat"/>
    <s v="Biocash"/>
    <s v="DISTRIBIO"/>
    <s v="11 place bonnet"/>
    <n v="34120"/>
    <s v="PEZENAS"/>
    <s v="04 67 98 01 45"/>
    <s v="Occitanie"/>
    <n v="34"/>
    <s v="INDPT"/>
    <m/>
    <n v="200"/>
    <d v="2017-01-22T23:00:00"/>
    <x v="184"/>
    <n v="1"/>
    <m/>
    <m/>
    <m/>
    <m/>
    <s v="Haricots rouges au naturel - 280 gr."/>
    <s v="HR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m/>
  </r>
  <r>
    <s v="janvier"/>
    <s v="Alexis"/>
    <s v="Champlat"/>
    <s v="Biocash"/>
    <s v="DISTRIBIO"/>
    <s v="11 place bonnet"/>
    <n v="34120"/>
    <s v="PEZENAS"/>
    <s v="04 67 98 01 45"/>
    <s v="Occitanie"/>
    <n v="34"/>
    <s v="INDPT"/>
    <m/>
    <n v="200"/>
    <d v="2017-01-22T23:00:00"/>
    <x v="184"/>
    <n v="1"/>
    <m/>
    <m/>
    <m/>
    <m/>
    <s v="Tomates entières pelées au jus - 650g"/>
    <s v="TP720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1-22T23:00:00"/>
    <x v="185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1-22T23:00:00"/>
    <x v="185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1-22T23:00:00"/>
    <x v="185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1-22T23:00:00"/>
    <x v="185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1-22T23:00:00"/>
    <x v="186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m/>
  </r>
  <r>
    <s v="janvier"/>
    <s v="Alexis"/>
    <s v="Arcadie"/>
    <s v="Biocash"/>
    <s v="DISTRIBIO"/>
    <s v="11 place bonnet"/>
    <n v="34120"/>
    <s v="PEZENAS"/>
    <s v="04 67 98 01 45"/>
    <s v="Occitanie"/>
    <n v="34"/>
    <s v="INDPT"/>
    <m/>
    <n v="200"/>
    <d v="2017-01-22T23:00:00"/>
    <x v="187"/>
    <n v="1"/>
    <m/>
    <m/>
    <m/>
    <m/>
    <s v="CEPES COUPÉS - Doypack 30g (6)"/>
    <s v="CEPEC"/>
    <n v="6"/>
    <n v="0"/>
    <m/>
    <m/>
    <n v="31.26"/>
    <n v="0"/>
    <n v="31.26"/>
    <s v=""/>
    <s v=""/>
    <s v=""/>
    <s v=""/>
    <s v=""/>
    <m/>
    <m/>
    <m/>
    <m/>
    <m/>
    <m/>
    <m/>
    <m/>
    <m/>
    <m/>
    <m/>
    <m/>
  </r>
  <r>
    <s v="janvier"/>
    <s v="Alexis"/>
    <s v="Arcadie"/>
    <s v="Biocash"/>
    <s v="DISTRIBIO"/>
    <s v="11 place bonnet"/>
    <n v="34120"/>
    <s v="PEZENAS"/>
    <s v="04 67 98 01 45"/>
    <s v="Occitanie"/>
    <n v="34"/>
    <s v="INDPT"/>
    <m/>
    <n v="200"/>
    <d v="2017-01-22T23:00:00"/>
    <x v="187"/>
    <n v="1"/>
    <m/>
    <m/>
    <m/>
    <m/>
    <s v="MORILLES - Doypack 15g (6)"/>
    <s v="MORIC"/>
    <n v="6"/>
    <n v="0"/>
    <m/>
    <m/>
    <n v="68.459999999999994"/>
    <n v="0"/>
    <n v="68.459999999999994"/>
    <s v=""/>
    <s v=""/>
    <s v=""/>
    <s v=""/>
    <s v=""/>
    <m/>
    <m/>
    <m/>
    <m/>
    <m/>
    <m/>
    <m/>
    <m/>
    <m/>
    <m/>
    <m/>
    <m/>
  </r>
  <r>
    <s v="janvier"/>
    <s v="Alexis"/>
    <s v="Arcadie"/>
    <s v="Biocash"/>
    <s v="DISTRIBIO"/>
    <s v="11 place bonnet"/>
    <n v="34120"/>
    <s v="PEZENAS"/>
    <s v="04 67 98 01 45"/>
    <s v="Occitanie"/>
    <n v="34"/>
    <s v="INDPT"/>
    <m/>
    <n v="200"/>
    <d v="2017-01-22T23:00:00"/>
    <x v="187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janvier"/>
    <s v="Alexis"/>
    <s v="Arcadie"/>
    <s v="Biocash"/>
    <s v="DISTRIBIO"/>
    <s v="11 place bonnet"/>
    <n v="34120"/>
    <s v="PEZENAS"/>
    <s v="04 67 98 01 45"/>
    <s v="Occitanie"/>
    <n v="34"/>
    <s v="INDPT"/>
    <m/>
    <n v="200"/>
    <d v="2017-01-22T23:00:00"/>
    <x v="187"/>
    <n v="1"/>
    <m/>
    <m/>
    <m/>
    <m/>
    <s v="CHAMPIGNONS NOIRS ENTIERS - Doypack 45g (6)"/>
    <s v="CHNOC"/>
    <n v="6"/>
    <n v="0"/>
    <m/>
    <m/>
    <n v="30.36"/>
    <n v="0"/>
    <n v="30.36"/>
    <s v=""/>
    <s v=""/>
    <s v=""/>
    <s v=""/>
    <s v=""/>
    <m/>
    <m/>
    <m/>
    <m/>
    <m/>
    <m/>
    <m/>
    <m/>
    <m/>
    <m/>
    <m/>
    <m/>
  </r>
  <r>
    <s v="janvier"/>
    <s v="Alexis"/>
    <s v="Champlat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8"/>
    <n v="1"/>
    <m/>
    <m/>
    <m/>
    <m/>
    <s v="Aubergines à la Niçoise - 650 gr."/>
    <s v="AN720"/>
    <n v="6"/>
    <n v="0"/>
    <m/>
    <m/>
    <n v="21.6"/>
    <n v="0"/>
    <n v="21.6"/>
    <s v=""/>
    <s v=""/>
    <s v=""/>
    <s v=""/>
    <s v=""/>
    <m/>
    <m/>
    <m/>
    <m/>
    <m/>
    <m/>
    <m/>
    <m/>
    <m/>
    <m/>
    <m/>
    <m/>
  </r>
  <r>
    <s v="janvier"/>
    <s v="Alexis"/>
    <s v="Champlat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8"/>
    <n v="1"/>
    <m/>
    <m/>
    <m/>
    <m/>
    <s v="Ratatouille Niçoise - 650 gr."/>
    <s v="RTT70"/>
    <n v="6"/>
    <n v="0"/>
    <m/>
    <m/>
    <n v="21.24"/>
    <n v="0"/>
    <n v="21.24"/>
    <s v=""/>
    <s v=""/>
    <s v=""/>
    <s v=""/>
    <s v=""/>
    <m/>
    <m/>
    <m/>
    <m/>
    <m/>
    <m/>
    <m/>
    <m/>
    <m/>
    <m/>
    <m/>
    <m/>
  </r>
  <r>
    <s v="janvier"/>
    <s v="Alexis"/>
    <s v="Champlat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8"/>
    <n v="1"/>
    <m/>
    <m/>
    <m/>
    <m/>
    <s v="Chili Con Carne - 340g"/>
    <s v="CCC385"/>
    <n v="6"/>
    <n v="0"/>
    <m/>
    <m/>
    <n v="26.34"/>
    <n v="0"/>
    <n v="26.34"/>
    <s v=""/>
    <s v=""/>
    <s v=""/>
    <s v=""/>
    <s v=""/>
    <m/>
    <m/>
    <m/>
    <m/>
    <m/>
    <m/>
    <m/>
    <m/>
    <m/>
    <m/>
    <m/>
    <m/>
  </r>
  <r>
    <s v="janvier"/>
    <s v="Alexis"/>
    <s v="Champlat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8"/>
    <n v="1"/>
    <m/>
    <m/>
    <m/>
    <m/>
    <s v="Tajine Poulet Citron - 340g"/>
    <s v="TJP385"/>
    <n v="6"/>
    <n v="0"/>
    <m/>
    <m/>
    <n v="26.22"/>
    <n v="0"/>
    <n v="26.22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Nute+SANS PALME - 220g"/>
    <s v="NNUT+220"/>
    <n v="6"/>
    <n v="6"/>
    <m/>
    <s v="oui"/>
    <n v="20.7"/>
    <n v="0"/>
    <n v="20.7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Purée de noix de cajou - 200g"/>
    <n v="1431"/>
    <n v="6"/>
    <n v="6"/>
    <m/>
    <s v="oui"/>
    <n v="30.3"/>
    <n v="0"/>
    <n v="30.3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Purée Amande &amp; Noix de cajou - 200g"/>
    <n v="1012"/>
    <n v="6"/>
    <n v="6"/>
    <m/>
    <s v="oui"/>
    <n v="29.58"/>
    <n v="0"/>
    <n v="29.58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1"/>
    <n v="1"/>
    <m/>
    <m/>
    <m/>
    <m/>
    <s v="TILLEUL aubier coupé - Sachet 50g (6)"/>
    <s v="TILA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1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2"/>
    <n v="1"/>
    <m/>
    <m/>
    <n v="1"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22T23:00:00"/>
    <x v="193"/>
    <n v="1"/>
    <m/>
    <m/>
    <m/>
    <m/>
    <s v="V de cidre Demeter - 75 cl"/>
    <s v="CN00320005"/>
    <n v="6"/>
    <n v="0"/>
    <m/>
    <m/>
    <n v="14.04"/>
    <n v="0"/>
    <n v="14.04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LE CHENE VERT"/>
    <s v="5 RUE DES GENETS"/>
    <n v="34980"/>
    <s v="SAINT CLEMENT DE RIVIERE"/>
    <s v="04 99 61 42 30"/>
    <s v="Occitanie"/>
    <n v="34"/>
    <s v="INDPT"/>
    <m/>
    <n v="1000"/>
    <d v="2017-01-22T23:00:00"/>
    <x v="194"/>
    <n v="1"/>
    <m/>
    <m/>
    <m/>
    <n v="1"/>
    <s v="Purée amande complète - 300g"/>
    <s v="5004A"/>
    <n v="72"/>
    <n v="15"/>
    <m/>
    <s v="oui"/>
    <n v="478.8"/>
    <n v="0"/>
    <n v="478.8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LE CHENE VERT"/>
    <s v="5 RUE DES GENETS"/>
    <n v="34980"/>
    <s v="SAINT CLEMENT DE RIVIERE"/>
    <s v="04 99 61 42 30"/>
    <s v="Occitanie"/>
    <n v="34"/>
    <s v="INDPT"/>
    <m/>
    <n v="1000"/>
    <d v="2017-01-22T23:00:00"/>
    <x v="194"/>
    <n v="1"/>
    <m/>
    <m/>
    <m/>
    <n v="1"/>
    <s v="Purée amande blanchie - 300g"/>
    <s v="5104A"/>
    <n v="72"/>
    <n v="15"/>
    <m/>
    <s v="oui"/>
    <n v="516.96"/>
    <n v="0"/>
    <n v="516.96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22T23:00:00"/>
    <x v="195"/>
    <n v="1"/>
    <m/>
    <m/>
    <m/>
    <m/>
    <s v="Huile de cumin noir - 100ml"/>
    <n v="1010420297"/>
    <n v="12"/>
    <n v="0"/>
    <m/>
    <s v="oui"/>
    <n v="85.2"/>
    <n v="0"/>
    <n v="85.2"/>
    <s v=""/>
    <s v=""/>
    <s v=""/>
    <s v=""/>
    <s v=""/>
    <m/>
    <m/>
    <m/>
    <m/>
    <m/>
    <m/>
    <m/>
    <m/>
    <m/>
    <m/>
    <m/>
    <m/>
  </r>
  <r>
    <s v="janvier"/>
    <m/>
    <m/>
    <s v="Relais Vert"/>
    <m/>
    <m/>
    <m/>
    <m/>
    <m/>
    <m/>
    <m/>
    <m/>
    <m/>
    <m/>
    <d v="2017-01-22T23:00:00"/>
    <x v="196"/>
    <n v="1"/>
    <m/>
    <m/>
    <m/>
    <m/>
    <s v="Huile de cumin noir - 100ml"/>
    <n v="1010420297"/>
    <n v="12"/>
    <n v="0"/>
    <m/>
    <s v="oui"/>
    <n v="85.2"/>
    <n v="0"/>
    <n v="85.2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197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198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198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199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200"/>
    <n v="1"/>
    <m/>
    <m/>
    <m/>
    <m/>
    <s v="Kit PLV 12 recettes épicées - /50"/>
    <s v="KITPLV"/>
    <n v="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Côteaux Nantais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201"/>
    <n v="1"/>
    <m/>
    <m/>
    <m/>
    <n v="1"/>
    <s v="Apibul pommes framboises - 75 cl"/>
    <s v="CN00110035"/>
    <n v="42"/>
    <n v="10"/>
    <m/>
    <s v="oui"/>
    <n v="105"/>
    <n v="0"/>
    <n v="105"/>
    <s v=""/>
    <s v=""/>
    <s v=""/>
    <s v=""/>
    <s v=""/>
    <m/>
    <m/>
    <m/>
    <m/>
    <m/>
    <m/>
    <m/>
    <m/>
    <m/>
    <m/>
    <m/>
    <m/>
  </r>
  <r>
    <s v="janvier"/>
    <s v="Jean-Claude"/>
    <s v="Côteaux Nantais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201"/>
    <n v="1"/>
    <m/>
    <m/>
    <m/>
    <n v="1"/>
    <s v="Apibulpommes myrtilles - 75 cl"/>
    <s v="CN00110175"/>
    <n v="48"/>
    <n v="10"/>
    <m/>
    <s v="oui"/>
    <n v="124.8"/>
    <n v="0"/>
    <n v="124.8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doux demeter - 75 cl"/>
    <s v="CN00210035"/>
    <n v="30"/>
    <n v="10"/>
    <m/>
    <s v="oui"/>
    <n v="72.599999999999994"/>
    <n v="0"/>
    <n v="72.599999999999994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demi sec - 75 cl"/>
    <s v="CN00210045"/>
    <n v="24"/>
    <n v="10"/>
    <m/>
    <s v="oui"/>
    <n v="61.92"/>
    <n v="0"/>
    <n v="61.92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brut - 75 cl"/>
    <s v="CN60200001"/>
    <n v="36"/>
    <n v="10"/>
    <m/>
    <s v="oui"/>
    <n v="94.68"/>
    <n v="0"/>
    <n v="94.68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m/>
    <n v="1"/>
    <m/>
    <m/>
    <m/>
    <s v="Purée pommes demeter - 360 g"/>
    <s v="CN00641145"/>
    <n v="6"/>
    <n v="0"/>
    <m/>
    <m/>
    <n v="10.8"/>
    <n v="0"/>
    <n v="10.8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m/>
    <s v="Purée pommes vanille demeter - 360 g"/>
    <s v="CN00641185"/>
    <n v="6"/>
    <n v="0"/>
    <m/>
    <m/>
    <n v="12.96"/>
    <n v="0"/>
    <n v="12.96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m/>
    <s v="Purée pommes poires demeter - 630 g"/>
    <s v="CN00641055"/>
    <n v="6"/>
    <n v="0"/>
    <m/>
    <s v="oui"/>
    <n v="16.5"/>
    <n v="0"/>
    <n v="16.5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m/>
    <n v="1"/>
    <m/>
    <m/>
    <m/>
    <s v="Purée pommes mangues demeter - 360 g"/>
    <s v="CN00641260"/>
    <n v="6"/>
    <n v="0"/>
    <m/>
    <m/>
    <n v="13.14"/>
    <n v="0"/>
    <n v="13.14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m/>
    <s v="Purée poires william demeter - 360 g"/>
    <s v="CN00641285"/>
    <n v="6"/>
    <n v="0"/>
    <m/>
    <m/>
    <n v="15.3"/>
    <n v="0"/>
    <n v="15.3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Apibul Pommes poires - 75 cl"/>
    <s v="CN0011006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janvier"/>
    <s v="Christophe"/>
    <s v="Champlat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3"/>
    <n v="1"/>
    <m/>
    <m/>
    <m/>
    <m/>
    <s v="Coulis de tomate - 340 gr."/>
    <s v="CT370"/>
    <n v="6"/>
    <n v="0"/>
    <m/>
    <m/>
    <n v="12.42"/>
    <n v="0"/>
    <n v="12.42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uile d'olive douce - 3L (1)"/>
    <n v="1090112034"/>
    <n v="4"/>
    <n v="0"/>
    <m/>
    <m/>
    <n v="97.68"/>
    <n v="0"/>
    <n v="97.6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uile d'arachide - 0,25L"/>
    <n v="1010606090"/>
    <n v="6"/>
    <n v="0"/>
    <m/>
    <m/>
    <n v="31.44"/>
    <n v="0"/>
    <n v="31.44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OL Pays France - 0,5L"/>
    <n v="1010613873"/>
    <n v="6"/>
    <n v="0"/>
    <m/>
    <m/>
    <n v="85.2"/>
    <n v="0"/>
    <n v="85.2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uile coco désodorisée - 0,4L"/>
    <n v="1010615156"/>
    <n v="24"/>
    <n v="0"/>
    <m/>
    <s v="oui"/>
    <n v="113.76"/>
    <n v="0"/>
    <n v="113.7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uile de Chia - 100ml"/>
    <n v="1010420097"/>
    <n v="8"/>
    <n v="0"/>
    <m/>
    <s v="oui"/>
    <n v="56.8"/>
    <n v="0"/>
    <n v="56.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1-23T23:00:00"/>
    <x v="205"/>
    <n v="1"/>
    <m/>
    <m/>
    <m/>
    <m/>
    <s v="Huile de Chia - 100ml"/>
    <n v="1010420097"/>
    <n v="8"/>
    <n v="0"/>
    <m/>
    <s v="oui"/>
    <n v="56.8"/>
    <n v="0"/>
    <n v="56.8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ET SENS"/>
    <s v="236 AVENUE DE LA CIBOULETTE"/>
    <n v="34130"/>
    <s v="SAINT AUNES"/>
    <s v="04 67 57 69 30"/>
    <s v="Occitanie"/>
    <n v="34"/>
    <s v="INDPT"/>
    <s v="Bio et Sens"/>
    <n v="1000"/>
    <d v="2017-01-23T23:00:00"/>
    <x v="206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7"/>
    <n v="1"/>
    <m/>
    <m/>
    <m/>
    <n v="1"/>
    <s v="doux demeter - 75 cl"/>
    <s v="CN00210035"/>
    <n v="30"/>
    <n v="0"/>
    <m/>
    <s v="oui"/>
    <n v="80.7"/>
    <n v="0"/>
    <n v="80.7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7"/>
    <n v="1"/>
    <m/>
    <m/>
    <m/>
    <n v="1"/>
    <s v="demi sec - 75 cl"/>
    <s v="CN00210045"/>
    <n v="30"/>
    <n v="0"/>
    <m/>
    <s v="oui"/>
    <n v="86.1"/>
    <n v="0"/>
    <n v="86.1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7"/>
    <n v="1"/>
    <m/>
    <m/>
    <m/>
    <n v="1"/>
    <s v="brut - 75 cl"/>
    <s v="CN60200001"/>
    <n v="30"/>
    <n v="0"/>
    <m/>
    <s v="oui"/>
    <n v="87.6"/>
    <n v="0"/>
    <n v="87.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7"/>
    <n v="1"/>
    <m/>
    <m/>
    <m/>
    <m/>
    <s v="Gelée coings - 235 g"/>
    <s v="CN00870005"/>
    <n v="6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janvier"/>
    <s v="Christophe"/>
    <s v="Champlat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8"/>
    <n v="1"/>
    <m/>
    <m/>
    <m/>
    <m/>
    <s v="Caviar d'aubergine - 200 gr."/>
    <s v="CA228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janvier"/>
    <s v="Christophe"/>
    <s v="Champlat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8"/>
    <n v="1"/>
    <m/>
    <m/>
    <m/>
    <m/>
    <s v="Pois chiches au naturel - 450 gr."/>
    <s v="PO720"/>
    <n v="6"/>
    <n v="0"/>
    <m/>
    <m/>
    <n v="19.62"/>
    <n v="0"/>
    <n v="19.62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9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9"/>
    <n v="1"/>
    <m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9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9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ET SENS"/>
    <s v="236 AVENUE DE LA CIBOULETTE"/>
    <n v="34130"/>
    <s v="SAINT AUNES"/>
    <s v="04 67 57 69 30"/>
    <s v="Occitanie"/>
    <n v="34"/>
    <s v="INDPT"/>
    <s v="Bio et Sens"/>
    <n v="1000"/>
    <d v="2017-01-23T23:00:00"/>
    <x v="210"/>
    <n v="1"/>
    <m/>
    <m/>
    <m/>
    <n v="1"/>
    <s v="Purée Fruits et Graines - 200g"/>
    <n v="1011"/>
    <n v="36"/>
    <n v="10"/>
    <m/>
    <s v="oui"/>
    <n v="147.24"/>
    <n v="0"/>
    <n v="147.24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ET SENS"/>
    <s v="236 AVENUE DE LA CIBOULETTE"/>
    <n v="34130"/>
    <s v="SAINT AUNES"/>
    <s v="04 67 57 69 30"/>
    <s v="Occitanie"/>
    <n v="34"/>
    <s v="INDPT"/>
    <s v="Bio et Sens"/>
    <n v="1000"/>
    <d v="2017-01-23T23:00:00"/>
    <x v="210"/>
    <n v="1"/>
    <m/>
    <m/>
    <m/>
    <n v="1"/>
    <s v="Purée 4 Fruits Secs - 200g"/>
    <n v="1013"/>
    <n v="36"/>
    <n v="10"/>
    <m/>
    <s v="oui"/>
    <n v="126.36"/>
    <n v="0"/>
    <n v="126.36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ET SENS"/>
    <s v="236 AVENUE DE LA CIBOULETTE"/>
    <n v="34130"/>
    <s v="SAINT AUNES"/>
    <s v="04 67 57 69 30"/>
    <s v="Occitanie"/>
    <n v="34"/>
    <s v="INDPT"/>
    <s v="Bio et Sens"/>
    <n v="1000"/>
    <d v="2017-01-23T23:00:00"/>
    <x v="210"/>
    <n v="1"/>
    <m/>
    <m/>
    <m/>
    <n v="1"/>
    <s v="Purée Amande &amp; Noix de cajou - 200g"/>
    <n v="1012"/>
    <n v="36"/>
    <n v="10"/>
    <m/>
    <s v="oui"/>
    <n v="169.92"/>
    <n v="0"/>
    <n v="169.92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1-23T23:00:00"/>
    <x v="211"/>
    <n v="1"/>
    <m/>
    <m/>
    <m/>
    <n v="1"/>
    <s v="Purée Fruits et Graines - 200g"/>
    <n v="1011"/>
    <n v="36"/>
    <n v="10"/>
    <m/>
    <s v="oui"/>
    <n v="147.24"/>
    <n v="0"/>
    <n v="147.24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1-23T23:00:00"/>
    <x v="211"/>
    <n v="1"/>
    <m/>
    <m/>
    <m/>
    <n v="1"/>
    <s v="Purée 4 Fruits Secs - 200g"/>
    <n v="1013"/>
    <n v="36"/>
    <n v="10"/>
    <m/>
    <s v="oui"/>
    <n v="126.36"/>
    <n v="0"/>
    <n v="126.36"/>
    <s v=""/>
    <s v=""/>
    <s v=""/>
    <s v=""/>
    <s v=""/>
    <m/>
    <m/>
    <m/>
    <m/>
    <m/>
    <m/>
    <m/>
    <m/>
    <m/>
    <m/>
    <m/>
    <m/>
  </r>
  <r>
    <s v="janvier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1-23T23:00:00"/>
    <x v="211"/>
    <n v="1"/>
    <m/>
    <m/>
    <m/>
    <n v="1"/>
    <s v="Purée Amande &amp; Noix de cajou - 200g"/>
    <n v="1012"/>
    <n v="36"/>
    <n v="10"/>
    <m/>
    <s v="oui"/>
    <n v="169.92"/>
    <n v="0"/>
    <n v="169.92"/>
    <s v=""/>
    <s v=""/>
    <s v=""/>
    <s v=""/>
    <s v=""/>
    <m/>
    <m/>
    <m/>
    <m/>
    <m/>
    <m/>
    <m/>
    <m/>
    <m/>
    <m/>
    <m/>
    <m/>
  </r>
  <r>
    <s v="janvier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n v="1"/>
    <s v="Huile de coco - 0,4L"/>
    <n v="1010615056"/>
    <n v="60"/>
    <n v="10"/>
    <m/>
    <s v="oui"/>
    <n v="379.2"/>
    <n v="0"/>
    <n v="379.2"/>
    <s v=""/>
    <s v=""/>
    <s v=""/>
    <s v=""/>
    <s v=""/>
    <m/>
    <m/>
    <m/>
    <n v="1"/>
    <m/>
    <m/>
    <m/>
    <m/>
    <m/>
    <m/>
    <s v="1"/>
    <m/>
  </r>
  <r>
    <s v="janvier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n v="1"/>
    <s v="Huile coco désodorisée - 0,4L"/>
    <n v="1010615156"/>
    <n v="60"/>
    <n v="10"/>
    <m/>
    <s v="oui"/>
    <n v="255.6"/>
    <n v="0"/>
    <n v="255.6"/>
    <s v=""/>
    <s v=""/>
    <s v=""/>
    <s v=""/>
    <s v=""/>
    <m/>
    <m/>
    <m/>
    <n v="1"/>
    <m/>
    <m/>
    <m/>
    <m/>
    <m/>
    <m/>
    <s v="1"/>
    <m/>
  </r>
  <r>
    <s v="janvier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s v="1"/>
    <m/>
  </r>
  <r>
    <s v="janvier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m/>
    <s v="Huile de Chia - 100ml"/>
    <n v="1010420097"/>
    <n v="4"/>
    <n v="10"/>
    <m/>
    <s v="oui"/>
    <n v="28.4"/>
    <n v="0"/>
    <n v="28.4"/>
    <s v=""/>
    <s v=""/>
    <s v=""/>
    <s v=""/>
    <s v=""/>
    <m/>
    <m/>
    <m/>
    <n v="1"/>
    <m/>
    <m/>
    <m/>
    <m/>
    <m/>
    <m/>
    <s v="1"/>
    <m/>
  </r>
  <r>
    <s v="janvier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m/>
    <s v="Huile de cumin noir - 100ml"/>
    <n v="1010420297"/>
    <n v="4"/>
    <n v="10"/>
    <m/>
    <s v="oui"/>
    <n v="28.4"/>
    <n v="0"/>
    <n v="28.4"/>
    <s v=""/>
    <s v=""/>
    <s v=""/>
    <s v=""/>
    <s v=""/>
    <m/>
    <m/>
    <m/>
    <n v="1"/>
    <m/>
    <m/>
    <m/>
    <m/>
    <m/>
    <m/>
    <s v="1"/>
    <m/>
  </r>
  <r>
    <s v="janvier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m/>
    <s v="Huile d'Inca Inchi - 100ml"/>
    <n v="1010420497"/>
    <n v="4"/>
    <n v="10"/>
    <m/>
    <s v="oui"/>
    <n v="28.4"/>
    <n v="0"/>
    <n v="28.4"/>
    <s v=""/>
    <s v=""/>
    <s v=""/>
    <s v=""/>
    <s v=""/>
    <m/>
    <m/>
    <m/>
    <n v="1"/>
    <m/>
    <m/>
    <m/>
    <m/>
    <m/>
    <m/>
    <s v="1"/>
    <m/>
  </r>
  <r>
    <s v="janvier"/>
    <s v="Alexis"/>
    <s v="Champlat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3"/>
    <n v="1"/>
    <m/>
    <m/>
    <m/>
    <m/>
    <s v="Sauce Bolognaise au Bœuf - 200 gr."/>
    <s v="SBB228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janvier"/>
    <s v="Alexis"/>
    <s v="Champlat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3"/>
    <n v="1"/>
    <m/>
    <m/>
    <m/>
    <m/>
    <s v="Haricots rouges au naturel - 280 gr."/>
    <s v="HR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m/>
  </r>
  <r>
    <s v="janvier"/>
    <s v="Alexis"/>
    <s v="Champlat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3"/>
    <n v="1"/>
    <m/>
    <m/>
    <m/>
    <m/>
    <s v="Aubergines à la Niçoise - 650 gr."/>
    <s v="AN720"/>
    <n v="6"/>
    <n v="0"/>
    <m/>
    <m/>
    <n v="21.6"/>
    <n v="0"/>
    <n v="21.6"/>
    <s v=""/>
    <s v=""/>
    <s v=""/>
    <s v=""/>
    <s v=""/>
    <m/>
    <m/>
    <m/>
    <m/>
    <m/>
    <m/>
    <m/>
    <m/>
    <m/>
    <m/>
    <m/>
    <m/>
  </r>
  <r>
    <s v="janvier"/>
    <s v="Alexis"/>
    <s v="Champlat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3"/>
    <n v="1"/>
    <m/>
    <m/>
    <m/>
    <m/>
    <s v="Sauce tomate provençale - 340 gr."/>
    <s v="ST370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janvier"/>
    <s v="Alexis"/>
    <s v="Champlat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3"/>
    <n v="1"/>
    <m/>
    <m/>
    <m/>
    <m/>
    <s v="Chili Con Carne - 340g"/>
    <s v="CCC385"/>
    <n v="6"/>
    <n v="0"/>
    <m/>
    <m/>
    <n v="26.34"/>
    <n v="0"/>
    <n v="26.34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n v="1"/>
    <m/>
    <m/>
    <m/>
    <m/>
    <s v="Huile de lin - 0,25L"/>
    <n v="1010600190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janvier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5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5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5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janvier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6"/>
    <n v="1"/>
    <m/>
    <m/>
    <n v="1"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amande complète - 630g"/>
    <n v="5005"/>
    <n v="6"/>
    <n v="8"/>
    <m/>
    <s v="oui"/>
    <n v="87.36"/>
    <n v="0"/>
    <n v="87.36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amande blanchie - 630g"/>
    <n v="5105"/>
    <n v="6"/>
    <n v="8"/>
    <m/>
    <s v="oui"/>
    <n v="96.66"/>
    <n v="0"/>
    <n v="96.66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de noisettes - 280g"/>
    <s v="5204B"/>
    <n v="6"/>
    <n v="8"/>
    <m/>
    <s v="oui"/>
    <n v="49.74"/>
    <n v="0"/>
    <n v="49.74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Amandina Lait d'amandes sans sucre - 50cl"/>
    <n v="6901"/>
    <n v="12"/>
    <n v="8"/>
    <m/>
    <m/>
    <n v="18.96"/>
    <n v="0"/>
    <n v="18.96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Fruits et Graines - 200g"/>
    <n v="1011"/>
    <n v="6"/>
    <n v="8"/>
    <m/>
    <s v="oui"/>
    <n v="25.14"/>
    <n v="0"/>
    <n v="25.14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4 Fruits Secs - 200g"/>
    <n v="1013"/>
    <n v="6"/>
    <n v="8"/>
    <m/>
    <s v="oui"/>
    <n v="21.54"/>
    <n v="0"/>
    <n v="21.54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Amande &amp; Noix de cajou - 200g"/>
    <n v="1012"/>
    <n v="6"/>
    <n v="8"/>
    <m/>
    <s v="oui"/>
    <n v="28.92"/>
    <n v="0"/>
    <n v="28.92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8"/>
    <n v="1"/>
    <m/>
    <m/>
    <m/>
    <n v="1"/>
    <s v="Purée amande complète - 300g"/>
    <s v="5004A"/>
    <n v="36"/>
    <n v="10"/>
    <m/>
    <s v="oui"/>
    <n v="253.44"/>
    <n v="0"/>
    <n v="253.44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8"/>
    <n v="1"/>
    <m/>
    <m/>
    <m/>
    <n v="1"/>
    <s v="Purée amande blanchie - 300g"/>
    <s v="5104A"/>
    <n v="36"/>
    <n v="10"/>
    <m/>
    <s v="oui"/>
    <n v="273.60000000000002"/>
    <n v="0"/>
    <n v="273.60000000000002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8"/>
    <n v="1"/>
    <m/>
    <m/>
    <m/>
    <n v="1"/>
    <s v="Chokenut - 300g"/>
    <s v="NCHOK300"/>
    <n v="24"/>
    <n v="8"/>
    <m/>
    <s v="oui"/>
    <n v="110.4"/>
    <n v="0"/>
    <n v="110.4"/>
    <s v=""/>
    <s v=""/>
    <s v=""/>
    <s v=""/>
    <s v=""/>
    <m/>
    <m/>
    <m/>
    <m/>
    <m/>
    <m/>
    <m/>
    <m/>
    <m/>
    <m/>
    <m/>
    <m/>
  </r>
  <r>
    <s v="janvier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8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9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9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9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Côteaux Nantais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9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tournesol - 1L"/>
    <n v="1010601050"/>
    <n v="12"/>
    <n v="0"/>
    <m/>
    <s v="oui"/>
    <n v="59.04"/>
    <n v="0"/>
    <n v="59.04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sésame - 0,5L"/>
    <n v="1010604070"/>
    <n v="12"/>
    <n v="0"/>
    <m/>
    <m/>
    <n v="61.8"/>
    <n v="0"/>
    <n v="61.8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sésame - 1L"/>
    <n v="1010604050"/>
    <n v="6"/>
    <n v="0"/>
    <m/>
    <m/>
    <n v="64.2"/>
    <n v="0"/>
    <n v="64.2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colza - 0,5L"/>
    <n v="1010608070"/>
    <n v="6"/>
    <n v="0"/>
    <m/>
    <m/>
    <n v="20.52"/>
    <n v="0"/>
    <n v="20.52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colza - 1L"/>
    <n v="1010608050"/>
    <n v="12"/>
    <n v="0"/>
    <m/>
    <s v="oui"/>
    <n v="72.48"/>
    <n v="0"/>
    <n v="72.48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'olive fruitée médium - 1L"/>
    <n v="1010612050"/>
    <n v="12"/>
    <n v="0"/>
    <m/>
    <m/>
    <n v="120"/>
    <n v="0"/>
    <n v="120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'olive corsée - 0,5L"/>
    <n v="1010612270"/>
    <n v="12"/>
    <n v="0"/>
    <m/>
    <m/>
    <n v="68.760000000000005"/>
    <n v="0"/>
    <n v="68.760000000000005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'olive corsée - 1L"/>
    <n v="1010612250"/>
    <n v="18"/>
    <n v="0"/>
    <m/>
    <m/>
    <n v="180"/>
    <n v="0"/>
    <n v="180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Friture+Poêler - 1L"/>
    <n v="1010601150"/>
    <n v="6"/>
    <n v="0"/>
    <m/>
    <m/>
    <n v="35.04"/>
    <n v="0"/>
    <n v="35.04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sésame grillé - 0,25L"/>
    <n v="1010604190"/>
    <n v="12"/>
    <n v="0"/>
    <m/>
    <m/>
    <n v="47.76"/>
    <n v="0"/>
    <n v="47.76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lin - 0,25L"/>
    <n v="1010600190"/>
    <n v="12"/>
    <n v="0"/>
    <m/>
    <m/>
    <n v="48.72"/>
    <n v="0"/>
    <n v="48.72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Colza+Olive - 1L"/>
    <n v="1010630050"/>
    <n v="6"/>
    <n v="0"/>
    <m/>
    <m/>
    <n v="44.22"/>
    <n v="0"/>
    <n v="44.22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chanvre - 0,25L"/>
    <n v="1010617590"/>
    <n v="6"/>
    <n v="0"/>
    <m/>
    <m/>
    <n v="46.86"/>
    <n v="0"/>
    <n v="46.86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'arachide - 0,25L"/>
    <n v="1010606090"/>
    <n v="6"/>
    <n v="0"/>
    <m/>
    <m/>
    <n v="34.56"/>
    <n v="0"/>
    <n v="34.56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Cuisson&amp;Wok - 0,5L"/>
    <n v="1010630370"/>
    <n v="6"/>
    <n v="0"/>
    <m/>
    <m/>
    <n v="27.06"/>
    <n v="0"/>
    <n v="27.06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Lin France - 0,25L"/>
    <n v="1010600490"/>
    <n v="6"/>
    <n v="0"/>
    <m/>
    <m/>
    <n v="31.8"/>
    <n v="0"/>
    <n v="31.8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coco désodorisée - 0,4L"/>
    <n v="1010615156"/>
    <n v="18"/>
    <n v="0"/>
    <m/>
    <s v="oui"/>
    <n v="84.42"/>
    <n v="0"/>
    <n v="84.42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coco désodorisée - 1L (4)"/>
    <n v="1010415188"/>
    <n v="12"/>
    <n v="0"/>
    <m/>
    <s v="oui"/>
    <n v="114.36"/>
    <n v="0"/>
    <n v="114.36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Chia - 100ml"/>
    <n v="1010420097"/>
    <n v="4"/>
    <n v="0"/>
    <m/>
    <s v="oui"/>
    <n v="31.24"/>
    <n v="0"/>
    <n v="31.24"/>
    <s v=""/>
    <s v=""/>
    <s v=""/>
    <s v=""/>
    <s v=""/>
    <m/>
    <m/>
    <m/>
    <m/>
    <m/>
    <m/>
    <m/>
    <m/>
    <m/>
    <m/>
    <m/>
    <m/>
  </r>
  <r>
    <s v="janvier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cumin noir - 100ml"/>
    <n v="1010420297"/>
    <n v="4"/>
    <n v="0"/>
    <m/>
    <s v="oui"/>
    <n v="31.24"/>
    <n v="0"/>
    <n v="31.2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1"/>
    <m/>
    <n v="1"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IL en semoule - Flacon 50g"/>
    <s v="AILS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IL et FINES HERBES - Flacon 10g"/>
    <s v="AILHC"/>
    <n v="6"/>
    <n v="0"/>
    <m/>
    <m/>
    <n v="6.84"/>
    <n v="0"/>
    <n v="6.8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NETH graines - Flacon 35g"/>
    <s v="ANET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INQ PARFUMS - Flacon 35g"/>
    <s v="5PAR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UMIN graines - Flacon 40g"/>
    <s v="CUMG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Épices pour CHAÏ - Flacon 40g"/>
    <s v="CHAIC"/>
    <n v="6"/>
    <n v="0"/>
    <m/>
    <m/>
    <n v="14.46"/>
    <n v="0"/>
    <n v="14.4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HERBES de PROVENCE - Flacon 20g"/>
    <s v="HERBC"/>
    <n v="12"/>
    <n v="0"/>
    <m/>
    <m/>
    <n v="19.559999999999999"/>
    <n v="0"/>
    <n v="19.559999999999999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LIVÈCHE flocon - Flacon 10g"/>
    <s v="LIVEC"/>
    <n v="6"/>
    <n v="0"/>
    <m/>
    <m/>
    <n v="7.32"/>
    <n v="0"/>
    <n v="7.32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m/>
    <m/>
    <n v="1"/>
    <m/>
    <m/>
    <s v="MACIS entier - Flacon 15g"/>
    <s v="MACI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ARJOLAINE - Flacon 10g"/>
    <s v="MARJC"/>
    <n v="6"/>
    <n v="0"/>
    <m/>
    <m/>
    <n v="7.44"/>
    <n v="0"/>
    <n v="7.4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PIZZA - Flacon 13g"/>
    <s v="PIZZ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SOUPE - Flacon 40g"/>
    <s v="SOUP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ORTIE piquante - Flacon 35g"/>
    <s v="ORTIC"/>
    <n v="6"/>
    <n v="0"/>
    <m/>
    <m/>
    <n v="10.98"/>
    <n v="0"/>
    <n v="10.98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AVOT graines - Flacon 55g"/>
    <s v="PAVOC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IMENT DOUX d'Espagne - Flacon 40g"/>
    <s v="PIMDC"/>
    <n v="6"/>
    <n v="0"/>
    <m/>
    <m/>
    <n v="12.18"/>
    <n v="0"/>
    <n v="12.18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BLANC en grains - Flacon 50g"/>
    <s v="POBGC"/>
    <n v="6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NOIR concassé - Flacon 50g"/>
    <s v="PONC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VERT en saumure - Flacon 55g"/>
    <s v="POVSC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RÊLE en poudre - Flacon 30g"/>
    <s v="PRELC"/>
    <n v="6"/>
    <n v="0"/>
    <m/>
    <m/>
    <n v="9.36"/>
    <n v="0"/>
    <n v="9.3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RAS EL HANOUT - Flacon 35g"/>
    <s v="RASEC"/>
    <n v="6"/>
    <n v="0"/>
    <m/>
    <m/>
    <n v="11.76"/>
    <n v="0"/>
    <n v="11.7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SARRIETTE feuilles - Flacon 20g"/>
    <s v="SARR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VANILLE gousses - Flacon"/>
    <s v="VANBC"/>
    <n v="6"/>
    <n v="0"/>
    <m/>
    <m/>
    <n v="22.86"/>
    <n v="0"/>
    <n v="22.8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IL en semoule - Flacon 150g (6)"/>
    <s v="AILSPP"/>
    <n v="6"/>
    <n v="0"/>
    <m/>
    <m/>
    <n v="23.82"/>
    <n v="0"/>
    <n v="23.82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GINGEMBRE poudre - Flacon 80g (6)"/>
    <s v="GINGPP"/>
    <n v="6"/>
    <n v="0"/>
    <m/>
    <m/>
    <n v="17.64"/>
    <n v="0"/>
    <n v="17.6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LAURIER feuilles - Flacon 8g (6)"/>
    <s v="LAUPP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JAPONAIS - Flacon 100g (6)"/>
    <s v="FANPP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COURT-BOUILLON - Flacon 150g (6)"/>
    <s v="COBOPF"/>
    <n v="6"/>
    <n v="0"/>
    <m/>
    <m/>
    <n v="27.3"/>
    <n v="0"/>
    <n v="27.3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GRILLADES - Flacon 70g (6)"/>
    <s v="GRILPP"/>
    <n v="6"/>
    <n v="0"/>
    <m/>
    <m/>
    <n v="17.16"/>
    <n v="0"/>
    <n v="17.1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m/>
    <m/>
    <n v="1"/>
    <m/>
    <m/>
    <s v="Mélange SALADE - Flacon 45g (6)"/>
    <s v="SALAPP"/>
    <n v="6"/>
    <n v="0"/>
    <m/>
    <m/>
    <n v="14.58"/>
    <n v="0"/>
    <n v="14.58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OIGNON lanières - Flacon 125g (6)"/>
    <s v="OIGLPF"/>
    <n v="6"/>
    <n v="0"/>
    <m/>
    <m/>
    <n v="21.48"/>
    <n v="0"/>
    <n v="21.48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NOIR moulu - Flacon 220g (6)"/>
    <s v="POIMPF"/>
    <n v="6"/>
    <n v="0"/>
    <m/>
    <m/>
    <n v="45.24"/>
    <n v="0"/>
    <n v="45.2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ONS - Flacon 35g (6)"/>
    <s v="POIVPP"/>
    <n v="6"/>
    <n v="0"/>
    <m/>
    <m/>
    <n v="16.68"/>
    <n v="0"/>
    <n v="16.68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THYM feuilles - Flacon 45g (6)"/>
    <s v="THYMPP"/>
    <n v="6"/>
    <n v="0"/>
    <m/>
    <m/>
    <n v="16.02"/>
    <n v="0"/>
    <n v="16.02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ACIS moulu - Flacon 45g"/>
    <s v="MACPC"/>
    <n v="6"/>
    <n v="0"/>
    <m/>
    <m/>
    <n v="26.94"/>
    <n v="0"/>
    <n v="26.94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IBOULETTE tubulaire -  Flacon 6g"/>
    <s v="CIBUC"/>
    <n v="6"/>
    <n v="0"/>
    <m/>
    <m/>
    <n v="8.76"/>
    <n v="0"/>
    <n v="8.76"/>
    <s v=""/>
    <s v=""/>
    <s v=""/>
    <s v=""/>
    <s v=""/>
    <m/>
    <m/>
    <m/>
    <m/>
    <m/>
    <m/>
    <m/>
    <m/>
    <m/>
    <m/>
    <m/>
    <m/>
  </r>
  <r>
    <s v="janvier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3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ryio"/>
    <s v="LA VIE NATURELLE - BIOMONDE"/>
    <s v="16 Rue Dauphine"/>
    <n v="88100"/>
    <s v="SAINT DIE DES VOSGES"/>
    <s v="03 29 56 33 82"/>
    <s v="Grand Est"/>
    <n v="88"/>
    <s v="BIOMONDE"/>
    <m/>
    <n v="160"/>
    <d v="2017-01-23T23:00:00"/>
    <x v="224"/>
    <n v="1"/>
    <m/>
    <m/>
    <m/>
    <m/>
    <s v="doux demeter - 75 cl"/>
    <s v="CN00210035"/>
    <n v="6"/>
    <n v="0"/>
    <m/>
    <m/>
    <n v="15.78"/>
    <n v="0"/>
    <n v="15.78"/>
    <s v=""/>
    <s v=""/>
    <s v=""/>
    <s v=""/>
    <s v=""/>
    <m/>
    <m/>
    <m/>
    <m/>
    <m/>
    <m/>
    <m/>
    <m/>
    <m/>
    <m/>
    <m/>
    <m/>
  </r>
  <r>
    <s v="janvier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1-24T23:00:00"/>
    <x v="225"/>
    <m/>
    <n v="1"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n v="1"/>
    <s v="Huile de coco - 0,4L"/>
    <n v="1010615056"/>
    <n v="60"/>
    <n v="10"/>
    <m/>
    <m/>
    <n v="341.4"/>
    <n v="0"/>
    <n v="341.4"/>
    <s v=""/>
    <s v=""/>
    <s v=""/>
    <s v=""/>
    <s v=""/>
    <m/>
    <m/>
    <m/>
    <m/>
    <m/>
    <m/>
    <m/>
    <m/>
    <m/>
    <m/>
    <m/>
    <m/>
  </r>
  <r>
    <s v="janvier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n v="1"/>
    <s v="Huile coco désodorisée - 0,4L"/>
    <n v="1010615156"/>
    <n v="60"/>
    <n v="10"/>
    <m/>
    <m/>
    <n v="229.8"/>
    <n v="0"/>
    <n v="229.8"/>
    <s v=""/>
    <s v=""/>
    <s v=""/>
    <s v=""/>
    <s v=""/>
    <m/>
    <m/>
    <m/>
    <m/>
    <m/>
    <m/>
    <m/>
    <m/>
    <m/>
    <m/>
    <m/>
    <m/>
  </r>
  <r>
    <s v="janvier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janvier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janvier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janvier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Champlat"/>
    <s v="Relais Vert"/>
    <s v="UNI'VERS BIO"/>
    <s v="1 rue Tisserands"/>
    <n v="88190"/>
    <s v="GOLBEY EPINAL"/>
    <s v="03 29 31 03 85"/>
    <s v="Grand Est"/>
    <n v="88"/>
    <s v="ACCORD BIO"/>
    <m/>
    <n v="400"/>
    <d v="2017-01-24T23:00:00"/>
    <x v="227"/>
    <n v="1"/>
    <m/>
    <m/>
    <m/>
    <m/>
    <s v="Epinards en branche - 255 gr."/>
    <s v="EB385"/>
    <n v="12"/>
    <n v="0"/>
    <m/>
    <m/>
    <n v="24.48"/>
    <n v="0"/>
    <n v="24.48"/>
    <s v=""/>
    <s v=""/>
    <s v=""/>
    <s v=""/>
    <s v=""/>
    <m/>
    <m/>
    <m/>
    <m/>
    <m/>
    <m/>
    <m/>
    <m/>
    <m/>
    <m/>
    <m/>
    <m/>
  </r>
  <r>
    <s v="janvier"/>
    <s v="Christophe"/>
    <s v="Champlat"/>
    <s v="Relais Vert"/>
    <s v="UNI'VERS BIO"/>
    <s v="1 rue Tisserands"/>
    <n v="88190"/>
    <s v="GOLBEY EPINAL"/>
    <s v="03 29 31 03 85"/>
    <s v="Grand Est"/>
    <n v="88"/>
    <s v="ACCORD BIO"/>
    <m/>
    <n v="400"/>
    <d v="2017-01-24T23:00:00"/>
    <x v="227"/>
    <n v="1"/>
    <m/>
    <m/>
    <m/>
    <m/>
    <s v="Haricots rouges au naturel - 520 gr."/>
    <s v="HR720"/>
    <n v="6"/>
    <n v="0"/>
    <m/>
    <m/>
    <n v="19.260000000000002"/>
    <n v="0"/>
    <n v="19.260000000000002"/>
    <s v=""/>
    <s v=""/>
    <s v=""/>
    <s v=""/>
    <s v=""/>
    <m/>
    <m/>
    <m/>
    <m/>
    <m/>
    <m/>
    <m/>
    <m/>
    <m/>
    <m/>
    <m/>
    <m/>
  </r>
  <r>
    <s v="janvier"/>
    <s v="Christophe"/>
    <s v="Champlat"/>
    <s v="Relais Vert"/>
    <s v="UNI'VERS BIO"/>
    <s v="1 rue Tisserands"/>
    <n v="88190"/>
    <s v="GOLBEY EPINAL"/>
    <s v="03 29 31 03 85"/>
    <s v="Grand Est"/>
    <n v="88"/>
    <s v="ACCORD BIO"/>
    <m/>
    <n v="400"/>
    <d v="2017-01-24T23:00:00"/>
    <x v="227"/>
    <n v="1"/>
    <m/>
    <m/>
    <m/>
    <m/>
    <s v="Moussaka Mouton - 340g"/>
    <s v="MK385"/>
    <n v="6"/>
    <n v="0"/>
    <m/>
    <m/>
    <n v="25.92"/>
    <n v="0"/>
    <n v="25.92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RAYONS VERTS - BIOMONDE"/>
    <s v="101, av Réné Coty"/>
    <n v="76600"/>
    <s v="LE HAVRE"/>
    <s v="02 35 42 19 41"/>
    <s v="NORMANDIE"/>
    <n v="76"/>
    <s v="BIOMONDE"/>
    <m/>
    <n v="300"/>
    <d v="2017-01-24T23:00:00"/>
    <x v="228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RAYONS VERTS - BIOMONDE"/>
    <s v="101, av Réné Coty"/>
    <n v="76600"/>
    <s v="LE HAVRE"/>
    <s v="02 35 42 19 41"/>
    <s v="NORMANDIE"/>
    <n v="76"/>
    <s v="BIOMONDE"/>
    <m/>
    <n v="300"/>
    <d v="2017-01-24T23:00:00"/>
    <x v="228"/>
    <n v="1"/>
    <m/>
    <m/>
    <m/>
    <m/>
    <s v="Huile de cumin noir - 100ml"/>
    <n v="1010420297"/>
    <n v="8"/>
    <n v="0"/>
    <m/>
    <m/>
    <n v="56.8"/>
    <n v="0"/>
    <n v="56.8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RAYONS VERTS - BIOMONDE"/>
    <s v="101, av Réné Coty"/>
    <n v="76600"/>
    <s v="LE HAVRE"/>
    <s v="02 35 42 19 41"/>
    <s v="NORMANDIE"/>
    <n v="76"/>
    <s v="BIOMONDE"/>
    <m/>
    <n v="300"/>
    <d v="2017-01-25T23:00:00"/>
    <x v="22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RAYONS VERTS - BIOMONDE"/>
    <s v="101, av Réné Coty"/>
    <n v="76600"/>
    <s v="LE HAVRE"/>
    <s v="02 35 42 19 41"/>
    <s v="NORMANDIE"/>
    <n v="76"/>
    <s v="BIOMONDE"/>
    <m/>
    <n v="300"/>
    <d v="2017-01-25T23:00:00"/>
    <x v="229"/>
    <n v="1"/>
    <m/>
    <m/>
    <m/>
    <m/>
    <s v="Huile de cumin noir - 100ml"/>
    <n v="1010420297"/>
    <n v="8"/>
    <n v="0"/>
    <m/>
    <m/>
    <n v="56.8"/>
    <n v="0"/>
    <n v="56.8"/>
    <s v=""/>
    <s v=""/>
    <s v=""/>
    <s v=""/>
    <s v=""/>
    <m/>
    <m/>
    <m/>
    <m/>
    <m/>
    <m/>
    <m/>
    <m/>
    <m/>
    <m/>
    <m/>
    <m/>
  </r>
  <r>
    <s v="janvier"/>
    <s v="Jean-Claude"/>
    <s v="Côteaux Nantais"/>
    <s v="Biodis"/>
    <s v="RAYONS VERTS - BIOMONDE"/>
    <s v="101, av Réné Coty"/>
    <n v="76600"/>
    <s v="LE HAVRE"/>
    <s v="02 35 42 19 41"/>
    <s v="NORMANDIE"/>
    <n v="76"/>
    <s v="BIOMONDE"/>
    <m/>
    <n v="300"/>
    <d v="2017-01-25T23:00:00"/>
    <x v="230"/>
    <n v="1"/>
    <m/>
    <m/>
    <m/>
    <m/>
    <s v="V de cidre Demeter - 75 cl"/>
    <s v="CN00320005"/>
    <n v="12"/>
    <n v="0"/>
    <m/>
    <m/>
    <n v="27.36"/>
    <n v="0"/>
    <n v="27.36"/>
    <s v=""/>
    <s v=""/>
    <s v=""/>
    <s v=""/>
    <s v=""/>
    <m/>
    <m/>
    <m/>
    <m/>
    <m/>
    <m/>
    <m/>
    <m/>
    <m/>
    <m/>
    <m/>
    <m/>
  </r>
  <r>
    <s v="janvier"/>
    <s v="Jean-Claude"/>
    <s v="Côteaux Nantais"/>
    <s v="Biodis"/>
    <s v="RAYONS VERTS - BIOMONDE"/>
    <s v="101, av Réné Coty"/>
    <n v="76600"/>
    <s v="LE HAVRE"/>
    <s v="02 35 42 19 41"/>
    <s v="NORMANDIE"/>
    <n v="76"/>
    <s v="BIOMONDE"/>
    <m/>
    <n v="300"/>
    <d v="2017-01-25T23:00:00"/>
    <x v="230"/>
    <n v="1"/>
    <m/>
    <m/>
    <m/>
    <m/>
    <s v="V de cidre  AB (PET) - 75cl"/>
    <s v="CN00320008"/>
    <n v="1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LE MARCHE BIO"/>
    <s v="5, rue St Jacques"/>
    <n v="76600"/>
    <s v="LE HAVRE"/>
    <s v="02 35 21 23 53"/>
    <s v="NORMANDIE"/>
    <n v="76"/>
    <s v="GVA"/>
    <m/>
    <n v="350"/>
    <d v="2017-01-25T23:00:00"/>
    <x v="232"/>
    <n v="1"/>
    <m/>
    <m/>
    <m/>
    <m/>
    <s v="Huile de Chia - 100ml"/>
    <n v="1010420097"/>
    <n v="8"/>
    <n v="0"/>
    <m/>
    <m/>
    <n v="56.8"/>
    <n v="0"/>
    <n v="56.8"/>
    <s v=""/>
    <s v=""/>
    <s v=""/>
    <s v=""/>
    <s v=""/>
    <m/>
    <m/>
    <m/>
    <m/>
    <m/>
    <m/>
    <m/>
    <m/>
    <m/>
    <m/>
    <m/>
    <m/>
  </r>
  <r>
    <s v="janvier"/>
    <s v="Jean-Claude"/>
    <s v="Bio Planète"/>
    <s v="Biodis"/>
    <s v="LE MARCHE BIO"/>
    <s v="5, rue St Jacques"/>
    <n v="76600"/>
    <s v="LE HAVRE"/>
    <s v="02 35 21 23 53"/>
    <s v="NORMANDIE"/>
    <n v="76"/>
    <s v="GVA"/>
    <m/>
    <n v="350"/>
    <d v="2017-01-25T23:00:00"/>
    <x v="232"/>
    <n v="1"/>
    <m/>
    <m/>
    <m/>
    <m/>
    <s v="Huile cuisson au Ghee - 0,5L"/>
    <n v="1010631170"/>
    <n v="12"/>
    <n v="0"/>
    <m/>
    <m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3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3"/>
    <n v="1"/>
    <m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3"/>
    <n v="1"/>
    <m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4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4"/>
    <n v="1"/>
    <m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m/>
  </r>
  <r>
    <s v="janvier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4"/>
    <n v="1"/>
    <m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Alexis"/>
    <s v="Kaoka"/>
    <s v="Ekibio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5"/>
    <n v="1"/>
    <m/>
    <m/>
    <m/>
    <m/>
    <s v="noir 55% orange - 100g"/>
    <n v="14073"/>
    <n v="17"/>
    <n v="0"/>
    <m/>
    <m/>
    <n v="25.16"/>
    <n v="0"/>
    <n v="25.16"/>
    <s v=""/>
    <s v=""/>
    <s v=""/>
    <s v=""/>
    <s v=""/>
    <m/>
    <m/>
    <m/>
    <m/>
    <m/>
    <m/>
    <m/>
    <m/>
    <m/>
    <m/>
    <m/>
    <m/>
  </r>
  <r>
    <s v="janvier"/>
    <s v="Alexis"/>
    <s v="Kaoka"/>
    <s v="Ekibio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5"/>
    <n v="1"/>
    <m/>
    <m/>
    <m/>
    <m/>
    <s v="noir 70% - 100g"/>
    <n v="14072"/>
    <n v="17"/>
    <n v="0"/>
    <m/>
    <m/>
    <n v="23.97"/>
    <n v="0"/>
    <n v="23.97"/>
    <s v=""/>
    <s v=""/>
    <s v=""/>
    <s v=""/>
    <s v=""/>
    <m/>
    <m/>
    <m/>
    <m/>
    <m/>
    <m/>
    <m/>
    <m/>
    <m/>
    <m/>
    <m/>
    <m/>
  </r>
  <r>
    <s v="janvier"/>
    <s v="Alexis"/>
    <s v="Kaoka"/>
    <s v="Ekibio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5"/>
    <n v="1"/>
    <m/>
    <m/>
    <m/>
    <m/>
    <s v="noir 75% Sao Tomé - 100g"/>
    <n v="14371"/>
    <n v="17"/>
    <n v="0"/>
    <m/>
    <m/>
    <n v="26.18"/>
    <n v="0"/>
    <n v="26.18"/>
    <s v=""/>
    <s v=""/>
    <s v=""/>
    <s v=""/>
    <s v=""/>
    <m/>
    <m/>
    <m/>
    <m/>
    <m/>
    <m/>
    <m/>
    <m/>
    <m/>
    <m/>
    <m/>
    <m/>
  </r>
  <r>
    <s v="janvier"/>
    <s v="Alexis"/>
    <s v="Kaoka"/>
    <s v="Ekibio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5"/>
    <n v="1"/>
    <m/>
    <m/>
    <m/>
    <m/>
    <s v="noir 80% Equateur - 100g"/>
    <n v="14074"/>
    <n v="17"/>
    <n v="0"/>
    <m/>
    <m/>
    <n v="26.18"/>
    <n v="0"/>
    <n v="26.18"/>
    <s v=""/>
    <s v=""/>
    <s v=""/>
    <s v=""/>
    <s v=""/>
    <m/>
    <m/>
    <m/>
    <m/>
    <m/>
    <m/>
    <m/>
    <m/>
    <m/>
    <m/>
    <m/>
    <m/>
  </r>
  <r>
    <s v="janvier"/>
    <s v="Alexis"/>
    <s v="Champlat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6"/>
    <n v="1"/>
    <m/>
    <m/>
    <m/>
    <m/>
    <s v="Lentilles Saucisse (Pur Porc) - 340 gr."/>
    <s v="LES385"/>
    <n v="6"/>
    <n v="0"/>
    <m/>
    <m/>
    <n v="18.72"/>
    <n v="0"/>
    <n v="18.72"/>
    <s v=""/>
    <s v=""/>
    <s v=""/>
    <s v=""/>
    <s v=""/>
    <m/>
    <m/>
    <m/>
    <m/>
    <m/>
    <m/>
    <m/>
    <m/>
    <m/>
    <m/>
    <m/>
    <m/>
  </r>
  <r>
    <s v="janvier"/>
    <s v="Alexis"/>
    <s v="Champlat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6"/>
    <n v="1"/>
    <m/>
    <m/>
    <m/>
    <m/>
    <s v="Pois chiches au naturel - 450 gr."/>
    <s v="PO720"/>
    <n v="6"/>
    <n v="0"/>
    <m/>
    <m/>
    <n v="19.62"/>
    <n v="0"/>
    <n v="19.62"/>
    <s v=""/>
    <s v=""/>
    <s v=""/>
    <s v=""/>
    <s v=""/>
    <m/>
    <m/>
    <m/>
    <m/>
    <m/>
    <m/>
    <m/>
    <m/>
    <m/>
    <m/>
    <m/>
    <m/>
  </r>
  <r>
    <s v="janvier"/>
    <s v="Alexis"/>
    <s v="Arcadi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7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m/>
  </r>
  <r>
    <s v="janvier"/>
    <s v="Ghislaine"/>
    <s v="Côteaux Nantais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28T23:00:00"/>
    <x v="238"/>
    <n v="1"/>
    <m/>
    <m/>
    <m/>
    <m/>
    <s v="Apibul pommes - 75 cl"/>
    <s v="CN00110015"/>
    <n v="6"/>
    <n v="0"/>
    <m/>
    <m/>
    <n v="15.42"/>
    <n v="0"/>
    <n v="15.42"/>
    <s v=""/>
    <s v=""/>
    <s v=""/>
    <s v=""/>
    <s v=""/>
    <m/>
    <m/>
    <m/>
    <m/>
    <m/>
    <m/>
    <m/>
    <m/>
    <m/>
    <m/>
    <n v="1"/>
    <m/>
  </r>
  <r>
    <s v="janvier"/>
    <s v="Ghislaine"/>
    <s v="Côteaux Nantais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28T23:00:00"/>
    <x v="238"/>
    <n v="1"/>
    <m/>
    <m/>
    <m/>
    <m/>
    <s v="Apibul pommes framboises - 75 cl"/>
    <s v="CN00110035"/>
    <n v="6"/>
    <n v="0"/>
    <m/>
    <m/>
    <n v="16.68"/>
    <n v="0"/>
    <n v="16.68"/>
    <s v=""/>
    <s v=""/>
    <s v=""/>
    <s v=""/>
    <s v=""/>
    <m/>
    <m/>
    <m/>
    <m/>
    <m/>
    <m/>
    <m/>
    <m/>
    <m/>
    <m/>
    <n v="1"/>
    <m/>
  </r>
  <r>
    <s v="janvier"/>
    <s v="Christophe"/>
    <s v="Côteaux Nantais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39"/>
    <n v="1"/>
    <m/>
    <m/>
    <m/>
    <m/>
    <s v="Purée pommes abricots demeter - 360 g"/>
    <s v="CN00641195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39"/>
    <n v="1"/>
    <m/>
    <m/>
    <m/>
    <m/>
    <s v="Purée pommes bananes demeter - 360 g"/>
    <s v="CN00641205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39"/>
    <n v="1"/>
    <m/>
    <m/>
    <m/>
    <m/>
    <s v="Purée pommes cassis - 360 g"/>
    <s v="CN00641165"/>
    <n v="6"/>
    <n v="0"/>
    <m/>
    <m/>
    <n v="13.2"/>
    <n v="0"/>
    <n v="13.2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40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40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40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janvier"/>
    <s v="Benoît"/>
    <s v="Le Moulin du Pivert"/>
    <s v="Relais Vert"/>
    <s v="ETHIQUE ET BIO"/>
    <s v="1, route de Châteauroux"/>
    <n v="36100"/>
    <s v="ISSOUDUN"/>
    <s v="02 54 49 23 69"/>
    <s v="Centre-Val de Loire"/>
    <n v="36"/>
    <s v="LES COMPTOIRS DE LA BIO"/>
    <m/>
    <n v="150"/>
    <d v="2017-01-29T23:00:00"/>
    <x v="241"/>
    <n v="1"/>
    <m/>
    <m/>
    <n v="1"/>
    <m/>
    <s v="Box P'tit Dej temporaire - 160uvc"/>
    <s v="1BOX21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THIQUE ET BIO"/>
    <s v="1, route de Châteauroux"/>
    <n v="36100"/>
    <s v="ISSOUDUN"/>
    <s v="02 54 49 23 69"/>
    <s v="Centre-Val de Loire"/>
    <n v="36"/>
    <s v="LES COMPTOIRS DE LA BIO"/>
    <m/>
    <n v="150"/>
    <d v="2017-01-29T23:00:00"/>
    <x v="242"/>
    <n v="1"/>
    <m/>
    <m/>
    <n v="1"/>
    <m/>
    <s v="Purée pommes myrtilles - 630 g"/>
    <s v="CN00641065"/>
    <n v="30"/>
    <n v="10"/>
    <m/>
    <m/>
    <n v="83.4"/>
    <n v="0"/>
    <n v="83.4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THIQUE ET BIO"/>
    <s v="1, route de Châteauroux"/>
    <n v="36100"/>
    <s v="ISSOUDUN"/>
    <s v="02 54 49 23 69"/>
    <s v="Centre-Val de Loire"/>
    <n v="36"/>
    <s v="LES COMPTOIRS DE LA BIO"/>
    <m/>
    <n v="150"/>
    <d v="2017-01-29T23:00:00"/>
    <x v="242"/>
    <n v="1"/>
    <m/>
    <m/>
    <n v="1"/>
    <m/>
    <s v="BOX POTS - 90 UVC"/>
    <m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THIQUE ET BIO"/>
    <s v="1, route de Châteauroux"/>
    <n v="36100"/>
    <s v="ISSOUDUN"/>
    <s v="02 54 49 23 69"/>
    <s v="Centre-Val de Loire"/>
    <n v="36"/>
    <s v="LES COMPTOIRS DE LA BIO"/>
    <m/>
    <n v="150"/>
    <d v="2017-01-29T23:00:00"/>
    <x v="242"/>
    <n v="1"/>
    <m/>
    <m/>
    <n v="1"/>
    <m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THIQUE ET BIO"/>
    <s v="1, route de Châteauroux"/>
    <n v="36100"/>
    <s v="ISSOUDUN"/>
    <s v="02 54 49 23 69"/>
    <s v="Centre-Val de Loire"/>
    <n v="36"/>
    <s v="LES COMPTOIRS DE LA BIO"/>
    <m/>
    <n v="150"/>
    <d v="2017-01-29T23:00:00"/>
    <x v="242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demeter - 630 g"/>
    <s v="CN00640115"/>
    <n v="30"/>
    <n v="10"/>
    <m/>
    <m/>
    <n v="66"/>
    <n v="0"/>
    <n v="6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poires demeter - 630 g"/>
    <s v="CN00641055"/>
    <n v="30"/>
    <n v="10"/>
    <m/>
    <m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myrtilles - 630 g"/>
    <s v="CN00641065"/>
    <n v="30"/>
    <n v="10"/>
    <m/>
    <m/>
    <n v="83.4"/>
    <n v="0"/>
    <n v="83.4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Bryio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4"/>
    <n v="1"/>
    <m/>
    <m/>
    <m/>
    <m/>
    <s v="demi sec bouché - 75 cl"/>
    <s v="CN00210075"/>
    <n v="6"/>
    <n v="0"/>
    <m/>
    <m/>
    <n v="16.68"/>
    <n v="0"/>
    <n v="16.68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5"/>
    <m/>
    <n v="1"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m/>
  </r>
  <r>
    <s v="janvier"/>
    <s v="Christophe"/>
    <s v="Bio Planèt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5"/>
    <m/>
    <n v="1"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6"/>
    <n v="1"/>
    <m/>
    <m/>
    <m/>
    <n v="1"/>
    <s v="Purée amande complète - 630g"/>
    <n v="5005"/>
    <n v="72"/>
    <n v="15"/>
    <m/>
    <m/>
    <n v="969.12"/>
    <n v="0"/>
    <n v="969.12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6"/>
    <n v="1"/>
    <m/>
    <m/>
    <m/>
    <n v="1"/>
    <s v="Purée amande blanchie - 630g"/>
    <n v="5105"/>
    <n v="72"/>
    <n v="15"/>
    <m/>
    <m/>
    <n v="1071.3599999999999"/>
    <n v="0"/>
    <n v="1071.3599999999999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6"/>
    <n v="1"/>
    <m/>
    <m/>
    <m/>
    <m/>
    <s v="Croustinut - 300g"/>
    <s v="NCROU300"/>
    <n v="6"/>
    <n v="0"/>
    <m/>
    <m/>
    <n v="35.1"/>
    <n v="0"/>
    <n v="35.1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6"/>
    <n v="1"/>
    <m/>
    <m/>
    <m/>
    <n v="1"/>
    <s v="Purée amande complète - 200g"/>
    <n v="5011"/>
    <n v="72"/>
    <n v="15"/>
    <m/>
    <m/>
    <n v="345.6"/>
    <n v="0"/>
    <n v="345.6"/>
    <s v=""/>
    <s v=""/>
    <s v=""/>
    <s v=""/>
    <s v=""/>
    <m/>
    <m/>
    <m/>
    <m/>
    <m/>
    <m/>
    <m/>
    <m/>
    <m/>
    <m/>
    <m/>
    <m/>
  </r>
  <r>
    <s v="janvier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6"/>
    <n v="1"/>
    <m/>
    <m/>
    <m/>
    <n v="1"/>
    <s v="Purée amande blanchie - 200g"/>
    <n v="5111"/>
    <n v="72"/>
    <n v="15"/>
    <m/>
    <m/>
    <n v="379.44"/>
    <n v="0"/>
    <n v="379.44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MORILLES - Doypack 15g (6)"/>
    <s v="MORIC"/>
    <n v="6"/>
    <n v="0"/>
    <m/>
    <m/>
    <n v="68.459999999999994"/>
    <n v="0"/>
    <n v="68.459999999999994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Mélange SOUPE - Flacon 40g"/>
    <s v="SOUP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CORIANDRE graines - Sachet 50g (3)"/>
    <s v="CORI"/>
    <n v="3"/>
    <n v="0"/>
    <m/>
    <m/>
    <n v="4.59"/>
    <n v="0"/>
    <n v="4.59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ORIGAN rouge mondé - Sachet 30g (3)"/>
    <s v="ORIG"/>
    <n v="3"/>
    <n v="0"/>
    <m/>
    <m/>
    <n v="6.75"/>
    <n v="0"/>
    <n v="6.75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CHAMPIGNONS NOIRS ENTIERS - Doypack 45g (6)"/>
    <s v="CHNOC"/>
    <n v="6"/>
    <n v="0"/>
    <m/>
    <m/>
    <n v="30.36"/>
    <n v="0"/>
    <n v="30.36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janvier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CIBOULETTE tubulaire -  Flacon 6g"/>
    <s v="CIBUC"/>
    <n v="3"/>
    <n v="0"/>
    <m/>
    <m/>
    <n v="4.38"/>
    <n v="0"/>
    <n v="4.38"/>
    <s v=""/>
    <s v=""/>
    <s v=""/>
    <s v=""/>
    <s v=""/>
    <m/>
    <m/>
    <m/>
    <m/>
    <m/>
    <m/>
    <m/>
    <m/>
    <m/>
    <m/>
    <m/>
    <m/>
  </r>
  <r>
    <s v="janvier"/>
    <s v="Benoît"/>
    <s v="Le Moulin du Pivert"/>
    <s v="Direc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8"/>
    <n v="1"/>
    <m/>
    <m/>
    <m/>
    <m/>
    <s v="Twibio double chocolat - 150 grs"/>
    <s v="1TW201"/>
    <n v="12"/>
    <n v="0"/>
    <m/>
    <m/>
    <n v="27.48"/>
    <n v="0"/>
    <n v="27.48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Purée pommes demeter - 630 g"/>
    <s v="CN00640115"/>
    <n v="30"/>
    <n v="10"/>
    <m/>
    <m/>
    <n v="66"/>
    <n v="0"/>
    <n v="66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Confiture cerises extra - 690g"/>
    <s v="CN00750505"/>
    <n v="30"/>
    <n v="10"/>
    <m/>
    <m/>
    <n v="125.1"/>
    <n v="0"/>
    <n v="125.1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m/>
    <n v="1"/>
    <m/>
    <n v="1"/>
    <m/>
    <s v="Confiture fraises extra - 690g"/>
    <s v="CN00750510"/>
    <n v="30"/>
    <n v="10"/>
    <m/>
    <m/>
    <n v="130.80000000000001"/>
    <n v="0"/>
    <n v="130.80000000000001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BOX POTS - 90 UVC"/>
    <m/>
    <n v="2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m/>
  </r>
  <r>
    <s v="janvier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Confiture abricots extra - 690g"/>
    <s v="CN00750500"/>
    <n v="30"/>
    <n v="10"/>
    <m/>
    <m/>
    <n v="119.1"/>
    <n v="0"/>
    <n v="119.1"/>
    <s v=""/>
    <s v=""/>
    <s v=""/>
    <s v=""/>
    <s v=""/>
    <m/>
    <m/>
    <m/>
    <m/>
    <m/>
    <m/>
    <m/>
    <m/>
    <m/>
    <m/>
    <m/>
    <m/>
  </r>
  <r>
    <s v="janvier"/>
    <s v="Christophe"/>
    <s v="Côteaux Nantais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1-29T23:00:00"/>
    <x v="250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m/>
  </r>
  <r>
    <s v="février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55% orange - 100g"/>
    <n v="14073"/>
    <n v="17"/>
    <n v="10"/>
    <m/>
    <m/>
    <n v="24.48"/>
    <n v="0"/>
    <n v="24.48"/>
    <s v=""/>
    <s v=""/>
    <s v=""/>
    <s v=""/>
    <s v=""/>
    <m/>
    <m/>
    <m/>
    <m/>
    <m/>
    <m/>
    <m/>
    <m/>
    <m/>
    <m/>
    <m/>
    <m/>
  </r>
  <r>
    <s v="février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55% framboise - 100g"/>
    <n v="14594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m/>
  </r>
  <r>
    <s v="février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m/>
  </r>
  <r>
    <s v="février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70% - 100g"/>
    <n v="14072"/>
    <n v="17"/>
    <n v="10"/>
    <m/>
    <m/>
    <n v="23.29"/>
    <n v="0"/>
    <n v="23.29"/>
    <s v=""/>
    <s v=""/>
    <s v=""/>
    <s v=""/>
    <s v=""/>
    <m/>
    <m/>
    <m/>
    <m/>
    <m/>
    <m/>
    <m/>
    <m/>
    <m/>
    <m/>
    <m/>
    <m/>
  </r>
  <r>
    <s v="février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70% Fleur Sel - 100g"/>
    <n v="14771"/>
    <n v="17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75% Sao Tomé - 100g"/>
    <n v="14371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m/>
  </r>
  <r>
    <s v="février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80% Equateur - 100g"/>
    <n v="14074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m/>
  </r>
  <r>
    <s v="février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dessert noir 55% - 200g"/>
    <n v="14240"/>
    <n v="30"/>
    <n v="10"/>
    <m/>
    <m/>
    <n v="63.6"/>
    <n v="0"/>
    <n v="63.6"/>
    <s v=""/>
    <s v=""/>
    <s v=""/>
    <s v=""/>
    <s v=""/>
    <m/>
    <m/>
    <m/>
    <m/>
    <m/>
    <m/>
    <m/>
    <m/>
    <m/>
    <m/>
    <m/>
    <m/>
  </r>
  <r>
    <s v="février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dessert noir corsé 70% Equateur - 200g"/>
    <n v="14241"/>
    <n v="30"/>
    <n v="10"/>
    <m/>
    <m/>
    <n v="72.3"/>
    <n v="0"/>
    <n v="72.3"/>
    <s v=""/>
    <s v=""/>
    <s v=""/>
    <s v=""/>
    <s v=""/>
    <m/>
    <m/>
    <m/>
    <m/>
    <m/>
    <m/>
    <m/>
    <m/>
    <m/>
    <m/>
    <m/>
    <m/>
  </r>
  <r>
    <s v="février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66% ST cranberries céréales - 100g"/>
    <n v="14426"/>
    <n v="17"/>
    <n v="10"/>
    <m/>
    <m/>
    <n v="28.56"/>
    <n v="0"/>
    <n v="28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A HALLE TOURNONAISE BIO"/>
    <s v="42 GRANDE RUE"/>
    <n v="7300"/>
    <s v="TOURNON SUR RHONE"/>
    <s v="09 81 81 60 10"/>
    <s v="Auvergne-Rhône-Alpes"/>
    <n v="7"/>
    <s v="ACCORD BIO"/>
    <m/>
    <n v="240"/>
    <d v="2017-01-30T23:00:00"/>
    <x v="252"/>
    <n v="1"/>
    <m/>
    <m/>
    <m/>
    <n v="1"/>
    <s v="Huile de coco - 0,2L"/>
    <n v="1010615028"/>
    <n v="60"/>
    <n v="10"/>
    <m/>
    <m/>
    <n v="187.8"/>
    <n v="0"/>
    <n v="187.8"/>
    <s v=""/>
    <s v=""/>
    <s v=""/>
    <s v=""/>
    <s v=""/>
    <m/>
    <m/>
    <m/>
    <m/>
    <m/>
    <m/>
    <m/>
    <m/>
    <m/>
    <m/>
    <m/>
    <m/>
  </r>
  <r>
    <s v="février"/>
    <s v="Christophe"/>
    <s v="Arcadie"/>
    <s v="Ekibio"/>
    <s v="LA HALLE TOURNONAISE BIO"/>
    <s v="42 GRANDE RUE"/>
    <n v="7300"/>
    <s v="TOURNON SUR RHONE"/>
    <s v="09 81 81 60 10"/>
    <s v="Auvergne-Rhône-Alpes"/>
    <n v="7"/>
    <s v="ACCORD BIO"/>
    <m/>
    <n v="240"/>
    <d v="2017-01-30T23:00:00"/>
    <x v="253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4"/>
    <n v="1"/>
    <m/>
    <m/>
    <m/>
    <m/>
    <s v="Purée Fruits et Graines - 200g"/>
    <n v="1011"/>
    <n v="6"/>
    <n v="0"/>
    <m/>
    <m/>
    <n v="27.3"/>
    <n v="0"/>
    <n v="27.3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4"/>
    <n v="1"/>
    <m/>
    <m/>
    <m/>
    <m/>
    <s v="Purée 4 Fruits Secs - 200g"/>
    <n v="1013"/>
    <n v="6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4"/>
    <n v="1"/>
    <m/>
    <m/>
    <m/>
    <m/>
    <s v="Purée Amande &amp; Noix de cajou - 200g"/>
    <n v="1012"/>
    <n v="6"/>
    <n v="0"/>
    <m/>
    <m/>
    <n v="31.44"/>
    <n v="0"/>
    <n v="31.44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5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6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5 Vitalité - Boite 22,5g"/>
    <s v="AUROIN"/>
    <n v="6"/>
    <n v="10"/>
    <m/>
    <m/>
    <n v="17.82"/>
    <n v="0"/>
    <n v="17.82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2 Détente - Boite 22,5g"/>
    <s v="BIENIN"/>
    <n v="6"/>
    <n v="10"/>
    <m/>
    <m/>
    <n v="16.440000000000001"/>
    <n v="0"/>
    <n v="16.440000000000001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7 Agrumes - Boite 22,5g"/>
    <s v="BIGAIN"/>
    <n v="6"/>
    <n v="10"/>
    <m/>
    <m/>
    <n v="18.3"/>
    <n v="0"/>
    <n v="18.3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3 Hivernale - Boite 22,5g"/>
    <s v="FRIMIN"/>
    <n v="6"/>
    <n v="10"/>
    <m/>
    <m/>
    <n v="16.32"/>
    <n v="0"/>
    <n v="16.32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6 Anti-Stress - Boite 22,5g"/>
    <s v="HAMAIN"/>
    <n v="6"/>
    <n v="10"/>
    <m/>
    <m/>
    <n v="16.62"/>
    <n v="0"/>
    <n v="16.62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4 Elimination - Boite 22,5g"/>
    <s v="ONDIIN"/>
    <n v="6"/>
    <n v="10"/>
    <m/>
    <m/>
    <n v="17.28"/>
    <n v="0"/>
    <n v="17.28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1 Sommeil - Boite 22,5g"/>
    <s v="REVEIN"/>
    <n v="6"/>
    <n v="10"/>
    <m/>
    <m/>
    <n v="19.32"/>
    <n v="0"/>
    <n v="19.32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8 Épicée - Boite 22,5g"/>
    <s v="SEREIN"/>
    <n v="6"/>
    <n v="10"/>
    <m/>
    <m/>
    <n v="15.96"/>
    <n v="0"/>
    <n v="15.96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10 Détox - Boite 22,5g"/>
    <s v="DETOIN"/>
    <n v="6"/>
    <n v="10"/>
    <m/>
    <m/>
    <n v="16.5"/>
    <n v="0"/>
    <n v="16.5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9 Digestion - Boite 22,5g"/>
    <s v="DIGEIN"/>
    <n v="6"/>
    <n v="10"/>
    <m/>
    <m/>
    <n v="16.14"/>
    <n v="0"/>
    <n v="16.14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5 Vitalité - Boite 22,5g"/>
    <s v="AUROIN"/>
    <n v="6"/>
    <n v="10"/>
    <m/>
    <m/>
    <n v="19.8"/>
    <n v="0"/>
    <n v="19.8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2 Détente - Boite 22,5g"/>
    <s v="BIENIN"/>
    <n v="6"/>
    <n v="10"/>
    <m/>
    <m/>
    <n v="18.239999999999998"/>
    <n v="0"/>
    <n v="18.239999999999998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7 Agrumes - Boite 22,5g"/>
    <s v="BIGAIN"/>
    <n v="6"/>
    <n v="10"/>
    <m/>
    <m/>
    <n v="20.34"/>
    <n v="0"/>
    <n v="20.34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3 Hivernale - Boite 22,5g"/>
    <s v="FRIMIN"/>
    <n v="6"/>
    <n v="10"/>
    <m/>
    <m/>
    <n v="18.12"/>
    <n v="0"/>
    <n v="18.12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6 Anti-Stress - Boite 22,5g"/>
    <s v="HAMAIN"/>
    <n v="6"/>
    <n v="10"/>
    <m/>
    <m/>
    <n v="18.48"/>
    <n v="0"/>
    <n v="18.48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4 Elimination - Boite 22,5g"/>
    <s v="ONDIIN"/>
    <n v="6"/>
    <n v="10"/>
    <m/>
    <m/>
    <n v="19.2"/>
    <n v="0"/>
    <n v="19.2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1 Sommeil - Boite 22,5g"/>
    <s v="REVEIN"/>
    <n v="6"/>
    <n v="10"/>
    <m/>
    <m/>
    <n v="21.48"/>
    <n v="0"/>
    <n v="21.48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8 Épicée - Boite 22,5g"/>
    <s v="SEREIN"/>
    <n v="6"/>
    <n v="10"/>
    <m/>
    <m/>
    <n v="17.760000000000002"/>
    <n v="0"/>
    <n v="17.760000000000002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10 Détox - Boite 22,5g"/>
    <s v="DETOIN"/>
    <n v="6"/>
    <n v="10"/>
    <m/>
    <m/>
    <n v="18.36"/>
    <n v="0"/>
    <n v="18.36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9 Digestion - Boite 22,5g"/>
    <s v="DIGEIN"/>
    <n v="6"/>
    <n v="10"/>
    <m/>
    <m/>
    <n v="17.940000000000001"/>
    <n v="0"/>
    <n v="17.940000000000001"/>
    <s v=""/>
    <s v=""/>
    <s v=""/>
    <s v=""/>
    <s v=""/>
    <m/>
    <m/>
    <m/>
    <m/>
    <m/>
    <m/>
    <m/>
    <m/>
    <m/>
    <m/>
    <m/>
    <m/>
  </r>
  <r>
    <s v="février"/>
    <s v="Jean-Claude"/>
    <s v="Champlat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59"/>
    <n v="1"/>
    <m/>
    <m/>
    <m/>
    <m/>
    <s v="Coulis de tomate - 340 gr."/>
    <s v="CT370"/>
    <n v="12"/>
    <n v="0"/>
    <m/>
    <m/>
    <n v="24.84"/>
    <n v="0"/>
    <n v="24.84"/>
    <s v=""/>
    <s v=""/>
    <s v=""/>
    <s v=""/>
    <s v=""/>
    <m/>
    <m/>
    <m/>
    <m/>
    <m/>
    <m/>
    <m/>
    <m/>
    <m/>
    <m/>
    <m/>
    <m/>
  </r>
  <r>
    <s v="février"/>
    <s v="Jean-Claude"/>
    <s v="Champlat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59"/>
    <n v="1"/>
    <m/>
    <m/>
    <m/>
    <m/>
    <s v="Tomates entières pelées au jus - 650g"/>
    <s v="TP720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février"/>
    <s v="Jean-Claude"/>
    <s v="Champlat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59"/>
    <n v="1"/>
    <m/>
    <m/>
    <m/>
    <m/>
    <s v="Coulis de tomate - 650 gr."/>
    <s v="CT720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m/>
  </r>
  <r>
    <s v="février"/>
    <s v="Jean-Claude"/>
    <s v="Champlat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59"/>
    <n v="1"/>
    <m/>
    <m/>
    <m/>
    <m/>
    <s v="Sauté Porc Curry - 340g"/>
    <s v="SPC385"/>
    <n v="6"/>
    <n v="0"/>
    <m/>
    <m/>
    <n v="25.2"/>
    <n v="0"/>
    <n v="25.2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0"/>
    <n v="1"/>
    <m/>
    <m/>
    <m/>
    <m/>
    <s v="Huile de Chia - 100ml"/>
    <n v="1010420097"/>
    <n v="8"/>
    <n v="10"/>
    <m/>
    <m/>
    <n v="51.12"/>
    <n v="0"/>
    <n v="51.12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demeter - 630 g"/>
    <s v="CN00640115"/>
    <n v="12"/>
    <n v="10"/>
    <m/>
    <m/>
    <n v="26.4"/>
    <n v="0"/>
    <n v="26.4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poires demeter - 630 g"/>
    <s v="CN00641055"/>
    <n v="12"/>
    <n v="10"/>
    <m/>
    <m/>
    <n v="29.76"/>
    <n v="0"/>
    <n v="29.76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abricots demeter - 630 g"/>
    <s v="CN00641025"/>
    <n v="12"/>
    <n v="10"/>
    <m/>
    <m/>
    <n v="31.68"/>
    <n v="0"/>
    <n v="31.68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mangues demeter - 630 g"/>
    <s v="CN00641075"/>
    <n v="12"/>
    <n v="10"/>
    <m/>
    <m/>
    <n v="29.52"/>
    <n v="0"/>
    <n v="29.52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myrtilles - 630 g"/>
    <s v="CN00641065"/>
    <n v="12"/>
    <n v="10"/>
    <m/>
    <m/>
    <n v="33.36"/>
    <n v="0"/>
    <n v="33.36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cassis - 630 g"/>
    <s v="CN00641090"/>
    <n v="12"/>
    <n v="10"/>
    <m/>
    <m/>
    <n v="30.72"/>
    <n v="0"/>
    <n v="30.72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Confiture cerises extra - 690g"/>
    <s v="CN00750505"/>
    <n v="30"/>
    <n v="10"/>
    <m/>
    <m/>
    <n v="125.1"/>
    <n v="0"/>
    <n v="125.1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m/>
    <n v="1"/>
    <m/>
    <m/>
    <n v="1"/>
    <s v="Confiture fraises extra - 690g"/>
    <s v="CN00750510"/>
    <n v="30"/>
    <n v="10"/>
    <m/>
    <m/>
    <n v="130.80000000000001"/>
    <n v="0"/>
    <n v="130.80000000000001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m/>
    <m/>
    <n v="1"/>
    <m/>
    <n v="1"/>
    <s v="Purée pommes griottes demeter - 630g"/>
    <s v="CN00641095"/>
    <n v="12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pruneaux - 630g"/>
    <s v="CN00641100"/>
    <n v="12"/>
    <n v="10"/>
    <m/>
    <m/>
    <n v="32.28"/>
    <n v="0"/>
    <n v="32.28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figues demeter - 630g"/>
    <s v="CN00641105"/>
    <n v="12"/>
    <n v="10"/>
    <m/>
    <m/>
    <n v="33"/>
    <n v="0"/>
    <n v="33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Confiture abricots extra - 690g"/>
    <s v="CN00750500"/>
    <n v="30"/>
    <n v="10"/>
    <m/>
    <m/>
    <n v="119.1"/>
    <n v="0"/>
    <n v="119.1"/>
    <s v=""/>
    <s v=""/>
    <s v=""/>
    <s v=""/>
    <s v=""/>
    <m/>
    <m/>
    <m/>
    <m/>
    <m/>
    <m/>
    <m/>
    <m/>
    <m/>
    <m/>
    <m/>
    <m/>
  </r>
  <r>
    <s v="février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2"/>
    <n v="1"/>
    <m/>
    <m/>
    <m/>
    <n v="1"/>
    <s v="Huile de coco - 0,2L"/>
    <n v="1010615028"/>
    <n v="60"/>
    <n v="10"/>
    <m/>
    <m/>
    <n v="187.8"/>
    <n v="0"/>
    <n v="187.8"/>
    <s v=""/>
    <s v=""/>
    <s v=""/>
    <s v=""/>
    <s v=""/>
    <m/>
    <m/>
    <m/>
    <m/>
    <m/>
    <m/>
    <m/>
    <m/>
    <m/>
    <m/>
    <m/>
    <m/>
  </r>
  <r>
    <s v="février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2"/>
    <n v="1"/>
    <m/>
    <m/>
    <m/>
    <m/>
    <s v="Huile de noix France - 0,25L"/>
    <n v="1010609290"/>
    <n v="6"/>
    <n v="0"/>
    <m/>
    <m/>
    <n v="62.64"/>
    <n v="0"/>
    <n v="62.64"/>
    <s v=""/>
    <s v=""/>
    <s v=""/>
    <s v=""/>
    <s v=""/>
    <m/>
    <m/>
    <m/>
    <m/>
    <m/>
    <m/>
    <m/>
    <m/>
    <m/>
    <m/>
    <m/>
    <m/>
  </r>
  <r>
    <s v="février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2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2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février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2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Présure liquide pour fromages 30ml - x 7 Flacons"/>
    <n v="530080"/>
    <n v="7"/>
    <n v="0"/>
    <m/>
    <m/>
    <n v="16.38"/>
    <n v="0"/>
    <n v="16.38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Arôme naturel amandes amères - x 7 Flacons"/>
    <n v="330050"/>
    <n v="7"/>
    <n v="0"/>
    <m/>
    <m/>
    <n v="13.93"/>
    <n v="0"/>
    <n v="13.93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Crème anglaise 60g - x 12 sachets"/>
    <n v="190210"/>
    <n v="12"/>
    <n v="0"/>
    <m/>
    <m/>
    <n v="12.6"/>
    <n v="0"/>
    <n v="12.6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Céréale riz-vanille - x16 sachets"/>
    <n v="65001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Céréale riz-cacao - x16 sachets"/>
    <n v="65002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Benoît"/>
    <s v="Côteaux Nantai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4"/>
    <n v="1"/>
    <m/>
    <m/>
    <m/>
    <m/>
    <s v="Purée pommes pruneaux - 630g"/>
    <s v="CN00641100"/>
    <n v="6"/>
    <n v="0"/>
    <m/>
    <m/>
    <n v="17.940000000000001"/>
    <n v="0"/>
    <n v="17.940000000000001"/>
    <s v=""/>
    <s v=""/>
    <s v=""/>
    <s v=""/>
    <s v=""/>
    <m/>
    <m/>
    <m/>
    <m/>
    <m/>
    <m/>
    <m/>
    <m/>
    <m/>
    <m/>
    <m/>
    <m/>
  </r>
  <r>
    <s v="février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5"/>
    <n v="1"/>
    <m/>
    <m/>
    <m/>
    <n v="1"/>
    <s v="Huile de coco - 0,2L"/>
    <n v="1010615028"/>
    <n v="60"/>
    <n v="10"/>
    <m/>
    <m/>
    <n v="187.8"/>
    <n v="0"/>
    <n v="187.8"/>
    <s v=""/>
    <s v=""/>
    <s v=""/>
    <s v=""/>
    <s v=""/>
    <m/>
    <m/>
    <m/>
    <m/>
    <m/>
    <m/>
    <m/>
    <m/>
    <m/>
    <m/>
    <m/>
    <m/>
  </r>
  <r>
    <s v="février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5"/>
    <n v="1"/>
    <m/>
    <m/>
    <m/>
    <m/>
    <s v="Huile de noix France - 0,25L"/>
    <n v="1010609290"/>
    <n v="6"/>
    <n v="0"/>
    <m/>
    <m/>
    <n v="62.64"/>
    <n v="0"/>
    <n v="62.64"/>
    <s v=""/>
    <s v=""/>
    <s v=""/>
    <s v=""/>
    <s v=""/>
    <m/>
    <m/>
    <m/>
    <m/>
    <m/>
    <m/>
    <m/>
    <m/>
    <m/>
    <m/>
    <m/>
    <m/>
  </r>
  <r>
    <s v="février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5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5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février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5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m/>
    <m/>
    <s v="pommes poires demeter - 75 cl"/>
    <s v="CN00110210"/>
    <n v="6"/>
    <n v="0"/>
    <m/>
    <m/>
    <n v="15.12"/>
    <n v="0"/>
    <n v="15.12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m/>
    <m/>
    <s v="pommes myrtilles - 75 cl"/>
    <s v="CN00110115"/>
    <n v="6"/>
    <n v="0"/>
    <m/>
    <m/>
    <n v="16.86"/>
    <n v="0"/>
    <n v="16.86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n v="1"/>
    <m/>
    <s v="Purée pommes abricots demeter - 630 g"/>
    <s v="CN00641025"/>
    <n v="30"/>
    <n v="10"/>
    <m/>
    <m/>
    <n v="79.2"/>
    <n v="0"/>
    <n v="79.2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n v="1"/>
    <m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m/>
    <m/>
    <s v="Apibul pommes fruits de la passion - 75 cl"/>
    <s v="CN00110060"/>
    <n v="6"/>
    <n v="0"/>
    <m/>
    <m/>
    <n v="17.22"/>
    <n v="0"/>
    <n v="17.22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n v="1"/>
    <m/>
    <s v="BOX POTS - 90 UVC"/>
    <m/>
    <n v="1"/>
    <n v="0"/>
    <m/>
    <m/>
    <n v="0"/>
    <n v="0"/>
    <n v="0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n v="1"/>
    <m/>
  </r>
  <r>
    <s v="février"/>
    <s v="Christophe"/>
    <s v="Champlat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7"/>
    <n v="1"/>
    <m/>
    <m/>
    <m/>
    <m/>
    <s v="Epinards en branche - 255 gr."/>
    <s v="EB385"/>
    <n v="6"/>
    <n v="0"/>
    <m/>
    <m/>
    <n v="12.24"/>
    <n v="0"/>
    <n v="12.24"/>
    <s v=""/>
    <s v=""/>
    <s v=""/>
    <s v=""/>
    <s v=""/>
    <m/>
    <m/>
    <m/>
    <m/>
    <m/>
    <m/>
    <m/>
    <m/>
    <m/>
    <m/>
    <n v="1"/>
    <m/>
  </r>
  <r>
    <s v="février"/>
    <s v="Christophe"/>
    <s v="Champlat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7"/>
    <n v="1"/>
    <m/>
    <m/>
    <m/>
    <m/>
    <s v="Haricots verts extra-fins - 345 gr."/>
    <s v="HVE720"/>
    <n v="6"/>
    <n v="0"/>
    <m/>
    <m/>
    <n v="21.96"/>
    <n v="0"/>
    <n v="21.96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n v="1"/>
    <m/>
    <m/>
    <m/>
    <n v="1"/>
    <s v="Huile de coco - 0,2L"/>
    <n v="1010615028"/>
    <n v="60"/>
    <n v="10"/>
    <m/>
    <m/>
    <n v="187.8"/>
    <n v="0"/>
    <n v="187.8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m/>
    <n v="1"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m/>
    <n v="1"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n v="1"/>
    <m/>
  </r>
  <r>
    <s v="février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9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30T23:00:00"/>
    <x v="270"/>
    <n v="1"/>
    <m/>
    <m/>
    <m/>
    <n v="1"/>
    <s v="Purée pommes abricots demeter - 630 g"/>
    <s v="CN00641025"/>
    <n v="30"/>
    <n v="10"/>
    <m/>
    <m/>
    <n v="79.2"/>
    <n v="0"/>
    <n v="79.2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30T23:00:00"/>
    <x v="270"/>
    <n v="1"/>
    <m/>
    <m/>
    <m/>
    <n v="1"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30T23:00:00"/>
    <x v="270"/>
    <n v="1"/>
    <m/>
    <m/>
    <m/>
    <n v="1"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m/>
  </r>
  <r>
    <s v="février"/>
    <s v="Benoît"/>
    <s v="Le Moulin du Pivert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71"/>
    <n v="1"/>
    <m/>
    <m/>
    <m/>
    <m/>
    <s v="Box P'tit Dej temporaire - 160uvc"/>
    <s v="1BOX21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demeter - 630 g"/>
    <s v="CN00640115"/>
    <n v="18"/>
    <n v="10"/>
    <m/>
    <m/>
    <n v="39.6"/>
    <n v="0"/>
    <n v="39.6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poires demeter - 630 g"/>
    <s v="CN00641055"/>
    <n v="18"/>
    <n v="10"/>
    <m/>
    <m/>
    <n v="44.64"/>
    <n v="0"/>
    <n v="44.64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abricots demeter - 630 g"/>
    <s v="CN00641025"/>
    <n v="18"/>
    <n v="10"/>
    <m/>
    <m/>
    <n v="47.52"/>
    <n v="0"/>
    <n v="47.52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mangues demeter - 630 g"/>
    <s v="CN00641075"/>
    <n v="18"/>
    <n v="10"/>
    <m/>
    <m/>
    <n v="44.28"/>
    <n v="0"/>
    <n v="44.28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myrtilles - 630 g"/>
    <s v="CN00641065"/>
    <n v="18"/>
    <n v="10"/>
    <m/>
    <m/>
    <n v="50.04"/>
    <n v="0"/>
    <n v="50.04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cassis - 630 g"/>
    <s v="CN00641090"/>
    <n v="18"/>
    <n v="10"/>
    <m/>
    <m/>
    <n v="46.08"/>
    <n v="0"/>
    <n v="46.08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Confiture cerises extra - 690g"/>
    <s v="CN00750505"/>
    <n v="30"/>
    <n v="10"/>
    <m/>
    <m/>
    <n v="125.1"/>
    <n v="0"/>
    <n v="125.1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m/>
    <n v="1"/>
    <m/>
    <m/>
    <n v="1"/>
    <s v="Confiture fraises extra - 690g"/>
    <s v="CN00750510"/>
    <n v="30"/>
    <n v="10"/>
    <m/>
    <m/>
    <n v="130.80000000000001"/>
    <n v="0"/>
    <n v="130.80000000000001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m/>
    <m/>
    <n v="1"/>
    <m/>
    <n v="1"/>
    <s v="Purée pommes griottes demeter - 630g"/>
    <s v="CN00641095"/>
    <n v="18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pruneaux - 630g"/>
    <s v="CN00641100"/>
    <n v="18"/>
    <n v="10"/>
    <m/>
    <m/>
    <n v="48.42"/>
    <n v="0"/>
    <n v="48.42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figues demeter - 630g"/>
    <s v="CN00641105"/>
    <n v="18"/>
    <n v="10"/>
    <m/>
    <m/>
    <n v="49.5"/>
    <n v="0"/>
    <n v="49.5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Confiture abricots extra - 690g"/>
    <s v="CN00750500"/>
    <n v="30"/>
    <n v="10"/>
    <m/>
    <m/>
    <n v="119.1"/>
    <n v="0"/>
    <n v="119.1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1-30T23:00:00"/>
    <x v="273"/>
    <n v="1"/>
    <m/>
    <m/>
    <m/>
    <n v="1"/>
    <s v="Purée pommes poires demeter - 630 g"/>
    <s v="CN00641055"/>
    <n v="30"/>
    <n v="10"/>
    <m/>
    <m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1-30T23:00:00"/>
    <x v="273"/>
    <n v="1"/>
    <m/>
    <m/>
    <m/>
    <n v="1"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1-30T23:00:00"/>
    <x v="273"/>
    <n v="1"/>
    <m/>
    <m/>
    <m/>
    <n v="1"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A MAISON D''OLIVE"/>
    <s v="64 bis, rue de Tartary"/>
    <n v="7200"/>
    <s v="AUBENAS"/>
    <s v="04 75 35 07 45"/>
    <s v="Auvergne-Rhône-Alpes"/>
    <n v="7"/>
    <s v="INDPT"/>
    <m/>
    <n v="150"/>
    <d v="2017-01-30T23:00:00"/>
    <x v="274"/>
    <m/>
    <n v="1"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A MAISON D''OLIVE"/>
    <s v="64 bis, rue de Tartary"/>
    <n v="7200"/>
    <s v="AUBENAS"/>
    <s v="04 75 35 07 45"/>
    <s v="Auvergne-Rhône-Alpes"/>
    <n v="7"/>
    <s v="INDPT"/>
    <m/>
    <n v="150"/>
    <d v="2017-01-30T23:00:00"/>
    <x v="274"/>
    <m/>
    <n v="1"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5"/>
    <m/>
    <n v="1"/>
    <m/>
    <m/>
    <m/>
    <s v="Olive&amp;Truffe - 100ml"/>
    <n v="1010431097"/>
    <n v="4"/>
    <n v="0"/>
    <m/>
    <m/>
    <n v="37.64"/>
    <n v="0"/>
    <n v="37.64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5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5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février"/>
    <s v="Alexis"/>
    <s v="Champlat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6"/>
    <n v="1"/>
    <m/>
    <m/>
    <m/>
    <m/>
    <s v="Epinards en branche - 255 gr."/>
    <s v="EB385"/>
    <n v="6"/>
    <n v="0"/>
    <m/>
    <m/>
    <n v="12.24"/>
    <n v="0"/>
    <n v="12.24"/>
    <s v=""/>
    <s v=""/>
    <s v=""/>
    <s v=""/>
    <s v=""/>
    <m/>
    <m/>
    <m/>
    <m/>
    <m/>
    <m/>
    <m/>
    <m/>
    <m/>
    <m/>
    <m/>
    <m/>
  </r>
  <r>
    <s v="février"/>
    <s v="Alexis"/>
    <s v="Champlat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6"/>
    <n v="1"/>
    <m/>
    <m/>
    <m/>
    <m/>
    <s v="Haricots rouges au naturel - 280 gr."/>
    <s v="HR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m/>
  </r>
  <r>
    <s v="février"/>
    <s v="Alexis"/>
    <s v="Champlat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6"/>
    <n v="1"/>
    <m/>
    <m/>
    <m/>
    <m/>
    <s v="Lentilles vertes au naturel - 240 gr."/>
    <s v="LV385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février"/>
    <s v="Alexis"/>
    <s v="Champlat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6"/>
    <n v="1"/>
    <m/>
    <m/>
    <m/>
    <m/>
    <s v="Pois chiches au naturel - 240 gr."/>
    <s v="PO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7"/>
    <n v="1"/>
    <m/>
    <m/>
    <m/>
    <m/>
    <s v="Huile de chanvre - 0,25L"/>
    <n v="1010617590"/>
    <n v="6"/>
    <n v="0"/>
    <m/>
    <m/>
    <n v="42.6"/>
    <n v="0"/>
    <n v="42.6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8"/>
    <n v="1"/>
    <m/>
    <m/>
    <m/>
    <m/>
    <s v="Chocolinette - 220g"/>
    <s v="NCHOCO220"/>
    <n v="6"/>
    <n v="0"/>
    <m/>
    <m/>
    <n v="21.12"/>
    <n v="0"/>
    <n v="21.12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8"/>
    <n v="1"/>
    <m/>
    <m/>
    <m/>
    <m/>
    <s v="Chokenut - 300g"/>
    <s v="NCHOK300"/>
    <n v="6"/>
    <n v="0"/>
    <m/>
    <m/>
    <n v="30"/>
    <n v="0"/>
    <n v="30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8"/>
    <n v="1"/>
    <m/>
    <m/>
    <m/>
    <m/>
    <s v="Nute+SANS PALME - 220g"/>
    <s v="NNUT+220"/>
    <n v="6"/>
    <n v="0"/>
    <m/>
    <m/>
    <n v="22.02"/>
    <n v="0"/>
    <n v="22.02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9"/>
    <n v="1"/>
    <m/>
    <m/>
    <m/>
    <m/>
    <s v="Ferment pour kéfir de lait 2x6g - x 10 sachets"/>
    <n v="530050"/>
    <n v="10"/>
    <n v="0"/>
    <m/>
    <m/>
    <n v="22.3"/>
    <n v="0"/>
    <n v="22.3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9"/>
    <n v="1"/>
    <m/>
    <m/>
    <m/>
    <m/>
    <s v="Agar agar Bio - x 30 sachets 2*4g"/>
    <n v="510170"/>
    <n v="30"/>
    <n v="0"/>
    <m/>
    <m/>
    <n v="33.299999999999997"/>
    <n v="0"/>
    <n v="33.299999999999997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9"/>
    <n v="1"/>
    <m/>
    <m/>
    <m/>
    <m/>
    <s v="Gélifiant Végétal Confix'bio 120g - x 8 sachets"/>
    <n v="512020"/>
    <n v="8"/>
    <n v="0"/>
    <m/>
    <m/>
    <n v="12.64"/>
    <n v="0"/>
    <n v="12.64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0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0"/>
    <n v="1"/>
    <m/>
    <m/>
    <m/>
    <m/>
    <s v="POIVRE NOIR en grains - Flacon 50g"/>
    <s v="PONGC"/>
    <n v="6"/>
    <n v="0"/>
    <m/>
    <m/>
    <n v="15.78"/>
    <n v="0"/>
    <n v="15.78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0"/>
    <n v="1"/>
    <m/>
    <m/>
    <m/>
    <m/>
    <s v="POIVRE NOIR moulu - Flacon 45g"/>
    <s v="PONPC"/>
    <n v="6"/>
    <n v="0"/>
    <m/>
    <m/>
    <n v="14.88"/>
    <n v="0"/>
    <n v="14.88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0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poires demeter - 630 g"/>
    <s v="CN00641055"/>
    <n v="6"/>
    <n v="0"/>
    <m/>
    <m/>
    <n v="16.5"/>
    <n v="0"/>
    <n v="16.5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abricots demeter - 630 g"/>
    <s v="CN00641025"/>
    <n v="6"/>
    <n v="0"/>
    <m/>
    <m/>
    <n v="17.579999999999998"/>
    <n v="0"/>
    <n v="17.579999999999998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bananes demeter - 630 g"/>
    <s v="CN00641045"/>
    <n v="6"/>
    <n v="0"/>
    <m/>
    <m/>
    <n v="17.100000000000001"/>
    <n v="0"/>
    <n v="17.100000000000001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framboises - 630 g"/>
    <s v="CN00641070"/>
    <n v="6"/>
    <n v="0"/>
    <m/>
    <m/>
    <n v="18.420000000000002"/>
    <n v="0"/>
    <n v="18.420000000000002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myrtilles - 630 g"/>
    <s v="CN00641065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poires demeter - 630 g"/>
    <s v="CN00641055"/>
    <n v="6"/>
    <n v="0"/>
    <m/>
    <m/>
    <n v="16.5"/>
    <n v="0"/>
    <n v="16.5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abricots demeter - 630 g"/>
    <s v="CN00641025"/>
    <n v="6"/>
    <n v="0"/>
    <m/>
    <m/>
    <n v="17.579999999999998"/>
    <n v="0"/>
    <n v="17.579999999999998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bananes demeter - 630 g"/>
    <s v="CN00641045"/>
    <n v="6"/>
    <n v="0"/>
    <m/>
    <m/>
    <n v="17.100000000000001"/>
    <n v="0"/>
    <n v="17.100000000000001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framboises - 630 g"/>
    <s v="CN00641070"/>
    <n v="6"/>
    <n v="0"/>
    <m/>
    <m/>
    <n v="18.420000000000002"/>
    <n v="0"/>
    <n v="18.420000000000002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myrtilles - 630 g"/>
    <s v="CN00641065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3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Amandina Lait d'amandes - 1L"/>
    <n v="6902"/>
    <n v="6"/>
    <n v="0"/>
    <m/>
    <m/>
    <n v="18.96"/>
    <n v="0"/>
    <n v="18.96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Amandina chocolat - 1L"/>
    <s v="6902CHOCOOP"/>
    <n v="6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Amandina cuisine (x8) - 3x20cl"/>
    <s v="6902CUI"/>
    <n v="8"/>
    <n v="0"/>
    <m/>
    <m/>
    <n v="33.200000000000003"/>
    <n v="0"/>
    <n v="33.200000000000003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Purée Fruits et Graines - 200g"/>
    <n v="1011"/>
    <n v="6"/>
    <n v="0"/>
    <m/>
    <m/>
    <n v="27.3"/>
    <n v="0"/>
    <n v="27.3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Purée 4 Fruits Secs - 200g"/>
    <n v="1013"/>
    <n v="6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Amandina Lait d'amandes - 1L"/>
    <n v="6902"/>
    <n v="6"/>
    <n v="6"/>
    <m/>
    <m/>
    <n v="17.82"/>
    <n v="0"/>
    <n v="17.82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Amandina chocolat - 1L"/>
    <s v="6902CHOCOOP"/>
    <n v="6"/>
    <n v="6"/>
    <m/>
    <m/>
    <n v="18.899999999999999"/>
    <n v="0"/>
    <n v="18.899999999999999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Amandina cuisine (x8) - 3x20cl"/>
    <s v="6902CUI"/>
    <n v="8"/>
    <n v="6"/>
    <m/>
    <m/>
    <n v="31.2"/>
    <n v="0"/>
    <n v="31.2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Amandina Lait d'amandes sans sucre - 50cl"/>
    <n v="6901"/>
    <n v="12"/>
    <n v="6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Purée Fruits et Graines - 200g"/>
    <n v="1011"/>
    <n v="6"/>
    <n v="6"/>
    <m/>
    <m/>
    <n v="25.68"/>
    <n v="0"/>
    <n v="25.68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Purée 4 Fruits Secs - 200g"/>
    <n v="1013"/>
    <n v="6"/>
    <n v="6"/>
    <m/>
    <m/>
    <n v="22.02"/>
    <n v="0"/>
    <n v="22.02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6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6"/>
    <n v="1"/>
    <m/>
    <m/>
    <m/>
    <m/>
    <s v="Potabio Thaï - x20 sachets"/>
    <n v="41032"/>
    <n v="20"/>
    <n v="0"/>
    <m/>
    <m/>
    <n v="19"/>
    <n v="0"/>
    <n v="19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6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6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7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7"/>
    <n v="1"/>
    <m/>
    <m/>
    <m/>
    <m/>
    <s v="CURCUMA poudre - Flacon 35g"/>
    <s v="CURCC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7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7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8"/>
    <n v="1"/>
    <m/>
    <m/>
    <n v="1"/>
    <m/>
    <s v="Purée pommes demeter - 630 g"/>
    <s v="CN00640115"/>
    <n v="30"/>
    <n v="10"/>
    <m/>
    <m/>
    <n v="66"/>
    <n v="0"/>
    <n v="66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8"/>
    <n v="1"/>
    <m/>
    <m/>
    <n v="1"/>
    <m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8"/>
    <n v="1"/>
    <m/>
    <m/>
    <n v="1"/>
    <m/>
    <s v="BOX POTS - 90 UVC"/>
    <m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8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m/>
  </r>
  <r>
    <s v="février"/>
    <s v="Christophe"/>
    <s v="Champlat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9"/>
    <n v="1"/>
    <m/>
    <m/>
    <m/>
    <m/>
    <s v="Coulis de tomate - 340 gr."/>
    <s v="CT370"/>
    <n v="12"/>
    <n v="0"/>
    <m/>
    <m/>
    <n v="24.84"/>
    <n v="0"/>
    <n v="24.84"/>
    <s v=""/>
    <s v=""/>
    <s v=""/>
    <s v=""/>
    <s v=""/>
    <m/>
    <m/>
    <m/>
    <m/>
    <m/>
    <m/>
    <m/>
    <m/>
    <m/>
    <m/>
    <m/>
    <m/>
  </r>
  <r>
    <s v="février"/>
    <s v="Christophe"/>
    <s v="Champlat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9"/>
    <n v="1"/>
    <m/>
    <m/>
    <m/>
    <m/>
    <s v="Coulis de tomate - 650 gr."/>
    <s v="CT720"/>
    <n v="12"/>
    <n v="0"/>
    <m/>
    <m/>
    <n v="33.840000000000003"/>
    <n v="0"/>
    <n v="33.840000000000003"/>
    <s v=""/>
    <s v=""/>
    <s v=""/>
    <s v=""/>
    <s v=""/>
    <m/>
    <m/>
    <m/>
    <m/>
    <m/>
    <m/>
    <m/>
    <m/>
    <m/>
    <m/>
    <m/>
    <m/>
  </r>
  <r>
    <s v="février"/>
    <s v="Christophe"/>
    <s v="Champlat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9"/>
    <n v="1"/>
    <m/>
    <m/>
    <m/>
    <m/>
    <s v="Moussaka Mouton - 340g"/>
    <s v="MK385"/>
    <n v="6"/>
    <n v="0"/>
    <m/>
    <m/>
    <n v="25.92"/>
    <n v="0"/>
    <n v="25.92"/>
    <s v=""/>
    <s v=""/>
    <s v=""/>
    <s v=""/>
    <s v=""/>
    <m/>
    <m/>
    <m/>
    <m/>
    <m/>
    <m/>
    <m/>
    <m/>
    <m/>
    <m/>
    <m/>
    <m/>
  </r>
  <r>
    <s v="février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m/>
  </r>
  <r>
    <s v="février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février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février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février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février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février"/>
    <s v="Benoît"/>
    <s v="Le Moulin du Pivert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1"/>
    <n v="1"/>
    <m/>
    <m/>
    <m/>
    <m/>
    <s v="Equi'libre Céréales et Graines - 150 grs"/>
    <s v="1CR003"/>
    <n v="12"/>
    <n v="0"/>
    <m/>
    <m/>
    <n v="26.16"/>
    <n v="0"/>
    <n v="26.16"/>
    <s v=""/>
    <s v=""/>
    <s v=""/>
    <s v=""/>
    <s v=""/>
    <m/>
    <m/>
    <m/>
    <m/>
    <m/>
    <m/>
    <m/>
    <m/>
    <m/>
    <m/>
    <m/>
    <m/>
  </r>
  <r>
    <s v="février"/>
    <s v="Benoît"/>
    <s v="Le Moulin du Pivert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1"/>
    <n v="1"/>
    <m/>
    <m/>
    <m/>
    <m/>
    <s v="Plaisir Agrumes - 175 grs"/>
    <s v="1CK301"/>
    <n v="12"/>
    <n v="0"/>
    <m/>
    <m/>
    <n v="28.8"/>
    <n v="0"/>
    <n v="28.8"/>
    <s v=""/>
    <s v=""/>
    <s v=""/>
    <s v=""/>
    <s v=""/>
    <m/>
    <m/>
    <m/>
    <m/>
    <m/>
    <m/>
    <m/>
    <m/>
    <m/>
    <m/>
    <m/>
    <m/>
  </r>
  <r>
    <s v="février"/>
    <s v="Benoît"/>
    <s v="Le Moulin du Pivert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1"/>
    <n v="1"/>
    <m/>
    <m/>
    <n v="1"/>
    <m/>
    <s v="Box P'tit Dej temporaire - 160uvc"/>
    <s v="1BOX21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Benoît"/>
    <s v="Côteaux Nantai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2"/>
    <n v="1"/>
    <m/>
    <m/>
    <n v="1"/>
    <m/>
    <s v="Confiture cerises extra - 690g"/>
    <s v="CN00750505"/>
    <n v="30"/>
    <n v="10"/>
    <m/>
    <m/>
    <n v="125.1"/>
    <n v="0"/>
    <n v="125.1"/>
    <s v=""/>
    <s v=""/>
    <s v=""/>
    <s v=""/>
    <s v=""/>
    <m/>
    <m/>
    <m/>
    <m/>
    <m/>
    <m/>
    <m/>
    <m/>
    <m/>
    <m/>
    <m/>
    <m/>
  </r>
  <r>
    <s v="février"/>
    <s v="Benoît"/>
    <s v="Côteaux Nantai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2"/>
    <n v="1"/>
    <m/>
    <m/>
    <n v="1"/>
    <m/>
    <s v="Confiture fraises extra - 690g"/>
    <s v="CN00750510"/>
    <n v="30"/>
    <n v="10"/>
    <m/>
    <m/>
    <n v="130.80000000000001"/>
    <n v="0"/>
    <n v="130.80000000000001"/>
    <s v=""/>
    <s v=""/>
    <s v=""/>
    <s v=""/>
    <s v=""/>
    <m/>
    <m/>
    <m/>
    <m/>
    <m/>
    <m/>
    <m/>
    <m/>
    <m/>
    <m/>
    <m/>
    <m/>
  </r>
  <r>
    <s v="février"/>
    <s v="Benoît"/>
    <s v="Côteaux Nantai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2"/>
    <n v="1"/>
    <m/>
    <m/>
    <n v="1"/>
    <m/>
    <s v="BOX POTS - 90 UVC"/>
    <m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Benoît"/>
    <s v="Côteaux Nantai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2"/>
    <n v="1"/>
    <m/>
    <m/>
    <n v="1"/>
    <m/>
    <s v="Confiture abricots extra - 690g"/>
    <s v="CN00750500"/>
    <n v="30"/>
    <n v="10"/>
    <m/>
    <m/>
    <n v="119.1"/>
    <n v="0"/>
    <n v="119.1"/>
    <s v=""/>
    <s v=""/>
    <s v=""/>
    <s v=""/>
    <s v=""/>
    <m/>
    <m/>
    <m/>
    <m/>
    <m/>
    <m/>
    <m/>
    <m/>
    <m/>
    <m/>
    <m/>
    <m/>
  </r>
  <r>
    <s v="février"/>
    <s v="Benoît"/>
    <s v="Arcadi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3"/>
    <m/>
    <n v="1"/>
    <m/>
    <m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tomate - x 20 sachets"/>
    <n v="41002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ortie - x 20 sachets"/>
    <n v="410030"/>
    <n v="40"/>
    <n v="10"/>
    <m/>
    <m/>
    <n v="30"/>
    <n v="0"/>
    <n v="30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potimarron - x 20 sachets"/>
    <n v="41005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algues - x 20 sachets"/>
    <n v="410060"/>
    <n v="40"/>
    <n v="10"/>
    <m/>
    <m/>
    <n v="30"/>
    <n v="0"/>
    <n v="30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cèpes - x 20 sachets"/>
    <n v="410070"/>
    <n v="20"/>
    <n v="10"/>
    <m/>
    <m/>
    <n v="15.4"/>
    <n v="0"/>
    <n v="15.4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carotte cumin - x 20 sachets"/>
    <n v="41008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épinards spiruline - x 20 sachets"/>
    <n v="41009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africain - x20 sachets"/>
    <n v="41031"/>
    <n v="20"/>
    <n v="10"/>
    <m/>
    <m/>
    <n v="16.2"/>
    <n v="0"/>
    <n v="16.2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Thaï - x20 sachets"/>
    <n v="41032"/>
    <n v="20"/>
    <n v="10"/>
    <m/>
    <m/>
    <n v="16.2"/>
    <n v="0"/>
    <n v="16.2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Indien - x20 sachets"/>
    <n v="41033"/>
    <n v="20"/>
    <n v="10"/>
    <m/>
    <m/>
    <n v="16.2"/>
    <n v="0"/>
    <n v="16.2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Mexicain - x20 sachets"/>
    <n v="41034"/>
    <n v="20"/>
    <n v="10"/>
    <m/>
    <m/>
    <n v="16.2"/>
    <n v="0"/>
    <n v="16.2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de la mer - x 20 sachets"/>
    <n v="410160"/>
    <n v="4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demeter - 630 g"/>
    <s v="CN00640115"/>
    <n v="30"/>
    <n v="10"/>
    <m/>
    <m/>
    <n v="66"/>
    <n v="0"/>
    <n v="66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poires demeter - 630 g"/>
    <s v="CN00641055"/>
    <n v="30"/>
    <n v="10"/>
    <m/>
    <m/>
    <n v="74.400000000000006"/>
    <n v="0"/>
    <n v="74.400000000000006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abricots demeter - 630 g"/>
    <s v="CN00641025"/>
    <n v="30"/>
    <n v="10"/>
    <m/>
    <m/>
    <n v="79.2"/>
    <n v="0"/>
    <n v="79.2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myrtilles - 630 g"/>
    <s v="CN00641065"/>
    <n v="30"/>
    <n v="10"/>
    <m/>
    <m/>
    <n v="83.4"/>
    <n v="0"/>
    <n v="83.4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cassis - 630 g"/>
    <s v="CN00641090"/>
    <n v="30"/>
    <n v="10"/>
    <m/>
    <m/>
    <n v="77.099999999999994"/>
    <n v="0"/>
    <n v="77.099999999999994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Confiture cerises extra - 690g"/>
    <s v="CN00750505"/>
    <n v="30"/>
    <n v="10"/>
    <m/>
    <m/>
    <n v="125.1"/>
    <n v="0"/>
    <n v="125.1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Confiture fraises extra - 690g"/>
    <s v="CN00750510"/>
    <n v="60"/>
    <n v="10"/>
    <m/>
    <m/>
    <n v="262.2"/>
    <n v="0"/>
    <n v="262.2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BOX POTS - 90 UVC"/>
    <m/>
    <n v="4"/>
    <n v="0"/>
    <m/>
    <m/>
    <n v="0"/>
    <n v="0"/>
    <n v="0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griottes demeter - 630g"/>
    <s v="CN00641095"/>
    <n v="30"/>
    <n v="10"/>
    <m/>
    <m/>
    <n v="0"/>
    <n v="0"/>
    <n v="0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n v="1"/>
    <m/>
  </r>
  <r>
    <s v="février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n v="1"/>
    <m/>
  </r>
  <r>
    <s v="février"/>
    <s v="Christophe"/>
    <s v="Arcadie"/>
    <s v="Relais Vert"/>
    <s v="CASH BIO"/>
    <s v="LES SOUBREDIOUX"/>
    <n v="26300"/>
    <s v="ALIXAN"/>
    <s v="04.75.58.89.18"/>
    <s v="Auvergne-Rhône-Alpes"/>
    <n v="26"/>
    <s v="INDPT"/>
    <m/>
    <n v="500"/>
    <d v="2017-02-01T23:00:00"/>
    <x v="296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n v="1"/>
    <m/>
  </r>
  <r>
    <s v="février"/>
    <s v="Alexis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7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7"/>
    <m/>
    <n v="1"/>
    <m/>
    <m/>
    <m/>
    <s v="Huile de coco - 2,5L (1)"/>
    <n v="1090115040"/>
    <n v="2"/>
    <n v="0"/>
    <m/>
    <m/>
    <n v="58.78"/>
    <n v="0"/>
    <n v="58.78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7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7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7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8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8"/>
    <n v="1"/>
    <m/>
    <m/>
    <m/>
    <m/>
    <s v="Purée Fruits et Graines - 200g"/>
    <n v="1011"/>
    <n v="6"/>
    <n v="0"/>
    <m/>
    <m/>
    <n v="27.3"/>
    <n v="0"/>
    <n v="27.3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8"/>
    <n v="1"/>
    <m/>
    <m/>
    <m/>
    <m/>
    <s v="Purée 4 Fruits Secs - 200g"/>
    <n v="1013"/>
    <n v="6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février"/>
    <s v="Alexis"/>
    <s v="Perl'amand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8"/>
    <n v="1"/>
    <m/>
    <m/>
    <m/>
    <m/>
    <s v="Purée Amande &amp; Noix de cajou - 200g"/>
    <n v="1012"/>
    <n v="6"/>
    <n v="0"/>
    <m/>
    <m/>
    <n v="31.44"/>
    <n v="0"/>
    <n v="31.44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9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BIOMONDE"/>
    <s v="355 avenue Jean Monnet"/>
    <n v="30300"/>
    <s v="BEAUCAIRE"/>
    <s v="04 66 72 61 51"/>
    <s v="Occitanie"/>
    <n v="30"/>
    <s v="BIOMONDE"/>
    <m/>
    <n v="270"/>
    <d v="2017-02-01T23:00:00"/>
    <x v="300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2-02T23:00:00"/>
    <x v="301"/>
    <n v="1"/>
    <m/>
    <m/>
    <m/>
    <n v="1"/>
    <s v="Huile de coco - 0,2L"/>
    <n v="1010615028"/>
    <n v="216"/>
    <n v="15"/>
    <m/>
    <m/>
    <n v="639.36"/>
    <n v="0"/>
    <n v="639.36"/>
    <s v=""/>
    <s v=""/>
    <s v=""/>
    <s v=""/>
    <s v=""/>
    <m/>
    <m/>
    <m/>
    <m/>
    <m/>
    <m/>
    <m/>
    <m/>
    <m/>
    <m/>
    <m/>
    <m/>
  </r>
  <r>
    <s v="février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d'olive fruitée médium - 1L"/>
    <n v="1010612050"/>
    <n v="12"/>
    <n v="0"/>
    <m/>
    <m/>
    <n v="109.08"/>
    <n v="0"/>
    <n v="109.08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de coco - 0,4L"/>
    <n v="1010615056"/>
    <n v="6"/>
    <n v="0"/>
    <m/>
    <m/>
    <n v="37.92"/>
    <n v="0"/>
    <n v="37.92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coco désodorisée - 1L (4)"/>
    <n v="1010415188"/>
    <n v="8"/>
    <n v="0"/>
    <m/>
    <m/>
    <n v="69.28"/>
    <n v="0"/>
    <n v="69.28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n v="1"/>
    <m/>
  </r>
  <r>
    <s v="février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cuisson au Ghee - 0,5L"/>
    <n v="1010631170"/>
    <n v="12"/>
    <n v="10"/>
    <m/>
    <m/>
    <n v="66.959999999999994"/>
    <n v="0"/>
    <n v="66.959999999999994"/>
    <s v=""/>
    <s v=""/>
    <s v=""/>
    <s v=""/>
    <s v=""/>
    <m/>
    <m/>
    <m/>
    <m/>
    <m/>
    <m/>
    <m/>
    <m/>
    <m/>
    <m/>
    <n v="1"/>
    <m/>
  </r>
  <r>
    <s v="février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4T23:00:00"/>
    <x v="303"/>
    <n v="1"/>
    <m/>
    <m/>
    <m/>
    <m/>
    <s v="Potabio africain - x20 sachets"/>
    <n v="41031"/>
    <n v="20"/>
    <n v="0"/>
    <m/>
    <m/>
    <n v="19"/>
    <n v="0"/>
    <n v="19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4T23:00:00"/>
    <x v="303"/>
    <n v="1"/>
    <m/>
    <m/>
    <m/>
    <m/>
    <s v="Potabio Thaï - x20 sachets"/>
    <n v="41032"/>
    <n v="20"/>
    <n v="0"/>
    <m/>
    <m/>
    <n v="19"/>
    <n v="0"/>
    <n v="19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4T23:00:00"/>
    <x v="303"/>
    <n v="1"/>
    <m/>
    <m/>
    <m/>
    <m/>
    <s v="Potabio Indien - x20 sachets"/>
    <n v="41033"/>
    <n v="20"/>
    <n v="0"/>
    <m/>
    <m/>
    <n v="19"/>
    <n v="0"/>
    <n v="19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4T23:00:00"/>
    <x v="303"/>
    <n v="1"/>
    <m/>
    <m/>
    <m/>
    <m/>
    <s v="Potabio Mexicain - x20 sachets"/>
    <n v="41034"/>
    <n v="20"/>
    <n v="0"/>
    <m/>
    <m/>
    <n v="19"/>
    <n v="0"/>
    <n v="19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4T23:00:00"/>
    <x v="303"/>
    <n v="1"/>
    <m/>
    <m/>
    <m/>
    <m/>
    <s v="Crème anglaise 60g - x 12 sachets"/>
    <n v="190210"/>
    <n v="12"/>
    <n v="0"/>
    <m/>
    <m/>
    <n v="12.6"/>
    <n v="0"/>
    <n v="12.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04T23:00:00"/>
    <x v="304"/>
    <n v="1"/>
    <m/>
    <m/>
    <m/>
    <m/>
    <s v="Maca - Poudre 150g"/>
    <s v="MAC150"/>
    <n v="4"/>
    <n v="0"/>
    <m/>
    <m/>
    <n v="130"/>
    <n v="0"/>
    <n v="130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04T23:00:00"/>
    <x v="304"/>
    <n v="1"/>
    <m/>
    <m/>
    <m/>
    <m/>
    <s v="Urucum - 80 Tablettes/600 mg"/>
    <s v="UT80/600"/>
    <n v="4"/>
    <n v="0"/>
    <m/>
    <m/>
    <n v="62.4"/>
    <n v="0"/>
    <n v="62.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04T23:00:00"/>
    <x v="304"/>
    <n v="1"/>
    <m/>
    <m/>
    <m/>
    <m/>
    <s v="Huile Solaire À L’Urucum Et Au Coco Label &quot;Eco&quot; - Flacon de 100 ml"/>
    <s v="ZCOSHSU100"/>
    <n v="12"/>
    <n v="0"/>
    <m/>
    <m/>
    <n v="252"/>
    <n v="0"/>
    <n v="252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04T23:00:00"/>
    <x v="304"/>
    <n v="1"/>
    <m/>
    <m/>
    <m/>
    <m/>
    <s v="Sublimateur De Teint -  Flacon pompe de 30ml"/>
    <s v="ZCOSST30"/>
    <n v="4"/>
    <n v="0"/>
    <m/>
    <m/>
    <n v="128"/>
    <n v="0"/>
    <n v="128"/>
    <s v=""/>
    <s v=""/>
    <s v=""/>
    <s v=""/>
    <s v=""/>
    <m/>
    <m/>
    <m/>
    <m/>
    <m/>
    <m/>
    <m/>
    <m/>
    <m/>
    <m/>
    <m/>
    <m/>
  </r>
  <r>
    <s v="février"/>
    <s v="Benoît"/>
    <s v="Côteaux Nantais"/>
    <s v="Pronadis"/>
    <s v="SO BIO LE HAILLAN"/>
    <s v="87 rue de le Morandiere"/>
    <n v="33185"/>
    <s v="LE HAILLAN"/>
    <s v="05 56 12 09 83"/>
    <s v="Nouvelle-Aquitaine"/>
    <n v="33"/>
    <s v="ACCORD BIO"/>
    <s v="So Bio"/>
    <n v="430"/>
    <d v="2017-02-04T23:00:00"/>
    <x v="305"/>
    <n v="1"/>
    <m/>
    <m/>
    <m/>
    <n v="1"/>
    <s v="Purée pommes demeter - 630 g"/>
    <s v="CN00640115"/>
    <n v="90"/>
    <n v="10"/>
    <m/>
    <m/>
    <n v="191.7"/>
    <n v="0"/>
    <n v="191.7"/>
    <s v=""/>
    <s v=""/>
    <s v=""/>
    <s v=""/>
    <s v=""/>
    <m/>
    <m/>
    <m/>
    <m/>
    <m/>
    <m/>
    <m/>
    <m/>
    <m/>
    <m/>
    <m/>
    <m/>
  </r>
  <r>
    <s v="février"/>
    <s v="Benoît"/>
    <s v="Côteaux Nantais"/>
    <s v="Pronadis"/>
    <s v="SO BIO LE HAILLAN"/>
    <s v="87 rue de le Morandiere"/>
    <n v="33185"/>
    <s v="LE HAILLAN"/>
    <s v="05 56 12 09 83"/>
    <s v="Nouvelle-Aquitaine"/>
    <n v="33"/>
    <s v="ACCORD BIO"/>
    <s v="So Bio"/>
    <n v="430"/>
    <d v="2017-02-04T23:00:00"/>
    <x v="305"/>
    <n v="1"/>
    <m/>
    <m/>
    <m/>
    <n v="1"/>
    <s v="Purée pommes abricots demeter - 630 g"/>
    <s v="CN00641025"/>
    <n v="90"/>
    <n v="10"/>
    <m/>
    <m/>
    <n v="230.4"/>
    <n v="0"/>
    <n v="230.4"/>
    <s v=""/>
    <s v=""/>
    <s v=""/>
    <s v=""/>
    <s v=""/>
    <m/>
    <m/>
    <m/>
    <m/>
    <m/>
    <m/>
    <m/>
    <m/>
    <m/>
    <m/>
    <m/>
    <m/>
  </r>
  <r>
    <s v="février"/>
    <s v="Benoît"/>
    <s v="Côteaux Nantais"/>
    <s v="Pronadis"/>
    <s v="SO BIO LE HAILLAN"/>
    <s v="87 rue de le Morandiere"/>
    <n v="33185"/>
    <s v="LE HAILLAN"/>
    <s v="05 56 12 09 83"/>
    <s v="Nouvelle-Aquitaine"/>
    <n v="33"/>
    <s v="ACCORD BIO"/>
    <s v="So Bio"/>
    <n v="430"/>
    <d v="2017-02-04T23:00:00"/>
    <x v="305"/>
    <n v="1"/>
    <m/>
    <m/>
    <m/>
    <n v="1"/>
    <s v="Purée pommes mangues demeter - 630 g"/>
    <s v="CN00641075"/>
    <n v="90"/>
    <n v="10"/>
    <m/>
    <m/>
    <n v="227.7"/>
    <n v="0"/>
    <n v="227.7"/>
    <s v=""/>
    <s v=""/>
    <s v=""/>
    <s v=""/>
    <s v=""/>
    <m/>
    <m/>
    <m/>
    <m/>
    <m/>
    <m/>
    <m/>
    <m/>
    <m/>
    <m/>
    <m/>
    <m/>
  </r>
  <r>
    <s v="février"/>
    <s v="Benoît"/>
    <s v="Côteaux Nantais"/>
    <s v="Pronadis"/>
    <s v="SO BIO LE HAILLAN"/>
    <s v="87 rue de le Morandiere"/>
    <n v="33185"/>
    <s v="LE HAILLAN"/>
    <s v="05 56 12 09 83"/>
    <s v="Nouvelle-Aquitaine"/>
    <n v="33"/>
    <s v="ACCORD BIO"/>
    <s v="So Bio"/>
    <n v="430"/>
    <d v="2017-02-04T23:00:00"/>
    <x v="305"/>
    <n v="1"/>
    <m/>
    <m/>
    <m/>
    <n v="1"/>
    <s v="Purée pommes myrtilles - 630 g"/>
    <s v="CN00641065"/>
    <n v="90"/>
    <n v="10"/>
    <m/>
    <m/>
    <n v="241.2"/>
    <n v="0"/>
    <n v="241.2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6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6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6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7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7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7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poireau-PDT - x 20 sachets"/>
    <n v="41001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ortie - x 20 sachets"/>
    <n v="41003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panais - x 20 sachets"/>
    <n v="41004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potimarron - x 20 sachets"/>
    <n v="41005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algues - x 20 sachets"/>
    <n v="41006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cèpes - x 20 sachets"/>
    <n v="41007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carotte cumin - x 20 sachets"/>
    <n v="41008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épinards spiruline - x 20 sachets"/>
    <n v="41009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fenouil - x 20 sachets"/>
    <n v="41010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tomate basilic - x 20 sachets"/>
    <n v="41021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africain - x20 sachets"/>
    <n v="41031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Thaï - x20 sachets"/>
    <n v="41032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Indien - x20 sachets"/>
    <n v="41033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Mexicain - x20 sachets"/>
    <n v="41034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de la mer - x 20 sachets"/>
    <n v="410160"/>
    <n v="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09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09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09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09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09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0"/>
    <n v="1"/>
    <m/>
    <m/>
    <m/>
    <n v="1"/>
    <s v="Huile de colza - 1L"/>
    <n v="1010608050"/>
    <n v="60"/>
    <n v="10"/>
    <m/>
    <s v="oui"/>
    <n v="297"/>
    <n v="0"/>
    <n v="297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0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0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0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1"/>
    <n v="1"/>
    <m/>
    <m/>
    <m/>
    <n v="1"/>
    <s v="Purée amande blanchie - 300g"/>
    <s v="5104A"/>
    <n v="72"/>
    <n v="15"/>
    <m/>
    <s v="oui"/>
    <n v="516.96"/>
    <n v="0"/>
    <n v="516.96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1"/>
    <n v="1"/>
    <m/>
    <m/>
    <m/>
    <n v="1"/>
    <s v="Chocolinette - 220g"/>
    <s v="NCHOCO220"/>
    <n v="24"/>
    <n v="8"/>
    <m/>
    <s v="oui"/>
    <n v="77.760000000000005"/>
    <n v="0"/>
    <n v="77.760000000000005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1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février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de colza - 1L"/>
    <n v="1010608050"/>
    <n v="6"/>
    <n v="0"/>
    <m/>
    <s v="oui"/>
    <n v="33"/>
    <n v="0"/>
    <n v="33"/>
    <s v=""/>
    <s v=""/>
    <s v=""/>
    <s v=""/>
    <s v=""/>
    <m/>
    <m/>
    <m/>
    <m/>
    <m/>
    <m/>
    <m/>
    <m/>
    <m/>
    <m/>
    <m/>
    <m/>
  </r>
  <r>
    <s v="février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d'olive douce - 3L (1)"/>
    <n v="1090112034"/>
    <n v="1"/>
    <n v="0"/>
    <m/>
    <m/>
    <n v="21.12"/>
    <n v="0"/>
    <n v="21.12"/>
    <s v=""/>
    <s v=""/>
    <s v=""/>
    <s v=""/>
    <s v=""/>
    <m/>
    <m/>
    <m/>
    <m/>
    <m/>
    <m/>
    <m/>
    <m/>
    <m/>
    <m/>
    <m/>
    <m/>
  </r>
  <r>
    <s v="février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de cameline - 0,25L"/>
    <n v="1010617190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février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m/>
    <m/>
    <m/>
    <m/>
    <m/>
    <m/>
    <m/>
    <m/>
    <m/>
  </r>
  <r>
    <s v="février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février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Ferment yaourt 2x6g - x 10 sachets"/>
    <n v="530010"/>
    <n v="10"/>
    <n v="0"/>
    <m/>
    <m/>
    <n v="21.1"/>
    <n v="0"/>
    <n v="21.1"/>
    <s v=""/>
    <s v=""/>
    <s v=""/>
    <s v=""/>
    <s v=""/>
    <m/>
    <m/>
    <m/>
    <m/>
    <m/>
    <m/>
    <m/>
    <m/>
    <m/>
    <m/>
    <m/>
    <m/>
  </r>
  <r>
    <s v="février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Ferment dessert au bifidus 2x6g - x 10 sachets"/>
    <n v="530020"/>
    <n v="10"/>
    <n v="0"/>
    <m/>
    <m/>
    <n v="23.3"/>
    <n v="0"/>
    <n v="23.3"/>
    <s v=""/>
    <s v=""/>
    <s v=""/>
    <s v=""/>
    <s v=""/>
    <m/>
    <m/>
    <m/>
    <m/>
    <m/>
    <m/>
    <m/>
    <m/>
    <m/>
    <m/>
    <m/>
    <m/>
  </r>
  <r>
    <s v="février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Ferment pour kéfir de lait 2x6g - x 10 sachets"/>
    <n v="530050"/>
    <n v="10"/>
    <n v="0"/>
    <m/>
    <m/>
    <n v="21.1"/>
    <n v="0"/>
    <n v="21.1"/>
    <s v=""/>
    <s v=""/>
    <s v=""/>
    <s v=""/>
    <s v=""/>
    <m/>
    <m/>
    <m/>
    <m/>
    <m/>
    <m/>
    <m/>
    <m/>
    <m/>
    <m/>
    <m/>
    <m/>
  </r>
  <r>
    <s v="février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Crème caramel au beurre salé 60g - x 12 sachets"/>
    <n v="190120"/>
    <n v="12"/>
    <n v="0"/>
    <m/>
    <m/>
    <n v="14.88"/>
    <n v="0"/>
    <n v="14.8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Agar agar Bio - x 12 sachets 50g"/>
    <n v="510120"/>
    <n v="12"/>
    <n v="0"/>
    <m/>
    <m/>
    <n v="53.88"/>
    <n v="0"/>
    <n v="53.8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Crème chocolat intense 60g - x 12 sachets"/>
    <n v="19002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Crème anglaise 60g - x 12 sachets"/>
    <n v="190210"/>
    <n v="12"/>
    <n v="0"/>
    <m/>
    <s v="oui"/>
    <n v="11.88"/>
    <n v="0"/>
    <n v="11.88"/>
    <s v=""/>
    <s v=""/>
    <s v=""/>
    <s v=""/>
    <s v=""/>
    <m/>
    <m/>
    <m/>
    <m/>
    <m/>
    <m/>
    <m/>
    <m/>
    <m/>
    <m/>
    <m/>
    <m/>
  </r>
  <r>
    <s v="février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lait 36% - 100g"/>
    <n v="24028"/>
    <n v="17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55% orange - 100g"/>
    <n v="14073"/>
    <n v="17"/>
    <n v="10"/>
    <m/>
    <m/>
    <n v="24.48"/>
    <n v="0"/>
    <n v="24.48"/>
    <s v=""/>
    <s v=""/>
    <s v=""/>
    <s v=""/>
    <s v=""/>
    <m/>
    <m/>
    <m/>
    <m/>
    <m/>
    <m/>
    <m/>
    <m/>
    <m/>
    <m/>
    <m/>
    <m/>
  </r>
  <r>
    <s v="février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61% éclats cacao caramélisés - 100g"/>
    <n v="14076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m/>
  </r>
  <r>
    <s v="février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m/>
  </r>
  <r>
    <s v="février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70% - 100g"/>
    <n v="14072"/>
    <n v="17"/>
    <n v="10"/>
    <m/>
    <m/>
    <n v="23.29"/>
    <n v="0"/>
    <n v="23.29"/>
    <s v=""/>
    <s v=""/>
    <s v=""/>
    <s v=""/>
    <s v=""/>
    <m/>
    <m/>
    <m/>
    <m/>
    <m/>
    <m/>
    <m/>
    <m/>
    <m/>
    <m/>
    <m/>
    <m/>
  </r>
  <r>
    <s v="février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75% Sao Tomé - 100g"/>
    <n v="14371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m/>
  </r>
  <r>
    <s v="février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80% Equateur - 100g"/>
    <n v="14074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m/>
  </r>
  <r>
    <s v="février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dessert noir 55% - 200g"/>
    <n v="14240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Côteaux Nantai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5"/>
    <n v="1"/>
    <m/>
    <m/>
    <m/>
    <m/>
    <s v="pommes demeter - 3 l"/>
    <s v="CN00120000"/>
    <n v="4"/>
    <n v="0"/>
    <m/>
    <m/>
    <n v="20.2"/>
    <n v="0"/>
    <n v="20.2"/>
    <s v=""/>
    <s v=""/>
    <s v=""/>
    <s v=""/>
    <s v=""/>
    <m/>
    <m/>
    <m/>
    <m/>
    <m/>
    <m/>
    <m/>
    <m/>
    <m/>
    <m/>
    <m/>
    <m/>
  </r>
  <r>
    <s v="février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CURRY - Flacon 35g"/>
    <s v="CURRC"/>
    <n v="6"/>
    <n v="0"/>
    <m/>
    <m/>
    <n v="10.74"/>
    <n v="0"/>
    <n v="10.74"/>
    <s v=""/>
    <s v=""/>
    <s v=""/>
    <s v=""/>
    <s v=""/>
    <m/>
    <m/>
    <m/>
    <m/>
    <m/>
    <m/>
    <m/>
    <m/>
    <m/>
    <m/>
    <m/>
    <m/>
  </r>
  <r>
    <s v="février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MUSCADE poudre - Flacon 35g"/>
    <s v="MUSPC"/>
    <n v="6"/>
    <n v="0"/>
    <m/>
    <m/>
    <n v="22.62"/>
    <n v="0"/>
    <n v="22.62"/>
    <s v=""/>
    <s v=""/>
    <s v=""/>
    <s v=""/>
    <s v=""/>
    <m/>
    <m/>
    <m/>
    <m/>
    <m/>
    <m/>
    <m/>
    <m/>
    <m/>
    <m/>
    <m/>
    <m/>
  </r>
  <r>
    <s v="février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février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février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février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février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février"/>
    <s v="Christophe"/>
    <s v="Arcadi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2-05T23:00:00"/>
    <x v="317"/>
    <n v="1"/>
    <m/>
    <m/>
    <m/>
    <m/>
    <s v="GUIMAUVE racine - Sachet 50g (3)"/>
    <s v="GUIR"/>
    <n v="3"/>
    <n v="0"/>
    <m/>
    <m/>
    <n v="9.2100000000000009"/>
    <n v="0"/>
    <n v="9.2100000000000009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d'olive douce - 1L"/>
    <n v="1010612350"/>
    <n v="6"/>
    <n v="0"/>
    <m/>
    <m/>
    <n v="51.12"/>
    <n v="0"/>
    <n v="51.12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OL Pays Italie - 0,5L"/>
    <n v="1010613173"/>
    <n v="6"/>
    <n v="0"/>
    <m/>
    <m/>
    <n v="51.54"/>
    <n v="0"/>
    <n v="51.54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OL Pays F AOP Bx Prvce - 0,5L"/>
    <n v="1010613773"/>
    <n v="6"/>
    <n v="0"/>
    <m/>
    <m/>
    <n v="93.72"/>
    <n v="0"/>
    <n v="93.72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Oméga + - 0,5L"/>
    <n v="1010630270"/>
    <n v="6"/>
    <n v="0"/>
    <m/>
    <m/>
    <n v="24.6"/>
    <n v="0"/>
    <n v="24.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m/>
    <m/>
    <n v="1"/>
    <m/>
    <m/>
    <s v="Huile de noisette - 0,25L"/>
    <m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9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9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NATURE SANTE     "/>
    <s v="10, rue Millevoye"/>
    <n v="80100"/>
    <s v="ABBEVILLE"/>
    <s v="03 22 24 21 19"/>
    <s v="Hauts-de-France"/>
    <n v="80"/>
    <s v="LES COMPTOIRS DE LA BIO"/>
    <m/>
    <n v="100"/>
    <d v="2017-02-06T23:00:00"/>
    <x v="32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NATURE SANTE     "/>
    <s v="10, rue Millevoye"/>
    <n v="80100"/>
    <s v="ABBEVILLE"/>
    <s v="03 22 24 21 19"/>
    <s v="Hauts-de-France"/>
    <n v="80"/>
    <s v="LES COMPTOIRS DE LA BIO"/>
    <m/>
    <n v="100"/>
    <d v="2017-02-06T23:00:00"/>
    <x v="320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NATURE SANTE     "/>
    <s v="10, rue Millevoye"/>
    <n v="80100"/>
    <s v="ABBEVILLE"/>
    <s v="03 22 24 21 19"/>
    <s v="Hauts-de-France"/>
    <n v="80"/>
    <s v="LES COMPTOIRS DE LA BIO"/>
    <m/>
    <n v="100"/>
    <d v="2017-02-06T23:00:00"/>
    <x v="320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Amandina Lait d'amandes - 50cl"/>
    <s v="6902A"/>
    <n v="12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Amandina chocolat - 3x20cl"/>
    <s v="6902CH20"/>
    <n v="8"/>
    <n v="10"/>
    <m/>
    <m/>
    <n v="28"/>
    <n v="0"/>
    <n v="28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Croustinut - 300g"/>
    <s v="NCROU300"/>
    <n v="6"/>
    <n v="10"/>
    <m/>
    <s v="oui"/>
    <n v="31.56"/>
    <n v="0"/>
    <n v="31.56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Pistache Choc - 25g"/>
    <s v="91002B25"/>
    <n v="40"/>
    <n v="10"/>
    <m/>
    <m/>
    <n v="28"/>
    <n v="0"/>
    <n v="28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L’equilibre 0% sucre - 25g"/>
    <s v="91101B25"/>
    <n v="40"/>
    <n v="10"/>
    <m/>
    <m/>
    <n v="30.4"/>
    <n v="0"/>
    <n v="30.4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Cubes fibres bio - Etui 10 cubes x 10g"/>
    <s v="99SO01E10"/>
    <n v="10"/>
    <n v="10"/>
    <m/>
    <m/>
    <n v="26.1"/>
    <n v="0"/>
    <n v="26.1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Olive Amande - 90g"/>
    <n v="4303"/>
    <n v="6"/>
    <n v="10"/>
    <m/>
    <m/>
    <n v="14.28"/>
    <n v="0"/>
    <n v="14.28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Purée Fruits et Graines - 200g"/>
    <n v="1011"/>
    <n v="6"/>
    <n v="10"/>
    <m/>
    <s v="oui"/>
    <n v="24.54"/>
    <n v="0"/>
    <n v="24.54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Purée 4 Fruits Secs - 200g"/>
    <n v="1013"/>
    <n v="6"/>
    <n v="10"/>
    <m/>
    <s v="oui"/>
    <n v="21.06"/>
    <n v="0"/>
    <n v="21.06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Purée Arachide Toastée - 300g"/>
    <n v="1504"/>
    <n v="6"/>
    <n v="10"/>
    <m/>
    <m/>
    <n v="14.58"/>
    <n v="0"/>
    <n v="14.5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2"/>
    <n v="1"/>
    <m/>
    <m/>
    <m/>
    <m/>
    <s v="Poudre à lever - Sachet 50g x15"/>
    <n v="550030"/>
    <n v="15"/>
    <n v="0"/>
    <m/>
    <m/>
    <n v="12.15"/>
    <n v="0"/>
    <n v="12.15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2"/>
    <n v="1"/>
    <m/>
    <m/>
    <m/>
    <m/>
    <s v="Gélifiant Végétal Confix'bio 120g - x 8 sachets"/>
    <n v="512020"/>
    <n v="8"/>
    <n v="0"/>
    <m/>
    <m/>
    <n v="12.64"/>
    <n v="0"/>
    <n v="12.64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OL Pays Italie - 0,5L"/>
    <n v="1010613173"/>
    <n v="6"/>
    <n v="0"/>
    <m/>
    <m/>
    <n v="51.54"/>
    <n v="0"/>
    <n v="51.54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Bryio"/>
    <s v="RAYONS VERTS - BIOMONDE"/>
    <s v="14 rue St Patrice"/>
    <n v="80000"/>
    <s v="AMIENS"/>
    <s v="03 22 72 70 97"/>
    <s v="Hauts-de-France"/>
    <n v="80"/>
    <s v="BIOMONDE"/>
    <m/>
    <n v="180"/>
    <d v="2017-02-06T23:00:00"/>
    <x v="32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Bryio"/>
    <s v="RAYONS VERTS - BIOMONDE"/>
    <s v="14 rue St Patrice"/>
    <n v="80000"/>
    <s v="AMIENS"/>
    <s v="03 22 72 70 97"/>
    <s v="Hauts-de-France"/>
    <n v="80"/>
    <s v="BIOMONDE"/>
    <m/>
    <n v="180"/>
    <d v="2017-02-06T23:00:00"/>
    <x v="324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2-06T23:00:00"/>
    <x v="325"/>
    <n v="1"/>
    <m/>
    <m/>
    <m/>
    <m/>
    <s v="Potabio fenouil - x 20 sachets"/>
    <n v="410100"/>
    <n v="20"/>
    <n v="0"/>
    <m/>
    <m/>
    <n v="17.8"/>
    <n v="0"/>
    <n v="17.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2-06T23:00:00"/>
    <x v="32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2-06T23:00:00"/>
    <x v="326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2-06T23:00:00"/>
    <x v="326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2-06T23:00:00"/>
    <x v="326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n v="1"/>
    <m/>
    <m/>
    <m/>
    <m/>
    <s v="Huile de cameline - 0,25L"/>
    <n v="1010617190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m/>
    <n v="1"/>
    <m/>
    <m/>
    <m/>
    <s v="Purée de noix de cajou - 300g"/>
    <s v="1435A"/>
    <n v="18"/>
    <n v="0"/>
    <m/>
    <s v="oui"/>
    <n v="135.9"/>
    <n v="0"/>
    <n v="135.9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n v="1"/>
    <m/>
    <m/>
    <m/>
    <m/>
    <s v="Purée amande complète - 200g"/>
    <n v="5011"/>
    <n v="6"/>
    <n v="5"/>
    <m/>
    <s v="oui"/>
    <n v="32.22"/>
    <n v="0"/>
    <n v="32.22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n v="1"/>
    <m/>
    <m/>
    <m/>
    <m/>
    <s v="Purée Fruits et Graines - 200g"/>
    <n v="1011"/>
    <n v="6"/>
    <n v="5"/>
    <m/>
    <s v="oui"/>
    <n v="25.92"/>
    <n v="0"/>
    <n v="25.92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n v="1"/>
    <m/>
    <m/>
    <m/>
    <m/>
    <s v="Purée 4 Fruits Secs - 200g"/>
    <n v="1013"/>
    <n v="6"/>
    <n v="5"/>
    <m/>
    <s v="oui"/>
    <n v="22.26"/>
    <n v="0"/>
    <n v="22.26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n v="1"/>
    <m/>
    <m/>
    <m/>
    <m/>
    <s v="Purée Amande &amp; Noix de cajou - 200g"/>
    <n v="1012"/>
    <n v="6"/>
    <n v="5"/>
    <m/>
    <s v="oui"/>
    <n v="29.88"/>
    <n v="0"/>
    <n v="29.88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n v="1"/>
    <m/>
    <m/>
    <m/>
    <m/>
    <s v="Purée Arachide Toastée - 300g"/>
    <n v="1504"/>
    <n v="6"/>
    <n v="5"/>
    <m/>
    <m/>
    <n v="15.36"/>
    <n v="0"/>
    <n v="15.36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Purée pommes demeter - 630 g"/>
    <s v="CN00640115"/>
    <n v="60"/>
    <n v="10"/>
    <m/>
    <s v="oui"/>
    <n v="132"/>
    <n v="0"/>
    <n v="132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Confiture cerises extra - 690g"/>
    <s v="CN00750505"/>
    <n v="30"/>
    <n v="10"/>
    <m/>
    <s v="oui"/>
    <n v="125.1"/>
    <n v="0"/>
    <n v="125.1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m/>
    <n v="1"/>
    <m/>
    <n v="1"/>
    <m/>
    <s v="Confiture fraises extra - 690g"/>
    <s v="CN00750510"/>
    <n v="30"/>
    <n v="10"/>
    <m/>
    <s v="oui"/>
    <n v="130.80000000000001"/>
    <n v="0"/>
    <n v="130.80000000000001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BOX POTS - 90 UVC"/>
    <m/>
    <n v="3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Confiture abricots extra - 690g"/>
    <s v="CN00750500"/>
    <n v="30"/>
    <n v="10"/>
    <m/>
    <s v="oui"/>
    <n v="119.1"/>
    <n v="0"/>
    <n v="119.1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BIOLOIC"/>
    <s v="ZA LA METAIRIE"/>
    <n v="35520"/>
    <s v="MELESSE"/>
    <s v="02 99 69 34 09"/>
    <s v="Bretagne"/>
    <n v="35"/>
    <s v="INDPT"/>
    <m/>
    <n v="100"/>
    <d v="2017-02-07T23:00:00"/>
    <x v="330"/>
    <n v="1"/>
    <m/>
    <m/>
    <m/>
    <m/>
    <s v="Bioflan praliné - x 30 sachets"/>
    <n v="110060"/>
    <n v="30"/>
    <n v="0"/>
    <m/>
    <m/>
    <n v="19.2"/>
    <n v="0"/>
    <n v="19.2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BIOLOIC"/>
    <s v="ZA LA METAIRIE"/>
    <n v="35520"/>
    <s v="MELESSE"/>
    <s v="02 99 69 34 09"/>
    <s v="Bretagne"/>
    <n v="35"/>
    <s v="INDPT"/>
    <m/>
    <n v="100"/>
    <d v="2017-02-07T23:00:00"/>
    <x v="330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2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2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2"/>
    <n v="1"/>
    <m/>
    <m/>
    <m/>
    <m/>
    <s v="ROMARIN feuilles - Flacon 25g"/>
    <s v="ROMAC"/>
    <n v="6"/>
    <n v="0"/>
    <m/>
    <m/>
    <n v="8.1"/>
    <n v="0"/>
    <n v="8.1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5 Vitalité - Boite 22,5g"/>
    <s v="AUROIN"/>
    <n v="6"/>
    <n v="10"/>
    <m/>
    <s v="oui"/>
    <n v="17.82"/>
    <n v="0"/>
    <n v="17.82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2 Détente - Boite 22,5g"/>
    <s v="BIENIN"/>
    <n v="6"/>
    <n v="10"/>
    <m/>
    <s v="oui"/>
    <n v="16.440000000000001"/>
    <n v="0"/>
    <n v="16.440000000000001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7 Agrumes - Boite 22,5g"/>
    <s v="BIGAIN"/>
    <n v="6"/>
    <n v="1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3 Hivernale - Boite 22,5g"/>
    <s v="FRIMIN"/>
    <n v="6"/>
    <n v="10"/>
    <m/>
    <s v="oui"/>
    <n v="16.32"/>
    <n v="0"/>
    <n v="16.32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6 Anti-Stress - Boite 22,5g"/>
    <s v="HAMAIN"/>
    <n v="6"/>
    <n v="10"/>
    <m/>
    <s v="oui"/>
    <n v="16.62"/>
    <n v="0"/>
    <n v="16.62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4 Elimination - Boite 22,5g"/>
    <s v="ONDIIN"/>
    <n v="6"/>
    <n v="10"/>
    <m/>
    <s v="oui"/>
    <n v="17.28"/>
    <n v="0"/>
    <n v="17.28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1 Sommeil - Boite 22,5g"/>
    <s v="REVEIN"/>
    <n v="6"/>
    <n v="10"/>
    <m/>
    <s v="oui"/>
    <n v="19.32"/>
    <n v="0"/>
    <n v="19.32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8 Épicée - Boite 22,5g"/>
    <s v="SEREIN"/>
    <n v="6"/>
    <n v="10"/>
    <m/>
    <s v="oui"/>
    <n v="15.96"/>
    <n v="0"/>
    <n v="15.96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10 Détox - Boite 22,5g"/>
    <s v="DETOIN"/>
    <n v="6"/>
    <n v="10"/>
    <m/>
    <s v="oui"/>
    <n v="16.5"/>
    <n v="0"/>
    <n v="16.5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9 Digestion - Boite 22,5g"/>
    <s v="DIGEIN"/>
    <n v="6"/>
    <n v="10"/>
    <m/>
    <s v="oui"/>
    <n v="16.14"/>
    <n v="0"/>
    <n v="16.14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4"/>
    <n v="1"/>
    <m/>
    <m/>
    <m/>
    <m/>
    <s v="Ferment yaourt 2x6g - x 10 sachets"/>
    <n v="530010"/>
    <n v="10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4"/>
    <n v="1"/>
    <m/>
    <m/>
    <m/>
    <m/>
    <s v="Potabio cèpes - x 20 sachets"/>
    <n v="410070"/>
    <n v="20"/>
    <n v="0"/>
    <m/>
    <m/>
    <n v="17.8"/>
    <n v="0"/>
    <n v="17.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4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5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5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5"/>
    <n v="1"/>
    <m/>
    <m/>
    <m/>
    <n v="1"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5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Kaoka"/>
    <s v="Markal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6"/>
    <n v="1"/>
    <m/>
    <m/>
    <m/>
    <n v="1"/>
    <s v="noir 66% éclats noisettes caramélisés - 100g"/>
    <n v="14072"/>
    <n v="51"/>
    <n v="10"/>
    <m/>
    <m/>
    <n v="86.19"/>
    <n v="0"/>
    <n v="86.19"/>
    <s v=""/>
    <s v=""/>
    <s v=""/>
    <s v=""/>
    <s v=""/>
    <m/>
    <m/>
    <m/>
    <m/>
    <m/>
    <m/>
    <m/>
    <m/>
    <m/>
    <m/>
    <m/>
    <m/>
  </r>
  <r>
    <s v="février"/>
    <s v="Philippe"/>
    <s v="Kaoka"/>
    <s v="Markal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6"/>
    <n v="1"/>
    <m/>
    <m/>
    <m/>
    <n v="1"/>
    <s v="noir 70% - 100g"/>
    <n v="14072"/>
    <n v="51"/>
    <n v="10"/>
    <m/>
    <m/>
    <n v="69.87"/>
    <n v="0"/>
    <n v="69.87"/>
    <s v=""/>
    <s v=""/>
    <s v=""/>
    <s v=""/>
    <s v=""/>
    <m/>
    <m/>
    <m/>
    <m/>
    <m/>
    <m/>
    <m/>
    <m/>
    <m/>
    <m/>
    <m/>
    <m/>
  </r>
  <r>
    <s v="février"/>
    <s v="Philippe"/>
    <s v="Kaoka"/>
    <s v="Markal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6"/>
    <n v="1"/>
    <m/>
    <m/>
    <m/>
    <n v="1"/>
    <s v="noir 80% Equateur - 100g"/>
    <n v="14074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poireau-PDT - x 20 sachets"/>
    <n v="41001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tomate - x 20 sachets"/>
    <n v="41002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ortie - x 20 sachets"/>
    <n v="41003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potimarron - x 20 sachets"/>
    <n v="41005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algues - x 20 sachets"/>
    <n v="41006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cèpes - x 20 sachets"/>
    <n v="410070"/>
    <n v="20"/>
    <n v="10"/>
    <m/>
    <m/>
    <n v="15.4"/>
    <n v="0"/>
    <n v="15.4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carotte cumin - x 20 sachets"/>
    <n v="41008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épinards spiruline - x 20 sachets"/>
    <n v="410090"/>
    <n v="40"/>
    <n v="10"/>
    <m/>
    <m/>
    <n v="30"/>
    <n v="0"/>
    <n v="30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fenouil - x 20 sachets"/>
    <n v="41010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africain - x20 sachets"/>
    <n v="41031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Thaï - x20 sachets"/>
    <n v="41032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Indien - x20 sachets"/>
    <n v="41033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Mexicain - x20 sachets"/>
    <n v="41034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de la mer - x 20 sachets"/>
    <n v="410160"/>
    <n v="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m/>
  </r>
  <r>
    <s v="février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AIL en semoule - Flacon 150g (6)"/>
    <s v="AILSPP"/>
    <n v="6"/>
    <n v="0"/>
    <m/>
    <m/>
    <n v="23.82"/>
    <n v="0"/>
    <n v="23.82"/>
    <s v=""/>
    <s v=""/>
    <s v=""/>
    <s v=""/>
    <s v=""/>
    <m/>
    <m/>
    <m/>
    <m/>
    <m/>
    <m/>
    <m/>
    <m/>
    <m/>
    <m/>
    <m/>
    <m/>
  </r>
  <r>
    <s v="février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MILLEFEUILLE sommités - Sachet 25g (3)"/>
    <s v="MILF"/>
    <n v="3"/>
    <n v="0"/>
    <m/>
    <m/>
    <n v="5.31"/>
    <n v="0"/>
    <n v="5.31"/>
    <s v=""/>
    <s v=""/>
    <s v=""/>
    <s v=""/>
    <s v=""/>
    <m/>
    <m/>
    <m/>
    <m/>
    <m/>
    <m/>
    <m/>
    <m/>
    <m/>
    <m/>
    <m/>
    <m/>
  </r>
  <r>
    <s v="février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BLEUET fleurs - Sachet 15g (3)"/>
    <s v="BLEU"/>
    <n v="3"/>
    <n v="0"/>
    <m/>
    <m/>
    <n v="6.51"/>
    <n v="0"/>
    <n v="6.51"/>
    <s v=""/>
    <s v=""/>
    <s v=""/>
    <s v=""/>
    <s v=""/>
    <m/>
    <m/>
    <m/>
    <m/>
    <m/>
    <m/>
    <m/>
    <m/>
    <m/>
    <m/>
    <m/>
    <m/>
  </r>
  <r>
    <s v="février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m/>
  </r>
  <r>
    <s v="février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Mélange VIN CHAUD - Sachet 28g"/>
    <s v="VINCA"/>
    <n v="6"/>
    <n v="0"/>
    <m/>
    <m/>
    <n v="15.36"/>
    <n v="0"/>
    <n v="15.36"/>
    <s v=""/>
    <s v=""/>
    <s v=""/>
    <s v=""/>
    <s v=""/>
    <m/>
    <m/>
    <m/>
    <m/>
    <m/>
    <m/>
    <m/>
    <m/>
    <m/>
    <m/>
    <m/>
    <m/>
  </r>
  <r>
    <s v="février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AGAR-AGAR - Flacon 55g"/>
    <s v="AGARC"/>
    <n v="3"/>
    <n v="0"/>
    <m/>
    <m/>
    <n v="25.26"/>
    <n v="0"/>
    <n v="25.26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DIET CONSEILS"/>
    <s v="2, place de la Trinité"/>
    <n v="35000"/>
    <s v="RENNES"/>
    <s v="02 99 79 15 43"/>
    <s v="Bretagne"/>
    <n v="35"/>
    <s v="INDPT"/>
    <m/>
    <n v="120"/>
    <d v="2017-02-08T23:00:00"/>
    <x v="339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Alexis"/>
    <s v="Arcadie"/>
    <s v="Ekibio"/>
    <s v="BIO BEARN"/>
    <s v="41 AVENUE FOUCHET"/>
    <n v="64000"/>
    <s v="PAU"/>
    <s v="05 59 13 81 81"/>
    <s v="Nouvelle-Aquitaine"/>
    <n v="64"/>
    <s v="ACCORD BIO"/>
    <m/>
    <n v="250"/>
    <d v="2017-02-08T23:00:00"/>
    <x v="340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poireau-PDT - x 20 sachets"/>
    <n v="41001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tomate - x 20 sachets"/>
    <n v="410020"/>
    <n v="40"/>
    <n v="10"/>
    <m/>
    <m/>
    <n v="30"/>
    <n v="0"/>
    <n v="30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ortie - x 20 sachets"/>
    <n v="410030"/>
    <n v="60"/>
    <n v="10"/>
    <m/>
    <m/>
    <n v="45"/>
    <n v="0"/>
    <n v="45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potimarron - x 20 sachets"/>
    <n v="410050"/>
    <n v="40"/>
    <n v="10"/>
    <m/>
    <m/>
    <n v="30"/>
    <n v="0"/>
    <n v="30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algues - x 20 sachets"/>
    <n v="41006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cèpes - x 20 sachets"/>
    <n v="410070"/>
    <n v="20"/>
    <n v="10"/>
    <m/>
    <m/>
    <n v="15.4"/>
    <n v="0"/>
    <n v="15.4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carotte cumin - x 20 sachets"/>
    <n v="410080"/>
    <n v="60"/>
    <n v="10"/>
    <m/>
    <m/>
    <n v="45"/>
    <n v="0"/>
    <n v="45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épinards spiruline - x 20 sachets"/>
    <n v="41009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fenouil - x 20 sachets"/>
    <n v="41010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2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2"/>
    <n v="1"/>
    <m/>
    <m/>
    <m/>
    <m/>
    <s v="Crème chocolat intense 60g - x 12 sachets"/>
    <n v="19002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2"/>
    <n v="1"/>
    <m/>
    <m/>
    <m/>
    <m/>
    <s v="Crème châtaigne 60g - x 12 sachets"/>
    <n v="190130"/>
    <n v="12"/>
    <n v="0"/>
    <m/>
    <m/>
    <n v="14.88"/>
    <n v="0"/>
    <n v="14.8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2"/>
    <n v="1"/>
    <m/>
    <m/>
    <m/>
    <m/>
    <s v="Crème anglaise 60g - x 12 sachets"/>
    <n v="190210"/>
    <n v="12"/>
    <n v="0"/>
    <m/>
    <s v="oui"/>
    <n v="11.88"/>
    <n v="0"/>
    <n v="11.88"/>
    <s v=""/>
    <s v=""/>
    <s v=""/>
    <s v=""/>
    <s v=""/>
    <m/>
    <m/>
    <m/>
    <m/>
    <m/>
    <m/>
    <m/>
    <m/>
    <m/>
    <m/>
    <m/>
    <m/>
  </r>
  <r>
    <s v="février"/>
    <s v="Philippe"/>
    <s v="Bio Planèt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février"/>
    <s v="Philippe"/>
    <s v="Kaoka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4"/>
    <n v="1"/>
    <m/>
    <m/>
    <m/>
    <n v="1"/>
    <s v="noir 66% éclats noisettes caramélisés - 100g"/>
    <n v="14072"/>
    <n v="51"/>
    <n v="10"/>
    <m/>
    <m/>
    <n v="86.19"/>
    <n v="0"/>
    <n v="86.19"/>
    <s v=""/>
    <s v=""/>
    <s v=""/>
    <s v=""/>
    <s v=""/>
    <m/>
    <m/>
    <m/>
    <m/>
    <m/>
    <m/>
    <m/>
    <m/>
    <m/>
    <m/>
    <m/>
    <m/>
  </r>
  <r>
    <s v="février"/>
    <s v="Philippe"/>
    <s v="Kaoka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4"/>
    <n v="1"/>
    <m/>
    <m/>
    <m/>
    <n v="1"/>
    <s v="noir 70% - 100g"/>
    <n v="14072"/>
    <n v="51"/>
    <n v="10"/>
    <m/>
    <m/>
    <n v="69.87"/>
    <n v="0"/>
    <n v="69.87"/>
    <s v=""/>
    <s v=""/>
    <s v=""/>
    <s v=""/>
    <s v=""/>
    <m/>
    <m/>
    <m/>
    <m/>
    <m/>
    <m/>
    <m/>
    <m/>
    <m/>
    <m/>
    <m/>
    <m/>
  </r>
  <r>
    <s v="février"/>
    <s v="Philippe"/>
    <s v="Kaoka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4"/>
    <n v="1"/>
    <m/>
    <m/>
    <m/>
    <n v="1"/>
    <s v="noir 70% Fleur Sel - 100g"/>
    <n v="14771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FENOUIL graines - Sachet 50g (6)"/>
    <s v="FENO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février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SOMMEIL - Sachet 35g (3)"/>
    <s v="REVE"/>
    <n v="6"/>
    <n v="0"/>
    <m/>
    <m/>
    <n v="15.24"/>
    <n v="0"/>
    <n v="15.24"/>
    <s v=""/>
    <s v=""/>
    <s v=""/>
    <s v=""/>
    <s v=""/>
    <m/>
    <m/>
    <m/>
    <m/>
    <m/>
    <m/>
    <m/>
    <m/>
    <m/>
    <m/>
    <m/>
    <m/>
  </r>
  <r>
    <s v="février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février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OLIVIER feuilles - Sachet 50g (6)"/>
    <s v="OLIV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février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ORANGER boutons - Sachet 20g (3)"/>
    <s v="ORAB"/>
    <n v="6"/>
    <n v="0"/>
    <m/>
    <m/>
    <n v="17.34"/>
    <n v="0"/>
    <n v="17.34"/>
    <s v=""/>
    <s v=""/>
    <s v=""/>
    <s v=""/>
    <s v=""/>
    <m/>
    <m/>
    <m/>
    <m/>
    <m/>
    <m/>
    <m/>
    <m/>
    <m/>
    <m/>
    <m/>
    <m/>
  </r>
  <r>
    <s v="février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RÉGLISSE racine bâton - Sachet 50g (6)"/>
    <s v="REGL"/>
    <n v="6"/>
    <n v="0"/>
    <m/>
    <m/>
    <n v="16.86"/>
    <n v="0"/>
    <n v="16.86"/>
    <s v=""/>
    <s v=""/>
    <s v=""/>
    <s v=""/>
    <s v=""/>
    <m/>
    <m/>
    <m/>
    <m/>
    <m/>
    <m/>
    <m/>
    <m/>
    <m/>
    <m/>
    <m/>
    <m/>
  </r>
  <r>
    <s v="février"/>
    <s v="Philippe"/>
    <s v="Le Moulin du Pivert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7"/>
    <n v="1"/>
    <m/>
    <m/>
    <m/>
    <m/>
    <s v="Plaisir Noisette nappé de chocolat au lait - 130 grs"/>
    <s v="1SB201"/>
    <n v="12"/>
    <n v="0"/>
    <m/>
    <m/>
    <n v="24"/>
    <n v="0"/>
    <n v="24"/>
    <s v=""/>
    <s v=""/>
    <s v=""/>
    <s v=""/>
    <s v=""/>
    <m/>
    <m/>
    <m/>
    <m/>
    <m/>
    <m/>
    <m/>
    <m/>
    <m/>
    <m/>
    <m/>
    <m/>
  </r>
  <r>
    <s v="février"/>
    <s v="Philippe"/>
    <s v="Le Moulin du Pivert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7"/>
    <n v="1"/>
    <m/>
    <m/>
    <m/>
    <m/>
    <s v="Equi'libre Céréales et Graines - 150 grs"/>
    <s v="1CR003"/>
    <n v="12"/>
    <n v="0"/>
    <m/>
    <m/>
    <n v="26.16"/>
    <n v="0"/>
    <n v="26.16"/>
    <s v=""/>
    <s v=""/>
    <s v=""/>
    <s v=""/>
    <s v=""/>
    <m/>
    <m/>
    <m/>
    <m/>
    <m/>
    <m/>
    <m/>
    <m/>
    <m/>
    <m/>
    <m/>
    <m/>
  </r>
  <r>
    <s v="février"/>
    <s v="Philippe"/>
    <s v="Bio Planète"/>
    <s v="Biodis"/>
    <s v="COQUELIBIO - BIOMONDE"/>
    <s v="41 av Gén de Gaulle"/>
    <n v="35170"/>
    <s v="BRUZ"/>
    <s v="02 23 50 31 28"/>
    <s v="Bretagne"/>
    <n v="35"/>
    <s v="BIOMONDE"/>
    <m/>
    <n v="120"/>
    <d v="2017-02-08T23:00:00"/>
    <x v="348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février"/>
    <s v="Philippe"/>
    <s v="Kaoka"/>
    <s v="Markal"/>
    <s v="COQUELIBIO - BIOMONDE"/>
    <s v="41 av Gén de Gaulle"/>
    <n v="35170"/>
    <s v="BRUZ"/>
    <s v="02 23 50 31 28"/>
    <s v="Bretagne"/>
    <n v="35"/>
    <s v="BIOMONDE"/>
    <m/>
    <n v="120"/>
    <d v="2017-02-08T23:00:00"/>
    <x v="349"/>
    <n v="1"/>
    <m/>
    <m/>
    <m/>
    <m/>
    <s v="lait 32% noix coco - 100g"/>
    <n v="24066"/>
    <n v="17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Kaoka"/>
    <s v="Markal"/>
    <s v="COQUELIBIO - BIOMONDE"/>
    <s v="41 av Gén de Gaulle"/>
    <n v="35170"/>
    <s v="BRUZ"/>
    <s v="02 23 50 31 28"/>
    <s v="Bretagne"/>
    <n v="35"/>
    <s v="BIOMONDE"/>
    <m/>
    <n v="120"/>
    <d v="2017-02-08T23:00:00"/>
    <x v="349"/>
    <n v="1"/>
    <m/>
    <m/>
    <m/>
    <n v="1"/>
    <s v="noir 66% éclats noisettes caramélisés - 100g"/>
    <n v="14072"/>
    <n v="51"/>
    <n v="10"/>
    <m/>
    <m/>
    <n v="86.19"/>
    <n v="0"/>
    <n v="86.19"/>
    <s v=""/>
    <s v=""/>
    <s v=""/>
    <s v=""/>
    <s v=""/>
    <m/>
    <m/>
    <m/>
    <m/>
    <m/>
    <m/>
    <m/>
    <m/>
    <m/>
    <m/>
    <m/>
    <m/>
  </r>
  <r>
    <s v="février"/>
    <s v="Philippe"/>
    <s v="Kaoka"/>
    <s v="Markal"/>
    <s v="COQUELIBIO - BIOMONDE"/>
    <s v="41 av Gén de Gaulle"/>
    <n v="35170"/>
    <s v="BRUZ"/>
    <s v="02 23 50 31 28"/>
    <s v="Bretagne"/>
    <n v="35"/>
    <s v="BIOMONDE"/>
    <m/>
    <n v="120"/>
    <d v="2017-02-08T23:00:00"/>
    <x v="349"/>
    <n v="1"/>
    <m/>
    <m/>
    <m/>
    <n v="1"/>
    <s v="noir 70% - 100g"/>
    <n v="14072"/>
    <n v="51"/>
    <n v="10"/>
    <m/>
    <m/>
    <n v="69.87"/>
    <n v="0"/>
    <n v="69.87"/>
    <s v=""/>
    <s v=""/>
    <s v=""/>
    <s v=""/>
    <s v=""/>
    <m/>
    <m/>
    <m/>
    <m/>
    <m/>
    <m/>
    <m/>
    <m/>
    <m/>
    <m/>
    <m/>
    <m/>
  </r>
  <r>
    <s v="février"/>
    <s v="Philippe"/>
    <s v="Kaoka"/>
    <s v="Markal"/>
    <s v="COQUELIBIO - BIOMONDE"/>
    <s v="41 av Gén de Gaulle"/>
    <n v="35170"/>
    <s v="BRUZ"/>
    <s v="02 23 50 31 28"/>
    <s v="Bretagne"/>
    <n v="35"/>
    <s v="BIOMONDE"/>
    <m/>
    <n v="120"/>
    <d v="2017-02-08T23:00:00"/>
    <x v="349"/>
    <n v="1"/>
    <m/>
    <m/>
    <m/>
    <n v="1"/>
    <s v="noir 75% Sao Tomé - 100g"/>
    <n v="14371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COQUELIBIO - BIOMONDE"/>
    <s v="41 av Gén de Gaulle"/>
    <n v="35170"/>
    <s v="BRUZ"/>
    <s v="02 23 50 31 28"/>
    <s v="Bretagne"/>
    <n v="35"/>
    <s v="BIOMONDE"/>
    <m/>
    <n v="120"/>
    <d v="2017-02-08T23:00:00"/>
    <x v="350"/>
    <n v="1"/>
    <m/>
    <m/>
    <m/>
    <m/>
    <s v="Bioflan cacao orange - x 30 sachets"/>
    <n v="110180"/>
    <n v="30"/>
    <n v="0"/>
    <m/>
    <m/>
    <n v="19.2"/>
    <n v="0"/>
    <n v="19.2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COQUELIBIO - BIOMONDE"/>
    <s v="41 av Gén de Gaulle"/>
    <n v="35170"/>
    <s v="BRUZ"/>
    <s v="02 23 50 31 28"/>
    <s v="Bretagne"/>
    <n v="35"/>
    <s v="BIOMONDE"/>
    <m/>
    <n v="120"/>
    <d v="2017-02-08T23:00:00"/>
    <x v="350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n v="1"/>
    <m/>
    <m/>
    <n v="1"/>
    <m/>
    <s v="Purée pommes demeter - 630 g"/>
    <s v="CN00640115"/>
    <n v="30"/>
    <n v="10"/>
    <m/>
    <s v="oui"/>
    <n v="63.9"/>
    <n v="0"/>
    <n v="63.9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n v="1"/>
    <m/>
    <m/>
    <n v="1"/>
    <m/>
    <s v="Purée pommes poires demeter - 630 g"/>
    <s v="CN00641055"/>
    <n v="30"/>
    <n v="10"/>
    <m/>
    <s v="oui"/>
    <n v="71.400000000000006"/>
    <n v="0"/>
    <n v="71.400000000000006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n v="1"/>
    <m/>
    <m/>
    <n v="1"/>
    <m/>
    <s v="Purée pommes abricots demeter - 630 g"/>
    <s v="CN00641025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m/>
    <m/>
    <n v="1"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Bio Planète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2"/>
    <n v="1"/>
    <m/>
    <m/>
    <m/>
    <m/>
    <s v="Huile d'olive douce - 0,5L"/>
    <n v="101061237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février"/>
    <s v="Christophe"/>
    <s v="Bio Planète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2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vanille - x 30 sachets"/>
    <n v="110010"/>
    <n v="60"/>
    <n v="1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cacao - x 30 sachets"/>
    <n v="110020"/>
    <n v="90"/>
    <n v="10"/>
    <m/>
    <m/>
    <n v="55.8"/>
    <n v="0"/>
    <n v="55.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café - x 30 sachets"/>
    <n v="110030"/>
    <n v="60"/>
    <n v="1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praliné - x 30 sachets"/>
    <n v="110060"/>
    <n v="60"/>
    <n v="1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noix de coco - x 30 sachets"/>
    <n v="110150"/>
    <n v="30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fraise - x 30 sachets"/>
    <n v="110170"/>
    <n v="30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poireau-PDT - x 20 sachets"/>
    <n v="41001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tomate - x 20 sachets"/>
    <n v="41002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ortie - x 20 sachets"/>
    <n v="41003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potimarron - x 20 sachets"/>
    <n v="41005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algues - x 20 sachets"/>
    <n v="41006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carotte cumin - x 20 sachets"/>
    <n v="41008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Crème caramel au beurre salé 60g - x 12 sachets"/>
    <n v="190120"/>
    <n v="24"/>
    <n v="10"/>
    <m/>
    <m/>
    <n v="26.88"/>
    <n v="0"/>
    <n v="26.8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Thaï - x20 sachets"/>
    <n v="41032"/>
    <n v="40"/>
    <n v="10"/>
    <m/>
    <s v="oui"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OX 15 réfs livré monté &amp; vide - "/>
    <n v="146150"/>
    <n v="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de la mer - x 20 sachets"/>
    <n v="410160"/>
    <n v="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m/>
    <m/>
    <s v="Biodis"/>
    <m/>
    <m/>
    <m/>
    <m/>
    <m/>
    <m/>
    <m/>
    <m/>
    <m/>
    <m/>
    <d v="2017-02-11T23:00:00"/>
    <x v="354"/>
    <n v="1"/>
    <m/>
    <m/>
    <m/>
    <m/>
    <s v="Huile de coco - 0,2L"/>
    <n v="1010615028"/>
    <n v="60"/>
    <n v="12"/>
    <m/>
    <s v="oui"/>
    <n v="208.8"/>
    <n v="0"/>
    <n v="208.8"/>
    <s v=""/>
    <s v=""/>
    <s v=""/>
    <s v=""/>
    <s v=""/>
    <m/>
    <m/>
    <m/>
    <m/>
    <m/>
    <m/>
    <m/>
    <m/>
    <m/>
    <m/>
    <m/>
    <m/>
  </r>
  <r>
    <s v="février"/>
    <m/>
    <m/>
    <s v="Biodis"/>
    <m/>
    <m/>
    <m/>
    <m/>
    <m/>
    <m/>
    <m/>
    <m/>
    <m/>
    <m/>
    <d v="2017-02-11T23:00:00"/>
    <x v="354"/>
    <n v="1"/>
    <m/>
    <m/>
    <m/>
    <m/>
    <s v="Huile de coco - 0,4L"/>
    <n v="1010615056"/>
    <n v="60"/>
    <n v="12"/>
    <m/>
    <s v="oui"/>
    <n v="379.2"/>
    <n v="0"/>
    <n v="379.2"/>
    <s v=""/>
    <s v=""/>
    <s v=""/>
    <s v=""/>
    <s v=""/>
    <m/>
    <m/>
    <m/>
    <m/>
    <m/>
    <m/>
    <m/>
    <m/>
    <m/>
    <m/>
    <m/>
    <m/>
  </r>
  <r>
    <s v="février"/>
    <m/>
    <m/>
    <s v="Biodis"/>
    <m/>
    <m/>
    <m/>
    <m/>
    <m/>
    <m/>
    <m/>
    <m/>
    <m/>
    <m/>
    <d v="2017-02-11T23:00:00"/>
    <x v="354"/>
    <n v="1"/>
    <m/>
    <m/>
    <m/>
    <m/>
    <s v="Huile coco désodorisée - 0,4L"/>
    <n v="1010615156"/>
    <n v="60"/>
    <n v="12"/>
    <m/>
    <s v="oui"/>
    <n v="255.6"/>
    <n v="0"/>
    <n v="255.6"/>
    <s v=""/>
    <s v=""/>
    <s v=""/>
    <s v=""/>
    <s v=""/>
    <m/>
    <m/>
    <m/>
    <m/>
    <m/>
    <m/>
    <m/>
    <m/>
    <m/>
    <m/>
    <m/>
    <m/>
  </r>
  <r>
    <s v="février"/>
    <m/>
    <m/>
    <s v="Biodis"/>
    <m/>
    <m/>
    <m/>
    <m/>
    <m/>
    <m/>
    <m/>
    <m/>
    <m/>
    <m/>
    <d v="2017-02-11T23:00:00"/>
    <x v="355"/>
    <n v="1"/>
    <m/>
    <m/>
    <m/>
    <m/>
    <s v="Huile de coco - 0,2L"/>
    <n v="1010615028"/>
    <n v="60"/>
    <n v="12"/>
    <m/>
    <s v="oui"/>
    <n v="183.6"/>
    <n v="0"/>
    <n v="183.6"/>
    <s v=""/>
    <s v=""/>
    <s v=""/>
    <s v=""/>
    <s v=""/>
    <m/>
    <m/>
    <m/>
    <m/>
    <m/>
    <m/>
    <m/>
    <m/>
    <m/>
    <m/>
    <m/>
    <m/>
  </r>
  <r>
    <s v="février"/>
    <m/>
    <m/>
    <s v="Biodis"/>
    <m/>
    <m/>
    <m/>
    <m/>
    <m/>
    <m/>
    <m/>
    <m/>
    <m/>
    <m/>
    <d v="2017-02-11T23:00:00"/>
    <x v="355"/>
    <n v="1"/>
    <m/>
    <m/>
    <m/>
    <m/>
    <s v="Huile de coco - 0,4L"/>
    <n v="1010615056"/>
    <n v="60"/>
    <n v="12"/>
    <m/>
    <s v="oui"/>
    <n v="333.6"/>
    <n v="0"/>
    <n v="333.6"/>
    <s v=""/>
    <s v=""/>
    <s v=""/>
    <s v=""/>
    <s v=""/>
    <m/>
    <m/>
    <m/>
    <m/>
    <m/>
    <m/>
    <m/>
    <m/>
    <m/>
    <m/>
    <m/>
    <m/>
  </r>
  <r>
    <s v="février"/>
    <m/>
    <m/>
    <s v="Biodis"/>
    <m/>
    <m/>
    <m/>
    <m/>
    <m/>
    <m/>
    <m/>
    <m/>
    <m/>
    <m/>
    <d v="2017-02-11T23:00:00"/>
    <x v="355"/>
    <n v="1"/>
    <m/>
    <m/>
    <m/>
    <m/>
    <s v="Huile coco désodorisée - 0,4L"/>
    <n v="1010615156"/>
    <n v="60"/>
    <n v="12"/>
    <m/>
    <s v="oui"/>
    <n v="225"/>
    <n v="0"/>
    <n v="225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Amandina Lait d'amandes - 1L"/>
    <n v="6902"/>
    <n v="120"/>
    <n v="0"/>
    <m/>
    <m/>
    <n v="379.2"/>
    <n v="0"/>
    <n v="379.2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Amandina Lait d'amandes - 50cl"/>
    <s v="6902A"/>
    <n v="48"/>
    <n v="0"/>
    <m/>
    <m/>
    <n v="82.56"/>
    <n v="0"/>
    <n v="82.5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Amandina Lait d'amandes à la vanille - 1L"/>
    <s v="6902VAN"/>
    <n v="24"/>
    <n v="0"/>
    <m/>
    <m/>
    <n v="90.24"/>
    <n v="0"/>
    <n v="90.2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Amandina chocolat - 1L"/>
    <s v="6902CHOCOOP"/>
    <n v="30"/>
    <n v="0"/>
    <m/>
    <m/>
    <n v="100.5"/>
    <n v="0"/>
    <n v="100.5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Amandina chocolat - 3x20cl"/>
    <s v="6902CH20"/>
    <n v="32"/>
    <n v="0"/>
    <m/>
    <m/>
    <n v="124.48"/>
    <n v="0"/>
    <n v="124.48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Noisettina boisson aux noisettes - 1L"/>
    <s v="6902NOI"/>
    <n v="12"/>
    <n v="0"/>
    <m/>
    <m/>
    <n v="39.479999999999997"/>
    <n v="0"/>
    <n v="39.479999999999997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Amandina cuisine (x8) - 3x20cl"/>
    <s v="6902CUI"/>
    <n v="16"/>
    <n v="0"/>
    <m/>
    <m/>
    <n v="66.400000000000006"/>
    <n v="0"/>
    <n v="66.40000000000000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de sésame (tahin) - 630g"/>
    <n v="1241"/>
    <n v="6"/>
    <n v="0"/>
    <m/>
    <s v="oui"/>
    <n v="39.840000000000003"/>
    <n v="0"/>
    <n v="39.840000000000003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de sésame demi complet - 630g"/>
    <n v="1242"/>
    <n v="6"/>
    <n v="0"/>
    <m/>
    <s v="oui"/>
    <n v="36.36"/>
    <n v="0"/>
    <n v="36.3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de noix de cajou - 300g"/>
    <s v="1435A"/>
    <n v="12"/>
    <n v="0"/>
    <m/>
    <s v="oui"/>
    <n v="90.6"/>
    <n v="0"/>
    <n v="90.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amande complète - 630g"/>
    <n v="5005"/>
    <n v="24"/>
    <n v="0"/>
    <m/>
    <s v="oui"/>
    <n v="379.92"/>
    <n v="0"/>
    <n v="379.92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amande complète - 300g"/>
    <s v="5004A"/>
    <n v="36"/>
    <n v="0"/>
    <m/>
    <s v="oui"/>
    <n v="281.52"/>
    <n v="0"/>
    <n v="281.52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amande blanchie - 630g"/>
    <n v="5105"/>
    <n v="12"/>
    <n v="0"/>
    <m/>
    <s v="oui"/>
    <n v="210.12"/>
    <n v="0"/>
    <n v="210.12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de noisettes - 600g"/>
    <s v="5205B"/>
    <n v="12"/>
    <n v="0"/>
    <m/>
    <s v="oui"/>
    <n v="218.52"/>
    <n v="0"/>
    <n v="218.52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de noisettes - 280g"/>
    <s v="5204B"/>
    <n v="12"/>
    <n v="0"/>
    <m/>
    <s v="oui"/>
    <n v="105.96"/>
    <n v="0"/>
    <n v="105.9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AMANDE à tartiner - 300g"/>
    <s v="6400A"/>
    <n v="12"/>
    <n v="0"/>
    <m/>
    <m/>
    <n v="66.959999999999994"/>
    <n v="0"/>
    <n v="66.95999999999999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NOISETTE à tartiner - 300g"/>
    <s v="6404A"/>
    <n v="12"/>
    <n v="0"/>
    <m/>
    <m/>
    <n v="50.52"/>
    <n v="0"/>
    <n v="50.52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SESAME à tartiner - 300g"/>
    <s v="6409A"/>
    <n v="12"/>
    <n v="0"/>
    <m/>
    <m/>
    <n v="35.76"/>
    <n v="0"/>
    <n v="35.7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AMANDE&amp;ORANGE à tartiner - 300g"/>
    <s v="6410A"/>
    <n v="12"/>
    <n v="0"/>
    <m/>
    <m/>
    <n v="64.08"/>
    <n v="0"/>
    <n v="64.08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Chocolinette - 20g"/>
    <s v="NCHOCO20"/>
    <n v="72"/>
    <n v="0"/>
    <m/>
    <m/>
    <n v="51.12"/>
    <n v="0"/>
    <n v="51.12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Chocolinette - 220g"/>
    <s v="NCHOCO220"/>
    <n v="12"/>
    <n v="0"/>
    <m/>
    <s v="oui"/>
    <n v="42.24"/>
    <n v="0"/>
    <n v="42.2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Chokenut - 300g"/>
    <s v="NCHOK300"/>
    <n v="12"/>
    <n v="0"/>
    <m/>
    <s v="oui"/>
    <n v="60"/>
    <n v="0"/>
    <n v="60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Nute+SANS PALME - 220g"/>
    <s v="NNUT+220"/>
    <n v="12"/>
    <n v="0"/>
    <m/>
    <s v="oui"/>
    <n v="44.04"/>
    <n v="0"/>
    <n v="44.0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Nute+SANS PALME - 750g"/>
    <s v="NNUT+750"/>
    <n v="6"/>
    <n v="0"/>
    <m/>
    <m/>
    <n v="64.08"/>
    <n v="0"/>
    <n v="64.08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Nut&amp; bon - 220g"/>
    <s v="NNUTB220"/>
    <n v="12"/>
    <n v="0"/>
    <m/>
    <s v="oui"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Croustinut - 300g"/>
    <s v="NCROU300"/>
    <n v="12"/>
    <n v="0"/>
    <m/>
    <s v="oui"/>
    <n v="70.2"/>
    <n v="0"/>
    <n v="70.2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Coconut - 300g"/>
    <s v="NCOCON300"/>
    <n v="12"/>
    <n v="0"/>
    <m/>
    <s v="oui"/>
    <n v="56.04"/>
    <n v="0"/>
    <n v="56.0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Blanche - 250g"/>
    <n v="7504"/>
    <n v="10"/>
    <n v="0"/>
    <m/>
    <m/>
    <n v="48.4"/>
    <n v="0"/>
    <n v="48.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de noix de cajou - 200g"/>
    <n v="1431"/>
    <n v="12"/>
    <n v="0"/>
    <m/>
    <s v="oui"/>
    <n v="64.44"/>
    <n v="0"/>
    <n v="64.4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amande complète - 200g"/>
    <n v="5011"/>
    <n v="12"/>
    <n v="0"/>
    <m/>
    <s v="oui"/>
    <n v="67.8"/>
    <n v="0"/>
    <n v="67.8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amande blanchie - 200g"/>
    <n v="5111"/>
    <n v="12"/>
    <n v="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de noisettes - 200g"/>
    <n v="5211"/>
    <n v="12"/>
    <n v="0"/>
    <m/>
    <s v="oui"/>
    <n v="81.36"/>
    <n v="0"/>
    <n v="81.3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n v="1"/>
    <s v="Purée de sésame (tahin) - 280g"/>
    <n v="1230"/>
    <n v="72"/>
    <n v="10"/>
    <m/>
    <s v="oui"/>
    <n v="195.84"/>
    <n v="0"/>
    <n v="195.8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de sésame demi complet - 280g"/>
    <n v="1240"/>
    <n v="12"/>
    <n v="0"/>
    <m/>
    <s v="oui"/>
    <n v="34.56"/>
    <n v="0"/>
    <n v="34.5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de sésame complet - 280g"/>
    <s v="1250A"/>
    <n v="12"/>
    <n v="0"/>
    <m/>
    <s v="oui"/>
    <n v="35.880000000000003"/>
    <n v="0"/>
    <n v="35.880000000000003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Purée Arachide Toastée - 300g"/>
    <n v="1504"/>
    <n v="12"/>
    <n v="0"/>
    <m/>
    <m/>
    <n v="32.4"/>
    <n v="0"/>
    <n v="32.4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Amande ( 74% ) au sucre de canne - 200g"/>
    <n v="6500"/>
    <n v="6"/>
    <n v="0"/>
    <m/>
    <m/>
    <n v="25.86"/>
    <n v="0"/>
    <n v="25.86"/>
    <s v=""/>
    <s v=""/>
    <s v=""/>
    <s v=""/>
    <s v=""/>
    <m/>
    <m/>
    <m/>
    <m/>
    <m/>
    <m/>
    <m/>
    <m/>
    <m/>
    <m/>
    <m/>
    <m/>
  </r>
  <r>
    <s v="février"/>
    <m/>
    <m/>
    <s v="Direct"/>
    <m/>
    <m/>
    <m/>
    <m/>
    <m/>
    <m/>
    <m/>
    <m/>
    <m/>
    <m/>
    <d v="2017-02-11T23:00:00"/>
    <x v="356"/>
    <n v="1"/>
    <m/>
    <m/>
    <m/>
    <m/>
    <s v="Noisette ( 66% ) au sucre de canne - 200g"/>
    <n v="6504"/>
    <n v="6"/>
    <n v="0"/>
    <m/>
    <m/>
    <n v="27.6"/>
    <n v="0"/>
    <n v="27.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AIL des OURS - Flacon 16g"/>
    <s v="AI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AIL en poudre - Flacon 45g"/>
    <s v="AILP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AIL en semoule - Flacon 50g"/>
    <s v="AILS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ANETH graines - Flacon 35g"/>
    <s v="ANET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ANIS VERT graines - Flacon 40g"/>
    <s v="ANIS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ANNELLE Bâtons - Flacon 12g"/>
    <s v="CANT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BOUQUET GARNI - Flacon 30g"/>
    <s v="BOUQ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ARVI graines - Flacon 45g"/>
    <s v="CARVC"/>
    <n v="6"/>
    <n v="0"/>
    <m/>
    <m/>
    <n v="10.32"/>
    <n v="0"/>
    <n v="10.3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INQ PARFUMS - Flacon 35g"/>
    <s v="5PAR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GIROFLE Clous - Flacon 30g"/>
    <s v="GIROC"/>
    <n v="6"/>
    <n v="0"/>
    <m/>
    <m/>
    <n v="13.44"/>
    <n v="0"/>
    <n v="13.4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ORIANDRE graines - Flacon 30g"/>
    <s v="CORGC"/>
    <n v="6"/>
    <n v="0"/>
    <m/>
    <m/>
    <n v="8.64"/>
    <n v="0"/>
    <n v="8.6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ORIANDRE moulue - Flacon 30g"/>
    <s v="CORPC"/>
    <n v="6"/>
    <n v="0"/>
    <m/>
    <m/>
    <n v="8.1"/>
    <n v="0"/>
    <n v="8.1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UMIN graines - Flacon 40g"/>
    <s v="CUMG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UMIN moulu - Flacon 40g"/>
    <s v="CUMP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URCUMA poudre - Flacon 35g"/>
    <s v="CURCC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URRY - Flacon 35g"/>
    <s v="CURRC"/>
    <n v="6"/>
    <n v="0"/>
    <m/>
    <m/>
    <n v="10.74"/>
    <n v="0"/>
    <n v="10.7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Épices pour COUSCOUS - Flacon 35g"/>
    <s v="COUS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ESTRAGON feuilles - Flacon 15g"/>
    <s v="ESTRC"/>
    <n v="6"/>
    <n v="0"/>
    <m/>
    <m/>
    <n v="11.46"/>
    <n v="0"/>
    <n v="11.4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FENOUIL graines - Flacon 30g"/>
    <s v="FEN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GARAM MASALA - Flacon 35g"/>
    <s v="GARAC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GENIÈVRE baies - Flacon 25g"/>
    <s v="GENIC"/>
    <n v="6"/>
    <n v="0"/>
    <m/>
    <m/>
    <n v="9.06"/>
    <n v="0"/>
    <n v="9.0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GINGEMBRE poudre - Flacon 30g"/>
    <s v="GING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HERBES de PROVENCE - Flacon 20g"/>
    <s v="HERB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ARJOLAINE - Flacon 10g"/>
    <s v="MARJC"/>
    <n v="6"/>
    <n v="0"/>
    <m/>
    <m/>
    <n v="7.44"/>
    <n v="0"/>
    <n v="7.4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élange PIZZA - Flacon 13g"/>
    <s v="PIZZ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élange POISSON - Flacon 30g"/>
    <s v="POIS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élange SALADE - Flacon 20g"/>
    <s v="SALA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OUTARDE jaune - Flacon 60g"/>
    <s v="MOUT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USCADE noix - Flacon 30g"/>
    <s v="MUSCC"/>
    <n v="6"/>
    <n v="0"/>
    <m/>
    <m/>
    <n v="20.22"/>
    <n v="0"/>
    <n v="20.2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USCADE poudre - Flacon 35g"/>
    <s v="MUSPC"/>
    <n v="6"/>
    <n v="0"/>
    <m/>
    <m/>
    <n v="22.62"/>
    <n v="0"/>
    <n v="22.6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OIGNON semoule - Flacon 55g"/>
    <s v="OIGN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ORIGAN feuilles - Flacon 15g"/>
    <s v="ORIGC"/>
    <n v="6"/>
    <n v="0"/>
    <m/>
    <m/>
    <n v="8.2200000000000006"/>
    <n v="0"/>
    <n v="8.220000000000000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ORTIE piquante - Flacon 35g"/>
    <s v="ORTIC"/>
    <n v="6"/>
    <n v="0"/>
    <m/>
    <m/>
    <n v="10.98"/>
    <n v="0"/>
    <n v="10.9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APRIKA DOUX - Flacon 40g"/>
    <s v="PAPDC"/>
    <n v="6"/>
    <n v="0"/>
    <m/>
    <m/>
    <n v="13.68"/>
    <n v="0"/>
    <n v="13.6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ERSIL feuilles - Flacon 10g"/>
    <s v="PERSC"/>
    <n v="6"/>
    <n v="0"/>
    <m/>
    <m/>
    <n v="7.62"/>
    <n v="0"/>
    <n v="7.6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IMENT de CAYENNE - Flacon 40g"/>
    <s v="PIMP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IMENT DOUX d'Espagne - Flacon 40g"/>
    <s v="PIMDC"/>
    <n v="6"/>
    <n v="0"/>
    <m/>
    <m/>
    <n v="12.18"/>
    <n v="0"/>
    <n v="12.1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OIVRE BLANC en grains - Flacon 50g"/>
    <s v="POBGC"/>
    <n v="6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OIVRE BLANC moulu - Flacon 45g"/>
    <s v="POBPC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OIVRE NOIR en grains - Flacon 50g"/>
    <s v="PONGC"/>
    <n v="6"/>
    <n v="0"/>
    <m/>
    <m/>
    <n v="15.78"/>
    <n v="0"/>
    <n v="15.7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OIVRE NOIR moulu - Flacon 45g"/>
    <s v="PONPC"/>
    <n v="6"/>
    <n v="0"/>
    <m/>
    <m/>
    <n v="14.88"/>
    <n v="0"/>
    <n v="14.8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OIVRE VERT lyophilisé - Flacon 15g"/>
    <s v="POVLC"/>
    <n v="6"/>
    <n v="0"/>
    <m/>
    <m/>
    <n v="16.38"/>
    <n v="0"/>
    <n v="16.3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RAS EL HANOUT - Flacon 35g"/>
    <s v="RASEC"/>
    <n v="6"/>
    <n v="0"/>
    <m/>
    <m/>
    <n v="11.76"/>
    <n v="0"/>
    <n v="11.7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ROMARIN feuilles - Flacon 25g"/>
    <s v="ROMAC"/>
    <n v="6"/>
    <n v="0"/>
    <m/>
    <m/>
    <n v="8.1"/>
    <n v="0"/>
    <n v="8.1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SAFRAN moulu - Flacon 1g"/>
    <s v="SAFPC"/>
    <n v="6"/>
    <n v="0"/>
    <m/>
    <m/>
    <n v="50.16"/>
    <n v="0"/>
    <n v="50.1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SAFRAN stigmates - Flacon 1g"/>
    <s v="SAFRC"/>
    <n v="6"/>
    <n v="0"/>
    <m/>
    <m/>
    <n v="47.04"/>
    <n v="0"/>
    <n v="47.0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SARRIETTE feuilles - Flacon 20g"/>
    <s v="SARR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THYM feuilles - Flacon 15g"/>
    <s v="THYM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AIL en semoule - Flacon 150g (6)"/>
    <s v="AILSPP"/>
    <n v="6"/>
    <n v="0"/>
    <m/>
    <m/>
    <n v="23.82"/>
    <n v="0"/>
    <n v="23.8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BASILIC feuilles - Flacon 30g (6)"/>
    <s v="BASIPP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GINGEMBRE poudre - Flacon 80g (6)"/>
    <s v="GINGPP"/>
    <n v="6"/>
    <n v="0"/>
    <m/>
    <m/>
    <n v="17.64"/>
    <n v="0"/>
    <n v="17.6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LAURIER feuilles - Flacon 8g (6)"/>
    <s v="LAUPP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élange SALADE - Flacon 45g (6)"/>
    <s v="SALAPP"/>
    <n v="6"/>
    <n v="0"/>
    <m/>
    <m/>
    <n v="14.58"/>
    <n v="0"/>
    <n v="14.5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OIGNON lanières - Flacon 125g (6)"/>
    <s v="OIGLPF"/>
    <n v="6"/>
    <n v="0"/>
    <m/>
    <m/>
    <n v="21.48"/>
    <n v="0"/>
    <n v="21.4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OIVRE NOIR moulu - Flacon 220g (6)"/>
    <s v="POIMPF"/>
    <n v="6"/>
    <n v="0"/>
    <m/>
    <m/>
    <n v="45.24"/>
    <n v="0"/>
    <n v="45.2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m/>
    <n v="1"/>
    <m/>
    <m/>
    <m/>
    <s v="Présentoir Cook - "/>
    <s v="PREE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ECHALOTE semoule - Flacon 40g"/>
    <s v="ECHSC"/>
    <n v="6"/>
    <n v="0"/>
    <m/>
    <m/>
    <n v="27.6"/>
    <n v="0"/>
    <n v="27.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MACIS moulu - Flacon 45g"/>
    <s v="MACPC"/>
    <n v="6"/>
    <n v="0"/>
    <m/>
    <m/>
    <n v="26.94"/>
    <n v="0"/>
    <n v="26.9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7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ANIS VERT graines - Sachet 50g (6)"/>
    <s v="ANIS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ARTICHAUT feuilles coupées - Sachet 50g (6)"/>
    <s v="ARTI"/>
    <n v="6"/>
    <n v="0"/>
    <m/>
    <m/>
    <n v="11.76"/>
    <n v="0"/>
    <n v="11.7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AUBÉPINE sommités - Sachet 40g (6)"/>
    <s v="AUBE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TILLEUL aubier coupé - Sachet 50g (6)"/>
    <s v="TILA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BADIANE fruit - Sachet 50g (6)"/>
    <s v="BADA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BARDANE racines - Sachet 50g (6)"/>
    <s v="BARD"/>
    <n v="6"/>
    <n v="0"/>
    <m/>
    <m/>
    <n v="15.84"/>
    <n v="0"/>
    <n v="15.8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CAMOMILLE MATRICAIRE fleurs - Sachet 25g (6)"/>
    <s v="MATR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CASSIS feuilles coupées - Sachet 40g (6)"/>
    <s v="CASS"/>
    <n v="6"/>
    <n v="0"/>
    <m/>
    <m/>
    <n v="14.22"/>
    <n v="0"/>
    <n v="14.2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CITRONNELLE feuilles - Sachet 40g (6)"/>
    <s v="CITR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EUCALYPTUS feuilles coupées - Sachet 50g (6)"/>
    <s v="EUCA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FENOUIL graines - Sachet 50g (6)"/>
    <s v="FENO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FRAMBOISIER feuilles coupées - Sachet 25g (6)"/>
    <s v="FRAM"/>
    <n v="6"/>
    <n v="0"/>
    <m/>
    <m/>
    <n v="9.6"/>
    <n v="0"/>
    <n v="9.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HERBES de PROVENCE entiere - Sachet 50g (6)"/>
    <s v="HERB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LAVANDE fleurs - Sachet 30g (6)"/>
    <s v="LAVA"/>
    <n v="6"/>
    <n v="0"/>
    <m/>
    <m/>
    <n v="14.46"/>
    <n v="0"/>
    <n v="14.4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MÉLISSE feuilles - Sachet 30g (6)"/>
    <s v="MELI"/>
    <n v="6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OLIVIER feuilles - Sachet 50g (6)"/>
    <s v="OLIV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ORANGER feuilles - Sachet 25g (6)"/>
    <s v="ORAN"/>
    <n v="6"/>
    <n v="0"/>
    <m/>
    <m/>
    <n v="10.38"/>
    <n v="0"/>
    <n v="10.3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ORTIE PIQUANTE feuilles - Sachet 40g (6)"/>
    <s v="ORTP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PISSENLIT racines - Sachet 50g (6)"/>
    <s v="PISS"/>
    <n v="6"/>
    <n v="0"/>
    <m/>
    <m/>
    <n v="16.079999999999998"/>
    <n v="0"/>
    <n v="16.079999999999998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RÉGLISSE racine bâton - Sachet 50g (6)"/>
    <s v="REGL"/>
    <n v="6"/>
    <n v="0"/>
    <m/>
    <m/>
    <n v="16.86"/>
    <n v="0"/>
    <n v="16.8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REINE DES PRÉS fleurs (6) - Sachet 25g (6)"/>
    <s v="REIN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ROMARIN feuilles - Sachet 50g (6)"/>
    <s v="ROMA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SAUGE feuilles - Sachet 40g (6)"/>
    <s v="SAUG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SUREAU fleurs - Sachet 25g (6)"/>
    <s v="SURE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THYM feuilles - Sachet 50g (6)"/>
    <s v="THYM"/>
    <n v="6"/>
    <n v="0"/>
    <m/>
    <m/>
    <n v="14.1"/>
    <n v="0"/>
    <n v="14.1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TILLEUL bractées - Sachet 25g (6)"/>
    <s v="TILL"/>
    <n v="6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ALLAITEMENT - Sachet 100g (6)"/>
    <s v="ALLA"/>
    <n v="6"/>
    <n v="0"/>
    <m/>
    <m/>
    <n v="14.1"/>
    <n v="0"/>
    <n v="14.1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VALÉRIANE racines coupées - Sachet 50g (6)"/>
    <s v="VALE"/>
    <n v="6"/>
    <n v="0"/>
    <m/>
    <m/>
    <n v="15.84"/>
    <n v="0"/>
    <n v="15.84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VIGNE ROUGE feuilles coupées - Sachet 50g (6)"/>
    <s v="VIGN"/>
    <n v="6"/>
    <n v="0"/>
    <m/>
    <m/>
    <n v="18.72"/>
    <n v="0"/>
    <n v="18.72"/>
    <s v=""/>
    <s v=""/>
    <s v=""/>
    <s v=""/>
    <s v=""/>
    <m/>
    <m/>
    <m/>
    <m/>
    <m/>
    <m/>
    <m/>
    <m/>
    <m/>
    <m/>
    <m/>
    <m/>
  </r>
  <r>
    <s v="février"/>
    <s v="Alexis"/>
    <m/>
    <s v="Relais Vert"/>
    <m/>
    <m/>
    <m/>
    <m/>
    <m/>
    <m/>
    <m/>
    <m/>
    <m/>
    <m/>
    <d v="2017-02-11T23:00:00"/>
    <x v="358"/>
    <n v="1"/>
    <m/>
    <m/>
    <m/>
    <m/>
    <s v="Présentoir HDF - "/>
    <s v="PREP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AU SENS BIO - BIOMONDE"/>
    <s v="1 av G. Pompidou"/>
    <n v="46100"/>
    <s v="FIGEAC"/>
    <s v="05 65 34 31 69"/>
    <s v="Occitanie"/>
    <n v="46"/>
    <s v="BIOMONDE"/>
    <m/>
    <n v="200"/>
    <d v="2017-02-12T23:00:00"/>
    <x v="359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AIL en semoule - Flacon 50g"/>
    <s v="AILSC"/>
    <n v="6"/>
    <n v="0"/>
    <m/>
    <m/>
    <n v="11.7"/>
    <n v="0"/>
    <n v="11.7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ANETH graines - Flacon 35g"/>
    <s v="ANET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ARVI graines - Flacon 45g"/>
    <s v="CARVC"/>
    <n v="6"/>
    <n v="0"/>
    <m/>
    <m/>
    <n v="10.32"/>
    <n v="0"/>
    <n v="10.32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ORIANDRE graines - Flacon 30g"/>
    <s v="CORGC"/>
    <n v="6"/>
    <n v="0"/>
    <m/>
    <m/>
    <n v="8.64"/>
    <n v="0"/>
    <n v="8.64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PERSIL feuilles - Flacon 10g"/>
    <s v="PERSC"/>
    <n v="6"/>
    <n v="0"/>
    <m/>
    <m/>
    <n v="7.62"/>
    <n v="0"/>
    <n v="7.62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n v="1"/>
    <m/>
  </r>
  <r>
    <s v="février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1"/>
    <m/>
    <n v="1"/>
    <m/>
    <n v="1"/>
    <m/>
    <s v="Présentoir infusettes livré garni - "/>
    <s v="PINFU"/>
    <n v="1"/>
    <n v="10"/>
    <m/>
    <s v="oui"/>
    <n v="0"/>
    <n v="0"/>
    <n v="0"/>
    <s v=""/>
    <s v=""/>
    <s v=""/>
    <s v=""/>
    <s v=""/>
    <m/>
    <m/>
    <m/>
    <m/>
    <m/>
    <m/>
    <m/>
    <m/>
    <m/>
    <m/>
    <n v="1"/>
    <m/>
  </r>
  <r>
    <s v="février"/>
    <s v="Alexis"/>
    <s v="Nature et Aliments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2"/>
    <n v="1"/>
    <m/>
    <m/>
    <m/>
    <m/>
    <s v="Potabio ortie - x 20 sachets"/>
    <n v="410030"/>
    <n v="20"/>
    <n v="0"/>
    <m/>
    <m/>
    <n v="16.600000000000001"/>
    <n v="0"/>
    <n v="16.600000000000001"/>
    <s v=""/>
    <s v=""/>
    <s v=""/>
    <s v=""/>
    <s v=""/>
    <m/>
    <m/>
    <m/>
    <m/>
    <m/>
    <m/>
    <m/>
    <m/>
    <m/>
    <m/>
    <n v="1"/>
    <m/>
  </r>
  <r>
    <s v="février"/>
    <s v="Alexis"/>
    <s v="Nature et Aliments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2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n v="1"/>
    <m/>
  </r>
  <r>
    <s v="février"/>
    <s v="Alexis"/>
    <s v="Côteaux Nantais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3"/>
    <n v="1"/>
    <m/>
    <m/>
    <m/>
    <m/>
    <s v="pommes demeter - 75 cl"/>
    <s v="CN00110005"/>
    <n v="6"/>
    <n v="0"/>
    <m/>
    <m/>
    <n v="11.1"/>
    <n v="0"/>
    <n v="11.1"/>
    <s v=""/>
    <s v=""/>
    <s v=""/>
    <s v=""/>
    <s v=""/>
    <m/>
    <m/>
    <m/>
    <m/>
    <m/>
    <m/>
    <m/>
    <m/>
    <m/>
    <m/>
    <n v="1"/>
    <m/>
  </r>
  <r>
    <s v="février"/>
    <s v="Alexis"/>
    <s v="Côteaux Nantais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3"/>
    <n v="1"/>
    <m/>
    <m/>
    <m/>
    <m/>
    <s v="pommes demeter - 3 l"/>
    <s v="CN00120000"/>
    <n v="4"/>
    <n v="0"/>
    <m/>
    <m/>
    <n v="21.64"/>
    <n v="0"/>
    <n v="21.64"/>
    <s v=""/>
    <s v=""/>
    <s v=""/>
    <s v=""/>
    <s v=""/>
    <m/>
    <m/>
    <m/>
    <m/>
    <m/>
    <m/>
    <m/>
    <m/>
    <m/>
    <m/>
    <n v="1"/>
    <m/>
  </r>
  <r>
    <s v="février"/>
    <s v="Alexis"/>
    <s v="Bio Planète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4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5"/>
    <n v="1"/>
    <m/>
    <m/>
    <m/>
    <m/>
    <s v="Panna Cotta 45g - x 15 sachets"/>
    <n v="190100"/>
    <n v="15"/>
    <n v="0"/>
    <m/>
    <m/>
    <n v="14.85"/>
    <n v="0"/>
    <n v="14.85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5"/>
    <n v="1"/>
    <m/>
    <m/>
    <m/>
    <m/>
    <s v="Crème caramel au beurre salé 60g - x 12 sachets"/>
    <n v="19012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5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m/>
    <m/>
  </r>
  <r>
    <s v="février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6"/>
    <n v="1"/>
    <m/>
    <m/>
    <m/>
    <m/>
    <s v="pommes  demeter - 935 g"/>
    <s v="CN00531500"/>
    <n v="6"/>
    <n v="0"/>
    <m/>
    <m/>
    <n v="19.559999999999999"/>
    <n v="0"/>
    <n v="19.559999999999999"/>
    <s v=""/>
    <s v=""/>
    <s v=""/>
    <s v=""/>
    <s v=""/>
    <m/>
    <m/>
    <m/>
    <m/>
    <m/>
    <m/>
    <m/>
    <m/>
    <m/>
    <m/>
    <m/>
    <m/>
  </r>
  <r>
    <s v="février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7"/>
    <n v="1"/>
    <m/>
    <m/>
    <m/>
    <m/>
    <s v="raisins rouges demeter - 75 cl"/>
    <s v="CN00110125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février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7"/>
    <n v="1"/>
    <m/>
    <m/>
    <n v="1"/>
    <m/>
    <s v="Purée pommes demeter - 630 g"/>
    <s v="CN00640115"/>
    <n v="36"/>
    <n v="10"/>
    <m/>
    <s v="oui"/>
    <n v="77.760000000000005"/>
    <n v="0"/>
    <n v="77.760000000000005"/>
    <s v=""/>
    <s v=""/>
    <s v=""/>
    <s v=""/>
    <s v=""/>
    <m/>
    <m/>
    <m/>
    <m/>
    <m/>
    <m/>
    <m/>
    <m/>
    <m/>
    <m/>
    <m/>
    <m/>
  </r>
  <r>
    <s v="février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7"/>
    <n v="1"/>
    <m/>
    <m/>
    <n v="1"/>
    <m/>
    <s v="Purée pommes poires demeter - 630 g"/>
    <s v="CN00641055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m/>
  </r>
  <r>
    <s v="février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7"/>
    <m/>
    <n v="1"/>
    <m/>
    <n v="1"/>
    <m/>
    <s v="Purée pommes mangues demeter - 630 g"/>
    <s v="CN00641075"/>
    <n v="24"/>
    <n v="10"/>
    <m/>
    <m/>
    <n v="61.44"/>
    <n v="0"/>
    <n v="61.44"/>
    <s v=""/>
    <s v=""/>
    <s v=""/>
    <s v=""/>
    <s v=""/>
    <m/>
    <m/>
    <m/>
    <m/>
    <m/>
    <m/>
    <m/>
    <m/>
    <m/>
    <m/>
    <m/>
    <m/>
  </r>
  <r>
    <s v="février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7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8"/>
    <n v="1"/>
    <m/>
    <m/>
    <m/>
    <m/>
    <s v="AIL des OURS - Flacon 16g"/>
    <s v="AI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8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février"/>
    <s v="Philippe"/>
    <s v="Bio Planète"/>
    <s v="Relais Vert"/>
    <s v="BIOCOOP DES HALLES"/>
    <s v="332 Bd Marcel Paul"/>
    <n v="44800"/>
    <s v="SAINT HERBLAIN"/>
    <s v="02 28 06 47 43"/>
    <s v="Pays-de-Loire"/>
    <n v="44"/>
    <s v="BIOCOOP"/>
    <m/>
    <n v="750"/>
    <d v="2017-02-12T23:00:00"/>
    <x v="369"/>
    <n v="1"/>
    <m/>
    <m/>
    <m/>
    <n v="1"/>
    <s v="Huile coco désodorisée - 0,4L"/>
    <n v="1010615156"/>
    <n v="60"/>
    <n v="10"/>
    <m/>
    <s v="oui"/>
    <n v="284.39999999999998"/>
    <n v="0"/>
    <n v="284.39999999999998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m/>
    <m/>
    <n v="1"/>
    <m/>
    <m/>
    <s v="lait 32% noix coco - 100g"/>
    <n v="24066"/>
    <n v="17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m/>
    <n v="1"/>
    <m/>
    <m/>
    <m/>
    <s v="lait 36% - 100g"/>
    <n v="24028"/>
    <n v="17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55% orange - 100g"/>
    <n v="14073"/>
    <n v="17"/>
    <n v="10"/>
    <m/>
    <m/>
    <n v="24.48"/>
    <n v="0"/>
    <n v="24.48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55% framboise - 100g"/>
    <n v="14594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m/>
    <m/>
    <n v="1"/>
    <m/>
    <m/>
    <s v="noir 55% crêpes dentelle - 100g"/>
    <n v="14763"/>
    <n v="17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61% éclats cacao caramélisés - 100g"/>
    <n v="14076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70% - 100g"/>
    <n v="14072"/>
    <n v="17"/>
    <n v="10"/>
    <m/>
    <m/>
    <n v="23.29"/>
    <n v="0"/>
    <n v="23.29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70% Fleur Sel - 100g"/>
    <n v="14771"/>
    <n v="17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75% Sao Tomé - 100g"/>
    <n v="14371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80% Equateur - 100g"/>
    <n v="14074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90% Equateur - 100g"/>
    <n v="14096"/>
    <n v="17"/>
    <n v="10"/>
    <m/>
    <m/>
    <n v="27.2"/>
    <n v="0"/>
    <n v="27.2"/>
    <s v=""/>
    <s v=""/>
    <s v=""/>
    <s v=""/>
    <s v=""/>
    <m/>
    <m/>
    <m/>
    <m/>
    <m/>
    <m/>
    <m/>
    <m/>
    <m/>
    <m/>
    <m/>
    <m/>
  </r>
  <r>
    <s v="février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66% ST cranberries céréales - 100g"/>
    <n v="14426"/>
    <n v="17"/>
    <n v="10"/>
    <m/>
    <m/>
    <n v="28.56"/>
    <n v="0"/>
    <n v="28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m/>
    <m/>
    <s v="pommes poires demeter - 75 cl"/>
    <s v="CN00110210"/>
    <n v="1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m/>
    <m/>
    <s v="Purée pommes vanille demeter - 630 g"/>
    <s v="CN00640125"/>
    <n v="1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n v="1"/>
    <m/>
    <s v="Purée pommes poires demeter - 630 g"/>
    <s v="CN00641055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n v="1"/>
    <m/>
    <s v="Purée pommes abricots demeter - 630 g"/>
    <s v="CN00641025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n v="1"/>
    <m/>
    <s v="Purée pommes myrtilles - 630 g"/>
    <s v="CN00641065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m/>
    <m/>
    <s v="Purée kiwis bananes - 350g"/>
    <s v="CN00641430"/>
    <n v="1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poireau-PDT - x 20 sachets"/>
    <n v="41001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tomate - x 20 sachets"/>
    <n v="41002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ortie - x 20 sachets"/>
    <n v="41003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potimarron - x 20 sachets"/>
    <n v="41005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algues - x 20 sachets"/>
    <n v="41006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cèpes - x 20 sachets"/>
    <n v="41007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carotte cumin - x 20 sachets"/>
    <n v="41008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épinards spiruline - x 20 sachets"/>
    <n v="41009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fenouil - x 20 sachets"/>
    <n v="41010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tomate basilic - x 20 sachets"/>
    <n v="410210"/>
    <n v="20"/>
    <n v="10"/>
    <m/>
    <m/>
    <n v="16"/>
    <n v="0"/>
    <n v="1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africain - x20 sachets"/>
    <n v="41031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Thaï - x20 sachets"/>
    <n v="41032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Indien - x20 sachets"/>
    <n v="41033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Mexicain - x20 sachets"/>
    <n v="41034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de la mer - x 20 sachets"/>
    <n v="410160"/>
    <n v="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noisette 60g - x 12 sachets"/>
    <n v="1902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chocolat intense 60g - x 12 sachets"/>
    <n v="190020"/>
    <n v="12"/>
    <n v="10"/>
    <m/>
    <s v="oui"/>
    <n v="13.2"/>
    <n v="0"/>
    <n v="13.2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anglaise 60g - x 12 sachets"/>
    <n v="190210"/>
    <n v="12"/>
    <n v="10"/>
    <m/>
    <s v="oui"/>
    <n v="11.28"/>
    <n v="0"/>
    <n v="11.28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m/>
  </r>
  <r>
    <s v="février"/>
    <s v="Jean-Claude"/>
    <s v="Côteaux Nantai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5"/>
    <n v="1"/>
    <m/>
    <m/>
    <m/>
    <m/>
    <s v="V de cidre Demeter - 50 cl"/>
    <s v="CN00320015"/>
    <n v="6"/>
    <n v="0"/>
    <m/>
    <m/>
    <n v="11.16"/>
    <n v="0"/>
    <n v="11.16"/>
    <s v=""/>
    <s v=""/>
    <s v=""/>
    <s v=""/>
    <s v=""/>
    <m/>
    <m/>
    <m/>
    <m/>
    <m/>
    <m/>
    <m/>
    <m/>
    <m/>
    <m/>
    <m/>
    <m/>
  </r>
  <r>
    <s v="février"/>
    <s v="Lydi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2-13T23:00:00"/>
    <x v="376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AIL en semoule - Flacon 50g"/>
    <s v="AILS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ARVI graines - Flacon 45g"/>
    <s v="CARVC"/>
    <n v="6"/>
    <n v="0"/>
    <m/>
    <m/>
    <n v="10.32"/>
    <n v="0"/>
    <n v="10.32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ORIANDRE graines - Flacon 30g"/>
    <s v="CORGC"/>
    <n v="6"/>
    <n v="0"/>
    <m/>
    <m/>
    <n v="8.64"/>
    <n v="0"/>
    <n v="8.6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URRY - Flacon 35g"/>
    <s v="CURRC"/>
    <n v="6"/>
    <n v="0"/>
    <m/>
    <m/>
    <n v="10.74"/>
    <n v="0"/>
    <n v="10.7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Épices pour COUSCOUS - Flacon 35g"/>
    <s v="COUS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FENOUIL graines - Flacon 30g"/>
    <s v="FEN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GARAM MASALA - Flacon 35g"/>
    <s v="GARAC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GINGEMBRE poudre - Flacon 30g"/>
    <s v="GING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HERBES de PROVENCE - Flacon 20g"/>
    <s v="HERB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ARJOLAINE - Flacon 10g"/>
    <s v="MARJC"/>
    <n v="6"/>
    <n v="0"/>
    <m/>
    <m/>
    <n v="7.44"/>
    <n v="0"/>
    <n v="7.4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PIZZA - Flacon 13g"/>
    <s v="PIZZ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POISSON - Flacon 30g"/>
    <s v="POIS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SALADE - Flacon 20g"/>
    <s v="SALA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USCADE poudre - Flacon 35g"/>
    <s v="MUSPC"/>
    <n v="6"/>
    <n v="0"/>
    <m/>
    <m/>
    <n v="22.62"/>
    <n v="0"/>
    <n v="22.62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OIGNON semoule - Flacon 55g"/>
    <s v="OIGN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ORIGAN feuilles - Flacon 15g"/>
    <s v="ORIGC"/>
    <n v="6"/>
    <n v="0"/>
    <m/>
    <m/>
    <n v="8.2200000000000006"/>
    <n v="0"/>
    <n v="8.2200000000000006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ORTIE piquante - Flacon 35g"/>
    <s v="ORTIC"/>
    <n v="6"/>
    <n v="0"/>
    <m/>
    <m/>
    <n v="10.98"/>
    <n v="0"/>
    <n v="10.98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IMENT DOUX d'Espagne - Flacon 40g"/>
    <s v="PIMDC"/>
    <n v="6"/>
    <n v="0"/>
    <m/>
    <m/>
    <n v="12.18"/>
    <n v="0"/>
    <n v="12.18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OIVRE BLANC en grains - Flacon 50g"/>
    <s v="POBGC"/>
    <n v="6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OIVRE VERT lyophilisé - Flacon 15g"/>
    <s v="POVLC"/>
    <n v="6"/>
    <n v="0"/>
    <m/>
    <m/>
    <n v="16.38"/>
    <n v="0"/>
    <n v="16.38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ROMARIN feuilles - Flacon 25g"/>
    <s v="ROMAC"/>
    <n v="6"/>
    <n v="0"/>
    <m/>
    <m/>
    <n v="8.1"/>
    <n v="0"/>
    <n v="8.1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SAFRAN stigmates - Flacon 1g"/>
    <s v="SAFRC"/>
    <n v="6"/>
    <n v="0"/>
    <m/>
    <m/>
    <n v="47.04"/>
    <n v="0"/>
    <n v="47.0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SARRIETTE feuilles - Flacon 20g"/>
    <s v="SARR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THYM feuilles - Flacon 15g"/>
    <s v="THYM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AIL en semoule - Flacon 150g (6)"/>
    <s v="AILSPP"/>
    <n v="3"/>
    <n v="0"/>
    <m/>
    <m/>
    <n v="11.91"/>
    <n v="0"/>
    <n v="11.91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BASILIC feuilles - Flacon 30g (6)"/>
    <s v="BASIPP"/>
    <n v="3"/>
    <n v="0"/>
    <m/>
    <m/>
    <n v="6.27"/>
    <n v="0"/>
    <n v="6.27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ANNELLE moulue - Flacon 80g (6)"/>
    <s v="CANPPP"/>
    <n v="3"/>
    <n v="0"/>
    <m/>
    <m/>
    <n v="6.84"/>
    <n v="0"/>
    <n v="6.8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UMIN poudre - Flacon 80g (6)"/>
    <s v="CUMIPP"/>
    <n v="3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URCUMA poudre - Flacon 80g (6)"/>
    <s v="CURCPP"/>
    <n v="3"/>
    <n v="0"/>
    <m/>
    <m/>
    <n v="6.9"/>
    <n v="0"/>
    <n v="6.9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URRY - Flacon 80g (6)"/>
    <s v="CURRPP"/>
    <n v="3"/>
    <n v="0"/>
    <m/>
    <m/>
    <n v="7.77"/>
    <n v="0"/>
    <n v="7.77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GINGEMBRE poudre - Flacon 80g (6)"/>
    <s v="GINGPP"/>
    <n v="3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HERBES de PROVENCE - Flacon 80g (6)"/>
    <s v="HERCPF"/>
    <n v="3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LAURIER feuilles - Flacon 8g (6)"/>
    <s v="LAUPP"/>
    <n v="3"/>
    <n v="0"/>
    <m/>
    <m/>
    <n v="4.95"/>
    <n v="0"/>
    <n v="4.95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SALADE - Flacon 45g (6)"/>
    <s v="SALAPP"/>
    <n v="3"/>
    <n v="0"/>
    <m/>
    <m/>
    <n v="7.29"/>
    <n v="0"/>
    <n v="7.29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OIGNON lanières - Flacon 125g (6)"/>
    <s v="OIGLPF"/>
    <n v="3"/>
    <n v="0"/>
    <m/>
    <m/>
    <n v="10.74"/>
    <n v="0"/>
    <n v="10.7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ERSIL feuilles coupées - Flacon 35g (6)"/>
    <s v="PERFPF"/>
    <n v="3"/>
    <n v="0"/>
    <m/>
    <m/>
    <n v="8.94"/>
    <n v="0"/>
    <n v="8.9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OIVRE NOIR en grains - Flacon 200g (6)"/>
    <s v="POIGPF"/>
    <n v="3"/>
    <n v="0"/>
    <m/>
    <m/>
    <n v="21.81"/>
    <n v="0"/>
    <n v="21.81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OIVRE NOIR moulu - Flacon 220g (6)"/>
    <s v="POIMPF"/>
    <n v="3"/>
    <n v="0"/>
    <m/>
    <m/>
    <n v="22.62"/>
    <n v="0"/>
    <n v="22.62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février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Kit PLV 12 recettes épicées - /50"/>
    <s v="KITPLV"/>
    <n v="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2-13T23:00:00"/>
    <x v="378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2-13T23:00:00"/>
    <x v="378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79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79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79"/>
    <m/>
    <n v="1"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79"/>
    <m/>
    <n v="1"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79"/>
    <m/>
    <n v="1"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ANIS VERT graines - Flacon 40g"/>
    <s v="ANIS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ANNELLE Bâtons - Flacon 12g"/>
    <s v="CANTC"/>
    <n v="3"/>
    <n v="0"/>
    <m/>
    <m/>
    <n v="5.34"/>
    <n v="0"/>
    <n v="5.3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ORIANDRE moulue - Flacon 30g"/>
    <s v="CORPC"/>
    <n v="6"/>
    <n v="0"/>
    <m/>
    <m/>
    <n v="8.1"/>
    <n v="0"/>
    <n v="8.1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UMIN moulu - Flacon 40g"/>
    <s v="CUMP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URCUMA poudre - Flacon 35g"/>
    <s v="CURCC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FENOUIL poudre - Flacon 30g"/>
    <s v="FENPC"/>
    <n v="3"/>
    <n v="0"/>
    <m/>
    <m/>
    <n v="4.41"/>
    <n v="0"/>
    <n v="4.41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FENUGREC poudre - Flacon 55g"/>
    <s v="FENUC"/>
    <n v="3"/>
    <n v="0"/>
    <m/>
    <m/>
    <n v="4.8"/>
    <n v="0"/>
    <n v="4.8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Mélange GUACAMOLE - Flacon 45g"/>
    <s v="GUACC"/>
    <n v="3"/>
    <n v="0"/>
    <m/>
    <m/>
    <n v="6.39"/>
    <n v="0"/>
    <n v="6.39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Mélange PÂTES - Flacon 30g"/>
    <s v="PATEC"/>
    <n v="3"/>
    <n v="0"/>
    <m/>
    <m/>
    <n v="4.6500000000000004"/>
    <n v="0"/>
    <n v="4.650000000000000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Mélange SOUPE - Flacon 40g"/>
    <s v="SOUPC"/>
    <n v="3"/>
    <n v="0"/>
    <m/>
    <m/>
    <n v="5.67"/>
    <n v="0"/>
    <n v="5.67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PAPRIKA DOUX - Flacon 40g"/>
    <s v="PAPDC"/>
    <n v="3"/>
    <n v="0"/>
    <m/>
    <m/>
    <n v="6.84"/>
    <n v="0"/>
    <n v="6.8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POIVRE NOIR concassé - Flacon 50g"/>
    <s v="PONCC"/>
    <n v="3"/>
    <n v="0"/>
    <m/>
    <m/>
    <n v="8.07"/>
    <n v="0"/>
    <n v="8.07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POIVRE NOIR moulu - Flacon 45g"/>
    <s v="PONPC"/>
    <n v="3"/>
    <n v="0"/>
    <m/>
    <m/>
    <n v="7.44"/>
    <n v="0"/>
    <n v="7.4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RAS EL HANOUT - Flacon 35g"/>
    <s v="RASEC"/>
    <n v="3"/>
    <n v="0"/>
    <m/>
    <m/>
    <n v="5.88"/>
    <n v="0"/>
    <n v="5.88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VANILLE poudre - Flacon 10g"/>
    <s v="VANIC"/>
    <n v="6"/>
    <n v="0"/>
    <m/>
    <m/>
    <n v="58.56"/>
    <n v="0"/>
    <n v="58.56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BASILIC feuilles - Flacon 30g (6)"/>
    <s v="BASIPP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TILLEUL aubier coupé - Sachet 50g (6)"/>
    <s v="TILA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FENUGREC graines - Sachet 100g (3)"/>
    <s v="FENU"/>
    <n v="3"/>
    <n v="0"/>
    <m/>
    <m/>
    <n v="4.7699999999999996"/>
    <n v="0"/>
    <n v="4.7699999999999996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ORTIE PIQUANTE feuilles - Sachet 40g (6)"/>
    <s v="ORTP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THYM feuilles - Sachet 50g (6)"/>
    <s v="THYM"/>
    <n v="6"/>
    <n v="0"/>
    <m/>
    <m/>
    <n v="14.1"/>
    <n v="0"/>
    <n v="14.1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TILLEUL bractées - Sachet 25g (6)"/>
    <s v="TILL"/>
    <n v="6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ANETH feuilles - Flacon 22g"/>
    <s v="ANEFC"/>
    <n v="3"/>
    <n v="0"/>
    <m/>
    <m/>
    <n v="7.77"/>
    <n v="0"/>
    <n v="7.77"/>
    <s v=""/>
    <s v=""/>
    <s v=""/>
    <s v=""/>
    <s v=""/>
    <m/>
    <m/>
    <m/>
    <m/>
    <m/>
    <m/>
    <m/>
    <m/>
    <m/>
    <m/>
    <m/>
    <m/>
  </r>
  <r>
    <s v="février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HIVERNALE - Sachet 35g (3)"/>
    <s v="FRIM"/>
    <n v="3"/>
    <n v="0"/>
    <m/>
    <m/>
    <n v="4.71"/>
    <n v="0"/>
    <n v="4.71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ES NOUVEAUX ROBINSON"/>
    <s v="45, rue Marx Dormoy"/>
    <n v="75018"/>
    <s v="PARIS"/>
    <s v="01 46 07 07 66"/>
    <s v="Île-de-France"/>
    <n v="75"/>
    <s v="LES NOUVEAUX ROBINSON"/>
    <m/>
    <n v="200"/>
    <d v="2017-02-13T23:00:00"/>
    <x v="381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ES NOUVEAUX ROBINSON"/>
    <s v="45, rue Marx Dormoy"/>
    <n v="75018"/>
    <s v="PARIS"/>
    <s v="01 46 07 07 66"/>
    <s v="Île-de-France"/>
    <n v="75"/>
    <s v="LES NOUVEAUX ROBINSON"/>
    <m/>
    <n v="200"/>
    <d v="2017-02-13T23:00:00"/>
    <x v="381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2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2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2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2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3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3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Présure liquide pour fromages 30ml - x 7 Flacons"/>
    <n v="530080"/>
    <n v="7"/>
    <n v="0"/>
    <m/>
    <m/>
    <n v="16.38"/>
    <n v="0"/>
    <n v="16.3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Crème chocolat intense 60g - x 12 sachets"/>
    <n v="190020"/>
    <n v="12"/>
    <n v="0"/>
    <m/>
    <s v="oui"/>
    <n v="14.64"/>
    <n v="0"/>
    <n v="14.64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Potabio Thaï - x20 sachets"/>
    <n v="41032"/>
    <n v="20"/>
    <n v="0"/>
    <m/>
    <s v="oui"/>
    <n v="19"/>
    <n v="0"/>
    <n v="19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Potabio Indien - x20 sachets"/>
    <n v="41033"/>
    <n v="20"/>
    <n v="0"/>
    <m/>
    <s v="oui"/>
    <n v="19"/>
    <n v="0"/>
    <n v="19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Crème anglaise 60g - x 12 sachets"/>
    <n v="190210"/>
    <n v="12"/>
    <n v="0"/>
    <m/>
    <s v="oui"/>
    <n v="12.6"/>
    <n v="0"/>
    <n v="12.6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Lydie"/>
    <s v="Bio Planète"/>
    <s v="Relais Vert"/>
    <s v="BIOVIC"/>
    <m/>
    <n v="63270"/>
    <s v="VIC LE COMTE"/>
    <s v="04 73 78 04 64 "/>
    <s v="Auvergne-Rhône-Alpes"/>
    <n v="63"/>
    <s v="ACCORD BIO"/>
    <m/>
    <n v="180"/>
    <d v="2017-02-13T23:00:00"/>
    <x v="385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n v="1"/>
    <m/>
    <s v="Purée pommes demeter - 630 g"/>
    <s v="CN00640115"/>
    <n v="30"/>
    <n v="10"/>
    <m/>
    <s v="oui"/>
    <n v="64.5"/>
    <n v="0"/>
    <n v="64.5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m/>
    <m/>
    <s v="Purée pommes demeter - 915 g"/>
    <s v="CN00641500"/>
    <n v="6"/>
    <n v="0"/>
    <m/>
    <m/>
    <n v="18.72"/>
    <n v="0"/>
    <n v="18.72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m/>
    <m/>
    <s v="Purée pommes - 1,65 kg"/>
    <s v="CN00641035"/>
    <n v="6"/>
    <n v="0"/>
    <m/>
    <m/>
    <n v="30.42"/>
    <n v="0"/>
    <n v="30.42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n v="1"/>
    <m/>
    <s v="Purée pommes mangues demeter - 630 g"/>
    <s v="CN00641075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n v="1"/>
    <m/>
    <s v="Purée pommes myrtilles - 630 g"/>
    <s v="CN00641065"/>
    <n v="30"/>
    <n v="10"/>
    <m/>
    <s v="oui"/>
    <n v="81.3"/>
    <n v="0"/>
    <n v="81.3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m/>
    <m/>
    <s v="Purée poires - 910 g"/>
    <s v="CN00641505"/>
    <n v="6"/>
    <n v="0"/>
    <m/>
    <m/>
    <n v="23.16"/>
    <n v="0"/>
    <n v="23.16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m/>
    <m/>
    <s v="Purée poires william demeter - 360 g"/>
    <s v="CN00641285"/>
    <n v="6"/>
    <n v="0"/>
    <m/>
    <m/>
    <n v="14.76"/>
    <n v="0"/>
    <n v="14.76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m/>
    <m/>
    <s v="Purée pommes cassis - 630 g"/>
    <s v="CN00641090"/>
    <n v="6"/>
    <n v="0"/>
    <m/>
    <m/>
    <n v="17.760000000000002"/>
    <n v="0"/>
    <n v="17.760000000000002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m/>
    <m/>
    <n v="1"/>
    <m/>
    <m/>
    <s v="Purée pommes griottes demeter - 630g"/>
    <s v="CN0064109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m/>
    <m/>
    <n v="1"/>
    <m/>
    <m/>
    <s v="Purée pommes pruneaux - 630g"/>
    <s v="CN00641100"/>
    <n v="6"/>
    <n v="0"/>
    <m/>
    <m/>
    <n v="17.940000000000001"/>
    <n v="0"/>
    <n v="17.940000000000001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m/>
    <m/>
    <n v="1"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colza - 1L"/>
    <n v="1010608050"/>
    <n v="12"/>
    <n v="0"/>
    <m/>
    <s v="oui"/>
    <n v="66"/>
    <n v="0"/>
    <n v="66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Friture+Poêler - 3L (1)"/>
    <n v="1090101134"/>
    <n v="4"/>
    <n v="0"/>
    <m/>
    <m/>
    <n v="59.64"/>
    <n v="0"/>
    <n v="59.64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coco - 0,4L"/>
    <n v="1010615056"/>
    <n v="6"/>
    <n v="0"/>
    <m/>
    <s v="oui"/>
    <n v="37.92"/>
    <n v="0"/>
    <n v="37.92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lin - 0,25L"/>
    <n v="1010600190"/>
    <n v="6"/>
    <n v="0"/>
    <m/>
    <m/>
    <n v="22.14"/>
    <n v="0"/>
    <n v="22.14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coco - 1L (4)"/>
    <n v="1010415088"/>
    <n v="12"/>
    <n v="0"/>
    <m/>
    <s v="oui"/>
    <n v="170.4"/>
    <n v="0"/>
    <n v="170.4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m/>
    <n v="1"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coco désodorisée - 0,4L"/>
    <n v="1010615156"/>
    <n v="6"/>
    <n v="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coco désodorisée - 1L (4)"/>
    <n v="1010415188"/>
    <n v="16"/>
    <n v="0"/>
    <m/>
    <s v="oui"/>
    <n v="138.56"/>
    <n v="0"/>
    <n v="138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Huile de coco - 2,5L (1)"/>
    <n v="1090115040"/>
    <n v="2"/>
    <n v="0"/>
    <m/>
    <s v="oui"/>
    <n v="58.78"/>
    <n v="0"/>
    <n v="58.78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Olive&amp;Truffe - 100ml"/>
    <n v="1010431097"/>
    <n v="4"/>
    <n v="0"/>
    <m/>
    <m/>
    <n v="37.64"/>
    <n v="0"/>
    <n v="37.64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février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amandes - x 30 sachets"/>
    <n v="11005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citron - x 30 sachets"/>
    <n v="11009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cacao orange - x 30 sachets"/>
    <n v="11018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Poudre à lever - x 30 sachets"/>
    <n v="550010"/>
    <n v="30"/>
    <n v="0"/>
    <m/>
    <m/>
    <n v="7.2"/>
    <n v="0"/>
    <n v="7.2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Ferment dessert au bifidus 2x6g - x 10 sachets"/>
    <n v="530020"/>
    <n v="10"/>
    <n v="0"/>
    <m/>
    <m/>
    <n v="21.5"/>
    <n v="0"/>
    <n v="21.5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Sucre vanille - x 20 sachets 2x8g"/>
    <n v="310010"/>
    <n v="20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Agar agar Bio - x 30 sachets 2*4g"/>
    <n v="510170"/>
    <n v="30"/>
    <n v="0"/>
    <m/>
    <m/>
    <n v="31.5"/>
    <n v="0"/>
    <n v="31.5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Gélifiant Végétal Confix'bio 120g - x 8 sachets"/>
    <n v="512020"/>
    <n v="8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chocolat intense 60g - x 12 sachets"/>
    <n v="190020"/>
    <n v="12"/>
    <n v="10"/>
    <m/>
    <s v="oui"/>
    <n v="12.36"/>
    <n v="0"/>
    <n v="12.36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châtaigne 60g - x 12 sachets"/>
    <n v="19013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anglaise 60g - x 12 sachets"/>
    <n v="190210"/>
    <n v="12"/>
    <n v="10"/>
    <m/>
    <s v="oui"/>
    <n v="10.68"/>
    <n v="0"/>
    <n v="10.6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m/>
  </r>
  <r>
    <s v="février"/>
    <s v="Jean-Claude"/>
    <s v="Kaoka"/>
    <s v="Ekibio"/>
    <s v="LES NOUVEAUX ROBINSON"/>
    <s v="30, avenue de Flandre"/>
    <n v="75019"/>
    <s v="PARIS"/>
    <s v="01 40 35 73 81"/>
    <s v="Île-de-France"/>
    <n v="75"/>
    <s v="LES NOUVEAUX ROBINSON"/>
    <m/>
    <n v="110"/>
    <d v="2017-02-13T23:00:00"/>
    <x v="389"/>
    <n v="1"/>
    <m/>
    <m/>
    <m/>
    <m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février"/>
    <s v="Jean-Claude"/>
    <s v="Kaoka"/>
    <s v="Ekibio"/>
    <s v="LES NOUVEAUX ROBINSON"/>
    <s v="30, avenue de Flandre"/>
    <n v="75019"/>
    <s v="PARIS"/>
    <s v="01 40 35 73 81"/>
    <s v="Île-de-France"/>
    <n v="75"/>
    <s v="LES NOUVEAUX ROBINSON"/>
    <m/>
    <n v="110"/>
    <d v="2017-02-13T23:00:00"/>
    <x v="389"/>
    <n v="1"/>
    <m/>
    <m/>
    <m/>
    <m/>
    <s v="noir 90% Equateur - 100g"/>
    <n v="1409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Kaoka"/>
    <s v="Ekibio"/>
    <s v="LES NOUVEAUX ROBINSON"/>
    <s v="30, avenue de Flandre"/>
    <n v="75019"/>
    <s v="PARIS"/>
    <s v="01 40 35 73 81"/>
    <s v="Île-de-France"/>
    <n v="75"/>
    <s v="LES NOUVEAUX ROBINSON"/>
    <m/>
    <n v="110"/>
    <d v="2017-02-13T23:00:00"/>
    <x v="389"/>
    <n v="1"/>
    <m/>
    <m/>
    <m/>
    <m/>
    <s v="noir 66% ST cranberries céréales - 100g"/>
    <n v="1442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Perl'amande"/>
    <s v="Direct"/>
    <s v="LA VIE AU NATUREL"/>
    <s v="Rue Jacques Foillet "/>
    <n v="25200"/>
    <s v="MONTBELLIARD"/>
    <s v="03 81 32 02 33"/>
    <s v="Bourgogne-France-Comté"/>
    <n v="25"/>
    <s v="INDPT"/>
    <m/>
    <n v="400"/>
    <d v="2017-02-14T23:00:00"/>
    <x v="390"/>
    <n v="1"/>
    <m/>
    <m/>
    <m/>
    <n v="1"/>
    <s v="Purée amande blanchie - 300g"/>
    <s v="5104A"/>
    <n v="72"/>
    <n v="15"/>
    <m/>
    <s v="oui"/>
    <n v="516.96"/>
    <n v="0"/>
    <n v="516.9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2-14T23:00:00"/>
    <x v="391"/>
    <n v="1"/>
    <m/>
    <m/>
    <m/>
    <m/>
    <s v="Huile de coco - 0,2L"/>
    <n v="1010615028"/>
    <n v="60"/>
    <n v="12"/>
    <m/>
    <s v="oui"/>
    <n v="183.6"/>
    <n v="0"/>
    <n v="183.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2-14T23:00:00"/>
    <x v="391"/>
    <n v="1"/>
    <m/>
    <m/>
    <m/>
    <m/>
    <s v="Huile de coco - 0,4L"/>
    <n v="1010615056"/>
    <n v="60"/>
    <n v="12"/>
    <m/>
    <s v="oui"/>
    <n v="333.6"/>
    <n v="0"/>
    <n v="333.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2-14T23:00:00"/>
    <x v="391"/>
    <n v="1"/>
    <m/>
    <m/>
    <m/>
    <m/>
    <s v="Huile coco désodorisée - 0,4L"/>
    <n v="1010615156"/>
    <n v="60"/>
    <n v="12"/>
    <m/>
    <s v="oui"/>
    <n v="250.2"/>
    <n v="0"/>
    <n v="250.2"/>
    <s v=""/>
    <s v=""/>
    <s v=""/>
    <s v=""/>
    <s v=""/>
    <m/>
    <m/>
    <m/>
    <m/>
    <m/>
    <m/>
    <m/>
    <m/>
    <m/>
    <m/>
    <m/>
    <m/>
  </r>
  <r>
    <s v="février"/>
    <s v="Ghislaine"/>
    <s v="Bio Planète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2-14T23:00:00"/>
    <x v="392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Ghislaine"/>
    <s v="Bio Planète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2-14T23:00:00"/>
    <x v="392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BIOASIS"/>
    <s v="74, rue St Jean"/>
    <n v="31130"/>
    <s v="BALMA"/>
    <s v="05 62 57 63 40"/>
    <s v="Occitanie"/>
    <n v="31"/>
    <s v="ACCORD BIO"/>
    <m/>
    <n v="300"/>
    <d v="2017-02-15T23:00:00"/>
    <x v="39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BIOASIS"/>
    <s v="74, rue St Jean"/>
    <n v="31130"/>
    <s v="BALMA"/>
    <s v="05 62 57 63 40"/>
    <s v="Occitanie"/>
    <n v="31"/>
    <s v="ACCORD BIO"/>
    <m/>
    <n v="300"/>
    <d v="2017-02-15T23:00:00"/>
    <x v="39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BIOASIS"/>
    <s v="74, rue St Jean"/>
    <n v="31130"/>
    <s v="BALMA"/>
    <s v="05 62 57 63 40"/>
    <s v="Occitanie"/>
    <n v="31"/>
    <s v="ACCORD BIO"/>
    <m/>
    <n v="300"/>
    <d v="2017-02-15T23:00:00"/>
    <x v="39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2-15T23:00:00"/>
    <x v="394"/>
    <n v="1"/>
    <m/>
    <m/>
    <m/>
    <m/>
    <s v="Sucre vanille - x 20 sachets 2x8g"/>
    <n v="310010"/>
    <n v="20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février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2-15T23:00:00"/>
    <x v="39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VANILLE poudre - Flacon 10g"/>
    <s v="VANIC"/>
    <n v="6"/>
    <n v="0"/>
    <m/>
    <m/>
    <n v="58.56"/>
    <n v="0"/>
    <n v="58.56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EAU de ROSE - Flacon 50g"/>
    <s v="ROSEAR"/>
    <n v="3"/>
    <n v="0"/>
    <m/>
    <m/>
    <n v="6.75"/>
    <n v="0"/>
    <n v="6.75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FRAMBOISE - Flacon 50g"/>
    <s v="FRAMAR"/>
    <n v="3"/>
    <n v="0"/>
    <m/>
    <m/>
    <n v="6.45"/>
    <n v="0"/>
    <n v="6.45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février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février"/>
    <s v="Alexis"/>
    <s v="Côteaux Nantais"/>
    <s v="Biocash"/>
    <s v="BIOASIS"/>
    <s v="74, rue St Jean"/>
    <n v="31130"/>
    <s v="BALMA"/>
    <s v="05 62 57 63 40"/>
    <s v="Occitanie"/>
    <n v="31"/>
    <s v="ACCORD BIO"/>
    <m/>
    <n v="300"/>
    <d v="2017-02-15T23:00:00"/>
    <x v="396"/>
    <n v="1"/>
    <m/>
    <m/>
    <m/>
    <m/>
    <s v="V de cidre Demeter - 75 cl"/>
    <s v="CN00320005"/>
    <n v="6"/>
    <n v="0"/>
    <m/>
    <m/>
    <n v="13.74"/>
    <n v="0"/>
    <n v="13.74"/>
    <s v=""/>
    <s v=""/>
    <s v=""/>
    <s v=""/>
    <s v=""/>
    <m/>
    <m/>
    <m/>
    <m/>
    <m/>
    <m/>
    <m/>
    <m/>
    <m/>
    <m/>
    <m/>
    <m/>
  </r>
  <r>
    <s v="février"/>
    <s v="Alexis"/>
    <s v="Côteaux Nantais"/>
    <s v="Biocash"/>
    <s v="BIOASIS"/>
    <s v="74, rue St Jean"/>
    <n v="31130"/>
    <s v="BALMA"/>
    <s v="05 62 57 63 40"/>
    <s v="Occitanie"/>
    <n v="31"/>
    <s v="ACCORD BIO"/>
    <m/>
    <n v="300"/>
    <d v="2017-02-15T23:00:00"/>
    <x v="396"/>
    <n v="1"/>
    <m/>
    <m/>
    <m/>
    <m/>
    <s v="Purée pommes - 1,65 kg"/>
    <s v="CN00641035"/>
    <n v="6"/>
    <n v="0"/>
    <m/>
    <m/>
    <n v="30.42"/>
    <n v="0"/>
    <n v="30.42"/>
    <s v=""/>
    <s v=""/>
    <s v=""/>
    <s v=""/>
    <s v=""/>
    <m/>
    <m/>
    <m/>
    <m/>
    <m/>
    <m/>
    <m/>
    <m/>
    <m/>
    <m/>
    <m/>
    <m/>
  </r>
  <r>
    <s v="février"/>
    <m/>
    <m/>
    <s v="Biocash"/>
    <m/>
    <m/>
    <m/>
    <m/>
    <m/>
    <m/>
    <m/>
    <m/>
    <m/>
    <m/>
    <d v="2017-02-18T23:00:00"/>
    <x v="397"/>
    <n v="1"/>
    <m/>
    <m/>
    <n v="1"/>
    <m/>
    <s v="Purée pommes demeter - 630 g"/>
    <s v="CN00640115"/>
    <n v="30"/>
    <n v="10"/>
    <m/>
    <s v="oui"/>
    <n v="64.8"/>
    <n v="0"/>
    <n v="64.8"/>
    <s v=""/>
    <s v=""/>
    <s v=""/>
    <s v=""/>
    <s v=""/>
    <m/>
    <m/>
    <m/>
    <m/>
    <m/>
    <m/>
    <m/>
    <m/>
    <m/>
    <m/>
    <m/>
    <m/>
  </r>
  <r>
    <s v="février"/>
    <m/>
    <m/>
    <s v="Biocash"/>
    <m/>
    <m/>
    <m/>
    <m/>
    <m/>
    <m/>
    <m/>
    <m/>
    <m/>
    <m/>
    <d v="2017-02-18T23:00:00"/>
    <x v="397"/>
    <n v="1"/>
    <m/>
    <m/>
    <n v="1"/>
    <m/>
    <s v="Purée pommes poires demeter - 630 g"/>
    <s v="CN00641055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m/>
  </r>
  <r>
    <s v="février"/>
    <m/>
    <m/>
    <s v="Biocash"/>
    <m/>
    <m/>
    <m/>
    <m/>
    <m/>
    <m/>
    <m/>
    <m/>
    <m/>
    <m/>
    <d v="2017-02-18T23:00:00"/>
    <x v="397"/>
    <n v="1"/>
    <m/>
    <m/>
    <n v="1"/>
    <m/>
    <s v="Purée pommes abricots demeter - 630 g"/>
    <s v="CN00641025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m/>
  </r>
  <r>
    <s v="février"/>
    <m/>
    <m/>
    <s v="Biocash"/>
    <m/>
    <m/>
    <m/>
    <m/>
    <m/>
    <m/>
    <m/>
    <m/>
    <m/>
    <m/>
    <d v="2017-02-18T23:00:00"/>
    <x v="397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de coco - 2,5L (1)"/>
    <n v="1090115040"/>
    <n v="2"/>
    <n v="0"/>
    <m/>
    <s v="oui"/>
    <n v="58.78"/>
    <n v="0"/>
    <n v="58.78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février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ARCADIE BIO"/>
    <s v="223 ROUTE DE GRENADE"/>
    <n v="31700"/>
    <s v="BLAGNAC"/>
    <s v="05 34 39 48 23"/>
    <s v="Occitanie"/>
    <n v="31"/>
    <s v="LES COMPTOIRS DE LA BIO"/>
    <m/>
    <n v="300"/>
    <d v="2017-02-19T23:00:00"/>
    <x v="399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ARCADIE BIO"/>
    <s v="223 ROUTE DE GRENADE"/>
    <n v="31700"/>
    <s v="BLAGNAC"/>
    <s v="05 34 39 48 23"/>
    <s v="Occitanie"/>
    <n v="31"/>
    <s v="LES COMPTOIRS DE LA BIO"/>
    <m/>
    <n v="300"/>
    <d v="2017-02-19T23:00:00"/>
    <x v="399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février"/>
    <s v="Alexis"/>
    <s v="Nature et Aliments"/>
    <s v="Relais Vert"/>
    <s v="ARCADIE BIO"/>
    <s v="223 ROUTE DE GRENADE"/>
    <n v="31700"/>
    <s v="BLAGNAC"/>
    <s v="05 34 39 48 23"/>
    <s v="Occitanie"/>
    <n v="31"/>
    <s v="LES COMPTOIRS DE LA BIO"/>
    <m/>
    <n v="300"/>
    <d v="2017-02-19T23:00:00"/>
    <x v="399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2-19T23:00:00"/>
    <x v="400"/>
    <n v="1"/>
    <m/>
    <m/>
    <n v="1"/>
    <m/>
    <s v="Présentoir infusettes livré garni - "/>
    <s v="PINFU"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7-02-19T23:00:00"/>
    <x v="401"/>
    <n v="1"/>
    <m/>
    <m/>
    <m/>
    <m/>
    <s v="Purée pommes poires - 1,65 kg"/>
    <s v="CN00641046"/>
    <n v="6"/>
    <n v="0"/>
    <m/>
    <m/>
    <n v="34.74"/>
    <n v="0"/>
    <n v="34.74"/>
    <s v=""/>
    <s v=""/>
    <s v=""/>
    <s v=""/>
    <s v=""/>
    <m/>
    <m/>
    <m/>
    <m/>
    <m/>
    <m/>
    <m/>
    <m/>
    <m/>
    <m/>
    <m/>
    <m/>
  </r>
  <r>
    <s v="février"/>
    <s v="Ghislaine"/>
    <s v="Côteaux Nantais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2-19T23:00:00"/>
    <x v="402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MONT'BIO - BIOMONDE"/>
    <s v="AVENUE JEAN JAURES"/>
    <n v="73800"/>
    <s v="MONTMELIAN"/>
    <s v="04 48 15 02 00"/>
    <s v="Auvergne-Rhône-Alpes"/>
    <n v="73"/>
    <s v="BIOMONDE"/>
    <m/>
    <n v="165"/>
    <d v="2017-02-20T00:00:00"/>
    <x v="403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Huile d'olive Demeter - 0,5L"/>
    <n v="1010614270"/>
    <n v="6"/>
    <n v="0"/>
    <m/>
    <m/>
    <n v="54.78"/>
    <n v="0"/>
    <n v="54.78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Huile de tournesol Demeter - 0,5L"/>
    <n v="1010601270"/>
    <n v="6"/>
    <n v="0"/>
    <m/>
    <m/>
    <n v="19.260000000000002"/>
    <n v="0"/>
    <n v="19.260000000000002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Huile de colza Demeter - 0,5L"/>
    <n v="1010608270"/>
    <n v="6"/>
    <n v="0"/>
    <m/>
    <m/>
    <n v="24.72"/>
    <n v="0"/>
    <n v="24.72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m/>
    <m/>
    <n v="1"/>
    <m/>
    <m/>
    <s v="Olive&amp;Basilic - 0,25L"/>
    <n v="10106304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m/>
    <m/>
    <n v="1"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m/>
    <n v="1"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m/>
    <n v="1"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m/>
    <n v="1"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amandes - x 30 sachets"/>
    <n v="1100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bergamote - x 30 sachets"/>
    <n v="1102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Noisettes - x 16 sachets"/>
    <n v="210220"/>
    <n v="16"/>
    <n v="10"/>
    <m/>
    <m/>
    <n v="12.32"/>
    <n v="0"/>
    <n v="12.32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caramel au beurre salé 60g - x 12 sachets"/>
    <n v="1901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chocolat intense 60g - x 12 sachets"/>
    <n v="190020"/>
    <n v="24"/>
    <n v="10"/>
    <m/>
    <s v="oui"/>
    <n v="24.72"/>
    <n v="0"/>
    <n v="24.72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anglaise 60g - x 12 sachets"/>
    <n v="190210"/>
    <n v="12"/>
    <n v="10"/>
    <m/>
    <s v="oui"/>
    <n v="10.68"/>
    <n v="0"/>
    <n v="10.68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m/>
    <m/>
    <s v="Vermicelles Ying Yang 100g - x10"/>
    <n v="32022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Kaoka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6"/>
    <n v="1"/>
    <m/>
    <m/>
    <m/>
    <n v="1"/>
    <s v="noir 55% orange - 100g"/>
    <n v="14073"/>
    <n v="51"/>
    <n v="10"/>
    <m/>
    <m/>
    <n v="73.44"/>
    <n v="0"/>
    <n v="73.44"/>
    <s v=""/>
    <s v=""/>
    <s v=""/>
    <s v=""/>
    <s v=""/>
    <m/>
    <m/>
    <m/>
    <m/>
    <m/>
    <m/>
    <m/>
    <m/>
    <m/>
    <m/>
    <m/>
    <m/>
  </r>
  <r>
    <s v="février"/>
    <s v="Philippe"/>
    <s v="Kaoka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6"/>
    <n v="1"/>
    <m/>
    <m/>
    <m/>
    <n v="1"/>
    <s v="noir 66% éclats noisettes caramélisés - 100g"/>
    <n v="14072"/>
    <n v="51"/>
    <n v="10"/>
    <m/>
    <m/>
    <n v="86.19"/>
    <n v="0"/>
    <n v="86.19"/>
    <s v=""/>
    <s v=""/>
    <s v=""/>
    <s v=""/>
    <s v=""/>
    <m/>
    <m/>
    <m/>
    <m/>
    <m/>
    <m/>
    <m/>
    <m/>
    <m/>
    <m/>
    <m/>
    <m/>
  </r>
  <r>
    <s v="février"/>
    <s v="Philippe"/>
    <s v="Kaoka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6"/>
    <n v="1"/>
    <m/>
    <m/>
    <m/>
    <n v="1"/>
    <s v="noir 75% Sao Tomé - 100g"/>
    <n v="14371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février"/>
    <s v="Jean-Claude"/>
    <s v="Kaoka"/>
    <s v="Ekibio"/>
    <s v="COIN NATURE - BIOMONDE "/>
    <s v="ZAC Terrasses de la Sarre"/>
    <n v="57400"/>
    <s v="SARREBOURG"/>
    <s v="03 87 03 68 11"/>
    <s v="Grand Est"/>
    <n v="57"/>
    <s v="BIOMONDE"/>
    <m/>
    <n v="300"/>
    <d v="2017-02-20T00:00:00"/>
    <x v="407"/>
    <n v="1"/>
    <m/>
    <m/>
    <m/>
    <m/>
    <s v="noir 66% éclats noisettes caramélisés - 100g"/>
    <n v="14072"/>
    <n v="17"/>
    <n v="0"/>
    <m/>
    <m/>
    <n v="28.9"/>
    <n v="0"/>
    <n v="28.9"/>
    <s v=""/>
    <s v=""/>
    <s v=""/>
    <s v=""/>
    <s v=""/>
    <m/>
    <m/>
    <m/>
    <m/>
    <m/>
    <m/>
    <m/>
    <m/>
    <m/>
    <m/>
    <m/>
    <m/>
  </r>
  <r>
    <s v="février"/>
    <s v="Jean-Claude"/>
    <s v="Kaoka"/>
    <s v="Ekibio"/>
    <s v="COIN NATURE - BIOMONDE "/>
    <s v="ZAC Terrasses de la Sarre"/>
    <n v="57400"/>
    <s v="SARREBOURG"/>
    <s v="03 87 03 68 11"/>
    <s v="Grand Est"/>
    <n v="57"/>
    <s v="BIOMONDE"/>
    <m/>
    <n v="300"/>
    <d v="2017-02-20T00:00:00"/>
    <x v="407"/>
    <n v="1"/>
    <m/>
    <m/>
    <m/>
    <m/>
    <s v="noir 70% Fleur Sel - 100g"/>
    <n v="14771"/>
    <n v="17"/>
    <n v="0"/>
    <m/>
    <m/>
    <n v="26.18"/>
    <n v="0"/>
    <n v="26.18"/>
    <s v=""/>
    <s v=""/>
    <s v=""/>
    <s v=""/>
    <s v=""/>
    <m/>
    <m/>
    <m/>
    <m/>
    <m/>
    <m/>
    <m/>
    <m/>
    <m/>
    <m/>
    <m/>
    <m/>
  </r>
  <r>
    <s v="février"/>
    <s v="Jean-Claude"/>
    <s v="Kaoka"/>
    <s v="Ekibio"/>
    <s v="COIN NATURE - BIOMONDE "/>
    <s v="ZAC Terrasses de la Sarre"/>
    <n v="57400"/>
    <s v="SARREBOURG"/>
    <s v="03 87 03 68 11"/>
    <s v="Grand Est"/>
    <n v="57"/>
    <s v="BIOMONDE"/>
    <m/>
    <n v="300"/>
    <d v="2017-02-20T00:00:00"/>
    <x v="407"/>
    <n v="1"/>
    <m/>
    <m/>
    <m/>
    <m/>
    <s v="noir 90% Equateur - 100g"/>
    <n v="14096"/>
    <n v="17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Kaoka"/>
    <s v="Ekibio"/>
    <s v="COIN NATURE - BIOMONDE "/>
    <s v="ZAC Terrasses de la Sarre"/>
    <n v="57400"/>
    <s v="SARREBOURG"/>
    <s v="03 87 03 68 11"/>
    <s v="Grand Est"/>
    <n v="57"/>
    <s v="BIOMONDE"/>
    <m/>
    <n v="300"/>
    <d v="2017-02-20T00:00:00"/>
    <x v="407"/>
    <n v="1"/>
    <m/>
    <m/>
    <m/>
    <m/>
    <s v="noir 66% ST cranberries céréales - 100g"/>
    <n v="14426"/>
    <n v="17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8"/>
    <n v="1"/>
    <m/>
    <m/>
    <m/>
    <m/>
    <s v="Plaisir Coco nappé de chocolat au lait - 130 grs"/>
    <s v="1SB202"/>
    <n v="12"/>
    <n v="0"/>
    <m/>
    <m/>
    <n v="24"/>
    <n v="0"/>
    <n v="24"/>
    <s v=""/>
    <s v=""/>
    <s v=""/>
    <s v=""/>
    <s v=""/>
    <m/>
    <m/>
    <m/>
    <m/>
    <m/>
    <m/>
    <m/>
    <m/>
    <m/>
    <m/>
    <m/>
    <m/>
  </r>
  <r>
    <s v="février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8"/>
    <n v="1"/>
    <m/>
    <m/>
    <m/>
    <m/>
    <s v="Equi'libre Noisette - 200 grs"/>
    <s v="1CR007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m/>
  </r>
  <r>
    <s v="février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8"/>
    <n v="1"/>
    <m/>
    <m/>
    <m/>
    <m/>
    <s v="Biscottes à la Farine sans sel à la Farine Bise - 270 grs"/>
    <s v="2BI405"/>
    <n v="12"/>
    <n v="0"/>
    <m/>
    <m/>
    <n v="26.52"/>
    <n v="0"/>
    <n v="26.52"/>
    <s v=""/>
    <s v=""/>
    <s v=""/>
    <s v=""/>
    <s v=""/>
    <m/>
    <m/>
    <m/>
    <m/>
    <m/>
    <m/>
    <m/>
    <m/>
    <m/>
    <m/>
    <m/>
    <m/>
  </r>
  <r>
    <s v="février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8"/>
    <n v="1"/>
    <m/>
    <m/>
    <m/>
    <m/>
    <s v="P'tit Beurre Pépites Chocolat - 155 grs"/>
    <s v="1PB001"/>
    <n v="12"/>
    <n v="0"/>
    <m/>
    <m/>
    <n v="21"/>
    <n v="0"/>
    <n v="21"/>
    <s v=""/>
    <s v=""/>
    <s v=""/>
    <s v=""/>
    <s v=""/>
    <m/>
    <m/>
    <m/>
    <m/>
    <m/>
    <m/>
    <m/>
    <m/>
    <m/>
    <m/>
    <m/>
    <m/>
  </r>
  <r>
    <s v="février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9"/>
    <n v="1"/>
    <m/>
    <m/>
    <m/>
    <m/>
    <s v="Huile Oméga + - 0,5L"/>
    <n v="1010630270"/>
    <n v="6"/>
    <n v="0"/>
    <m/>
    <m/>
    <n v="24.6"/>
    <n v="0"/>
    <n v="24.6"/>
    <s v=""/>
    <s v=""/>
    <s v=""/>
    <s v=""/>
    <s v=""/>
    <m/>
    <m/>
    <m/>
    <m/>
    <m/>
    <m/>
    <m/>
    <m/>
    <m/>
    <m/>
    <m/>
    <m/>
  </r>
  <r>
    <s v="février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9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février"/>
    <s v="Philippe"/>
    <s v="Arcadie"/>
    <s v="Ekibio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0"/>
    <m/>
    <n v="1"/>
    <m/>
    <n v="1"/>
    <m/>
    <s v="Présentoir infusettes livré garni - "/>
    <s v="PINFU"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Arcadie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1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février"/>
    <s v="Philippe"/>
    <s v="Arcadie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1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février"/>
    <s v="Philippe"/>
    <s v="Arcadie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1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m/>
  </r>
  <r>
    <s v="février"/>
    <s v="Philippe"/>
    <s v="Côteaux Nantais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2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février"/>
    <s v="Philippe"/>
    <s v="Côteaux Nantais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2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février"/>
    <s v="Philippe"/>
    <s v="Côteaux Nantais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2"/>
    <n v="1"/>
    <m/>
    <m/>
    <n v="1"/>
    <m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février"/>
    <s v="Philippe"/>
    <s v="Côteaux Nantais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2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Côteaux Nantais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2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m/>
  </r>
  <r>
    <s v="février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Amandina Lait d'amandes - 50cl"/>
    <s v="6902A"/>
    <n v="12"/>
    <n v="6"/>
    <m/>
    <m/>
    <n v="20.64"/>
    <n v="0"/>
    <n v="20.64"/>
    <s v=""/>
    <s v=""/>
    <s v=""/>
    <s v=""/>
    <s v=""/>
    <m/>
    <m/>
    <m/>
    <m/>
    <m/>
    <m/>
    <m/>
    <m/>
    <m/>
    <m/>
    <m/>
    <m/>
  </r>
  <r>
    <s v="février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Croustinut - 300g"/>
    <s v="NCROU300"/>
    <n v="6"/>
    <n v="6"/>
    <m/>
    <s v="oui"/>
    <n v="35.1"/>
    <n v="0"/>
    <n v="35.1"/>
    <s v=""/>
    <s v=""/>
    <s v=""/>
    <s v=""/>
    <s v=""/>
    <m/>
    <m/>
    <m/>
    <m/>
    <m/>
    <m/>
    <m/>
    <m/>
    <m/>
    <m/>
    <m/>
    <m/>
  </r>
  <r>
    <s v="février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Purée amande complète - 200g"/>
    <n v="5011"/>
    <n v="6"/>
    <n v="6"/>
    <m/>
    <s v="oui"/>
    <n v="33.9"/>
    <n v="0"/>
    <n v="33.9"/>
    <s v=""/>
    <s v=""/>
    <s v=""/>
    <s v=""/>
    <s v=""/>
    <m/>
    <m/>
    <m/>
    <m/>
    <m/>
    <m/>
    <m/>
    <m/>
    <m/>
    <m/>
    <m/>
    <m/>
  </r>
  <r>
    <s v="février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Purée amande blanchie - 200g"/>
    <n v="5111"/>
    <n v="6"/>
    <n v="6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février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Olive Amande - 90g"/>
    <n v="4303"/>
    <n v="6"/>
    <n v="6"/>
    <m/>
    <m/>
    <n v="15.9"/>
    <n v="0"/>
    <n v="15.9"/>
    <s v=""/>
    <s v=""/>
    <s v=""/>
    <s v=""/>
    <s v=""/>
    <m/>
    <m/>
    <m/>
    <m/>
    <m/>
    <m/>
    <m/>
    <m/>
    <m/>
    <m/>
    <m/>
    <m/>
  </r>
  <r>
    <s v="février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Purée Fruits et Graines - 200g"/>
    <n v="1011"/>
    <n v="6"/>
    <n v="6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vanille - x 30 sachets"/>
    <n v="11001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cacao - x 30 sachets"/>
    <n v="11002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amandes - x 30 sachets"/>
    <n v="1100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praliné - x 30 sachets"/>
    <n v="11006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citron - x 30 sachets"/>
    <n v="11009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cacao orange - x 30 sachets"/>
    <n v="11018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Crème anglaise 60g - x 12 sachets"/>
    <n v="190210"/>
    <n v="12"/>
    <n v="10"/>
    <m/>
    <s v="oui"/>
    <n v="10.68"/>
    <n v="0"/>
    <n v="10.6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ryio"/>
    <s v="BIO LOCAL - BIOMONDE"/>
    <s v="25 RUE DU COMMERCE"/>
    <n v="49450"/>
    <s v="ST MACAIRE EN MAUGES"/>
    <s v="02 41 29 14 18"/>
    <s v="Pays-de-Loire"/>
    <n v="49"/>
    <s v="BIOMONDE"/>
    <m/>
    <n v="170"/>
    <d v="2017-02-21T00:00:00"/>
    <x v="415"/>
    <n v="1"/>
    <m/>
    <m/>
    <m/>
    <m/>
    <s v="Crème chocolat intense 60g - x 12 sachets"/>
    <n v="19002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ryio"/>
    <s v="BIO LOCAL - BIOMONDE"/>
    <s v="25 RUE DU COMMERCE"/>
    <n v="49450"/>
    <s v="ST MACAIRE EN MAUGES"/>
    <s v="02 41 29 14 18"/>
    <s v="Pays-de-Loire"/>
    <n v="49"/>
    <s v="BIOMONDE"/>
    <m/>
    <n v="170"/>
    <d v="2017-02-21T00:00:00"/>
    <x v="415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ryio"/>
    <s v="BIO LOCAL - BIOMONDE"/>
    <s v="25 RUE DU COMMERCE"/>
    <n v="49450"/>
    <s v="ST MACAIRE EN MAUGES"/>
    <s v="02 41 29 14 18"/>
    <s v="Pays-de-Loire"/>
    <n v="49"/>
    <s v="BIOMONDE"/>
    <m/>
    <n v="170"/>
    <d v="2017-02-21T00:00:00"/>
    <x v="41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6"/>
    <n v="1"/>
    <m/>
    <m/>
    <m/>
    <m/>
    <s v="AMANDE&amp;ORANGE à tartiner - 300g"/>
    <s v="6410A"/>
    <n v="6"/>
    <n v="0"/>
    <m/>
    <m/>
    <n v="32.04"/>
    <n v="0"/>
    <n v="32.04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février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CURCUMA poudre - Flacon 35g"/>
    <s v="CURCC"/>
    <n v="3"/>
    <n v="0"/>
    <m/>
    <m/>
    <n v="4.83"/>
    <n v="0"/>
    <n v="4.83"/>
    <s v=""/>
    <s v=""/>
    <s v=""/>
    <s v=""/>
    <s v=""/>
    <m/>
    <m/>
    <m/>
    <m/>
    <m/>
    <m/>
    <m/>
    <m/>
    <m/>
    <m/>
    <m/>
    <m/>
  </r>
  <r>
    <s v="février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Mélange POISSON - Flacon 30g"/>
    <s v="POIS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février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PIMENT DOUX d'Espagne - Flacon 40g"/>
    <s v="PIMDC"/>
    <n v="3"/>
    <n v="0"/>
    <m/>
    <m/>
    <n v="6.09"/>
    <n v="0"/>
    <n v="6.09"/>
    <s v=""/>
    <s v=""/>
    <s v=""/>
    <s v=""/>
    <s v=""/>
    <m/>
    <m/>
    <m/>
    <m/>
    <m/>
    <m/>
    <m/>
    <m/>
    <m/>
    <m/>
    <m/>
    <m/>
  </r>
  <r>
    <s v="février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février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ARTICHAUT feuilles coupées - Sachet 50g (6)"/>
    <s v="ARTI"/>
    <n v="6"/>
    <n v="0"/>
    <m/>
    <m/>
    <n v="11.76"/>
    <n v="0"/>
    <n v="11.76"/>
    <s v=""/>
    <s v=""/>
    <s v=""/>
    <s v=""/>
    <s v=""/>
    <m/>
    <m/>
    <m/>
    <m/>
    <m/>
    <m/>
    <m/>
    <m/>
    <m/>
    <m/>
    <m/>
    <m/>
  </r>
  <r>
    <s v="février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GUIMAUVE racine - Sachet 50g (3)"/>
    <s v="GUIR"/>
    <n v="3"/>
    <n v="0"/>
    <m/>
    <m/>
    <n v="9.2100000000000009"/>
    <n v="0"/>
    <n v="9.2100000000000009"/>
    <s v=""/>
    <s v=""/>
    <s v=""/>
    <s v=""/>
    <s v=""/>
    <m/>
    <m/>
    <m/>
    <m/>
    <m/>
    <m/>
    <m/>
    <m/>
    <m/>
    <m/>
    <m/>
    <m/>
  </r>
  <r>
    <s v="février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Kit PLV 12 recettes épicées - /50"/>
    <s v="KITPLV"/>
    <n v="5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OR'N BIO - BIOMONDE"/>
    <s v="7 RUE PAUL KELLER"/>
    <n v="54200"/>
    <s v="TOUL"/>
    <s v="03 83 64 19 57"/>
    <s v="Grand Est"/>
    <n v="54"/>
    <s v="BIOMONDE"/>
    <m/>
    <n v="150"/>
    <d v="2017-02-21T00:00:00"/>
    <x v="418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OR'N BIO - BIOMONDE"/>
    <s v="7 RUE PAUL KELLER"/>
    <n v="54200"/>
    <s v="TOUL"/>
    <s v="03 83 64 19 57"/>
    <s v="Grand Est"/>
    <n v="54"/>
    <s v="BIOMONDE"/>
    <m/>
    <n v="150"/>
    <d v="2017-02-21T00:00:00"/>
    <x v="41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OR'N BIO - BIOMONDE"/>
    <s v="7 RUE PAUL KELLER"/>
    <n v="54200"/>
    <s v="TOUL"/>
    <s v="03 83 64 19 57"/>
    <s v="Grand Est"/>
    <n v="54"/>
    <s v="BIOMONDE"/>
    <m/>
    <n v="150"/>
    <d v="2017-02-21T00:00:00"/>
    <x v="41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LOR'N BIO - BIOMONDE"/>
    <s v="7 RUE PAUL KELLER"/>
    <n v="54200"/>
    <s v="TOUL"/>
    <s v="03 83 64 19 57"/>
    <s v="Grand Est"/>
    <n v="54"/>
    <s v="BIOMONDE"/>
    <m/>
    <n v="150"/>
    <d v="2017-02-21T00:00:00"/>
    <x v="418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Relais Vert"/>
    <s v="LOR'N BIO - BIOMONDE"/>
    <s v="7 RUE PAUL KELLER"/>
    <n v="54200"/>
    <s v="TOUL"/>
    <s v="03 83 64 19 57"/>
    <s v="Grand Est"/>
    <n v="54"/>
    <s v="BIOMONDE"/>
    <m/>
    <n v="150"/>
    <d v="2017-02-21T00:00:00"/>
    <x v="419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Ghislain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2-21T00:00:00"/>
    <x v="420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février"/>
    <s v="Ghislain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2-21T00:00:00"/>
    <x v="420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février"/>
    <s v="Ghislain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2-21T00:00:00"/>
    <x v="420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Ghislain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2-21T00:00:00"/>
    <x v="420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n v="1"/>
    <m/>
    <m/>
    <m/>
    <m/>
    <s v="Huile de Chia - 100ml"/>
    <n v="1010420097"/>
    <n v="8"/>
    <n v="10"/>
    <m/>
    <s v="oui"/>
    <n v="51.12"/>
    <n v="0"/>
    <n v="51.12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2-22T00:00:00"/>
    <x v="422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2-22T00:00:00"/>
    <x v="422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2-22T00:00:00"/>
    <x v="422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2-22T00:00:00"/>
    <x v="422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février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2-22T00:00:00"/>
    <x v="422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2-25T23:00:00"/>
    <x v="423"/>
    <m/>
    <n v="1"/>
    <m/>
    <m/>
    <m/>
    <s v="Huile de coco - 2,5L (1)"/>
    <n v="1090115040"/>
    <n v="5"/>
    <n v="10"/>
    <m/>
    <s v="oui"/>
    <n v="132.25"/>
    <n v="0"/>
    <n v="132.25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2-25T23:00:00"/>
    <x v="423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2-25T23:00:00"/>
    <x v="423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4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4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5"/>
    <n v="1"/>
    <m/>
    <m/>
    <m/>
    <m/>
    <s v="Purée pommes - 1,65 kg"/>
    <s v="CN00641035"/>
    <n v="6"/>
    <n v="0"/>
    <m/>
    <m/>
    <n v="33.42"/>
    <n v="0"/>
    <n v="33.42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5"/>
    <n v="1"/>
    <m/>
    <m/>
    <m/>
    <n v="1"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5"/>
    <n v="1"/>
    <m/>
    <m/>
    <m/>
    <n v="1"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5"/>
    <n v="1"/>
    <m/>
    <m/>
    <m/>
    <n v="1"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Europ-Labo"/>
    <s v="HARMONIE NATURE"/>
    <s v="Rés du Bois.42, av Marx Dormoy"/>
    <n v="59000"/>
    <s v="LILLE"/>
    <s v="03 20 93 99 13"/>
    <s v="Hauts-de-France"/>
    <n v="59"/>
    <s v="GVA"/>
    <m/>
    <n v="300"/>
    <d v="2017-02-25T23:00:00"/>
    <x v="427"/>
    <n v="1"/>
    <m/>
    <m/>
    <m/>
    <m/>
    <s v="Agar agar Bio - x 30 sachets 2*4g"/>
    <n v="510170"/>
    <n v="30"/>
    <n v="0"/>
    <m/>
    <m/>
    <n v="31.5"/>
    <n v="0"/>
    <n v="31.5"/>
    <s v=""/>
    <s v=""/>
    <s v=""/>
    <s v=""/>
    <s v=""/>
    <m/>
    <m/>
    <m/>
    <m/>
    <m/>
    <m/>
    <m/>
    <m/>
    <m/>
    <m/>
    <m/>
    <m/>
  </r>
  <r>
    <s v="février"/>
    <s v="Jean-Claude"/>
    <s v="Nature et Aliments"/>
    <s v="Europ-Labo"/>
    <s v="HARMONIE NATURE"/>
    <s v="Rés du Bois.42, av Marx Dormoy"/>
    <n v="59000"/>
    <s v="LILLE"/>
    <s v="03 20 93 99 13"/>
    <s v="Hauts-de-France"/>
    <n v="59"/>
    <s v="GVA"/>
    <m/>
    <n v="300"/>
    <d v="2017-02-25T23:00:00"/>
    <x v="427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m/>
    <n v="1"/>
    <m/>
    <m/>
    <m/>
    <s v="Huile de carthame - 0,5L"/>
    <n v="1010603070"/>
    <n v="6"/>
    <n v="0"/>
    <m/>
    <m/>
    <n v="30.06"/>
    <n v="0"/>
    <n v="30.0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m/>
    <n v="1"/>
    <m/>
    <m/>
    <m/>
    <s v="Huile de sésame - 1L"/>
    <n v="1010604050"/>
    <n v="6"/>
    <n v="0"/>
    <m/>
    <m/>
    <n v="58.38"/>
    <n v="0"/>
    <n v="58.38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n v="1"/>
    <m/>
    <m/>
    <m/>
    <m/>
    <s v="Huile Colza+Olive - 1L"/>
    <n v="1010630050"/>
    <n v="6"/>
    <n v="0"/>
    <m/>
    <m/>
    <n v="40.200000000000003"/>
    <n v="0"/>
    <n v="40.200000000000003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n v="1"/>
    <m/>
    <m/>
    <m/>
    <m/>
    <s v="Huile de Chia - 100ml"/>
    <n v="1010420097"/>
    <n v="8"/>
    <n v="10"/>
    <m/>
    <s v="oui"/>
    <n v="51.12"/>
    <n v="0"/>
    <n v="51.12"/>
    <s v=""/>
    <s v=""/>
    <s v=""/>
    <s v=""/>
    <s v=""/>
    <m/>
    <m/>
    <m/>
    <m/>
    <m/>
    <m/>
    <m/>
    <m/>
    <m/>
    <m/>
    <m/>
    <m/>
  </r>
  <r>
    <s v="février"/>
    <s v="Alexis"/>
    <s v="Kaoka"/>
    <s v="Pronadis"/>
    <s v="TOUT NATURELLEMENT"/>
    <s v="1 rue de filhole"/>
    <n v="47200"/>
    <s v="MARMANDE"/>
    <s v="05 53 93 63 36"/>
    <s v="Nouvelle-Aquitaine"/>
    <n v="47"/>
    <s v="INDPT"/>
    <m/>
    <n v="120"/>
    <d v="2017-02-26T00:00:00"/>
    <x v="429"/>
    <n v="1"/>
    <m/>
    <m/>
    <m/>
    <m/>
    <s v="noir 55% orange - 100g"/>
    <n v="14073"/>
    <n v="17"/>
    <n v="0"/>
    <m/>
    <s v="oui"/>
    <n v="27.2"/>
    <n v="0"/>
    <n v="27.2"/>
    <s v=""/>
    <s v=""/>
    <s v=""/>
    <s v=""/>
    <s v=""/>
    <m/>
    <m/>
    <m/>
    <m/>
    <m/>
    <m/>
    <m/>
    <m/>
    <m/>
    <m/>
    <m/>
    <m/>
  </r>
  <r>
    <s v="février"/>
    <s v="Alexis"/>
    <s v="Bio Planète"/>
    <s v="Pronadis"/>
    <s v="TOUT NATURELLEMENT"/>
    <s v="1 rue de filhole"/>
    <n v="47200"/>
    <s v="MARMANDE"/>
    <s v="05 53 93 63 36"/>
    <s v="Nouvelle-Aquitaine"/>
    <n v="47"/>
    <s v="INDPT"/>
    <m/>
    <n v="120"/>
    <d v="2017-02-26T00:00:00"/>
    <x v="430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Alexis"/>
    <s v="Nature et Aliments"/>
    <s v="Pronadis"/>
    <s v="TOUT NATURELLEMENT"/>
    <s v="1 rue de filhole"/>
    <n v="47200"/>
    <s v="MARMANDE"/>
    <s v="05 53 93 63 36"/>
    <s v="Nouvelle-Aquitaine"/>
    <n v="47"/>
    <s v="INDPT"/>
    <m/>
    <n v="120"/>
    <d v="2017-02-26T00:00:00"/>
    <x v="431"/>
    <n v="1"/>
    <m/>
    <m/>
    <m/>
    <m/>
    <s v="Panna Cotta 45g - x 15 sachets"/>
    <n v="190100"/>
    <n v="15"/>
    <n v="0"/>
    <m/>
    <m/>
    <n v="16.05"/>
    <n v="0"/>
    <n v="16.05"/>
    <s v=""/>
    <s v=""/>
    <s v=""/>
    <s v=""/>
    <s v=""/>
    <m/>
    <m/>
    <m/>
    <m/>
    <m/>
    <m/>
    <m/>
    <m/>
    <m/>
    <m/>
    <m/>
    <m/>
  </r>
  <r>
    <s v="février"/>
    <s v="Alexis"/>
    <s v="Nature et Aliments"/>
    <s v="Pronadis"/>
    <s v="TOUT NATURELLEMENT"/>
    <s v="1 rue de filhole"/>
    <n v="47200"/>
    <s v="MARMANDE"/>
    <s v="05 53 93 63 36"/>
    <s v="Nouvelle-Aquitaine"/>
    <n v="47"/>
    <s v="INDPT"/>
    <m/>
    <n v="120"/>
    <d v="2017-02-26T00:00:00"/>
    <x v="431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février"/>
    <s v="Alexis"/>
    <s v="Nature et Aliments"/>
    <s v="Pronadis"/>
    <s v="TOUT NATURELLEMENT"/>
    <s v="1 rue de filhole"/>
    <n v="47200"/>
    <s v="MARMANDE"/>
    <s v="05 53 93 63 36"/>
    <s v="Nouvelle-Aquitaine"/>
    <n v="47"/>
    <s v="INDPT"/>
    <m/>
    <n v="120"/>
    <d v="2017-02-26T00:00:00"/>
    <x v="431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m/>
    <n v="1"/>
    <m/>
    <m/>
    <m/>
    <s v="Huile de carthame - 0,5L"/>
    <n v="1010603070"/>
    <n v="6"/>
    <n v="0"/>
    <m/>
    <m/>
    <n v="30.06"/>
    <n v="0"/>
    <n v="30.06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m/>
    <n v="1"/>
    <m/>
    <m/>
    <m/>
    <s v="Huile de sésame - 1L"/>
    <n v="1010604050"/>
    <n v="6"/>
    <n v="0"/>
    <m/>
    <m/>
    <n v="58.38"/>
    <n v="0"/>
    <n v="58.38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n v="1"/>
    <m/>
    <m/>
    <m/>
    <m/>
    <s v="Huile Colza+Olive - 1L"/>
    <n v="1010630050"/>
    <n v="6"/>
    <n v="0"/>
    <m/>
    <m/>
    <n v="40.200000000000003"/>
    <n v="0"/>
    <n v="40.200000000000003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m/>
  </r>
  <r>
    <s v="février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n v="1"/>
    <m/>
    <m/>
    <m/>
    <m/>
    <s v="Huile de Chia - 100ml"/>
    <n v="1010420097"/>
    <n v="8"/>
    <n v="10"/>
    <m/>
    <s v="oui"/>
    <n v="51.12"/>
    <n v="0"/>
    <n v="51.12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m/>
    <n v="1"/>
    <m/>
    <m/>
    <m/>
    <s v="Purée de sésame demi complet - 630g"/>
    <n v="1242"/>
    <n v="6"/>
    <n v="6"/>
    <m/>
    <s v="oui"/>
    <n v="34.200000000000003"/>
    <n v="0"/>
    <n v="34.200000000000003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m/>
    <n v="1"/>
    <m/>
    <m/>
    <m/>
    <s v="Purée de noisettes toastees - 280g"/>
    <s v="5204BS"/>
    <n v="6"/>
    <n v="6"/>
    <m/>
    <s v="oui"/>
    <n v="50.82"/>
    <n v="0"/>
    <n v="50.82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n v="1"/>
    <m/>
    <m/>
    <m/>
    <m/>
    <s v="Croustinut - 300g"/>
    <s v="NCROU300"/>
    <n v="6"/>
    <n v="6"/>
    <m/>
    <s v="oui"/>
    <n v="33"/>
    <n v="0"/>
    <n v="33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n v="1"/>
    <m/>
    <m/>
    <m/>
    <m/>
    <s v="Purée de noix de cajou - 200g"/>
    <n v="1431"/>
    <n v="6"/>
    <n v="6"/>
    <m/>
    <s v="oui"/>
    <n v="30.3"/>
    <n v="0"/>
    <n v="30.3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février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m/>
    <m/>
    <s v="pommes demeter - 75 cl"/>
    <s v="CN00110005"/>
    <n v="6"/>
    <n v="0"/>
    <m/>
    <m/>
    <n v="11.1"/>
    <n v="0"/>
    <n v="11.1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m/>
    <m/>
    <s v="V de cidre Demeter - 50 cl"/>
    <s v="CN00320015"/>
    <n v="12"/>
    <n v="0"/>
    <m/>
    <m/>
    <n v="21.84"/>
    <n v="0"/>
    <n v="21.84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m/>
    <m/>
    <s v="pommes  demeter - 935 g"/>
    <s v="CN00531500"/>
    <n v="6"/>
    <n v="0"/>
    <m/>
    <m/>
    <n v="19.559999999999999"/>
    <n v="0"/>
    <n v="19.559999999999999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n v="1"/>
    <m/>
    <s v="Purée pommes demeter - 630 g"/>
    <s v="CN00640115"/>
    <n v="30"/>
    <n v="10"/>
    <m/>
    <s v="oui"/>
    <n v="64.8"/>
    <n v="0"/>
    <n v="64.8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n v="1"/>
    <m/>
    <s v="Purée pommes myrtilles - 630 g"/>
    <s v="CN00641065"/>
    <n v="30"/>
    <n v="10"/>
    <m/>
    <s v="oui"/>
    <n v="81.3"/>
    <n v="0"/>
    <n v="81.3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m/>
    <m/>
    <n v="1"/>
    <m/>
    <m/>
    <s v="pommes vanille demeter - 75cl"/>
    <s v="CN00110365"/>
    <n v="6"/>
    <n v="0"/>
    <m/>
    <m/>
    <n v="12.96"/>
    <n v="0"/>
    <n v="12.96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m/>
    <m/>
    <n v="1"/>
    <m/>
    <m/>
    <s v="pamplemousses roses demeter - 75cl"/>
    <s v="CN0011038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m/>
    <m/>
    <n v="1"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5"/>
    <n v="1"/>
    <m/>
    <m/>
    <m/>
    <n v="1"/>
    <s v="Huile de coco - 0,2L"/>
    <n v="1010615028"/>
    <n v="120"/>
    <n v="12"/>
    <m/>
    <s v="oui"/>
    <n v="367.2"/>
    <n v="0"/>
    <n v="367.2"/>
    <s v=""/>
    <s v=""/>
    <s v=""/>
    <s v=""/>
    <s v=""/>
    <m/>
    <m/>
    <m/>
    <m/>
    <m/>
    <m/>
    <m/>
    <m/>
    <m/>
    <m/>
    <m/>
    <m/>
  </r>
  <r>
    <s v="février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5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février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5"/>
    <n v="1"/>
    <m/>
    <m/>
    <m/>
    <n v="1"/>
    <s v="Huile de coco - 0,4L"/>
    <n v="1010615056"/>
    <n v="120"/>
    <n v="12"/>
    <m/>
    <s v="oui"/>
    <n v="667.2"/>
    <n v="0"/>
    <n v="667.2"/>
    <s v=""/>
    <s v=""/>
    <s v=""/>
    <s v=""/>
    <s v=""/>
    <m/>
    <m/>
    <m/>
    <m/>
    <m/>
    <m/>
    <m/>
    <m/>
    <m/>
    <m/>
    <m/>
    <m/>
  </r>
  <r>
    <s v="février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5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février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cacao - x 30 sachets"/>
    <n v="11002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amandes - x 30 sachets"/>
    <n v="1100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praliné - x 30 sachets"/>
    <n v="11006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framboise - x 30 sachets"/>
    <n v="11007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cacao orange - x 30 sachets"/>
    <n v="11018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poireau-PDT - x 20 sachets"/>
    <n v="410010"/>
    <n v="40"/>
    <n v="10"/>
    <m/>
    <m/>
    <n v="30"/>
    <n v="0"/>
    <n v="30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ortie - x 20 sachets"/>
    <n v="410030"/>
    <n v="40"/>
    <n v="10"/>
    <m/>
    <m/>
    <n v="30"/>
    <n v="0"/>
    <n v="30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potimarron - x 20 sachets"/>
    <n v="410050"/>
    <n v="60"/>
    <n v="10"/>
    <m/>
    <m/>
    <n v="45"/>
    <n v="0"/>
    <n v="45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épinards spiruline - x 20 sachets"/>
    <n v="410090"/>
    <n v="40"/>
    <n v="10"/>
    <m/>
    <m/>
    <n v="30"/>
    <n v="0"/>
    <n v="30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Crème caramel au beurre salé 60g - x 12 sachets"/>
    <n v="1901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Thaï - x20 sachets"/>
    <n v="41032"/>
    <n v="40"/>
    <n v="10"/>
    <m/>
    <s v="oui"/>
    <n v="32.4"/>
    <n v="0"/>
    <n v="32.4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Indien - x20 sachets"/>
    <n v="41033"/>
    <n v="40"/>
    <n v="10"/>
    <m/>
    <s v="oui"/>
    <n v="32.4"/>
    <n v="0"/>
    <n v="32.4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m/>
    <s v="Céréale riz-vanille - x16 sachets"/>
    <n v="650010"/>
    <n v="16"/>
    <n v="0"/>
    <m/>
    <m/>
    <n v="18.239999999999998"/>
    <n v="0"/>
    <n v="18.23999999999999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m/>
    <s v="Céréale riz-cacao - x16 sachets"/>
    <n v="650020"/>
    <n v="16"/>
    <n v="0"/>
    <m/>
    <m/>
    <n v="18.239999999999998"/>
    <n v="0"/>
    <n v="18.23999999999999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m/>
    <s v="Céréale riz-orange - x16 sachets"/>
    <n v="650200"/>
    <n v="16"/>
    <n v="0"/>
    <m/>
    <m/>
    <n v="18.239999999999998"/>
    <n v="0"/>
    <n v="18.23999999999999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m/>
    <s v="Céréale riz-carotte - x16 sachets"/>
    <n v="650080"/>
    <n v="16"/>
    <n v="0"/>
    <m/>
    <m/>
    <n v="18.239999999999998"/>
    <n v="0"/>
    <n v="18.23999999999999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m/>
    <s v="Mélange 3 céréales - x16 sachets"/>
    <n v="650100"/>
    <n v="16"/>
    <n v="0"/>
    <m/>
    <m/>
    <n v="18.239999999999998"/>
    <n v="0"/>
    <n v="18.239999999999998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m/>
  </r>
  <r>
    <s v="février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de la mer - x 20 sachets"/>
    <n v="410160"/>
    <n v="4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Kaoka"/>
    <s v="Markal"/>
    <s v="LA VIE EN VERT"/>
    <s v="4 RUE DU PLAISIR"/>
    <n v="47400"/>
    <s v="TONNEINS"/>
    <s v="05 53 79 18 56"/>
    <s v="Nouvelle-Aquitaine"/>
    <n v="47"/>
    <s v="ACCORD BIO"/>
    <m/>
    <n v="300"/>
    <d v="2017-02-26T00:00:00"/>
    <x v="438"/>
    <n v="1"/>
    <m/>
    <m/>
    <m/>
    <n v="1"/>
    <s v="noir 55% orange - 100g"/>
    <n v="14073"/>
    <n v="51"/>
    <n v="10"/>
    <m/>
    <s v="oui"/>
    <n v="73.44"/>
    <n v="0"/>
    <n v="73.44"/>
    <s v=""/>
    <s v=""/>
    <s v=""/>
    <s v=""/>
    <s v=""/>
    <m/>
    <m/>
    <m/>
    <m/>
    <m/>
    <m/>
    <m/>
    <m/>
    <m/>
    <m/>
    <m/>
    <m/>
  </r>
  <r>
    <s v="février"/>
    <s v="Alexis"/>
    <s v="Kaoka"/>
    <s v="Markal"/>
    <s v="LA VIE EN VERT"/>
    <s v="4 RUE DU PLAISIR"/>
    <n v="47400"/>
    <s v="TONNEINS"/>
    <s v="05 53 79 18 56"/>
    <s v="Nouvelle-Aquitaine"/>
    <n v="47"/>
    <s v="ACCORD BIO"/>
    <m/>
    <n v="300"/>
    <d v="2017-02-26T00:00:00"/>
    <x v="438"/>
    <n v="1"/>
    <m/>
    <m/>
    <m/>
    <n v="1"/>
    <s v="noir 70% - 100g"/>
    <n v="14072"/>
    <n v="51"/>
    <n v="10"/>
    <m/>
    <s v="oui"/>
    <n v="69.87"/>
    <n v="0"/>
    <n v="69.87"/>
    <s v=""/>
    <s v=""/>
    <s v=""/>
    <s v=""/>
    <s v=""/>
    <m/>
    <m/>
    <m/>
    <m/>
    <m/>
    <m/>
    <m/>
    <m/>
    <m/>
    <m/>
    <m/>
    <m/>
  </r>
  <r>
    <s v="février"/>
    <s v="Alexis"/>
    <s v="Kaoka"/>
    <s v="Markal"/>
    <s v="LA VIE EN VERT"/>
    <s v="4 RUE DU PLAISIR"/>
    <n v="47400"/>
    <s v="TONNEINS"/>
    <s v="05 53 79 18 56"/>
    <s v="Nouvelle-Aquitaine"/>
    <n v="47"/>
    <s v="ACCORD BIO"/>
    <m/>
    <n v="300"/>
    <d v="2017-02-26T00:00:00"/>
    <x v="438"/>
    <n v="1"/>
    <m/>
    <m/>
    <m/>
    <n v="1"/>
    <s v="noir 80% Equateur - 100g"/>
    <n v="14074"/>
    <n v="51"/>
    <n v="10"/>
    <m/>
    <s v="oui"/>
    <n v="78.03"/>
    <n v="0"/>
    <n v="78.03"/>
    <s v=""/>
    <s v=""/>
    <s v=""/>
    <s v=""/>
    <s v=""/>
    <m/>
    <m/>
    <m/>
    <m/>
    <m/>
    <m/>
    <m/>
    <m/>
    <m/>
    <m/>
    <m/>
    <m/>
  </r>
  <r>
    <s v="février"/>
    <s v="Alexis"/>
    <s v="Kaoka"/>
    <s v="Ekibio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39"/>
    <n v="1"/>
    <m/>
    <m/>
    <m/>
    <m/>
    <s v="dessert noir corsé 70% Equateur - 200g"/>
    <n v="14241"/>
    <n v="30"/>
    <n v="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février"/>
    <s v="Alexis"/>
    <s v="Kaoka"/>
    <s v="Ekibio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39"/>
    <n v="1"/>
    <m/>
    <m/>
    <m/>
    <m/>
    <s v="noir 66% ST cranberries céréales - 100g"/>
    <n v="14426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40"/>
    <n v="1"/>
    <m/>
    <m/>
    <m/>
    <m/>
    <s v="Huile d'olive douce - 1L"/>
    <n v="1010612350"/>
    <n v="6"/>
    <n v="0"/>
    <m/>
    <m/>
    <n v="51.12"/>
    <n v="0"/>
    <n v="51.12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40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40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février"/>
    <s v="Alexis"/>
    <s v="Bio Planète"/>
    <s v="Relais Vert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40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Philippe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1"/>
    <n v="1"/>
    <m/>
    <m/>
    <m/>
    <m/>
    <s v="Huile de lin - 0,25L"/>
    <n v="1010600190"/>
    <n v="6"/>
    <n v="0"/>
    <m/>
    <m/>
    <n v="22.14"/>
    <n v="0"/>
    <n v="22.14"/>
    <s v=""/>
    <s v=""/>
    <s v=""/>
    <s v=""/>
    <s v=""/>
    <m/>
    <m/>
    <m/>
    <m/>
    <m/>
    <m/>
    <m/>
    <m/>
    <m/>
    <m/>
    <m/>
    <m/>
  </r>
  <r>
    <s v="février"/>
    <s v="Philippe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1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février"/>
    <s v="Philippe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1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février"/>
    <s v="Philippe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1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février"/>
    <s v="Philippe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2-26T00:00:00"/>
    <x v="442"/>
    <n v="1"/>
    <m/>
    <m/>
    <m/>
    <n v="1"/>
    <s v="noir 55% crêpes dentelle - 100g"/>
    <n v="14763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m/>
  </r>
  <r>
    <s v="février"/>
    <s v="Philippe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2-26T00:00:00"/>
    <x v="442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février"/>
    <s v="Philippe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2-26T00:00:00"/>
    <x v="442"/>
    <n v="1"/>
    <m/>
    <m/>
    <m/>
    <n v="1"/>
    <s v="noir 70% Fleur Sel - 100g"/>
    <n v="14771"/>
    <n v="51"/>
    <n v="10"/>
    <m/>
    <s v="oui"/>
    <n v="70.89"/>
    <n v="0"/>
    <n v="70.89"/>
    <s v=""/>
    <s v=""/>
    <s v=""/>
    <s v=""/>
    <s v=""/>
    <m/>
    <m/>
    <m/>
    <m/>
    <m/>
    <m/>
    <m/>
    <m/>
    <m/>
    <m/>
    <m/>
    <m/>
  </r>
  <r>
    <s v="février"/>
    <s v="Philippe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2-26T00:00:00"/>
    <x v="442"/>
    <n v="1"/>
    <m/>
    <m/>
    <m/>
    <m/>
    <s v="noir 75% Sao Tomé - 100g"/>
    <n v="14371"/>
    <n v="17"/>
    <n v="0"/>
    <m/>
    <s v="oui"/>
    <n v="26.18"/>
    <n v="0"/>
    <n v="26.18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praliné - x 30 sachets"/>
    <n v="11006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cacao menthe - x 30 sachets"/>
    <n v="11019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Vanille - x 20 sachets"/>
    <n v="210010"/>
    <n v="20"/>
    <n v="10"/>
    <m/>
    <m/>
    <n v="15.4"/>
    <n v="0"/>
    <n v="15.4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Panna Cotta 45g - x 15 sachets"/>
    <n v="190100"/>
    <n v="30"/>
    <n v="10"/>
    <m/>
    <m/>
    <n v="26.7"/>
    <n v="0"/>
    <n v="26.7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Crème caramel au beurre salé 60g - x 12 sachets"/>
    <n v="1901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Crème chocolat intense 60g - x 12 sachets"/>
    <n v="190020"/>
    <n v="24"/>
    <n v="10"/>
    <m/>
    <s v="oui"/>
    <n v="24.72"/>
    <n v="0"/>
    <n v="24.72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m/>
    <m/>
    <s v="Colorants en poudre 3x10g - x 8 étuis"/>
    <n v="320200"/>
    <n v="8"/>
    <n v="0"/>
    <m/>
    <m/>
    <n v="16.8"/>
    <n v="0"/>
    <n v="16.8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Crème anglaise 60g - x 12 sachets"/>
    <n v="190210"/>
    <n v="12"/>
    <n v="10"/>
    <m/>
    <s v="oui"/>
    <n v="10.68"/>
    <n v="0"/>
    <n v="10.68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m/>
  </r>
  <r>
    <s v="février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IOCOOP LES 7 EPIS LORIENT KERYADO"/>
    <s v="ZI de Keryado - 5, rue Colonel le Barillec"/>
    <n v="56100"/>
    <s v="LORIENT"/>
    <s v="02 97 37 58 92"/>
    <s v="Bretagne"/>
    <n v="56"/>
    <s v="BIOCOOP"/>
    <m/>
    <n v="774"/>
    <d v="2017-02-27T00:00:00"/>
    <x v="444"/>
    <n v="1"/>
    <m/>
    <m/>
    <m/>
    <m/>
    <s v="Huile coco désodorisée - 0,4L"/>
    <n v="1010615156"/>
    <n v="120"/>
    <n v="12"/>
    <m/>
    <s v="oui"/>
    <n v="450"/>
    <n v="0"/>
    <n v="450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IOCOOP LES 7 EPIS LORIENT KERYADO"/>
    <s v="ZI de Keryado - 5, rue Colonel le Barillec"/>
    <n v="56100"/>
    <s v="LORIENT"/>
    <s v="02 97 37 58 92"/>
    <s v="Bretagne"/>
    <n v="56"/>
    <s v="BIOCOOP"/>
    <m/>
    <n v="774"/>
    <d v="2017-02-27T00:00:00"/>
    <x v="444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AU PANIER BIO VILLENEUVOIS - BIOMONDE"/>
    <s v="ROUTE DE FUMEL"/>
    <n v="47300"/>
    <s v="VILLENEUVE SUR LOT"/>
    <s v="05 53 49 01 68 "/>
    <s v="Nouvelle-Aquitaine"/>
    <n v="47"/>
    <s v="BIOMONDE"/>
    <m/>
    <n v="280"/>
    <d v="2017-02-27T00:00:00"/>
    <x v="445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AU PANIER BIO VILLENEUVOIS - BIOMONDE"/>
    <s v="ROUTE DE FUMEL"/>
    <n v="47300"/>
    <s v="VILLENEUVE SUR LOT"/>
    <s v="05 53 49 01 68 "/>
    <s v="Nouvelle-Aquitaine"/>
    <n v="47"/>
    <s v="BIOMONDE"/>
    <m/>
    <n v="280"/>
    <d v="2017-02-27T00:00:00"/>
    <x v="445"/>
    <m/>
    <n v="1"/>
    <m/>
    <m/>
    <m/>
    <s v="Huile de coco - 2,5L (1)"/>
    <n v="1090115040"/>
    <n v="1"/>
    <n v="0"/>
    <m/>
    <s v="oui"/>
    <n v="29.39"/>
    <n v="0"/>
    <n v="29.39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AU PANIER BIO VILLENEUVOIS - BIOMONDE"/>
    <s v="ROUTE DE FUMEL"/>
    <n v="47300"/>
    <s v="VILLENEUVE SUR LOT"/>
    <s v="05 53 49 01 68 "/>
    <s v="Nouvelle-Aquitaine"/>
    <n v="47"/>
    <s v="BIOMONDE"/>
    <m/>
    <n v="280"/>
    <d v="2017-02-27T00:00:00"/>
    <x v="445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Alexis"/>
    <s v="Nature et Aliments"/>
    <s v="Bryio"/>
    <s v="AU PANIER BIO VILLENEUVOIS - BIOMONDE"/>
    <s v="ROUTE DE FUMEL"/>
    <n v="47300"/>
    <s v="VILLENEUVE SUR LOT"/>
    <s v="05 53 49 01 68 "/>
    <s v="Nouvelle-Aquitaine"/>
    <n v="47"/>
    <s v="BIOMONDE"/>
    <m/>
    <n v="280"/>
    <d v="2017-02-27T00:00:00"/>
    <x v="446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rs"/>
    <s v="Alexis"/>
    <s v="Nature et Aliments"/>
    <s v="Bryio"/>
    <s v="AU PANIER BIO VILLENEUVOIS - BIOMONDE"/>
    <s v="ROUTE DE FUMEL"/>
    <n v="47300"/>
    <s v="VILLENEUVE SUR LOT"/>
    <s v="05 53 49 01 68 "/>
    <s v="Nouvelle-Aquitaine"/>
    <n v="47"/>
    <s v="BIOMONDE"/>
    <m/>
    <n v="280"/>
    <d v="2017-02-27T00:00:00"/>
    <x v="446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Lydie"/>
    <s v="Bio Planète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47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IOCOOP LES 7 EPIS LORIENT CENTRE"/>
    <s v="7 RUE VAUBAN"/>
    <n v="56100"/>
    <s v="LORIENT"/>
    <s v="02 97 80 12 00"/>
    <s v="Bretagne"/>
    <n v="56"/>
    <s v="BIOCOOP"/>
    <m/>
    <n v="180"/>
    <d v="2017-02-27T00:00:00"/>
    <x v="448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Lydie"/>
    <s v="Côteaux Nantais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49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m/>
  </r>
  <r>
    <s v="mars"/>
    <s v="Lydie"/>
    <s v="Côteaux Nantais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49"/>
    <n v="1"/>
    <m/>
    <m/>
    <m/>
    <m/>
    <s v="V de cidre Demeter - 75 cl"/>
    <s v="CN00320005"/>
    <n v="6"/>
    <n v="0"/>
    <m/>
    <m/>
    <n v="14.04"/>
    <n v="0"/>
    <n v="14.04"/>
    <s v=""/>
    <s v=""/>
    <s v=""/>
    <s v=""/>
    <s v=""/>
    <m/>
    <m/>
    <m/>
    <m/>
    <m/>
    <m/>
    <m/>
    <m/>
    <m/>
    <m/>
    <m/>
    <m/>
  </r>
  <r>
    <s v="mars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55% orange - 100g"/>
    <n v="14073"/>
    <n v="17"/>
    <n v="10"/>
    <m/>
    <s v="oui"/>
    <n v="24.48"/>
    <n v="0"/>
    <n v="24.48"/>
    <s v=""/>
    <s v=""/>
    <s v=""/>
    <s v=""/>
    <s v=""/>
    <m/>
    <m/>
    <m/>
    <m/>
    <m/>
    <m/>
    <m/>
    <m/>
    <m/>
    <m/>
    <m/>
    <m/>
  </r>
  <r>
    <s v="mars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55% framboise - 100g"/>
    <n v="14594"/>
    <n v="17"/>
    <n v="10"/>
    <m/>
    <s v="oui"/>
    <n v="26.69"/>
    <n v="0"/>
    <n v="26.69"/>
    <s v=""/>
    <s v=""/>
    <s v=""/>
    <s v=""/>
    <s v=""/>
    <m/>
    <m/>
    <m/>
    <m/>
    <m/>
    <m/>
    <m/>
    <m/>
    <m/>
    <m/>
    <m/>
    <m/>
  </r>
  <r>
    <s v="mars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m/>
  </r>
  <r>
    <s v="mars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70% - 100g"/>
    <n v="14072"/>
    <n v="17"/>
    <n v="10"/>
    <m/>
    <s v="oui"/>
    <n v="23.29"/>
    <n v="0"/>
    <n v="23.29"/>
    <s v=""/>
    <s v=""/>
    <s v=""/>
    <s v=""/>
    <s v=""/>
    <m/>
    <m/>
    <m/>
    <m/>
    <m/>
    <m/>
    <m/>
    <m/>
    <m/>
    <m/>
    <m/>
    <m/>
  </r>
  <r>
    <s v="mars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70% Fleur Sel - 100g"/>
    <n v="14771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75% Sao Tomé - 100g"/>
    <n v="14371"/>
    <n v="17"/>
    <n v="10"/>
    <m/>
    <s v="oui"/>
    <n v="26.01"/>
    <n v="0"/>
    <n v="26.01"/>
    <s v=""/>
    <s v=""/>
    <s v=""/>
    <s v=""/>
    <s v=""/>
    <m/>
    <m/>
    <m/>
    <m/>
    <m/>
    <m/>
    <m/>
    <m/>
    <m/>
    <m/>
    <m/>
    <m/>
  </r>
  <r>
    <s v="mars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80% Equateur - 100g"/>
    <n v="14074"/>
    <n v="17"/>
    <n v="10"/>
    <m/>
    <s v="oui"/>
    <n v="26.01"/>
    <n v="0"/>
    <n v="26.01"/>
    <s v=""/>
    <s v=""/>
    <s v=""/>
    <s v=""/>
    <s v=""/>
    <m/>
    <m/>
    <m/>
    <m/>
    <m/>
    <m/>
    <m/>
    <m/>
    <m/>
    <m/>
    <m/>
    <m/>
  </r>
  <r>
    <s v="mars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dessert noir 55% - 200g"/>
    <n v="14240"/>
    <n v="30"/>
    <n v="10"/>
    <m/>
    <s v="oui"/>
    <n v="63.6"/>
    <n v="0"/>
    <n v="63.6"/>
    <s v=""/>
    <s v=""/>
    <s v=""/>
    <s v=""/>
    <s v=""/>
    <m/>
    <m/>
    <m/>
    <m/>
    <m/>
    <m/>
    <m/>
    <m/>
    <m/>
    <m/>
    <m/>
    <m/>
  </r>
  <r>
    <s v="mars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dessert noir corsé 70% Equateur - 200g"/>
    <n v="14241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m/>
  </r>
  <r>
    <s v="mars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66% ST cranberries céréales - 100g"/>
    <n v="14426"/>
    <n v="17"/>
    <n v="10"/>
    <m/>
    <s v="oui"/>
    <n v="28.56"/>
    <n v="0"/>
    <n v="28.56"/>
    <s v=""/>
    <s v=""/>
    <s v=""/>
    <s v=""/>
    <s v=""/>
    <m/>
    <m/>
    <m/>
    <m/>
    <m/>
    <m/>
    <m/>
    <m/>
    <m/>
    <m/>
    <m/>
    <m/>
  </r>
  <r>
    <s v="mars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2-27T00:00:00"/>
    <x v="451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2-27T00:00:00"/>
    <x v="452"/>
    <n v="1"/>
    <m/>
    <m/>
    <m/>
    <m/>
    <s v="Croustinut - 300g"/>
    <s v="NCROU300"/>
    <n v="6"/>
    <n v="0"/>
    <m/>
    <s v="oui"/>
    <n v="35.1"/>
    <n v="0"/>
    <n v="35.1"/>
    <s v=""/>
    <s v=""/>
    <s v=""/>
    <s v=""/>
    <s v=""/>
    <m/>
    <m/>
    <m/>
    <m/>
    <m/>
    <m/>
    <m/>
    <m/>
    <m/>
    <m/>
    <m/>
    <m/>
  </r>
  <r>
    <s v="mars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2-27T00:00:00"/>
    <x v="452"/>
    <n v="1"/>
    <m/>
    <m/>
    <m/>
    <n v="1"/>
    <s v="Purée amande complète - 200g"/>
    <n v="5011"/>
    <n v="24"/>
    <n v="8"/>
    <m/>
    <s v="oui"/>
    <n v="124.8"/>
    <n v="0"/>
    <n v="124.8"/>
    <s v=""/>
    <s v=""/>
    <s v=""/>
    <s v=""/>
    <s v=""/>
    <m/>
    <m/>
    <m/>
    <m/>
    <m/>
    <m/>
    <m/>
    <m/>
    <m/>
    <m/>
    <m/>
    <m/>
  </r>
  <r>
    <s v="mars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2-27T00:00:00"/>
    <x v="452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3"/>
    <n v="1"/>
    <m/>
    <m/>
    <m/>
    <n v="1"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3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3"/>
    <n v="1"/>
    <m/>
    <m/>
    <n v="1"/>
    <m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3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3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m/>
  </r>
  <r>
    <s v="mars"/>
    <s v="Christophe"/>
    <s v="Perl'amand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4"/>
    <n v="1"/>
    <m/>
    <m/>
    <m/>
    <n v="1"/>
    <s v="Purée Fruits et Graines - 200g"/>
    <n v="1011"/>
    <n v="24"/>
    <n v="8"/>
    <m/>
    <s v="oui"/>
    <n v="100.56"/>
    <n v="0"/>
    <n v="100.56"/>
    <s v=""/>
    <s v=""/>
    <s v=""/>
    <s v=""/>
    <s v=""/>
    <m/>
    <m/>
    <m/>
    <m/>
    <m/>
    <m/>
    <m/>
    <m/>
    <m/>
    <m/>
    <m/>
    <m/>
  </r>
  <r>
    <s v="mars"/>
    <s v="Christophe"/>
    <s v="Perl'amand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4"/>
    <n v="1"/>
    <m/>
    <m/>
    <m/>
    <n v="1"/>
    <s v="Purée Arachide Toastée - 300g"/>
    <n v="1504"/>
    <n v="24"/>
    <n v="8"/>
    <m/>
    <m/>
    <n v="59.52"/>
    <n v="0"/>
    <n v="59.52"/>
    <s v=""/>
    <s v=""/>
    <s v=""/>
    <s v=""/>
    <s v=""/>
    <m/>
    <m/>
    <m/>
    <m/>
    <m/>
    <m/>
    <m/>
    <m/>
    <m/>
    <m/>
    <m/>
    <m/>
  </r>
  <r>
    <s v="mars"/>
    <s v="Christophe"/>
    <s v="Perl'amand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4"/>
    <n v="1"/>
    <m/>
    <m/>
    <m/>
    <n v="1"/>
    <s v="Amande ( 74% ) au sucre de canne - 200g"/>
    <n v="6500"/>
    <n v="24"/>
    <n v="8"/>
    <m/>
    <m/>
    <n v="95.28"/>
    <n v="0"/>
    <n v="95.2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BIOSOMA"/>
    <s v="21 Bd Delbrel"/>
    <n v="82200"/>
    <s v="MOISSAC"/>
    <s v="05 63 04 18 44"/>
    <s v="Occitanie"/>
    <n v="82"/>
    <s v="LES COMPTOIRS DE LA BIO"/>
    <m/>
    <n v="150"/>
    <d v="2017-02-28T00:00:00"/>
    <x v="455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BIOSOMA"/>
    <s v="21 Bd Delbrel"/>
    <n v="82200"/>
    <s v="MOISSAC"/>
    <s v="05 63 04 18 44"/>
    <s v="Occitanie"/>
    <n v="82"/>
    <s v="LES COMPTOIRS DE LA BIO"/>
    <m/>
    <n v="150"/>
    <d v="2017-02-28T00:00:00"/>
    <x v="456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mars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2-28T00:00:00"/>
    <x v="457"/>
    <n v="1"/>
    <m/>
    <m/>
    <m/>
    <n v="1"/>
    <s v="Purée amande complète - 300g"/>
    <s v="5004A"/>
    <n v="72"/>
    <n v="15"/>
    <m/>
    <s v="oui"/>
    <n v="478.8"/>
    <n v="0"/>
    <n v="478.8"/>
    <s v=""/>
    <s v=""/>
    <s v=""/>
    <s v=""/>
    <s v=""/>
    <m/>
    <m/>
    <m/>
    <m/>
    <m/>
    <m/>
    <m/>
    <m/>
    <m/>
    <m/>
    <m/>
    <m/>
  </r>
  <r>
    <s v="mars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2-28T00:00:00"/>
    <x v="457"/>
    <n v="1"/>
    <m/>
    <m/>
    <m/>
    <n v="1"/>
    <s v="Purée amande blanchie - 300g"/>
    <s v="5104A"/>
    <n v="36"/>
    <n v="10"/>
    <m/>
    <s v="oui"/>
    <n v="273.60000000000002"/>
    <n v="0"/>
    <n v="273.60000000000002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TY BIO "/>
    <s v="1 ROUTE DE QUIMPER"/>
    <n v="29170"/>
    <s v="FOUESNANT"/>
    <s v="02 98 56 17 17"/>
    <s v="Bretagne"/>
    <n v="29"/>
    <s v="ACCORD BIO"/>
    <m/>
    <n v="380"/>
    <d v="2017-02-28T00:00:00"/>
    <x v="458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mars"/>
    <s v="Philippe"/>
    <s v="Kaoka"/>
    <s v="Markal"/>
    <s v="TY BIO "/>
    <s v="1 ROUTE DE QUIMPER"/>
    <n v="29170"/>
    <s v="FOUESNANT"/>
    <s v="02 98 56 17 17"/>
    <s v="Bretagne"/>
    <n v="29"/>
    <s v="ACCORD BIO"/>
    <m/>
    <n v="380"/>
    <d v="2017-02-28T00:00:00"/>
    <x v="459"/>
    <n v="1"/>
    <m/>
    <m/>
    <m/>
    <n v="1"/>
    <s v="noir 75% Sao Tomé - 100g"/>
    <n v="14371"/>
    <n v="51"/>
    <n v="10"/>
    <m/>
    <s v="oui"/>
    <n v="78.03"/>
    <n v="0"/>
    <n v="78.03"/>
    <s v=""/>
    <s v=""/>
    <s v=""/>
    <s v=""/>
    <s v=""/>
    <m/>
    <m/>
    <m/>
    <m/>
    <m/>
    <m/>
    <m/>
    <m/>
    <m/>
    <m/>
    <m/>
    <m/>
  </r>
  <r>
    <s v="mars"/>
    <s v="Philippe"/>
    <s v="Kaoka"/>
    <s v="Markal"/>
    <s v="TY BIO "/>
    <s v="1 ROUTE DE QUIMPER"/>
    <n v="29170"/>
    <s v="FOUESNANT"/>
    <s v="02 98 56 17 17"/>
    <s v="Bretagne"/>
    <n v="29"/>
    <s v="ACCORD BIO"/>
    <m/>
    <n v="380"/>
    <d v="2017-02-28T00:00:00"/>
    <x v="459"/>
    <n v="1"/>
    <m/>
    <m/>
    <m/>
    <n v="1"/>
    <s v="noir 80% Equateur - 100g"/>
    <n v="14074"/>
    <n v="51"/>
    <n v="10"/>
    <m/>
    <s v="oui"/>
    <n v="78.03"/>
    <n v="0"/>
    <n v="78.03"/>
    <s v=""/>
    <s v=""/>
    <s v=""/>
    <s v=""/>
    <s v=""/>
    <m/>
    <m/>
    <m/>
    <m/>
    <m/>
    <m/>
    <m/>
    <m/>
    <m/>
    <m/>
    <m/>
    <m/>
  </r>
  <r>
    <s v="mars"/>
    <s v="Philippe"/>
    <s v="Kaoka"/>
    <s v="Markal"/>
    <s v="TY BIO "/>
    <s v="1 ROUTE DE QUIMPER"/>
    <n v="29170"/>
    <s v="FOUESNANT"/>
    <s v="02 98 56 17 17"/>
    <s v="Bretagne"/>
    <n v="29"/>
    <s v="ACCORD BIO"/>
    <m/>
    <n v="380"/>
    <d v="2017-02-28T00:00:00"/>
    <x v="459"/>
    <n v="1"/>
    <m/>
    <m/>
    <m/>
    <n v="1"/>
    <s v="noir 90% Equateur - 100g"/>
    <n v="14096"/>
    <n v="51"/>
    <n v="10"/>
    <m/>
    <s v="oui"/>
    <n v="80.069999999999993"/>
    <n v="0"/>
    <n v="80.069999999999993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TY BIO "/>
    <s v="1 ROUTE DE QUIMPER"/>
    <n v="29170"/>
    <s v="FOUESNANT"/>
    <s v="02 98 56 17 17"/>
    <s v="Bretagne"/>
    <n v="29"/>
    <s v="ACCORD BIO"/>
    <m/>
    <n v="380"/>
    <d v="2017-02-28T00:00:00"/>
    <x v="460"/>
    <n v="1"/>
    <m/>
    <m/>
    <n v="1"/>
    <m/>
    <s v="Purée pommes demeter - 630 g"/>
    <s v="CN00640115"/>
    <n v="30"/>
    <n v="10"/>
    <m/>
    <s v="oui"/>
    <n v="66.3"/>
    <n v="0"/>
    <n v="66.3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TY BIO "/>
    <s v="1 ROUTE DE QUIMPER"/>
    <n v="29170"/>
    <s v="FOUESNANT"/>
    <s v="02 98 56 17 17"/>
    <s v="Bretagne"/>
    <n v="29"/>
    <s v="ACCORD BIO"/>
    <m/>
    <n v="380"/>
    <d v="2017-02-28T00:00:00"/>
    <x v="460"/>
    <n v="1"/>
    <m/>
    <m/>
    <n v="1"/>
    <m/>
    <s v="Purée pommes poires demeter - 630 g"/>
    <s v="CN00641055"/>
    <n v="30"/>
    <n v="10"/>
    <m/>
    <s v="oui"/>
    <n v="73.2"/>
    <n v="0"/>
    <n v="73.2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TY BIO "/>
    <s v="1 ROUTE DE QUIMPER"/>
    <n v="29170"/>
    <s v="FOUESNANT"/>
    <s v="02 98 56 17 17"/>
    <s v="Bretagne"/>
    <n v="29"/>
    <s v="ACCORD BIO"/>
    <m/>
    <n v="380"/>
    <d v="2017-02-28T00:00:00"/>
    <x v="460"/>
    <n v="1"/>
    <m/>
    <m/>
    <n v="1"/>
    <m/>
    <s v="Purée pommes mangues demeter - 630 g"/>
    <s v="CN00641075"/>
    <n v="30"/>
    <n v="10"/>
    <m/>
    <s v="oui"/>
    <n v="77.099999999999994"/>
    <n v="0"/>
    <n v="77.099999999999994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TY BIO "/>
    <s v="1 ROUTE DE QUIMPER"/>
    <n v="29170"/>
    <s v="FOUESNANT"/>
    <s v="02 98 56 17 17"/>
    <s v="Bretagne"/>
    <n v="29"/>
    <s v="ACCORD BIO"/>
    <m/>
    <n v="380"/>
    <d v="2017-02-28T00:00:00"/>
    <x v="460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Kaoka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1"/>
    <n v="1"/>
    <m/>
    <m/>
    <m/>
    <n v="1"/>
    <s v="noir 55% framboise - 100g"/>
    <n v="14594"/>
    <n v="51"/>
    <n v="10"/>
    <m/>
    <s v="oui"/>
    <n v="80.069999999999993"/>
    <n v="0"/>
    <n v="80.069999999999993"/>
    <s v=""/>
    <s v=""/>
    <s v=""/>
    <s v=""/>
    <s v=""/>
    <m/>
    <m/>
    <m/>
    <m/>
    <m/>
    <m/>
    <m/>
    <m/>
    <m/>
    <m/>
    <m/>
    <m/>
  </r>
  <r>
    <s v="mars"/>
    <s v="Philippe"/>
    <s v="Kaoka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1"/>
    <n v="1"/>
    <m/>
    <m/>
    <m/>
    <n v="1"/>
    <s v="noir 55% crêpes dentelle - 100g"/>
    <n v="14763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Kaoka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1"/>
    <n v="1"/>
    <m/>
    <m/>
    <m/>
    <n v="1"/>
    <s v="noir 70% - 100g"/>
    <n v="14072"/>
    <n v="51"/>
    <n v="10"/>
    <m/>
    <s v="oui"/>
    <n v="69.87"/>
    <n v="0"/>
    <n v="69.87"/>
    <s v=""/>
    <s v=""/>
    <s v=""/>
    <s v=""/>
    <s v=""/>
    <m/>
    <m/>
    <m/>
    <m/>
    <m/>
    <m/>
    <m/>
    <m/>
    <m/>
    <m/>
    <m/>
    <m/>
  </r>
  <r>
    <s v="mars"/>
    <s v="Philippe"/>
    <s v="Le Moulin du Pivert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2"/>
    <n v="1"/>
    <m/>
    <m/>
    <n v="1"/>
    <m/>
    <s v="Box Fourré Chocolat permanent - 175 grs"/>
    <m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Le Moulin du Pivert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2"/>
    <n v="1"/>
    <m/>
    <m/>
    <m/>
    <m/>
    <s v="Plaisir Earl Grey - 175 grs"/>
    <s v="1PL001"/>
    <n v="12"/>
    <n v="0"/>
    <m/>
    <m/>
    <n v="24.36"/>
    <n v="0"/>
    <n v="24.36"/>
    <s v=""/>
    <s v=""/>
    <s v=""/>
    <s v=""/>
    <s v=""/>
    <m/>
    <m/>
    <m/>
    <m/>
    <m/>
    <m/>
    <m/>
    <m/>
    <m/>
    <m/>
    <m/>
    <m/>
  </r>
  <r>
    <s v="mars"/>
    <s v="Philippe"/>
    <s v="Le Moulin du Pivert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2"/>
    <n v="1"/>
    <m/>
    <m/>
    <m/>
    <m/>
    <s v="Plaisir Speculoos - 175 grs"/>
    <s v="1PL002"/>
    <n v="12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2-28T00:00:00"/>
    <x v="46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2-28T00:00:00"/>
    <x v="46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2-28T00:00:00"/>
    <x v="46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2-28T00:00:00"/>
    <x v="463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2-28T00:00:00"/>
    <x v="463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2-28T00:00:00"/>
    <x v="46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2-28T00:00:00"/>
    <x v="46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2-28T00:00:00"/>
    <x v="46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2-28T00:00:00"/>
    <x v="464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2-28T00:00:00"/>
    <x v="464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e colza - 1L"/>
    <n v="1010608050"/>
    <n v="6"/>
    <n v="10"/>
    <m/>
    <s v="oui"/>
    <n v="29.7"/>
    <n v="0"/>
    <n v="29.7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e coco - 0,2L"/>
    <n v="1010615028"/>
    <n v="12"/>
    <n v="10"/>
    <m/>
    <s v="oui"/>
    <n v="37.56"/>
    <n v="0"/>
    <n v="37.56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'olive douce - 1L"/>
    <n v="1010612350"/>
    <n v="12"/>
    <n v="10"/>
    <m/>
    <m/>
    <n v="92.04"/>
    <n v="0"/>
    <n v="92.04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'olive fruitée médium - 1L"/>
    <n v="1010612050"/>
    <n v="6"/>
    <n v="10"/>
    <m/>
    <m/>
    <n v="49.08"/>
    <n v="0"/>
    <n v="49.08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'olive corsée - 1L"/>
    <n v="1010612250"/>
    <n v="6"/>
    <n v="10"/>
    <m/>
    <m/>
    <n v="49.08"/>
    <n v="0"/>
    <n v="49.08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'olive citron - 0,25L"/>
    <n v="1010612592"/>
    <n v="6"/>
    <n v="10"/>
    <m/>
    <m/>
    <n v="24.12"/>
    <n v="0"/>
    <n v="24.12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Friture+Poêler - 1L"/>
    <n v="1010601150"/>
    <n v="6"/>
    <n v="10"/>
    <m/>
    <m/>
    <n v="28.68"/>
    <n v="0"/>
    <n v="28.68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Balsamic' Olive - 0,25L"/>
    <n v="1010600991"/>
    <n v="6"/>
    <n v="10"/>
    <m/>
    <m/>
    <n v="24.12"/>
    <n v="0"/>
    <n v="24.12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e coco - 0,4L"/>
    <n v="1010615056"/>
    <n v="6"/>
    <n v="10"/>
    <m/>
    <s v="oui"/>
    <n v="34.14"/>
    <n v="0"/>
    <n v="34.14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'olive Demeter - 0,5L"/>
    <n v="1010614270"/>
    <n v="6"/>
    <n v="10"/>
    <m/>
    <m/>
    <n v="49.32"/>
    <n v="0"/>
    <n v="49.32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e noix France - 0,25L"/>
    <n v="1010609290"/>
    <n v="6"/>
    <n v="10"/>
    <m/>
    <m/>
    <n v="56.4"/>
    <n v="0"/>
    <n v="56.4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m/>
    <m/>
    <n v="1"/>
    <m/>
    <m/>
    <s v="Olive&amp;Basilic - 0,25L"/>
    <n v="1010630492"/>
    <n v="6"/>
    <n v="10"/>
    <m/>
    <m/>
    <n v="31.8"/>
    <n v="0"/>
    <n v="31.8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m/>
    <m/>
    <n v="1"/>
    <m/>
    <m/>
    <s v="Olive&amp;Ail - 0,25L"/>
    <n v="1010630592"/>
    <n v="6"/>
    <n v="10"/>
    <m/>
    <m/>
    <n v="31.8"/>
    <n v="0"/>
    <n v="31.8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e Lin France - 0,25L"/>
    <n v="1010600490"/>
    <n v="6"/>
    <n v="10"/>
    <m/>
    <m/>
    <n v="25.98"/>
    <n v="0"/>
    <n v="25.98"/>
    <s v=""/>
    <s v=""/>
    <s v=""/>
    <s v=""/>
    <s v=""/>
    <m/>
    <m/>
    <m/>
    <m/>
    <m/>
    <m/>
    <m/>
    <m/>
    <m/>
    <m/>
    <m/>
    <m/>
  </r>
  <r>
    <s v="mars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DECONATURE BIONATURE SONAT'BIO"/>
    <s v="1 rue marguerite Renaudin"/>
    <n v="92330"/>
    <s v="SCEAUX"/>
    <s v="01 47 02 12 15"/>
    <s v="Île-de-France"/>
    <n v="92"/>
    <s v="ACCORD BIO"/>
    <m/>
    <n v="130"/>
    <d v="2017-03-01T23:00:00"/>
    <x v="466"/>
    <n v="1"/>
    <m/>
    <m/>
    <m/>
    <m/>
    <s v="Bioflan citron - x 30 sachets"/>
    <n v="11009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DECONATURE BIONATURE SONAT'BIO"/>
    <s v="1 rue marguerite Renaudin"/>
    <n v="92330"/>
    <s v="SCEAUX"/>
    <s v="01 47 02 12 15"/>
    <s v="Île-de-France"/>
    <n v="92"/>
    <s v="ACCORD BIO"/>
    <m/>
    <n v="130"/>
    <d v="2017-03-01T23:00:00"/>
    <x v="466"/>
    <n v="1"/>
    <m/>
    <m/>
    <m/>
    <m/>
    <s v="Bioflan bergamote - x 30 sachets"/>
    <n v="11022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DECONATURE BIONATURE SONAT'BIO"/>
    <s v="1 rue marguerite Renaudin"/>
    <n v="92330"/>
    <s v="SCEAUX"/>
    <s v="01 47 02 12 15"/>
    <s v="Île-de-France"/>
    <n v="92"/>
    <s v="ACCORD BIO"/>
    <m/>
    <n v="130"/>
    <d v="2017-03-01T23:00:00"/>
    <x v="466"/>
    <n v="1"/>
    <m/>
    <m/>
    <m/>
    <m/>
    <s v="Potabio potimarron - x 20 sachets"/>
    <n v="410050"/>
    <n v="20"/>
    <n v="0"/>
    <m/>
    <m/>
    <n v="17.8"/>
    <n v="0"/>
    <n v="17.8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DECONATURE BIONATURE SONAT'BIO"/>
    <s v="1 rue marguerite Renaudin"/>
    <n v="92330"/>
    <s v="SCEAUX"/>
    <s v="01 47 02 12 15"/>
    <s v="Île-de-France"/>
    <n v="92"/>
    <s v="ACCORD BIO"/>
    <m/>
    <n v="130"/>
    <d v="2017-03-01T23:00:00"/>
    <x v="466"/>
    <n v="1"/>
    <m/>
    <m/>
    <m/>
    <m/>
    <s v="Potabio épinards spiruline - x 20 sachets"/>
    <n v="410090"/>
    <n v="20"/>
    <n v="0"/>
    <m/>
    <m/>
    <n v="17.8"/>
    <n v="0"/>
    <n v="17.8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DECONATURE BIONATURE SONAT'BIO"/>
    <s v="1 rue marguerite Renaudin"/>
    <n v="92330"/>
    <s v="SCEAUX"/>
    <s v="01 47 02 12 15"/>
    <s v="Île-de-France"/>
    <n v="92"/>
    <s v="ACCORD BIO"/>
    <m/>
    <n v="130"/>
    <d v="2017-03-01T23:00:00"/>
    <x v="466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n v="1"/>
    <s v="Huile coco désodorisée - 0,4L"/>
    <n v="1010615156"/>
    <n v="60"/>
    <n v="10"/>
    <m/>
    <s v="oui"/>
    <n v="229.8"/>
    <n v="0"/>
    <n v="229.8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Huile coco désodorisée - 1L (4)"/>
    <n v="1010415188"/>
    <n v="4"/>
    <n v="0"/>
    <m/>
    <s v="oui"/>
    <n v="34.64"/>
    <n v="0"/>
    <n v="34.64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Huile d'Inca Inchi - 100ml"/>
    <n v="1010420497"/>
    <n v="8"/>
    <n v="0"/>
    <m/>
    <s v="oui"/>
    <n v="56.8"/>
    <n v="0"/>
    <n v="56.8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Huile cuisson au Ghee - 0,5L"/>
    <n v="1010631170"/>
    <n v="12"/>
    <n v="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BRIN D'AVOINE"/>
    <s v="5, allée de Kernenez"/>
    <n v="29000"/>
    <s v="QUIMPER"/>
    <s v="02 98 10 13 50"/>
    <s v="Bretagne"/>
    <n v="29"/>
    <s v="ACCORD BIO"/>
    <m/>
    <n v="850"/>
    <d v="2017-03-01T23:00:00"/>
    <x v="468"/>
    <n v="1"/>
    <m/>
    <m/>
    <m/>
    <n v="1"/>
    <s v="lait 36% - 100g"/>
    <n v="24028"/>
    <n v="51"/>
    <n v="10"/>
    <m/>
    <s v="oui"/>
    <n v="64.77"/>
    <n v="0"/>
    <n v="64.77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BRIN D'AVOINE"/>
    <s v="5, allée de Kernenez"/>
    <n v="29000"/>
    <s v="QUIMPER"/>
    <s v="02 98 10 13 50"/>
    <s v="Bretagne"/>
    <n v="29"/>
    <s v="ACCORD BIO"/>
    <m/>
    <n v="850"/>
    <d v="2017-03-01T23:00:00"/>
    <x v="468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BRIN D'AVOINE"/>
    <s v="5, allée de Kernenez"/>
    <n v="29000"/>
    <s v="QUIMPER"/>
    <s v="02 98 10 13 50"/>
    <s v="Bretagne"/>
    <n v="29"/>
    <s v="ACCORD BIO"/>
    <m/>
    <n v="850"/>
    <d v="2017-03-01T23:00:00"/>
    <x v="468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BRIN D'AVOINE"/>
    <s v="5, allée de Kernenez"/>
    <n v="29000"/>
    <s v="QUIMPER"/>
    <s v="02 98 10 13 50"/>
    <s v="Bretagne"/>
    <n v="29"/>
    <s v="ACCORD BIO"/>
    <m/>
    <n v="850"/>
    <d v="2017-03-01T23:00:00"/>
    <x v="468"/>
    <n v="1"/>
    <m/>
    <m/>
    <m/>
    <n v="1"/>
    <s v="noir 75% Sao Tomé - 100g"/>
    <n v="14371"/>
    <n v="51"/>
    <n v="10"/>
    <m/>
    <s v="oui"/>
    <n v="70.89"/>
    <n v="0"/>
    <n v="70.89"/>
    <s v=""/>
    <s v=""/>
    <s v=""/>
    <s v=""/>
    <s v=""/>
    <m/>
    <m/>
    <m/>
    <m/>
    <m/>
    <m/>
    <m/>
    <m/>
    <m/>
    <m/>
    <m/>
    <m/>
  </r>
  <r>
    <s v="mars"/>
    <s v="Philippe"/>
    <s v="Le Moulin du Pivert"/>
    <s v="Direct"/>
    <s v="BRIN D'AVOINE"/>
    <s v="5, allée de Kernenez"/>
    <n v="29000"/>
    <s v="QUIMPER"/>
    <s v="02 98 10 13 50"/>
    <s v="Bretagne"/>
    <n v="29"/>
    <s v="ACCORD BIO"/>
    <m/>
    <n v="850"/>
    <d v="2017-03-01T23:00:00"/>
    <x v="469"/>
    <n v="1"/>
    <m/>
    <m/>
    <n v="1"/>
    <m/>
    <s v="Box Fourré Chocolat permanent - 175 grs"/>
    <m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Le Moulin du Pivert"/>
    <s v="Direct"/>
    <s v="BRIN D'AVOINE"/>
    <s v="5, allée de Kernenez"/>
    <n v="29000"/>
    <s v="QUIMPER"/>
    <s v="02 98 10 13 50"/>
    <s v="Bretagne"/>
    <n v="29"/>
    <s v="ACCORD BIO"/>
    <m/>
    <n v="850"/>
    <d v="2017-03-01T23:00:00"/>
    <x v="469"/>
    <n v="1"/>
    <m/>
    <m/>
    <m/>
    <m/>
    <s v="Equi'libre Petit Epeautre Chocolat - 150 g"/>
    <s v="1EQ001"/>
    <n v="12"/>
    <n v="0"/>
    <m/>
    <m/>
    <n v="28.56"/>
    <n v="0"/>
    <n v="28.56"/>
    <s v=""/>
    <s v=""/>
    <s v=""/>
    <s v=""/>
    <s v=""/>
    <m/>
    <m/>
    <m/>
    <m/>
    <m/>
    <m/>
    <m/>
    <m/>
    <m/>
    <m/>
    <m/>
    <m/>
  </r>
  <r>
    <s v="mars"/>
    <s v="Philippe"/>
    <s v="Nature et Aliment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0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rs"/>
    <s v="Philippe"/>
    <s v="Côteaux Nantai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1"/>
    <n v="1"/>
    <m/>
    <m/>
    <m/>
    <n v="1"/>
    <s v="Purée pommes demeter - 630 g"/>
    <s v="CN00640115"/>
    <n v="30"/>
    <n v="10"/>
    <m/>
    <s v="oui"/>
    <n v="64.2"/>
    <n v="0"/>
    <n v="64.2"/>
    <s v=""/>
    <s v=""/>
    <s v=""/>
    <s v=""/>
    <s v=""/>
    <m/>
    <m/>
    <m/>
    <m/>
    <m/>
    <m/>
    <m/>
    <m/>
    <m/>
    <m/>
    <m/>
    <m/>
  </r>
  <r>
    <s v="mars"/>
    <s v="Philippe"/>
    <s v="Côteaux Nantai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1"/>
    <n v="1"/>
    <m/>
    <m/>
    <m/>
    <n v="1"/>
    <s v="Purée pommes abricots demeter - 630 g"/>
    <s v="CN00641025"/>
    <n v="30"/>
    <n v="10"/>
    <m/>
    <s v="oui"/>
    <n v="79.2"/>
    <n v="0"/>
    <n v="79.2"/>
    <s v=""/>
    <s v=""/>
    <s v=""/>
    <s v=""/>
    <s v=""/>
    <m/>
    <m/>
    <m/>
    <m/>
    <m/>
    <m/>
    <m/>
    <m/>
    <m/>
    <m/>
    <m/>
    <m/>
  </r>
  <r>
    <s v="mars"/>
    <s v="Philippe"/>
    <s v="Côteaux Nantai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1"/>
    <n v="1"/>
    <m/>
    <m/>
    <m/>
    <n v="1"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mars"/>
    <s v="Philippe"/>
    <s v="Côteaux Nantai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1"/>
    <n v="1"/>
    <m/>
    <m/>
    <m/>
    <m/>
    <s v="Purée prunes - 360 g"/>
    <s v="CN00641295"/>
    <n v="12"/>
    <n v="0"/>
    <m/>
    <m/>
    <n v="31.08"/>
    <n v="0"/>
    <n v="31.08"/>
    <s v=""/>
    <s v=""/>
    <s v=""/>
    <s v=""/>
    <s v=""/>
    <m/>
    <m/>
    <m/>
    <m/>
    <m/>
    <m/>
    <m/>
    <m/>
    <m/>
    <m/>
    <m/>
    <m/>
  </r>
  <r>
    <s v="mars"/>
    <s v="Philippe"/>
    <s v="Côteaux Nantai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1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Sauce tomate provençale - 200 gr."/>
    <s v="ST228"/>
    <n v="6"/>
    <n v="0"/>
    <m/>
    <m/>
    <n v="10.08"/>
    <n v="0"/>
    <n v="10.08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Flageolets verts au naturel - 280 gr."/>
    <s v="FV385"/>
    <n v="6"/>
    <n v="0"/>
    <m/>
    <m/>
    <n v="14.76"/>
    <n v="0"/>
    <n v="14.76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Macédoine de légumes - 240 gr."/>
    <s v="MAL385"/>
    <n v="6"/>
    <n v="0"/>
    <m/>
    <m/>
    <n v="11.94"/>
    <n v="0"/>
    <n v="11.94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Maïs doux - 240 gr."/>
    <s v="MAI385"/>
    <n v="6"/>
    <n v="0"/>
    <m/>
    <m/>
    <n v="10.5"/>
    <n v="0"/>
    <n v="10.5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Ratatouille Niçoise - 340 gr."/>
    <s v="RT385"/>
    <n v="6"/>
    <n v="0"/>
    <m/>
    <m/>
    <n v="13.92"/>
    <n v="0"/>
    <n v="13.92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Pois chiches au naturel - 450 gr."/>
    <s v="PO720"/>
    <n v="6"/>
    <n v="0"/>
    <m/>
    <m/>
    <n v="19.62"/>
    <n v="0"/>
    <n v="19.62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Tajine Mouton - 340g"/>
    <s v="TJM385"/>
    <n v="6"/>
    <n v="0"/>
    <m/>
    <m/>
    <n v="26.46"/>
    <n v="0"/>
    <n v="26.46"/>
    <s v=""/>
    <s v=""/>
    <s v=""/>
    <s v=""/>
    <s v=""/>
    <m/>
    <m/>
    <m/>
    <m/>
    <m/>
    <m/>
    <m/>
    <m/>
    <m/>
    <m/>
    <m/>
    <m/>
  </r>
  <r>
    <s v="mars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rs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3"/>
    <n v="1"/>
    <m/>
    <m/>
    <m/>
    <m/>
    <s v="Huile coco désodorisée - 1L (4)"/>
    <n v="1010415188"/>
    <n v="4"/>
    <n v="0"/>
    <m/>
    <s v="oui"/>
    <n v="34.64"/>
    <n v="0"/>
    <n v="34.64"/>
    <s v=""/>
    <s v=""/>
    <s v=""/>
    <s v=""/>
    <s v=""/>
    <m/>
    <m/>
    <m/>
    <m/>
    <m/>
    <m/>
    <m/>
    <m/>
    <m/>
    <m/>
    <m/>
    <m/>
  </r>
  <r>
    <s v="mars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3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3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rs"/>
    <s v="Alexis"/>
    <s v="Nature et Aliment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4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m/>
    <m/>
  </r>
  <r>
    <s v="mars"/>
    <s v="Alexis"/>
    <s v="Nature et Aliment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4"/>
    <n v="1"/>
    <m/>
    <m/>
    <m/>
    <m/>
    <s v="Potabio Thaï - x20 sachets"/>
    <n v="41032"/>
    <n v="20"/>
    <n v="0"/>
    <m/>
    <s v="oui"/>
    <n v="18"/>
    <n v="0"/>
    <n v="18"/>
    <s v=""/>
    <s v=""/>
    <s v=""/>
    <s v=""/>
    <s v=""/>
    <m/>
    <m/>
    <m/>
    <m/>
    <m/>
    <m/>
    <m/>
    <m/>
    <m/>
    <m/>
    <m/>
    <m/>
  </r>
  <r>
    <s v="mars"/>
    <s v="Alexis"/>
    <s v="Nature et Aliment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4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Côteaux Nantai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5"/>
    <n v="1"/>
    <m/>
    <m/>
    <n v="1"/>
    <m/>
    <s v="Purée pommes demeter - 630 g"/>
    <s v="CN00640115"/>
    <n v="30"/>
    <n v="10"/>
    <m/>
    <s v="oui"/>
    <n v="64.8"/>
    <n v="0"/>
    <n v="64.8"/>
    <s v=""/>
    <s v=""/>
    <s v=""/>
    <s v=""/>
    <s v=""/>
    <m/>
    <m/>
    <m/>
    <m/>
    <m/>
    <m/>
    <m/>
    <m/>
    <m/>
    <m/>
    <m/>
    <m/>
  </r>
  <r>
    <s v="mars"/>
    <s v="Alexis"/>
    <s v="Côteaux Nantai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5"/>
    <n v="1"/>
    <m/>
    <m/>
    <n v="1"/>
    <m/>
    <s v="Purée pommes poires demeter - 630 g"/>
    <s v="CN00641055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m/>
  </r>
  <r>
    <s v="mars"/>
    <s v="Alexis"/>
    <s v="Côteaux Nantai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5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Côteaux Nantai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5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m/>
  </r>
  <r>
    <s v="mars"/>
    <s v="Jean-Claude"/>
    <s v="Bio Planète"/>
    <s v="Biodis"/>
    <s v="QUEUES DE CERISES"/>
    <s v="19 AVENUE JEAN BAPTISTE CLEMENT"/>
    <n v="92100"/>
    <s v="BOULOGNE"/>
    <s v="01 46 05 07 35"/>
    <s v="Île-de-France"/>
    <n v="92"/>
    <s v="INDPT"/>
    <m/>
    <n v="192"/>
    <d v="2017-03-04T23:00:00"/>
    <x v="476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Simply Milk - 80g"/>
    <n v="24032"/>
    <n v="17"/>
    <n v="10"/>
    <m/>
    <s v="oui"/>
    <n v="14.45"/>
    <n v="0"/>
    <n v="14.45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Simply Dark - 80g"/>
    <n v="14130"/>
    <n v="17"/>
    <n v="10"/>
    <m/>
    <s v="oui"/>
    <n v="16.32"/>
    <n v="0"/>
    <n v="16.32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lait 32% noix coco - 100g"/>
    <n v="24066"/>
    <n v="17"/>
    <n v="10"/>
    <m/>
    <s v="oui"/>
    <n v="22.61"/>
    <n v="0"/>
    <n v="22.61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lait 36% - 100g"/>
    <n v="24028"/>
    <n v="17"/>
    <n v="10"/>
    <m/>
    <s v="oui"/>
    <n v="21.59"/>
    <n v="0"/>
    <n v="21.59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55% orange - 100g"/>
    <n v="14073"/>
    <n v="17"/>
    <n v="10"/>
    <m/>
    <s v="oui"/>
    <n v="22.61"/>
    <n v="0"/>
    <n v="22.61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55% framboise - 100g"/>
    <n v="14594"/>
    <n v="17"/>
    <n v="10"/>
    <m/>
    <s v="oui"/>
    <n v="24.14"/>
    <n v="0"/>
    <n v="24.14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55% crêpes dentelle - 100g"/>
    <n v="14763"/>
    <n v="17"/>
    <n v="10"/>
    <m/>
    <s v="oui"/>
    <n v="24.14"/>
    <n v="0"/>
    <n v="24.14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61% éclats cacao caramélisés - 100g"/>
    <n v="14076"/>
    <n v="17"/>
    <n v="10"/>
    <m/>
    <s v="oui"/>
    <n v="24.14"/>
    <n v="0"/>
    <n v="24.14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66% éclats noisettes caramélisés - 100g"/>
    <n v="14072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70% - 100g"/>
    <n v="14072"/>
    <n v="17"/>
    <n v="10"/>
    <m/>
    <s v="oui"/>
    <n v="21.59"/>
    <n v="0"/>
    <n v="21.59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70% Fleur Sel - 100g"/>
    <n v="14771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75% Sao Tomé - 100g"/>
    <n v="14371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80% Equateur - 100g"/>
    <n v="14074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90% Equateur - 100g"/>
    <n v="1409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66% ST cranberries céréales - 100g"/>
    <n v="1442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Simply Milk - 80g"/>
    <n v="24032"/>
    <n v="17"/>
    <n v="10"/>
    <m/>
    <s v="oui"/>
    <n v="14.45"/>
    <n v="0"/>
    <n v="14.45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Simply Dark - 80g"/>
    <n v="14130"/>
    <n v="17"/>
    <n v="10"/>
    <m/>
    <s v="oui"/>
    <n v="16.32"/>
    <n v="0"/>
    <n v="16.32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lait 32% noix coco - 100g"/>
    <n v="24066"/>
    <n v="17"/>
    <n v="10"/>
    <m/>
    <s v="oui"/>
    <n v="22.61"/>
    <n v="0"/>
    <n v="22.61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lait 36% - 100g"/>
    <n v="24028"/>
    <n v="17"/>
    <n v="10"/>
    <m/>
    <s v="oui"/>
    <n v="21.59"/>
    <n v="0"/>
    <n v="21.59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noir 61% éclats cacao caramélisés - 100g"/>
    <n v="14076"/>
    <n v="17"/>
    <n v="10"/>
    <m/>
    <s v="oui"/>
    <n v="24.14"/>
    <n v="0"/>
    <n v="24.14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noir 66% éclats noisettes caramélisés - 100g"/>
    <n v="14072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noir 70% - 100g"/>
    <n v="14072"/>
    <n v="17"/>
    <n v="10"/>
    <m/>
    <s v="oui"/>
    <n v="21.59"/>
    <n v="0"/>
    <n v="21.59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Simply Dark - 80g"/>
    <n v="14130"/>
    <n v="17"/>
    <n v="10"/>
    <m/>
    <s v="oui"/>
    <n v="17.68"/>
    <n v="0"/>
    <n v="17.68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m/>
    <m/>
    <n v="1"/>
    <m/>
    <m/>
    <s v="lait 32% noix coco - 100g"/>
    <n v="2406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m/>
    <n v="1"/>
    <m/>
    <m/>
    <m/>
    <s v="lait 36% - 100g"/>
    <n v="24028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55% orange - 100g"/>
    <n v="14073"/>
    <n v="17"/>
    <n v="10"/>
    <m/>
    <s v="oui"/>
    <n v="24.48"/>
    <n v="0"/>
    <n v="24.48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55% framboise - 100g"/>
    <n v="14594"/>
    <n v="17"/>
    <n v="10"/>
    <m/>
    <s v="oui"/>
    <n v="26.69"/>
    <n v="0"/>
    <n v="26.69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m/>
    <m/>
    <n v="1"/>
    <m/>
    <m/>
    <s v="noir 55% crêpes dentelle - 100g"/>
    <n v="14763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61% éclats cacao caramélisés - 100g"/>
    <n v="14076"/>
    <n v="17"/>
    <n v="10"/>
    <m/>
    <s v="oui"/>
    <n v="26.69"/>
    <n v="0"/>
    <n v="26.69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70% - 100g"/>
    <n v="14072"/>
    <n v="17"/>
    <n v="10"/>
    <m/>
    <s v="oui"/>
    <n v="23.29"/>
    <n v="0"/>
    <n v="23.29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70% Fleur Sel - 100g"/>
    <n v="14771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75% Sao Tomé - 100g"/>
    <n v="14371"/>
    <n v="17"/>
    <n v="10"/>
    <m/>
    <s v="oui"/>
    <n v="26.01"/>
    <n v="0"/>
    <n v="26.01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80% Equateur - 100g"/>
    <n v="14074"/>
    <n v="17"/>
    <n v="10"/>
    <m/>
    <s v="oui"/>
    <n v="26.01"/>
    <n v="0"/>
    <n v="26.01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90% Equateur - 100g"/>
    <n v="14096"/>
    <n v="17"/>
    <n v="10"/>
    <m/>
    <s v="oui"/>
    <n v="27.2"/>
    <n v="0"/>
    <n v="27.2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66% ST cranberries céréales - 100g"/>
    <n v="14426"/>
    <n v="17"/>
    <n v="10"/>
    <m/>
    <s v="oui"/>
    <n v="28.56"/>
    <n v="0"/>
    <n v="28.56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rs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rs"/>
    <s v="Ghislaine"/>
    <s v="Bio Planète"/>
    <s v="Relais Vert"/>
    <s v="LA MAISON D''OLIVE"/>
    <s v="64 bis, rue de Tartary"/>
    <n v="7200"/>
    <s v="AUBENAS"/>
    <s v="04 75 35 07 45"/>
    <s v="Auvergne-Rhône-Alpes"/>
    <n v="7"/>
    <s v="INDPT"/>
    <m/>
    <n v="150"/>
    <d v="2017-03-05T00:00:00"/>
    <x v="480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mars"/>
    <s v="Ghislaine"/>
    <s v="Bio Planète"/>
    <s v="Relais Vert"/>
    <s v="LA MAISON D''OLIVE"/>
    <s v="64 bis, rue de Tartary"/>
    <n v="7200"/>
    <s v="AUBENAS"/>
    <s v="04 75 35 07 45"/>
    <s v="Auvergne-Rhône-Alpes"/>
    <n v="7"/>
    <s v="INDPT"/>
    <m/>
    <n v="150"/>
    <d v="2017-03-05T00:00:00"/>
    <x v="480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mars"/>
    <s v="Lydi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3-06T00:00:00"/>
    <x v="481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mars"/>
    <s v="Lydi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3-06T00:00:00"/>
    <x v="481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mars"/>
    <s v="Lydi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3-06T00:00:00"/>
    <x v="482"/>
    <m/>
    <m/>
    <n v="1"/>
    <m/>
    <m/>
    <s v="Nectar fraises - 75 cl"/>
    <s v="CN0011100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Bio Planète"/>
    <s v="Accent Bio"/>
    <s v="LA VIE CLAIRE S-NATURE"/>
    <s v="17, rue de la Galère"/>
    <n v="72000"/>
    <s v="Le Mans"/>
    <s v="02 43 24 81 84 "/>
    <s v="Pays-de-Loire"/>
    <n v="72"/>
    <s v="LA VIE CLAIRE"/>
    <m/>
    <n v="130"/>
    <d v="2017-03-06T00:00:00"/>
    <x v="48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rs"/>
    <s v="Philippe"/>
    <s v="Bio Planète"/>
    <s v="Accent Bio"/>
    <s v="LA VIE CLAIRE S-NATURE"/>
    <s v="17, rue de la Galère"/>
    <n v="72000"/>
    <s v="Le Mans"/>
    <s v="02 43 24 81 84 "/>
    <s v="Pays-de-Loire"/>
    <n v="72"/>
    <s v="LA VIE CLAIRE"/>
    <m/>
    <n v="130"/>
    <d v="2017-03-06T00:00:00"/>
    <x v="483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Philippe"/>
    <s v="Bio Planète"/>
    <s v="Accent Bio"/>
    <s v="LA VIE CLAIRE S-NATURE"/>
    <s v="17, rue de la Galère"/>
    <n v="72000"/>
    <s v="Le Mans"/>
    <s v="02 43 24 81 84 "/>
    <s v="Pays-de-Loire"/>
    <n v="72"/>
    <s v="LA VIE CLAIRE"/>
    <m/>
    <n v="130"/>
    <d v="2017-03-06T00:00:00"/>
    <x v="483"/>
    <m/>
    <n v="1"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ILLEFEUILLE sommités - Sachet 25g (3)"/>
    <s v="MILF"/>
    <n v="6"/>
    <n v="0"/>
    <m/>
    <m/>
    <n v="10.62"/>
    <n v="0"/>
    <n v="10.6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AUBÉPINE sommités - Sachet 40g (6)"/>
    <s v="AUBE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TILLEUL aubier coupé - Sachet 50g (6)"/>
    <s v="TILA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ADIANE fruit - Sachet 50g (6)"/>
    <s v="BADA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ARDANE racines - Sachet 50g (6)"/>
    <s v="BARD"/>
    <n v="6"/>
    <n v="0"/>
    <m/>
    <m/>
    <n v="15.84"/>
    <n v="0"/>
    <n v="15.8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ASILIC feuilles - Sachet 35g (3)"/>
    <s v="BASI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LEUET fleurs - Sachet 15g (3)"/>
    <s v="BLEU"/>
    <n v="6"/>
    <n v="0"/>
    <m/>
    <m/>
    <n v="13.02"/>
    <n v="0"/>
    <n v="13.0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OULEAU feuilles coupées - Sachet 25g (3)"/>
    <s v="BOUL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PIN bourgeons - Sachet 25g (3)"/>
    <s v="PINB"/>
    <n v="6"/>
    <n v="0"/>
    <m/>
    <m/>
    <n v="21.3"/>
    <n v="0"/>
    <n v="21.3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OURRACHE sommités coupées - Sachet 25g (3)"/>
    <s v="BOUR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RUYÈRE fleurs et feuilles - Sachet 40g (6)"/>
    <s v="BRUY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AMOMILLE MATRICAIRE fleurs - Sachet 25g (6)"/>
    <s v="MATR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ASSIS feuilles coupées - Sachet 40g (6)"/>
    <s v="CASS"/>
    <n v="6"/>
    <n v="0"/>
    <m/>
    <m/>
    <n v="14.22"/>
    <n v="0"/>
    <n v="14.2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HIENDENT racines - Sachet 50g (3)"/>
    <s v="CHIE"/>
    <n v="6"/>
    <n v="0"/>
    <m/>
    <m/>
    <n v="16.32"/>
    <n v="0"/>
    <n v="16.3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ITRONNELLE feuilles - Sachet 40g (6)"/>
    <s v="CITR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ORIANDRE graines - Sachet 50g (3)"/>
    <s v="CORI"/>
    <n v="6"/>
    <n v="0"/>
    <m/>
    <m/>
    <n v="9.18"/>
    <n v="0"/>
    <n v="9.18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YNORRHODON baies - Sachet 100g (3)"/>
    <s v="CYNO"/>
    <n v="6"/>
    <n v="0"/>
    <m/>
    <m/>
    <n v="23.64"/>
    <n v="0"/>
    <n v="23.6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ESTRAGON feuilles - Sachet 25g (3)"/>
    <s v="ESTR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EUCALYPTUS feuilles coupées - Sachet 50g (6)"/>
    <s v="EUCA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FENUGREC graines - Sachet 100g (3)"/>
    <s v="FENU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FRÊNE feuilles coupées - Sachet 50g (3)"/>
    <s v="FREN"/>
    <n v="6"/>
    <n v="0"/>
    <m/>
    <m/>
    <n v="11.46"/>
    <n v="0"/>
    <n v="11.46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GENIÈVRE baies - Sachet 50g (3)"/>
    <s v="GENI"/>
    <n v="6"/>
    <n v="0"/>
    <m/>
    <m/>
    <n v="26.46"/>
    <n v="0"/>
    <n v="26.46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GENTIANE racines coupées - Sachet 50g (3)"/>
    <s v="GENT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GUIMAUVE racine - Sachet 50g (3)"/>
    <s v="GUIR"/>
    <n v="6"/>
    <n v="0"/>
    <m/>
    <m/>
    <n v="18.420000000000002"/>
    <n v="0"/>
    <n v="18.42000000000000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HYSOPE feuilles - Sachet 40g (3)"/>
    <s v="HYSO"/>
    <n v="6"/>
    <n v="0"/>
    <m/>
    <m/>
    <n v="13.32"/>
    <n v="0"/>
    <n v="13.3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LAURIER feuilles - Sachet 15g (3)"/>
    <s v="LAUR"/>
    <n v="6"/>
    <n v="0"/>
    <m/>
    <m/>
    <n v="9"/>
    <n v="0"/>
    <n v="9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ARJOLAINE feuilles et fleurs - Sachet 25g (3)"/>
    <s v="MARJ"/>
    <n v="6"/>
    <n v="0"/>
    <m/>
    <m/>
    <n v="9.6"/>
    <n v="0"/>
    <n v="9.6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SOMMEIL - Sachet 35g (3)"/>
    <s v="REVE"/>
    <n v="6"/>
    <n v="0"/>
    <m/>
    <m/>
    <n v="15.24"/>
    <n v="0"/>
    <n v="15.2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YRTILLE feuilles - Sachet 25g (3)"/>
    <s v="MYRT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OLIVIER feuilles - Sachet 50g (6)"/>
    <s v="OLIV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ORANGER boutons - Sachet 20g (3)"/>
    <s v="ORAB"/>
    <n v="6"/>
    <n v="0"/>
    <m/>
    <m/>
    <n v="17.34"/>
    <n v="0"/>
    <n v="17.3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ORANGER feuilles - Sachet 25g (6)"/>
    <s v="ORAN"/>
    <n v="6"/>
    <n v="0"/>
    <m/>
    <m/>
    <n v="10.38"/>
    <n v="0"/>
    <n v="10.38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ORIGAN rouge mondé - Sachet 30g (3)"/>
    <s v="ORIG"/>
    <n v="6"/>
    <n v="0"/>
    <m/>
    <m/>
    <n v="13.5"/>
    <n v="0"/>
    <n v="13.5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ORTIE PIQUANTE feuilles - Sachet 40g (6)"/>
    <s v="ORTP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REINE DES PRÉS fleurs (6) - Sachet 25g (6)"/>
    <s v="REIN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ROMARIN feuilles - Sachet 50g (6)"/>
    <s v="ROMA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SARRIETTE feuilles - Sachet 50g (3)"/>
    <s v="SARR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SAUGE feuilles - Sachet 40g (6)"/>
    <s v="SAUG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SOUCI capitules - Sachet 25g (3)"/>
    <s v="SOU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SUREAU fleurs - Sachet 25g (6)"/>
    <s v="SURE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TILLEUL bractées - Sachet 25g (6)"/>
    <s v="TILL"/>
    <n v="6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ALLAITEMENT - Sachet 100g (6)"/>
    <s v="ALLA"/>
    <n v="6"/>
    <n v="0"/>
    <m/>
    <m/>
    <n v="14.1"/>
    <n v="0"/>
    <n v="14.1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VALÉRIANE racines coupées - Sachet 50g (6)"/>
    <s v="VALE"/>
    <n v="6"/>
    <n v="0"/>
    <m/>
    <m/>
    <n v="15.84"/>
    <n v="0"/>
    <n v="15.8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Présentoir HDF - "/>
    <s v="PREP"/>
    <n v="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ANTI STRESS - Sachet 35g (3)"/>
    <s v="HAMA"/>
    <n v="6"/>
    <n v="0"/>
    <m/>
    <m/>
    <n v="11.4"/>
    <n v="0"/>
    <n v="11.4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DETENTE - Sachet 35g (3)"/>
    <s v="BIEN"/>
    <n v="6"/>
    <n v="0"/>
    <m/>
    <m/>
    <n v="10.68"/>
    <n v="0"/>
    <n v="10.68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HIVERNALE - Sachet 35g (3)"/>
    <s v="FRIM"/>
    <n v="6"/>
    <n v="0"/>
    <m/>
    <m/>
    <n v="9.42"/>
    <n v="0"/>
    <n v="9.4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ELIMINATION - Sachet 35g (3)"/>
    <s v="ONDI"/>
    <n v="6"/>
    <n v="0"/>
    <m/>
    <m/>
    <n v="11.1"/>
    <n v="0"/>
    <n v="11.1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PECTORAL - Sachet 35g (3)"/>
    <s v="PECTHE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DIGESTION BEBE - Sachet 100g (3)"/>
    <s v="DIGBHE"/>
    <n v="6"/>
    <n v="0"/>
    <m/>
    <m/>
    <n v="19.68"/>
    <n v="0"/>
    <n v="19.68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PLANTAIN - sachet 30g (3)"/>
    <s v="PLAN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44 CHEMIN DES CIGALES"/>
    <n v="83440"/>
    <s v="MONTAUROUX"/>
    <s v="04 94 85 85 00"/>
    <s v="Provence-Alpes-Côte d'Azur"/>
    <n v="83"/>
    <s v="INDPT"/>
    <s v="Marcel et Fils"/>
    <n v="500"/>
    <d v="2017-03-06T00:00:00"/>
    <x v="48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44 CHEMIN DES CIGALES"/>
    <n v="83440"/>
    <s v="MONTAUROUX"/>
    <s v="04 94 85 85 00"/>
    <s v="Provence-Alpes-Côte d'Azur"/>
    <n v="83"/>
    <s v="INDPT"/>
    <s v="Marcel et Fils"/>
    <n v="500"/>
    <d v="2017-03-06T00:00:00"/>
    <x v="485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"/>
    <s v="44 CHEMIN DES CIGALES"/>
    <n v="83440"/>
    <s v="MONTAUROUX"/>
    <s v="04 94 85 85 00"/>
    <s v="Provence-Alpes-Côte d'Azur"/>
    <n v="83"/>
    <s v="INDPT"/>
    <s v="Marcel et Fils"/>
    <n v="500"/>
    <d v="2017-03-06T00:00:00"/>
    <x v="486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ANIS VERT graines - Sachet 50g (6)"/>
    <s v="ANIS"/>
    <n v="6"/>
    <n v="10"/>
    <m/>
    <m/>
    <n v="9.18"/>
    <n v="0"/>
    <n v="9.1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ARTICHAUT feuilles coupées - Sachet 50g (6)"/>
    <s v="ARTI"/>
    <n v="6"/>
    <n v="10"/>
    <m/>
    <m/>
    <n v="10.56"/>
    <n v="0"/>
    <n v="10.56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AUBÉPINE sommités - Sachet 40g (6)"/>
    <s v="AUBE"/>
    <n v="6"/>
    <n v="10"/>
    <m/>
    <m/>
    <n v="11.94"/>
    <n v="0"/>
    <n v="11.94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TILLEUL aubier coupé - Sachet 50g (6)"/>
    <s v="TILA"/>
    <n v="6"/>
    <n v="1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BADIANE fruit - Sachet 50g (6)"/>
    <s v="BADA"/>
    <n v="6"/>
    <n v="10"/>
    <m/>
    <m/>
    <n v="12.48"/>
    <n v="0"/>
    <n v="12.4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BARDANE racines - Sachet 50g (6)"/>
    <s v="BARD"/>
    <n v="6"/>
    <n v="10"/>
    <m/>
    <m/>
    <n v="14.28"/>
    <n v="0"/>
    <n v="14.2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CAMOMILLE MATRICAIRE fleurs - Sachet 25g (6)"/>
    <s v="MATR"/>
    <n v="6"/>
    <n v="10"/>
    <m/>
    <m/>
    <n v="11.94"/>
    <n v="0"/>
    <n v="11.94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CAMOMILLE ROMAINE fleurs - Sachet 20g (6)"/>
    <s v="CAMO"/>
    <n v="6"/>
    <n v="10"/>
    <m/>
    <m/>
    <n v="21"/>
    <n v="0"/>
    <n v="21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CASSIS feuilles coupées - Sachet 40g (6)"/>
    <s v="CASS"/>
    <n v="6"/>
    <n v="10"/>
    <m/>
    <m/>
    <n v="12.78"/>
    <n v="0"/>
    <n v="12.7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CITRONNELLE feuilles - Sachet 40g (6)"/>
    <s v="CITR"/>
    <n v="6"/>
    <n v="10"/>
    <m/>
    <m/>
    <n v="10.5"/>
    <n v="0"/>
    <n v="10.5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EUCALYPTUS feuilles coupées - Sachet 50g (6)"/>
    <s v="EUCA"/>
    <n v="6"/>
    <n v="10"/>
    <m/>
    <m/>
    <n v="8.58"/>
    <n v="0"/>
    <n v="8.5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FENOUIL graines - Sachet 50g (6)"/>
    <s v="FENO"/>
    <n v="6"/>
    <n v="10"/>
    <m/>
    <m/>
    <n v="8.4"/>
    <n v="0"/>
    <n v="8.4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FRAMBOISIER feuilles coupées - Sachet 25g (6)"/>
    <s v="FRAM"/>
    <n v="6"/>
    <n v="10"/>
    <m/>
    <m/>
    <n v="8.64"/>
    <n v="0"/>
    <n v="8.64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HERBES de PROVENCE entiere - Sachet 50g (6)"/>
    <s v="HERB"/>
    <n v="6"/>
    <n v="10"/>
    <m/>
    <m/>
    <n v="11.22"/>
    <n v="0"/>
    <n v="11.22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HIBISCUS fleurs - Sachet 50g (6)"/>
    <s v="HIBI"/>
    <n v="6"/>
    <n v="10"/>
    <m/>
    <m/>
    <n v="8.58"/>
    <n v="0"/>
    <n v="8.5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LAVANDE fleurs - Sachet 30g (6)"/>
    <s v="LAVA"/>
    <n v="6"/>
    <n v="10"/>
    <m/>
    <m/>
    <n v="13.02"/>
    <n v="0"/>
    <n v="13.02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MAUVE fleurs - Sachet 20g (6)"/>
    <s v="MAUV"/>
    <n v="6"/>
    <n v="10"/>
    <m/>
    <m/>
    <n v="15.24"/>
    <n v="0"/>
    <n v="15.24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MÉLISSE feuilles - Sachet 30g (6)"/>
    <s v="MELI"/>
    <n v="6"/>
    <n v="10"/>
    <m/>
    <m/>
    <n v="10.8"/>
    <n v="0"/>
    <n v="10.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MENTHE DOUCE feuilles - Sachet 40g (6)"/>
    <s v="MEND"/>
    <n v="6"/>
    <n v="10"/>
    <m/>
    <m/>
    <n v="11.46"/>
    <n v="0"/>
    <n v="11.46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MENTHE POIVRÉE feuilles - Sachet 40g (6)"/>
    <s v="MENP"/>
    <n v="6"/>
    <n v="10"/>
    <m/>
    <m/>
    <n v="11.22"/>
    <n v="0"/>
    <n v="11.22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OLIVIER feuilles - Sachet 50g (6)"/>
    <s v="OLIV"/>
    <n v="6"/>
    <n v="10"/>
    <m/>
    <m/>
    <n v="9.42"/>
    <n v="0"/>
    <n v="9.42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ORANGER feuilles - Sachet 25g (6)"/>
    <s v="ORAN"/>
    <n v="6"/>
    <n v="10"/>
    <m/>
    <m/>
    <n v="9.36"/>
    <n v="0"/>
    <n v="9.36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ORTIE PIQUANTE feuilles - Sachet 40g (6)"/>
    <s v="ORTP"/>
    <n v="6"/>
    <n v="10"/>
    <m/>
    <m/>
    <n v="10.5"/>
    <n v="0"/>
    <n v="10.5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PASSIFLORE plante coupée - Sachet 40g (6)"/>
    <s v="PASS"/>
    <n v="6"/>
    <n v="10"/>
    <m/>
    <m/>
    <n v="11.4"/>
    <n v="0"/>
    <n v="11.4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PISSENLIT racines - Sachet 50g (6)"/>
    <s v="PISS"/>
    <n v="6"/>
    <n v="10"/>
    <m/>
    <m/>
    <n v="14.46"/>
    <n v="0"/>
    <n v="14.46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RÉGLISSE racine bâton - Sachet 50g (6)"/>
    <s v="REGL"/>
    <n v="6"/>
    <n v="10"/>
    <m/>
    <m/>
    <n v="15.18"/>
    <n v="0"/>
    <n v="15.1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REINE DES PRÉS fleurs (6) - Sachet 25g (6)"/>
    <s v="REIN"/>
    <n v="6"/>
    <n v="10"/>
    <m/>
    <m/>
    <n v="12.48"/>
    <n v="0"/>
    <n v="12.4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ROMARIN feuilles - Sachet 50g (6)"/>
    <s v="ROMA"/>
    <n v="6"/>
    <n v="10"/>
    <m/>
    <m/>
    <n v="11.64"/>
    <n v="0"/>
    <n v="11.64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SAUGE feuilles - Sachet 40g (6)"/>
    <s v="SAUG"/>
    <n v="6"/>
    <n v="10"/>
    <m/>
    <m/>
    <n v="11.4"/>
    <n v="0"/>
    <n v="11.4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SUREAU fleurs - Sachet 25g (6)"/>
    <s v="SURE"/>
    <n v="6"/>
    <n v="10"/>
    <m/>
    <m/>
    <n v="14.52"/>
    <n v="0"/>
    <n v="14.52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THYM CITRONNÉ feuilles - Sachet 50g (6)"/>
    <s v="THYC"/>
    <n v="6"/>
    <n v="10"/>
    <m/>
    <m/>
    <n v="16.68"/>
    <n v="0"/>
    <n v="16.6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THYM feuilles - Sachet 50g (6)"/>
    <s v="THYM"/>
    <n v="6"/>
    <n v="10"/>
    <m/>
    <m/>
    <n v="12.72"/>
    <n v="0"/>
    <n v="12.72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TILLEUL bractées - Sachet 25g (6)"/>
    <s v="TILL"/>
    <n v="6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ALLAITEMENT - Sachet 100g (6)"/>
    <s v="ALLA"/>
    <n v="6"/>
    <n v="10"/>
    <m/>
    <m/>
    <n v="12.72"/>
    <n v="0"/>
    <n v="12.72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VALÉRIANE racines coupées - Sachet 50g (6)"/>
    <s v="VALE"/>
    <n v="6"/>
    <n v="10"/>
    <m/>
    <m/>
    <n v="14.28"/>
    <n v="0"/>
    <n v="14.28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VERVEINE ODORANTE feuilles - Sachet 25g (6)"/>
    <s v="VERV"/>
    <n v="6"/>
    <n v="10"/>
    <m/>
    <m/>
    <n v="13.5"/>
    <n v="0"/>
    <n v="13.5"/>
    <s v=""/>
    <s v=""/>
    <s v=""/>
    <s v=""/>
    <s v=""/>
    <m/>
    <m/>
    <m/>
    <m/>
    <m/>
    <m/>
    <m/>
    <m/>
    <m/>
    <m/>
    <m/>
    <m/>
  </r>
  <r>
    <s v="mars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VIGNE ROUGE feuilles coupées - Sachet 50g (6)"/>
    <s v="VIGN"/>
    <n v="6"/>
    <n v="10"/>
    <m/>
    <m/>
    <n v="16.86"/>
    <n v="0"/>
    <n v="16.86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3-06T00:00:00"/>
    <x v="488"/>
    <n v="1"/>
    <m/>
    <m/>
    <m/>
    <n v="1"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3-06T00:00:00"/>
    <x v="488"/>
    <n v="1"/>
    <m/>
    <m/>
    <m/>
    <n v="1"/>
    <s v="Purée pommes abricots demeter - 630 g"/>
    <s v="CN00641025"/>
    <n v="30"/>
    <n v="10"/>
    <m/>
    <s v="oui"/>
    <n v="79.2"/>
    <n v="0"/>
    <n v="79.2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3-06T00:00:00"/>
    <x v="488"/>
    <n v="1"/>
    <m/>
    <m/>
    <m/>
    <n v="1"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mars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3-07T00:00:00"/>
    <x v="489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mars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3-07T00:00:00"/>
    <x v="489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mars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3-07T00:00:00"/>
    <x v="489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mars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3-07T00:00:00"/>
    <x v="489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Lydie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3-07T00:00:00"/>
    <x v="490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Lydie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3-07T00:00:00"/>
    <x v="490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ETIK ET BIO ORLEANS"/>
    <s v="7 RUE DES HALLES"/>
    <n v="45000"/>
    <s v="ORLEANS"/>
    <s v="02.38.62.20.97"/>
    <s v="Centre-Val de Loire"/>
    <n v="45"/>
    <s v="LES COMPTOIRS DE LA BIO"/>
    <m/>
    <n v="300"/>
    <d v="2017-03-08T00:00:00"/>
    <x v="491"/>
    <n v="1"/>
    <m/>
    <m/>
    <m/>
    <m/>
    <s v="noir 90% Equateur - 100g"/>
    <n v="1409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ETIK ET BIO ORLEANS"/>
    <s v="7 RUE DES HALLES"/>
    <n v="45000"/>
    <s v="ORLEANS"/>
    <s v="02.38.62.20.97"/>
    <s v="Centre-Val de Loire"/>
    <n v="45"/>
    <s v="LES COMPTOIRS DE LA BIO"/>
    <m/>
    <n v="300"/>
    <d v="2017-03-08T00:00:00"/>
    <x v="491"/>
    <n v="1"/>
    <m/>
    <m/>
    <m/>
    <m/>
    <s v="noir 66% ST cranberries céréales - 100g"/>
    <n v="1442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ETIK ET BIO ORLEANS"/>
    <s v="7 RUE DES HALLES"/>
    <n v="45000"/>
    <s v="ORLEANS"/>
    <s v="02.38.62.20.97"/>
    <s v="Centre-Val de Loire"/>
    <n v="45"/>
    <s v="LES COMPTOIRS DE LA BIO"/>
    <m/>
    <n v="300"/>
    <d v="2017-03-08T00:00:00"/>
    <x v="491"/>
    <n v="1"/>
    <m/>
    <m/>
    <m/>
    <m/>
    <s v="noir noix de coco - 100g"/>
    <n v="14717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ETIK ET BIO ORLEANS"/>
    <s v="7 RUE DES HALLES"/>
    <n v="45000"/>
    <s v="ORLEANS"/>
    <s v="02.38.62.20.97"/>
    <s v="Centre-Val de Loire"/>
    <n v="45"/>
    <s v="LES COMPTOIRS DE LA BIO"/>
    <m/>
    <n v="300"/>
    <d v="2017-03-08T00:00:00"/>
    <x v="491"/>
    <n v="1"/>
    <m/>
    <m/>
    <m/>
    <m/>
    <s v="noir gingembre citron - 100g"/>
    <n v="14718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m/>
  </r>
  <r>
    <s v="mars"/>
    <s v="Jean-Claude"/>
    <s v="Bio Planète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2"/>
    <n v="1"/>
    <m/>
    <m/>
    <m/>
    <m/>
    <s v="Huile d'olive douce - 1L"/>
    <n v="1010612350"/>
    <n v="48"/>
    <n v="10"/>
    <m/>
    <m/>
    <n v="368.16"/>
    <n v="0"/>
    <n v="368.16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3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3"/>
    <m/>
    <m/>
    <n v="1"/>
    <n v="1"/>
    <m/>
    <s v="Purée pommes griottes demeter - 630g"/>
    <s v="CN00641095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3"/>
    <m/>
    <m/>
    <n v="1"/>
    <n v="1"/>
    <m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3"/>
    <m/>
    <m/>
    <n v="1"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4"/>
    <n v="1"/>
    <m/>
    <m/>
    <n v="1"/>
    <m/>
    <s v="Confiture cerises extra - 690g"/>
    <s v="CN00750505"/>
    <n v="30"/>
    <n v="10"/>
    <m/>
    <s v="oui"/>
    <n v="125.1"/>
    <n v="0"/>
    <n v="125.1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4"/>
    <n v="1"/>
    <m/>
    <m/>
    <n v="1"/>
    <m/>
    <s v="Confiture fraises extra - 690g"/>
    <s v="CN00750510"/>
    <n v="30"/>
    <n v="10"/>
    <m/>
    <s v="oui"/>
    <n v="130.80000000000001"/>
    <n v="0"/>
    <n v="130.80000000000001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4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4"/>
    <n v="1"/>
    <m/>
    <m/>
    <n v="1"/>
    <m/>
    <s v="Confiture abricots extra - 690g"/>
    <s v="CN00750500"/>
    <n v="30"/>
    <n v="10"/>
    <m/>
    <s v="oui"/>
    <n v="119.1"/>
    <n v="0"/>
    <n v="119.1"/>
    <s v=""/>
    <s v=""/>
    <s v=""/>
    <s v=""/>
    <s v=""/>
    <m/>
    <m/>
    <m/>
    <m/>
    <m/>
    <m/>
    <m/>
    <m/>
    <m/>
    <m/>
    <m/>
    <m/>
  </r>
  <r>
    <s v="mars"/>
    <s v="Lydi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3-08T00:00:00"/>
    <x v="495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3-08T00:00:00"/>
    <x v="496"/>
    <n v="1"/>
    <m/>
    <m/>
    <m/>
    <m/>
    <s v="CHAMPIGNONS NOIRS ENTIERS - Doypack 45g (6)"/>
    <s v="CHNOC"/>
    <n v="6"/>
    <n v="0"/>
    <m/>
    <m/>
    <n v="30.36"/>
    <n v="0"/>
    <n v="30.36"/>
    <s v=""/>
    <s v=""/>
    <s v=""/>
    <s v=""/>
    <s v=""/>
    <m/>
    <m/>
    <m/>
    <m/>
    <m/>
    <m/>
    <m/>
    <m/>
    <m/>
    <m/>
    <m/>
    <m/>
  </r>
  <r>
    <s v="mars"/>
    <s v="Lydie"/>
    <s v="Bio Planèt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3-08T00:00:00"/>
    <x v="497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mars"/>
    <s v="Lydie"/>
    <s v="Bio Planèt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3-08T00:00:00"/>
    <x v="497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157 AVENUE DE NICE"/>
    <n v="6800"/>
    <s v="CAGNES SUR MER"/>
    <s v="04 92 12 01 62"/>
    <s v="Provence-Alpes-Côte d'Azur"/>
    <n v="6"/>
    <s v="INDPT"/>
    <s v="Marcel et Fils"/>
    <n v="300"/>
    <d v="2017-03-08T00:00:00"/>
    <x v="498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157 AVENUE DE NICE"/>
    <n v="6800"/>
    <s v="CAGNES SUR MER"/>
    <s v="04 92 12 01 62"/>
    <s v="Provence-Alpes-Côte d'Azur"/>
    <n v="6"/>
    <s v="INDPT"/>
    <s v="Marcel et Fils"/>
    <n v="300"/>
    <d v="2017-03-08T00:00:00"/>
    <x v="499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157 AVENUE DE NICE"/>
    <n v="6800"/>
    <s v="CAGNES SUR MER"/>
    <s v="04 92 12 01 62"/>
    <s v="Provence-Alpes-Côte d'Azur"/>
    <n v="6"/>
    <s v="INDPT"/>
    <s v="Marcel et Fils"/>
    <n v="300"/>
    <d v="2017-03-08T00:00:00"/>
    <x v="499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ETIK ET BIO OLIVET"/>
    <s v="115 RUE D ARTOIS"/>
    <n v="45160"/>
    <s v="OLIVET"/>
    <s v="02 38 64 09 02"/>
    <s v="Centre-Val de Loire"/>
    <n v="45"/>
    <s v="LES COMPTOIRS DE LA BIO"/>
    <m/>
    <n v="480"/>
    <d v="2017-03-08T00:00:00"/>
    <x v="500"/>
    <n v="1"/>
    <m/>
    <m/>
    <m/>
    <m/>
    <s v="noir 90% Equateur - 100g"/>
    <n v="1409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ETIK ET BIO OLIVET"/>
    <s v="115 RUE D ARTOIS"/>
    <n v="45160"/>
    <s v="OLIVET"/>
    <s v="02 38 64 09 02"/>
    <s v="Centre-Val de Loire"/>
    <n v="45"/>
    <s v="LES COMPTOIRS DE LA BIO"/>
    <m/>
    <n v="480"/>
    <d v="2017-03-08T00:00:00"/>
    <x v="500"/>
    <n v="1"/>
    <m/>
    <m/>
    <m/>
    <m/>
    <s v="noir 66% ST cranberries céréales - 100g"/>
    <n v="1442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ETIK ET BIO OLIVET"/>
    <s v="115 RUE D ARTOIS"/>
    <n v="45160"/>
    <s v="OLIVET"/>
    <s v="02 38 64 09 02"/>
    <s v="Centre-Val de Loire"/>
    <n v="45"/>
    <s v="LES COMPTOIRS DE LA BIO"/>
    <m/>
    <n v="480"/>
    <d v="2017-03-08T00:00:00"/>
    <x v="500"/>
    <n v="1"/>
    <m/>
    <m/>
    <m/>
    <m/>
    <s v="noir noix de coco - 100g"/>
    <n v="14717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m/>
  </r>
  <r>
    <s v="mars"/>
    <s v="Jean-Claude"/>
    <s v="Kaoka"/>
    <s v="Ekibio"/>
    <s v="ETIK ET BIO OLIVET"/>
    <s v="115 RUE D ARTOIS"/>
    <n v="45160"/>
    <s v="OLIVET"/>
    <s v="02 38 64 09 02"/>
    <s v="Centre-Val de Loire"/>
    <n v="45"/>
    <s v="LES COMPTOIRS DE LA BIO"/>
    <m/>
    <n v="480"/>
    <d v="2017-03-08T00:00:00"/>
    <x v="500"/>
    <n v="1"/>
    <m/>
    <m/>
    <m/>
    <m/>
    <s v="noir gingembre citron - 100g"/>
    <n v="14718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de tournesol - 0,5L"/>
    <n v="1010601070"/>
    <n v="6"/>
    <n v="0"/>
    <m/>
    <m/>
    <n v="16.98"/>
    <n v="0"/>
    <n v="16.98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de tournesol - 1L"/>
    <n v="1010601050"/>
    <n v="6"/>
    <n v="0"/>
    <m/>
    <s v="oui"/>
    <n v="29.52"/>
    <n v="0"/>
    <n v="29.52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de colza - 0,5L"/>
    <n v="1010608070"/>
    <n v="6"/>
    <n v="0"/>
    <m/>
    <m/>
    <n v="20.52"/>
    <n v="0"/>
    <n v="20.52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de coco - 0,2L"/>
    <n v="1010615028"/>
    <n v="60"/>
    <n v="0"/>
    <m/>
    <s v="oui"/>
    <n v="229.8"/>
    <n v="0"/>
    <n v="229.8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de coco - 0,4L"/>
    <n v="1010615056"/>
    <n v="60"/>
    <n v="0"/>
    <m/>
    <s v="oui"/>
    <n v="417"/>
    <n v="0"/>
    <n v="417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de lin - 0,25L"/>
    <n v="1010600190"/>
    <n v="6"/>
    <n v="0"/>
    <m/>
    <m/>
    <n v="24.36"/>
    <n v="0"/>
    <n v="24.36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de chanvre - 0,25L"/>
    <n v="1010617590"/>
    <n v="6"/>
    <n v="0"/>
    <m/>
    <m/>
    <n v="46.86"/>
    <n v="0"/>
    <n v="46.86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n v="1"/>
    <s v="Huile de coco - 1L (4)"/>
    <n v="1010415088"/>
    <n v="216"/>
    <n v="15"/>
    <m/>
    <s v="oui"/>
    <n v="2868.48"/>
    <n v="0"/>
    <n v="2868.48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de Lin France - 0,25L"/>
    <n v="1010600490"/>
    <n v="6"/>
    <n v="0"/>
    <m/>
    <m/>
    <n v="31.8"/>
    <n v="0"/>
    <n v="31.8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coco désodorisée - 0,4L"/>
    <n v="1010615156"/>
    <n v="12"/>
    <n v="0"/>
    <m/>
    <s v="oui"/>
    <n v="56.28"/>
    <n v="0"/>
    <n v="56.28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coco désodorisée - 1L (4)"/>
    <n v="1010415188"/>
    <n v="12"/>
    <n v="0"/>
    <m/>
    <s v="oui"/>
    <n v="114.36"/>
    <n v="0"/>
    <n v="114.36"/>
    <s v=""/>
    <s v=""/>
    <s v=""/>
    <s v=""/>
    <s v=""/>
    <m/>
    <m/>
    <m/>
    <m/>
    <m/>
    <m/>
    <m/>
    <m/>
    <m/>
    <m/>
    <m/>
    <m/>
  </r>
  <r>
    <s v="mars"/>
    <m/>
    <m/>
    <s v="Direct"/>
    <m/>
    <m/>
    <m/>
    <m/>
    <m/>
    <m/>
    <m/>
    <m/>
    <m/>
    <m/>
    <d v="2017-03-08T00:00:00"/>
    <x v="501"/>
    <n v="1"/>
    <m/>
    <m/>
    <m/>
    <m/>
    <s v="Huile de cumin noir - 100ml"/>
    <n v="1010420297"/>
    <n v="4"/>
    <n v="0"/>
    <m/>
    <s v="oui"/>
    <n v="31.24"/>
    <n v="0"/>
    <n v="31.24"/>
    <s v=""/>
    <s v=""/>
    <s v=""/>
    <s v=""/>
    <s v=""/>
    <m/>
    <m/>
    <m/>
    <m/>
    <m/>
    <m/>
    <m/>
    <m/>
    <m/>
    <m/>
    <m/>
    <m/>
  </r>
  <r>
    <s v="mars"/>
    <s v="Ghislaine"/>
    <s v="Côteaux Nantais"/>
    <s v="Relais Vert"/>
    <s v="LA SOURCE"/>
    <s v="49 av  Gambetta"/>
    <n v="74000"/>
    <s v="ANNECY"/>
    <s v="04 50 23 87 23"/>
    <s v="Auvergne-Rhône-Alpes"/>
    <n v="74"/>
    <s v="ACCORD BIO"/>
    <m/>
    <n v="200"/>
    <d v="2017-03-08T00:00:00"/>
    <x v="502"/>
    <n v="1"/>
    <m/>
    <m/>
    <m/>
    <n v="1"/>
    <s v="Purée pommes demeter - 630 g"/>
    <s v="CN00640115"/>
    <n v="60"/>
    <n v="10"/>
    <m/>
    <s v="oui"/>
    <n v="132"/>
    <n v="0"/>
    <n v="132"/>
    <s v=""/>
    <s v=""/>
    <s v=""/>
    <s v=""/>
    <s v=""/>
    <m/>
    <m/>
    <m/>
    <m/>
    <m/>
    <m/>
    <m/>
    <m/>
    <m/>
    <m/>
    <m/>
    <m/>
  </r>
  <r>
    <s v="mars"/>
    <s v="Ghislaine"/>
    <s v="Côteaux Nantais"/>
    <s v="Relais Vert"/>
    <s v="LA SOURCE"/>
    <s v="49 av  Gambetta"/>
    <n v="74000"/>
    <s v="ANNECY"/>
    <s v="04 50 23 87 23"/>
    <s v="Auvergne-Rhône-Alpes"/>
    <n v="74"/>
    <s v="ACCORD BIO"/>
    <m/>
    <n v="200"/>
    <d v="2017-03-08T00:00:00"/>
    <x v="502"/>
    <n v="1"/>
    <m/>
    <m/>
    <m/>
    <n v="1"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ANNELLE Bâtons - Flacon 12g"/>
    <s v="CANT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ARDAMOME moulue - Flacon 35g"/>
    <s v="CARPC"/>
    <n v="6"/>
    <n v="0"/>
    <m/>
    <s v="oui"/>
    <n v="16.14"/>
    <n v="0"/>
    <n v="16.14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Mélange PAIN d'ÉPICES - Flacon 32g"/>
    <s v="PAINC"/>
    <n v="6"/>
    <n v="0"/>
    <m/>
    <m/>
    <n v="9.06"/>
    <n v="0"/>
    <n v="9.06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ORANGE écorce - Flacon 32g"/>
    <s v="ORANC"/>
    <n v="6"/>
    <n v="0"/>
    <m/>
    <s v="oui"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VANILLE poudre - Flacon 10g"/>
    <s v="VANIC"/>
    <n v="6"/>
    <n v="0"/>
    <m/>
    <m/>
    <n v="58.56"/>
    <n v="0"/>
    <n v="58.56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EAU de ROSE - Flacon 50g"/>
    <s v="ROSEAR"/>
    <n v="6"/>
    <n v="0"/>
    <m/>
    <m/>
    <n v="13.5"/>
    <n v="0"/>
    <n v="13.5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ORANGE - Flacon 50g"/>
    <s v="ORANAR"/>
    <n v="6"/>
    <n v="0"/>
    <m/>
    <m/>
    <n v="13.2"/>
    <n v="0"/>
    <n v="13.2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ITRON - Flacon 50g"/>
    <s v="CITRAR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VANILLE - Flacon 40g"/>
    <s v="VANIER"/>
    <n v="6"/>
    <n v="0"/>
    <m/>
    <m/>
    <n v="53.58"/>
    <n v="0"/>
    <n v="53.58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Mélange PÂTISSERIE - Flacon 50g"/>
    <s v="CREPAR"/>
    <n v="6"/>
    <n v="0"/>
    <m/>
    <m/>
    <n v="14.88"/>
    <n v="0"/>
    <n v="14.88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VANILLE sur sucre - Flacon 45g"/>
    <s v="SIVAAR"/>
    <n v="6"/>
    <n v="0"/>
    <m/>
    <m/>
    <n v="31.2"/>
    <n v="0"/>
    <n v="31.2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SUCRE à la CANNELLE - Flacon 65g"/>
    <s v="SUCAC"/>
    <n v="6"/>
    <n v="0"/>
    <m/>
    <m/>
    <n v="9"/>
    <n v="0"/>
    <n v="9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SUCRE au CITRON - Flacon 75g"/>
    <s v="SUCIC"/>
    <n v="6"/>
    <n v="0"/>
    <m/>
    <m/>
    <n v="9.36"/>
    <n v="0"/>
    <n v="9.36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SUCRE VANILLÉ - Flacon 65g"/>
    <s v="SUVAC"/>
    <n v="6"/>
    <n v="0"/>
    <m/>
    <m/>
    <n v="12.42"/>
    <n v="0"/>
    <n v="12.42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m/>
  </r>
  <r>
    <s v="mars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m/>
    <n v="1"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Lydi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3-11T23:00:00"/>
    <x v="504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mars"/>
    <s v="Lydi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3-11T23:00:00"/>
    <x v="504"/>
    <n v="1"/>
    <m/>
    <m/>
    <n v="1"/>
    <m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mars"/>
    <s v="Lydi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3-11T23:00:00"/>
    <x v="504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Lydi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3-11T23:00:00"/>
    <x v="504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m/>
  </r>
  <r>
    <s v="mars"/>
    <s v="Lydi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3-11T23:00:00"/>
    <x v="504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Bio Planète"/>
    <s v="Biodis"/>
    <s v="ETIK ET BIO ORLEANS"/>
    <s v="7 RUE DES HALLES"/>
    <n v="45000"/>
    <s v="ORLEANS"/>
    <s v="02.38.62.20.97"/>
    <s v="Centre-Val de Loire"/>
    <n v="45"/>
    <s v="LES COMPTOIRS DE LA BIO"/>
    <m/>
    <n v="300"/>
    <d v="2017-03-12T00:00:00"/>
    <x v="505"/>
    <n v="1"/>
    <m/>
    <m/>
    <m/>
    <n v="1"/>
    <s v="Huile de coco - 0,2L"/>
    <n v="1010615028"/>
    <n v="120"/>
    <n v="12"/>
    <m/>
    <s v="oui"/>
    <n v="367.2"/>
    <n v="0"/>
    <n v="367.2"/>
    <s v=""/>
    <s v=""/>
    <s v=""/>
    <s v=""/>
    <s v=""/>
    <m/>
    <m/>
    <m/>
    <m/>
    <m/>
    <m/>
    <m/>
    <m/>
    <m/>
    <m/>
    <m/>
    <m/>
  </r>
  <r>
    <s v="mars"/>
    <s v="Jean-Claude"/>
    <s v="Bio Planète"/>
    <s v="Biodis"/>
    <s v="ETIK ET BIO OLIVET"/>
    <s v="115 RUE D ARTOIS"/>
    <n v="45160"/>
    <s v="OLIVET"/>
    <s v="02 38 64 09 02"/>
    <s v="Centre-Val de Loire"/>
    <n v="45"/>
    <s v="LES COMPTOIRS DE LA BIO"/>
    <m/>
    <n v="480"/>
    <d v="2017-03-12T00:00:00"/>
    <x v="506"/>
    <n v="1"/>
    <m/>
    <m/>
    <m/>
    <n v="1"/>
    <s v="Huile de coco - 0,2L"/>
    <n v="1010615028"/>
    <n v="120"/>
    <n v="12"/>
    <m/>
    <s v="oui"/>
    <n v="367.2"/>
    <n v="0"/>
    <n v="367.2"/>
    <s v=""/>
    <s v=""/>
    <s v=""/>
    <s v=""/>
    <s v=""/>
    <m/>
    <m/>
    <m/>
    <m/>
    <m/>
    <m/>
    <m/>
    <m/>
    <m/>
    <m/>
    <m/>
    <m/>
  </r>
  <r>
    <s v="mars"/>
    <s v="Jean-Claude"/>
    <s v="Bio Planète"/>
    <s v="Biodis"/>
    <s v="ETIK ET BIO OLIVET"/>
    <s v="115 RUE D ARTOIS"/>
    <n v="45160"/>
    <s v="OLIVET"/>
    <s v="02 38 64 09 02"/>
    <s v="Centre-Val de Loire"/>
    <n v="45"/>
    <s v="LES COMPTOIRS DE LA BIO"/>
    <m/>
    <n v="480"/>
    <d v="2017-03-12T00:00:00"/>
    <x v="506"/>
    <n v="1"/>
    <m/>
    <m/>
    <m/>
    <n v="1"/>
    <s v="Huile de coco - 0,4L"/>
    <n v="1010615056"/>
    <n v="120"/>
    <n v="12"/>
    <m/>
    <s v="oui"/>
    <n v="667.2"/>
    <n v="0"/>
    <n v="667.2"/>
    <s v=""/>
    <s v=""/>
    <s v=""/>
    <s v=""/>
    <s v=""/>
    <m/>
    <m/>
    <m/>
    <m/>
    <m/>
    <m/>
    <m/>
    <m/>
    <m/>
    <m/>
    <m/>
    <m/>
  </r>
  <r>
    <s v="mars"/>
    <s v="Lydi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3-12T00:00:00"/>
    <x v="507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8"/>
    <n v="1"/>
    <m/>
    <m/>
    <m/>
    <m/>
    <s v="V de cidre Demeter - 75 cl"/>
    <s v="CN00320005"/>
    <n v="36"/>
    <n v="0"/>
    <m/>
    <m/>
    <n v="84.24"/>
    <n v="0"/>
    <n v="84.24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8"/>
    <n v="1"/>
    <m/>
    <m/>
    <m/>
    <m/>
    <s v="Purée pommes pruneaux - 630g"/>
    <s v="CN00641100"/>
    <n v="6"/>
    <n v="0"/>
    <m/>
    <s v="oui"/>
    <n v="17.940000000000001"/>
    <n v="0"/>
    <n v="17.940000000000001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8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9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9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9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9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9"/>
    <m/>
    <n v="1"/>
    <m/>
    <m/>
    <m/>
    <s v="Huile de germe de blé bio - 100ml"/>
    <n v="1010420697"/>
    <n v="4"/>
    <n v="10"/>
    <m/>
    <m/>
    <n v="38.36"/>
    <n v="0"/>
    <n v="38.36"/>
    <s v=""/>
    <s v=""/>
    <s v=""/>
    <s v=""/>
    <s v=""/>
    <m/>
    <m/>
    <m/>
    <m/>
    <m/>
    <m/>
    <m/>
    <m/>
    <m/>
    <m/>
    <m/>
    <m/>
  </r>
  <r>
    <s v="mars"/>
    <s v="Benoît"/>
    <s v="Perl'amand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10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1"/>
    <n v="1"/>
    <m/>
    <m/>
    <m/>
    <m/>
    <s v="V de cidre Demeter - 75 cl"/>
    <s v="CN00320005"/>
    <n v="24"/>
    <n v="0"/>
    <m/>
    <m/>
    <n v="58.08"/>
    <n v="0"/>
    <n v="58.08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1"/>
    <n v="1"/>
    <m/>
    <m/>
    <m/>
    <m/>
    <s v="Purée pommes pruneaux - 630g"/>
    <s v="CN00641100"/>
    <n v="6"/>
    <n v="0"/>
    <m/>
    <s v="oui"/>
    <n v="17.940000000000001"/>
    <n v="0"/>
    <n v="17.940000000000001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1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2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2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2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2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2"/>
    <m/>
    <n v="1"/>
    <m/>
    <m/>
    <m/>
    <s v="Huile de germe de blé bio - 100ml"/>
    <n v="1010420697"/>
    <n v="4"/>
    <n v="10"/>
    <m/>
    <m/>
    <n v="38.36"/>
    <n v="0"/>
    <n v="38.36"/>
    <s v=""/>
    <s v=""/>
    <s v=""/>
    <s v=""/>
    <s v=""/>
    <m/>
    <m/>
    <m/>
    <m/>
    <m/>
    <m/>
    <m/>
    <m/>
    <m/>
    <m/>
    <m/>
    <m/>
  </r>
  <r>
    <s v="mars"/>
    <s v="Benoît"/>
    <s v="Perl'amand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3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NATURE VERTE"/>
    <s v="63 rte de beaurepaire"/>
    <n v="85500"/>
    <s v="LES HERBIERS"/>
    <s v="02 51 91 16 93"/>
    <s v="Pays-de-Loire"/>
    <n v="85"/>
    <s v="ACCORD BIO"/>
    <m/>
    <n v="220"/>
    <d v="2017-03-13T00:00:00"/>
    <x v="514"/>
    <n v="1"/>
    <m/>
    <m/>
    <m/>
    <n v="1"/>
    <s v="noir 61% éclats cacao caramélisés - 100g"/>
    <n v="14076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NATURE VERTE"/>
    <s v="63 rte de beaurepaire"/>
    <n v="85500"/>
    <s v="LES HERBIERS"/>
    <s v="02 51 91 16 93"/>
    <s v="Pays-de-Loire"/>
    <n v="85"/>
    <s v="ACCORD BIO"/>
    <m/>
    <n v="220"/>
    <d v="2017-03-13T00:00:00"/>
    <x v="514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NATURE VERTE"/>
    <s v="63 rte de beaurepaire"/>
    <n v="85500"/>
    <s v="LES HERBIERS"/>
    <s v="02 51 91 16 93"/>
    <s v="Pays-de-Loire"/>
    <n v="85"/>
    <s v="ACCORD BIO"/>
    <m/>
    <n v="220"/>
    <d v="2017-03-13T00:00:00"/>
    <x v="514"/>
    <n v="1"/>
    <m/>
    <m/>
    <m/>
    <n v="1"/>
    <s v="noir 75% Sao Tomé - 100g"/>
    <n v="14371"/>
    <n v="51"/>
    <n v="10"/>
    <m/>
    <s v="oui"/>
    <n v="70.89"/>
    <n v="0"/>
    <n v="70.89"/>
    <s v=""/>
    <s v=""/>
    <s v=""/>
    <s v=""/>
    <s v=""/>
    <m/>
    <m/>
    <m/>
    <m/>
    <m/>
    <m/>
    <m/>
    <m/>
    <m/>
    <m/>
    <m/>
    <m/>
  </r>
  <r>
    <s v="mars"/>
    <s v="Philippe"/>
    <s v="Le Moulin du Pivert"/>
    <s v="Direct"/>
    <s v="NATURE VERTE"/>
    <s v="63 rte de beaurepaire"/>
    <n v="85500"/>
    <s v="LES HERBIERS"/>
    <s v="02 51 91 16 93"/>
    <s v="Pays-de-Loire"/>
    <n v="85"/>
    <s v="ACCORD BIO"/>
    <m/>
    <n v="220"/>
    <d v="2017-03-13T00:00:00"/>
    <x v="515"/>
    <n v="1"/>
    <m/>
    <m/>
    <m/>
    <m/>
    <s v="Equi'libre Petit Epeautre Chocolat - 150 g"/>
    <s v="1EQ001"/>
    <n v="12"/>
    <n v="0"/>
    <m/>
    <m/>
    <n v="28.56"/>
    <n v="0"/>
    <n v="28.56"/>
    <s v=""/>
    <s v=""/>
    <s v=""/>
    <s v=""/>
    <s v=""/>
    <m/>
    <m/>
    <m/>
    <m/>
    <m/>
    <m/>
    <m/>
    <m/>
    <m/>
    <m/>
    <m/>
    <m/>
  </r>
  <r>
    <s v="mars"/>
    <s v="Philippe"/>
    <s v="Le Moulin du Pivert"/>
    <s v="Direct"/>
    <s v="NATURE VERTE"/>
    <s v="63 rte de beaurepaire"/>
    <n v="85500"/>
    <s v="LES HERBIERS"/>
    <s v="02 51 91 16 93"/>
    <s v="Pays-de-Loire"/>
    <n v="85"/>
    <s v="ACCORD BIO"/>
    <m/>
    <n v="220"/>
    <d v="2017-03-13T00:00:00"/>
    <x v="515"/>
    <n v="1"/>
    <m/>
    <m/>
    <m/>
    <m/>
    <s v="P'tit Beurre Pépites Chocolat - 155 grs"/>
    <s v="1PB001"/>
    <n v="12"/>
    <n v="0"/>
    <m/>
    <m/>
    <n v="21"/>
    <n v="0"/>
    <n v="21"/>
    <s v=""/>
    <s v=""/>
    <s v=""/>
    <s v=""/>
    <s v=""/>
    <m/>
    <m/>
    <m/>
    <m/>
    <m/>
    <m/>
    <m/>
    <m/>
    <m/>
    <m/>
    <m/>
    <m/>
  </r>
  <r>
    <s v="mars"/>
    <s v="Philippe"/>
    <s v="Bio Planète"/>
    <s v="Provinces Bio"/>
    <s v="NATURE VERTE"/>
    <s v="63 rte de beaurepaire"/>
    <n v="85500"/>
    <s v="LES HERBIERS"/>
    <s v="02 51 91 16 93"/>
    <s v="Pays-de-Loire"/>
    <n v="85"/>
    <s v="ACCORD BIO"/>
    <m/>
    <n v="220"/>
    <d v="2017-03-13T00:00:00"/>
    <x v="516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Philippe"/>
    <s v="Nature et Aliments"/>
    <s v="Provinces Bio"/>
    <s v="NATURE VERTE"/>
    <s v="63 rte de beaurepaire"/>
    <n v="85500"/>
    <s v="LES HERBIERS"/>
    <s v="02 51 91 16 93"/>
    <s v="Pays-de-Loire"/>
    <n v="85"/>
    <s v="ACCORD BIO"/>
    <m/>
    <n v="220"/>
    <d v="2017-03-13T00:00:00"/>
    <x v="517"/>
    <n v="1"/>
    <m/>
    <m/>
    <m/>
    <m/>
    <s v="Bioflan caramel - x 30 sachets"/>
    <n v="110120"/>
    <n v="30"/>
    <n v="0"/>
    <m/>
    <m/>
    <n v="19.2"/>
    <n v="0"/>
    <n v="19.2"/>
    <s v=""/>
    <s v=""/>
    <s v=""/>
    <s v=""/>
    <s v=""/>
    <m/>
    <m/>
    <m/>
    <m/>
    <m/>
    <m/>
    <m/>
    <m/>
    <m/>
    <m/>
    <m/>
    <m/>
  </r>
  <r>
    <s v="mars"/>
    <s v="Philippe"/>
    <s v="Nature et Aliments"/>
    <s v="Provinces Bio"/>
    <s v="NATURE VERTE"/>
    <s v="63 rte de beaurepaire"/>
    <n v="85500"/>
    <s v="LES HERBIERS"/>
    <s v="02 51 91 16 93"/>
    <s v="Pays-de-Loire"/>
    <n v="85"/>
    <s v="ACCORD BIO"/>
    <m/>
    <n v="220"/>
    <d v="2017-03-13T00:00:00"/>
    <x v="517"/>
    <n v="1"/>
    <m/>
    <m/>
    <m/>
    <m/>
    <s v="Crème chocolat intense 60g - x 12 sachets"/>
    <n v="190020"/>
    <n v="12"/>
    <n v="0"/>
    <m/>
    <s v="oui"/>
    <n v="14.88"/>
    <n v="0"/>
    <n v="14.88"/>
    <s v=""/>
    <s v=""/>
    <s v=""/>
    <s v=""/>
    <s v=""/>
    <m/>
    <m/>
    <m/>
    <m/>
    <m/>
    <m/>
    <m/>
    <m/>
    <m/>
    <m/>
    <m/>
    <m/>
  </r>
  <r>
    <s v="mars"/>
    <s v="Philippe"/>
    <s v="Nature et Aliments"/>
    <s v="Provinces Bio"/>
    <s v="NATURE VERTE"/>
    <s v="63 rte de beaurepaire"/>
    <n v="85500"/>
    <s v="LES HERBIERS"/>
    <s v="02 51 91 16 93"/>
    <s v="Pays-de-Loire"/>
    <n v="85"/>
    <s v="ACCORD BIO"/>
    <m/>
    <n v="220"/>
    <d v="2017-03-13T00:00:00"/>
    <x v="517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cacao - x 30 sachets"/>
    <n v="11002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praliné - x 30 sachets"/>
    <n v="11006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citron - x 30 sachets"/>
    <n v="11009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caramel au beurre salé 60g - x 12 sachets"/>
    <n v="1901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chocolat intense 60g - x 12 sachets"/>
    <n v="190020"/>
    <n v="12"/>
    <n v="10"/>
    <m/>
    <s v="oui"/>
    <n v="12.36"/>
    <n v="0"/>
    <n v="12.36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anglaise 60g - x 12 sachets"/>
    <n v="190210"/>
    <n v="12"/>
    <n v="10"/>
    <m/>
    <s v="oui"/>
    <n v="10.68"/>
    <n v="0"/>
    <n v="10.68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tomate - x 20 sachets"/>
    <n v="41002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ortie - x 20 sachets"/>
    <n v="41003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panais - x 20 sachets"/>
    <n v="41004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potimarron - x 20 sachets"/>
    <n v="41005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algues - x 20 sachets"/>
    <n v="41006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cèpes - x 20 sachets"/>
    <n v="410070"/>
    <n v="20"/>
    <n v="10"/>
    <m/>
    <m/>
    <n v="15.4"/>
    <n v="0"/>
    <n v="15.4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carotte cumin - x 20 sachets"/>
    <n v="41008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épinards spiruline - x 20 sachets"/>
    <n v="41009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Choux - x 20 sachets"/>
    <n v="41011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tomate basilic - x 20 sachets"/>
    <n v="410210"/>
    <n v="20"/>
    <n v="10"/>
    <m/>
    <m/>
    <n v="15"/>
    <n v="0"/>
    <n v="15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africain - x20 sachets"/>
    <n v="41031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Thaï - x20 sachets"/>
    <n v="41032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Indien - x20 sachets"/>
    <n v="41033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Mexicain - x20 sachets"/>
    <n v="41034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m/>
  </r>
  <r>
    <s v="mars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de la mer - x 20 sachets"/>
    <n v="410160"/>
    <n v="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LE BIO EN HERBE - BIOMONDE"/>
    <s v="place des droits de l'homme"/>
    <n v="85500"/>
    <s v="LES HERBIERS"/>
    <s v="02  51 63  36 59"/>
    <s v="Pays-de-Loire"/>
    <n v="85"/>
    <s v="BIOMONDE"/>
    <m/>
    <n v="180"/>
    <d v="2017-03-13T00:00:00"/>
    <x v="520"/>
    <n v="1"/>
    <m/>
    <m/>
    <m/>
    <n v="1"/>
    <s v="noir 55% framboise - 100g"/>
    <n v="14594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LE BIO EN HERBE - BIOMONDE"/>
    <s v="place des droits de l'homme"/>
    <n v="85500"/>
    <s v="LES HERBIERS"/>
    <s v="02  51 63  36 59"/>
    <s v="Pays-de-Loire"/>
    <n v="85"/>
    <s v="BIOMONDE"/>
    <m/>
    <n v="180"/>
    <d v="2017-03-13T00:00:00"/>
    <x v="520"/>
    <n v="1"/>
    <m/>
    <m/>
    <m/>
    <n v="1"/>
    <s v="noir 90% Equateur - 100g"/>
    <n v="1409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LE BIO EN HERBE - BIOMONDE"/>
    <s v="place des droits de l'homme"/>
    <n v="85500"/>
    <s v="LES HERBIERS"/>
    <s v="02  51 63  36 59"/>
    <s v="Pays-de-Loire"/>
    <n v="85"/>
    <s v="BIOMONDE"/>
    <m/>
    <n v="180"/>
    <d v="2017-03-13T00:00:00"/>
    <x v="520"/>
    <n v="1"/>
    <m/>
    <m/>
    <m/>
    <n v="1"/>
    <s v="noir 66% ST cranberries céréales - 100g"/>
    <n v="1442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Bio Planète"/>
    <s v="Biocash"/>
    <s v="L ORANGER BIO"/>
    <s v="19 rue du mauzac"/>
    <n v="11300"/>
    <s v="CEPIE"/>
    <s v="04 68 69 93 71"/>
    <s v="Occitanie"/>
    <n v="11"/>
    <s v="ACCORD BIO"/>
    <m/>
    <n v="220"/>
    <d v="2017-03-14T00:00:00"/>
    <x v="521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rs"/>
    <s v="Alexis"/>
    <s v="Bio Planète"/>
    <s v="Biocash"/>
    <s v="L ORANGER BIO"/>
    <s v="19 rue du mauzac"/>
    <n v="11300"/>
    <s v="CEPIE"/>
    <s v="04 68 69 93 71"/>
    <s v="Occitanie"/>
    <n v="11"/>
    <s v="ACCORD BIO"/>
    <m/>
    <n v="220"/>
    <d v="2017-03-14T00:00:00"/>
    <x v="521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NATURELLEMENT"/>
    <s v="7 rue Gal Leclerc"/>
    <n v="85300"/>
    <s v="CHALLANS"/>
    <s v="02 51 68 30 06"/>
    <s v="Pays-de-Loire"/>
    <n v="85"/>
    <s v="ACCORD BIO"/>
    <m/>
    <n v="200"/>
    <d v="2017-03-14T00:00:00"/>
    <x v="522"/>
    <n v="1"/>
    <m/>
    <m/>
    <m/>
    <m/>
    <s v="Huile d'olive orange - 0,25L"/>
    <n v="1010612692"/>
    <n v="12"/>
    <n v="0"/>
    <m/>
    <m/>
    <n v="70.680000000000007"/>
    <n v="0"/>
    <n v="70.680000000000007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NATURELLEMENT"/>
    <s v="7 rue Gal Leclerc"/>
    <n v="85300"/>
    <s v="CHALLANS"/>
    <s v="02 51 68 30 06"/>
    <s v="Pays-de-Loire"/>
    <n v="85"/>
    <s v="ACCORD BIO"/>
    <m/>
    <n v="200"/>
    <d v="2017-03-14T00:00:00"/>
    <x v="522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NATURELLEMENT"/>
    <s v="7 rue Gal Leclerc"/>
    <n v="85300"/>
    <s v="CHALLANS"/>
    <s v="02 51 68 30 06"/>
    <s v="Pays-de-Loire"/>
    <n v="85"/>
    <s v="ACCORD BIO"/>
    <m/>
    <n v="200"/>
    <d v="2017-03-14T00:00:00"/>
    <x v="523"/>
    <n v="1"/>
    <m/>
    <m/>
    <m/>
    <n v="1"/>
    <s v="noir 55% crêpes dentelle - 100g"/>
    <n v="14763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NATURELLEMENT"/>
    <s v="7 rue Gal Leclerc"/>
    <n v="85300"/>
    <s v="CHALLANS"/>
    <s v="02 51 68 30 06"/>
    <s v="Pays-de-Loire"/>
    <n v="85"/>
    <s v="ACCORD BIO"/>
    <m/>
    <n v="200"/>
    <d v="2017-03-14T00:00:00"/>
    <x v="523"/>
    <n v="1"/>
    <m/>
    <m/>
    <m/>
    <n v="1"/>
    <s v="noir 61% éclats cacao caramélisés - 100g"/>
    <n v="14076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NATURELLEMENT"/>
    <s v="7 rue Gal Leclerc"/>
    <n v="85300"/>
    <s v="CHALLANS"/>
    <s v="02 51 68 30 06"/>
    <s v="Pays-de-Loire"/>
    <n v="85"/>
    <s v="ACCORD BIO"/>
    <m/>
    <n v="200"/>
    <d v="2017-03-14T00:00:00"/>
    <x v="523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NATURELLEMENT"/>
    <s v="7 rue Gal Leclerc"/>
    <n v="85300"/>
    <s v="CHALLANS"/>
    <s v="02 51 68 30 06"/>
    <s v="Pays-de-Loire"/>
    <n v="85"/>
    <s v="ACCORD BIO"/>
    <m/>
    <n v="200"/>
    <d v="2017-03-14T00:00:00"/>
    <x v="523"/>
    <n v="1"/>
    <m/>
    <m/>
    <m/>
    <n v="1"/>
    <s v="noir 66% ST cranberries céréales - 100g"/>
    <n v="1442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Nature et Aliments"/>
    <s v="Biodis"/>
    <s v="NATURELLEMENT"/>
    <s v="7 rue Gal Leclerc"/>
    <n v="85300"/>
    <s v="CHALLANS"/>
    <s v="02 51 68 30 06"/>
    <s v="Pays-de-Loire"/>
    <n v="85"/>
    <s v="ACCORD BIO"/>
    <m/>
    <n v="200"/>
    <d v="2017-03-14T00:00:00"/>
    <x v="524"/>
    <n v="1"/>
    <m/>
    <m/>
    <m/>
    <m/>
    <s v="Crème chocolat intense 60g - x 12 sachets"/>
    <n v="19002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m/>
  </r>
  <r>
    <s v="mars"/>
    <s v="Alexis"/>
    <s v="Bio Planète"/>
    <s v="Biocash"/>
    <s v="ARCADIE COUIZA"/>
    <m/>
    <n v="11190"/>
    <s v="COUIZA"/>
    <s v="04 68 74 03 80"/>
    <s v="Occitanie"/>
    <n v="11"/>
    <s v="ACCORD BIO"/>
    <m/>
    <n v="240"/>
    <d v="2017-03-14T00:00:00"/>
    <x v="525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rs"/>
    <s v="Alexis"/>
    <s v="Nature et Aliments"/>
    <s v="Biocash"/>
    <s v="ARCADIE COUIZA"/>
    <m/>
    <n v="11190"/>
    <s v="COUIZA"/>
    <s v="04 68 74 03 80"/>
    <s v="Occitanie"/>
    <n v="11"/>
    <s v="ACCORD BIO"/>
    <m/>
    <n v="240"/>
    <d v="2017-03-14T00:00:00"/>
    <x v="526"/>
    <n v="1"/>
    <m/>
    <m/>
    <m/>
    <m/>
    <s v="Potabio tomate basilic - x 20 sachets"/>
    <n v="410210"/>
    <n v="20"/>
    <n v="0"/>
    <m/>
    <m/>
    <n v="16.600000000000001"/>
    <n v="0"/>
    <n v="16.600000000000001"/>
    <s v=""/>
    <s v=""/>
    <s v=""/>
    <s v=""/>
    <s v=""/>
    <m/>
    <m/>
    <m/>
    <m/>
    <m/>
    <m/>
    <m/>
    <m/>
    <m/>
    <m/>
    <m/>
    <m/>
  </r>
  <r>
    <s v="mars"/>
    <s v="Benoît"/>
    <s v="Côteaux Nantais"/>
    <s v="Biocash"/>
    <s v="L'OR DE LA TERRE"/>
    <s v="PARC DES CROZES SUD"/>
    <n v="26270"/>
    <s v="LORIOL"/>
    <s v="04 75 25 41 06"/>
    <s v="Auvergne-Rhône-Alpes"/>
    <n v="26"/>
    <s v="INDPT"/>
    <m/>
    <n v="270"/>
    <d v="2017-03-14T00:00:00"/>
    <x v="527"/>
    <n v="1"/>
    <m/>
    <m/>
    <n v="1"/>
    <m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L'OR DE LA TERRE"/>
    <s v="PARC DES CROZES SUD"/>
    <n v="26270"/>
    <s v="LORIOL"/>
    <s v="04 75 25 41 06"/>
    <s v="Auvergne-Rhône-Alpes"/>
    <n v="26"/>
    <s v="INDPT"/>
    <m/>
    <n v="270"/>
    <d v="2017-03-14T00:00:00"/>
    <x v="528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L'OR DE LA TERRE"/>
    <s v="PARC DES CROZES SUD"/>
    <n v="26270"/>
    <s v="LORIOL"/>
    <s v="04 75 25 41 06"/>
    <s v="Auvergne-Rhône-Alpes"/>
    <n v="26"/>
    <s v="INDPT"/>
    <m/>
    <n v="270"/>
    <d v="2017-03-14T00:00:00"/>
    <x v="528"/>
    <n v="1"/>
    <m/>
    <m/>
    <m/>
    <m/>
    <s v="Olive&amp;Basilic - 0,25L"/>
    <n v="10106304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L'OR DE LA TERRE"/>
    <s v="PARC DES CROZES SUD"/>
    <n v="26270"/>
    <s v="LORIOL"/>
    <s v="04 75 25 41 06"/>
    <s v="Auvergne-Rhône-Alpes"/>
    <n v="26"/>
    <s v="INDPT"/>
    <m/>
    <n v="270"/>
    <d v="2017-03-14T00:00:00"/>
    <x v="528"/>
    <n v="1"/>
    <m/>
    <m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L'OR DE LA TERRE"/>
    <s v="PARC DES CROZES SUD"/>
    <n v="26270"/>
    <s v="LORIOL"/>
    <s v="04 75 25 41 06"/>
    <s v="Auvergne-Rhône-Alpes"/>
    <n v="26"/>
    <s v="INDPT"/>
    <m/>
    <n v="270"/>
    <d v="2017-03-14T00:00:00"/>
    <x v="528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Benoît"/>
    <s v="Gaborit"/>
    <s v="Direct"/>
    <s v="L'OR DE LA TERRE"/>
    <s v="PARC DES CROZES SUD"/>
    <n v="26270"/>
    <s v="LORIOL"/>
    <s v="04 75 25 41 06"/>
    <s v="Auvergne-Rhône-Alpes"/>
    <n v="26"/>
    <s v="INDPT"/>
    <m/>
    <n v="270"/>
    <d v="2017-03-14T00:00:00"/>
    <x v="529"/>
    <n v="1"/>
    <m/>
    <m/>
    <m/>
    <m/>
    <s v="JERSEY FRAIS au sel de Guérande - 110g"/>
    <n v="430"/>
    <n v="4"/>
    <n v="0"/>
    <m/>
    <m/>
    <n v="4.4000000000000004"/>
    <n v="0"/>
    <n v="4.4000000000000004"/>
    <s v=""/>
    <s v=""/>
    <s v=""/>
    <s v=""/>
    <s v=""/>
    <m/>
    <m/>
    <m/>
    <m/>
    <m/>
    <m/>
    <m/>
    <m/>
    <m/>
    <m/>
    <m/>
    <m/>
  </r>
  <r>
    <s v="mars"/>
    <s v="Benoît"/>
    <s v="Gaborit"/>
    <s v="Direct"/>
    <s v="L'OR DE LA TERRE"/>
    <s v="PARC DES CROZES SUD"/>
    <n v="26270"/>
    <s v="LORIOL"/>
    <s v="04 75 25 41 06"/>
    <s v="Auvergne-Rhône-Alpes"/>
    <n v="26"/>
    <s v="INDPT"/>
    <m/>
    <n v="270"/>
    <d v="2017-03-14T00:00:00"/>
    <x v="529"/>
    <n v="1"/>
    <m/>
    <m/>
    <m/>
    <m/>
    <s v="LAIT ENTIER PASTEURISE - 1Litre"/>
    <n v="185"/>
    <n v="5"/>
    <n v="0"/>
    <m/>
    <m/>
    <n v="11"/>
    <n v="0"/>
    <n v="11"/>
    <s v=""/>
    <s v=""/>
    <s v=""/>
    <s v=""/>
    <s v=""/>
    <m/>
    <m/>
    <m/>
    <m/>
    <m/>
    <m/>
    <m/>
    <m/>
    <m/>
    <m/>
    <m/>
    <m/>
  </r>
  <r>
    <s v="mars"/>
    <s v="Benoît"/>
    <s v="Gaborit"/>
    <s v="Direct"/>
    <s v="L'OR DE LA TERRE"/>
    <s v="PARC DES CROZES SUD"/>
    <n v="26270"/>
    <s v="LORIOL"/>
    <s v="04 75 25 41 06"/>
    <s v="Auvergne-Rhône-Alpes"/>
    <n v="26"/>
    <s v="INDPT"/>
    <m/>
    <n v="270"/>
    <d v="2017-03-14T00:00:00"/>
    <x v="529"/>
    <n v="1"/>
    <m/>
    <m/>
    <m/>
    <m/>
    <s v="Lait frais 1/2 écrémé - 400mL x1"/>
    <n v="507"/>
    <n v="4"/>
    <n v="0"/>
    <m/>
    <m/>
    <n v="6.8"/>
    <n v="0"/>
    <n v="6.8"/>
    <s v=""/>
    <s v=""/>
    <s v=""/>
    <s v=""/>
    <s v=""/>
    <m/>
    <m/>
    <m/>
    <m/>
    <m/>
    <m/>
    <m/>
    <m/>
    <m/>
    <m/>
    <m/>
    <m/>
  </r>
  <r>
    <s v="mars"/>
    <s v="Benoît"/>
    <s v="Gaborit"/>
    <s v="Direct"/>
    <s v="L'OR DE LA TERRE"/>
    <s v="PARC DES CROZES SUD"/>
    <n v="26270"/>
    <s v="LORIOL"/>
    <s v="04 75 25 41 06"/>
    <s v="Auvergne-Rhône-Alpes"/>
    <n v="26"/>
    <s v="INDPT"/>
    <m/>
    <n v="270"/>
    <d v="2017-03-14T00:00:00"/>
    <x v="529"/>
    <n v="1"/>
    <m/>
    <m/>
    <m/>
    <m/>
    <s v="Beurre cru baratte demi-sel - 125g"/>
    <n v="404"/>
    <n v="6"/>
    <n v="0"/>
    <m/>
    <m/>
    <n v="10.02"/>
    <n v="0"/>
    <n v="10.02"/>
    <s v=""/>
    <s v=""/>
    <s v=""/>
    <s v=""/>
    <s v=""/>
    <m/>
    <m/>
    <m/>
    <m/>
    <m/>
    <m/>
    <m/>
    <m/>
    <m/>
    <m/>
    <m/>
    <m/>
  </r>
  <r>
    <s v="mars"/>
    <s v="Benoît"/>
    <s v="Gaborit"/>
    <s v="Direct"/>
    <s v="L'OR DE LA TERRE"/>
    <s v="PARC DES CROZES SUD"/>
    <n v="26270"/>
    <s v="LORIOL"/>
    <s v="04 75 25 41 06"/>
    <s v="Auvergne-Rhône-Alpes"/>
    <n v="26"/>
    <s v="INDPT"/>
    <m/>
    <n v="270"/>
    <d v="2017-03-14T00:00:00"/>
    <x v="529"/>
    <n v="1"/>
    <m/>
    <m/>
    <m/>
    <m/>
    <s v="Beurre cru baratte doux - 125g"/>
    <n v="405"/>
    <n v="6"/>
    <n v="0"/>
    <m/>
    <m/>
    <n v="10.02"/>
    <n v="0"/>
    <n v="10.02"/>
    <s v=""/>
    <s v=""/>
    <s v=""/>
    <s v=""/>
    <s v=""/>
    <m/>
    <m/>
    <m/>
    <m/>
    <m/>
    <m/>
    <m/>
    <m/>
    <m/>
    <m/>
    <m/>
    <m/>
  </r>
  <r>
    <s v="mars"/>
    <s v="Philippe"/>
    <s v="Nature et Aliments"/>
    <s v="Biodis"/>
    <s v="BIOMONDE OCEAN - VENDEE"/>
    <s v="186, RUE CARNOT"/>
    <n v="85300"/>
    <s v="CHALLANS"/>
    <s v="02 28 10 53 67"/>
    <s v="Pays-de-Loire"/>
    <n v="85"/>
    <s v="BIOMONDE"/>
    <m/>
    <n v="400"/>
    <d v="2017-03-14T00:00:00"/>
    <x v="530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rs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1"/>
    <n v="1"/>
    <m/>
    <m/>
    <m/>
    <m/>
    <s v="V de cidre Demeter - 75 cl"/>
    <s v="CN00320005"/>
    <n v="6"/>
    <n v="0"/>
    <m/>
    <m/>
    <n v="13.74"/>
    <n v="0"/>
    <n v="13.74"/>
    <s v=""/>
    <s v=""/>
    <s v=""/>
    <s v=""/>
    <s v=""/>
    <m/>
    <m/>
    <m/>
    <m/>
    <m/>
    <m/>
    <m/>
    <m/>
    <m/>
    <m/>
    <m/>
    <m/>
  </r>
  <r>
    <s v="mars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2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mars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2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rs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2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m/>
    <s v="Huile Colza+Olive - 1L"/>
    <n v="1010630050"/>
    <n v="6"/>
    <n v="0"/>
    <m/>
    <m/>
    <n v="40.200000000000003"/>
    <n v="0"/>
    <n v="40.200000000000003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m/>
    <s v="Huile de cumin noir - 100ml"/>
    <n v="1010420297"/>
    <n v="8"/>
    <n v="10"/>
    <m/>
    <s v="oui"/>
    <n v="51.12"/>
    <n v="0"/>
    <n v="51.12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m/>
    <s v="Huile de germe de blé bio - 100ml"/>
    <n v="1010420697"/>
    <n v="8"/>
    <n v="10"/>
    <m/>
    <s v="oui"/>
    <n v="76.72"/>
    <n v="0"/>
    <n v="76.72"/>
    <s v=""/>
    <s v=""/>
    <s v=""/>
    <s v=""/>
    <s v=""/>
    <m/>
    <m/>
    <m/>
    <m/>
    <m/>
    <m/>
    <m/>
    <m/>
    <m/>
    <m/>
    <m/>
    <m/>
  </r>
  <r>
    <s v="mars"/>
    <s v="Alexis"/>
    <s v="Nature et Aliments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4"/>
    <n v="1"/>
    <m/>
    <m/>
    <m/>
    <m/>
    <s v="Biocrème vanille - x 12 sachets"/>
    <n v="195010"/>
    <n v="12"/>
    <n v="0"/>
    <m/>
    <m/>
    <n v="11.88"/>
    <n v="0"/>
    <n v="11.88"/>
    <s v=""/>
    <s v=""/>
    <s v=""/>
    <s v=""/>
    <s v=""/>
    <m/>
    <m/>
    <m/>
    <m/>
    <m/>
    <m/>
    <m/>
    <m/>
    <m/>
    <m/>
    <m/>
    <m/>
  </r>
  <r>
    <s v="mars"/>
    <s v="Alexis"/>
    <s v="Nature et Aliments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4"/>
    <n v="1"/>
    <m/>
    <m/>
    <m/>
    <m/>
    <s v="Biocrème cacao - x 12 sachets"/>
    <n v="195020"/>
    <n v="12"/>
    <n v="0"/>
    <m/>
    <m/>
    <n v="11.88"/>
    <n v="0"/>
    <n v="11.88"/>
    <s v=""/>
    <s v=""/>
    <s v=""/>
    <s v=""/>
    <s v=""/>
    <m/>
    <m/>
    <m/>
    <m/>
    <m/>
    <m/>
    <m/>
    <m/>
    <m/>
    <m/>
    <m/>
    <m/>
  </r>
  <r>
    <s v="mars"/>
    <s v="Alexis"/>
    <s v="Nature et Aliments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rs"/>
    <s v="Benoît"/>
    <s v="Perl'amand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5"/>
    <n v="1"/>
    <m/>
    <m/>
    <m/>
    <m/>
    <s v="Purée de noix de cajou - 300g"/>
    <s v="1435A"/>
    <n v="6"/>
    <n v="0"/>
    <m/>
    <s v="oui"/>
    <n v="48.18"/>
    <n v="0"/>
    <n v="48.18"/>
    <s v=""/>
    <s v=""/>
    <s v=""/>
    <s v=""/>
    <s v=""/>
    <m/>
    <m/>
    <m/>
    <m/>
    <m/>
    <m/>
    <m/>
    <m/>
    <m/>
    <m/>
    <m/>
    <m/>
  </r>
  <r>
    <s v="mars"/>
    <s v="Benoît"/>
    <s v="Perl'amand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5"/>
    <n v="1"/>
    <m/>
    <m/>
    <m/>
    <n v="1"/>
    <s v="Purée amande complète - 300g"/>
    <s v="5004A"/>
    <n v="24"/>
    <n v="8"/>
    <m/>
    <s v="oui"/>
    <n v="168"/>
    <n v="0"/>
    <n v="168"/>
    <s v=""/>
    <s v=""/>
    <s v=""/>
    <s v=""/>
    <s v=""/>
    <m/>
    <m/>
    <m/>
    <m/>
    <m/>
    <m/>
    <m/>
    <m/>
    <m/>
    <m/>
    <m/>
    <m/>
  </r>
  <r>
    <s v="mars"/>
    <s v="Benoît"/>
    <s v="Perl'amand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5"/>
    <n v="1"/>
    <m/>
    <m/>
    <m/>
    <n v="1"/>
    <s v="Purée amande blanchie - 300g"/>
    <s v="5104A"/>
    <n v="24"/>
    <n v="8"/>
    <m/>
    <s v="oui"/>
    <n v="186.48"/>
    <n v="0"/>
    <n v="186.48"/>
    <s v=""/>
    <s v=""/>
    <s v=""/>
    <s v=""/>
    <s v=""/>
    <m/>
    <m/>
    <m/>
    <m/>
    <m/>
    <m/>
    <m/>
    <m/>
    <m/>
    <m/>
    <m/>
    <m/>
  </r>
  <r>
    <s v="mars"/>
    <s v="Benoît"/>
    <s v="Perl'amand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5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mars"/>
    <s v="Alexis"/>
    <s v="Arcadi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6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m/>
  </r>
  <r>
    <s v="mars"/>
    <s v="Alexis"/>
    <s v="Arcadi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6"/>
    <n v="1"/>
    <m/>
    <m/>
    <m/>
    <m/>
    <s v="PIMENT de CAYENNE - Flacon 40g"/>
    <s v="PIMP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mars"/>
    <s v="Alexis"/>
    <s v="Arcadi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6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m/>
  </r>
  <r>
    <s v="mars"/>
    <s v="Alexis"/>
    <s v="Arcadi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6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mars"/>
    <s v="Benoît"/>
    <s v="Nature et Aliments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7"/>
    <n v="1"/>
    <m/>
    <m/>
    <m/>
    <m/>
    <s v="Ferment dessert au bifidus 2x6g - x 10 sachets"/>
    <n v="530020"/>
    <n v="10"/>
    <n v="0"/>
    <m/>
    <m/>
    <n v="21.5"/>
    <n v="0"/>
    <n v="21.5"/>
    <s v=""/>
    <s v=""/>
    <s v=""/>
    <s v=""/>
    <s v=""/>
    <m/>
    <m/>
    <m/>
    <m/>
    <m/>
    <m/>
    <m/>
    <m/>
    <m/>
    <m/>
    <m/>
    <m/>
  </r>
  <r>
    <s v="mars"/>
    <s v="Benoît"/>
    <s v="Nature et Aliments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7"/>
    <n v="1"/>
    <m/>
    <m/>
    <m/>
    <m/>
    <s v="Ferment pour kéfir de lait 2x6g - x 10 sachets"/>
    <n v="530050"/>
    <n v="1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8"/>
    <n v="1"/>
    <m/>
    <m/>
    <m/>
    <m/>
    <s v="Coulis de tomate - 340 gr."/>
    <s v="CT370"/>
    <n v="6"/>
    <n v="0"/>
    <m/>
    <m/>
    <n v="12.42"/>
    <n v="0"/>
    <n v="12.42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8"/>
    <n v="1"/>
    <m/>
    <m/>
    <m/>
    <m/>
    <s v="Pois chiches au naturel - 240 gr."/>
    <s v="PO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8"/>
    <n v="1"/>
    <m/>
    <m/>
    <m/>
    <m/>
    <s v="Sauce tomate provençale - 340 gr."/>
    <s v="ST370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mars"/>
    <s v="Alexis"/>
    <s v="Champlat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8"/>
    <n v="1"/>
    <m/>
    <m/>
    <m/>
    <m/>
    <s v="Pois chiches au naturel - 450 gr."/>
    <s v="PO720"/>
    <n v="6"/>
    <n v="0"/>
    <m/>
    <m/>
    <n v="19.62"/>
    <n v="0"/>
    <n v="19.62"/>
    <s v=""/>
    <s v=""/>
    <s v=""/>
    <s v=""/>
    <s v=""/>
    <m/>
    <m/>
    <m/>
    <m/>
    <m/>
    <m/>
    <m/>
    <m/>
    <m/>
    <m/>
    <m/>
    <m/>
  </r>
  <r>
    <s v="mars"/>
    <s v="Benoît"/>
    <s v="Perl'amand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39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rs"/>
    <s v="Benoît"/>
    <s v="Perl'amand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39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mars"/>
    <s v="Benoît"/>
    <s v="Perl'amand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39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m/>
  </r>
  <r>
    <s v="mars"/>
    <s v="Benoît"/>
    <s v="Perl'amand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39"/>
    <n v="1"/>
    <m/>
    <m/>
    <m/>
    <m/>
    <s v="Multifruits - 40g"/>
    <s v="93003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mars"/>
    <s v="Benoît"/>
    <s v="Nature et Aliment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0"/>
    <n v="1"/>
    <m/>
    <m/>
    <m/>
    <m/>
    <s v="Céréale riz-vanille - x16 sachets"/>
    <n v="65001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m/>
  </r>
  <r>
    <s v="mars"/>
    <s v="Benoît"/>
    <s v="Nature et Aliment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0"/>
    <n v="1"/>
    <m/>
    <m/>
    <m/>
    <m/>
    <s v="Céréale riz-carotte - x16 sachets"/>
    <n v="65008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m/>
  </r>
  <r>
    <s v="mars"/>
    <s v="Benoît"/>
    <s v="Nature et Aliment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0"/>
    <n v="1"/>
    <m/>
    <m/>
    <m/>
    <m/>
    <s v="Mélange 3 céréales - x16 sachets"/>
    <n v="65010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m/>
  </r>
  <r>
    <s v="mars"/>
    <s v="Benoît"/>
    <s v="Nature et Aliment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0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rs"/>
    <s v="Ghislaine"/>
    <s v="Côteaux Nantai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1"/>
    <n v="1"/>
    <m/>
    <m/>
    <m/>
    <m/>
    <s v="Purée pommes coings - 360 g"/>
    <s v="CN00641240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mars"/>
    <s v="Ghislaine"/>
    <s v="Côteaux Nantai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1"/>
    <n v="1"/>
    <m/>
    <m/>
    <m/>
    <m/>
    <s v="Apibul pommes fruits de la passion - 75 cl"/>
    <s v="CN00110060"/>
    <n v="6"/>
    <n v="0"/>
    <m/>
    <m/>
    <n v="17.22"/>
    <n v="0"/>
    <n v="17.22"/>
    <s v=""/>
    <s v=""/>
    <s v=""/>
    <s v=""/>
    <s v=""/>
    <m/>
    <m/>
    <m/>
    <m/>
    <m/>
    <m/>
    <m/>
    <m/>
    <m/>
    <m/>
    <m/>
    <m/>
  </r>
  <r>
    <s v="mars"/>
    <s v="Ghislaine"/>
    <s v="Côteaux Nantai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1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mars"/>
    <s v="Ghislaine"/>
    <s v="Côteaux Nantai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1"/>
    <m/>
    <m/>
    <n v="1"/>
    <m/>
    <m/>
    <s v="Nectar fraises - 75 cl"/>
    <s v="CN0011100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n v="1"/>
    <m/>
    <m/>
    <m/>
    <m/>
    <s v="Huile de Chia - 100ml"/>
    <n v="1010420097"/>
    <n v="8"/>
    <n v="10"/>
    <m/>
    <s v="oui"/>
    <n v="51.12"/>
    <n v="0"/>
    <n v="51.12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m/>
    <n v="1"/>
    <m/>
    <m/>
    <m/>
    <s v="Huile de germe de blé bio - 100ml"/>
    <n v="1010420697"/>
    <n v="8"/>
    <n v="10"/>
    <m/>
    <s v="oui"/>
    <n v="76.72"/>
    <n v="0"/>
    <n v="76.72"/>
    <s v=""/>
    <s v=""/>
    <s v=""/>
    <s v=""/>
    <s v=""/>
    <m/>
    <m/>
    <m/>
    <m/>
    <m/>
    <m/>
    <m/>
    <m/>
    <m/>
    <m/>
    <m/>
    <m/>
  </r>
  <r>
    <s v="mars"/>
    <s v="Philippe"/>
    <s v="Bio Planète"/>
    <s v="Provinces Bio"/>
    <s v="NATURE VERTE CHANTONNAY"/>
    <m/>
    <n v="85110"/>
    <s v="CHANTONNAY"/>
    <m/>
    <s v="Pays-de-Loire"/>
    <n v="85"/>
    <s v="ACCORD BIO"/>
    <m/>
    <n v="170"/>
    <d v="2017-03-15T00:00:00"/>
    <x v="543"/>
    <n v="1"/>
    <m/>
    <m/>
    <m/>
    <m/>
    <s v="Huile de Chia - 100ml"/>
    <n v="1010420097"/>
    <n v="6"/>
    <n v="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mars"/>
    <s v="Philippe"/>
    <s v="Nature et Aliments"/>
    <s v="Provinces Bio"/>
    <s v="NATURE VERTE CHANTONNAY"/>
    <m/>
    <n v="85110"/>
    <s v="CHANTONNAY"/>
    <m/>
    <s v="Pays-de-Loire"/>
    <n v="85"/>
    <s v="ACCORD BIO"/>
    <m/>
    <n v="170"/>
    <d v="2017-03-15T00:00:00"/>
    <x v="54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rs"/>
    <s v="Lydie"/>
    <s v="Arcadi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3-19T23:00:00"/>
    <x v="545"/>
    <m/>
    <n v="1"/>
    <m/>
    <m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Lydie"/>
    <s v="Nature et Aliments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3-19T23:00:00"/>
    <x v="546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PROXI BIO"/>
    <s v="8 RUE COLOMBIERE"/>
    <n v="21130"/>
    <s v="AUXONNES"/>
    <n v="380657432"/>
    <s v="Bourgogne-France-Comté"/>
    <n v="21"/>
    <s v="ACCORD BIO"/>
    <m/>
    <n v="150"/>
    <d v="2017-03-19T23:00:00"/>
    <x v="547"/>
    <m/>
    <n v="1"/>
    <m/>
    <m/>
    <m/>
    <s v="Purée pommes mangues demeter - 360 g"/>
    <s v="CN00641260"/>
    <n v="6"/>
    <n v="0"/>
    <m/>
    <m/>
    <n v="13.14"/>
    <n v="0"/>
    <n v="13.14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PROXI BIO"/>
    <s v="8 RUE COLOMBIERE"/>
    <n v="21130"/>
    <s v="AUXONNES"/>
    <n v="380657432"/>
    <s v="Bourgogne-France-Comté"/>
    <n v="21"/>
    <s v="ACCORD BIO"/>
    <m/>
    <n v="150"/>
    <d v="2017-03-19T23:00:00"/>
    <x v="547"/>
    <n v="1"/>
    <m/>
    <m/>
    <m/>
    <m/>
    <s v="Purée pommes myrtilles - 360 g"/>
    <s v="CN00641245"/>
    <n v="6"/>
    <n v="0"/>
    <m/>
    <m/>
    <n v="13.32"/>
    <n v="0"/>
    <n v="13.32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PROXI BIO"/>
    <s v="8 RUE COLOMBIERE"/>
    <n v="21130"/>
    <s v="AUXONNES"/>
    <n v="380657432"/>
    <s v="Bourgogne-France-Comté"/>
    <n v="21"/>
    <s v="ACCORD BIO"/>
    <m/>
    <n v="150"/>
    <d v="2017-03-19T23:00:00"/>
    <x v="547"/>
    <m/>
    <m/>
    <n v="1"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Christophe"/>
    <s v="Bio Planète"/>
    <s v="Relais Vert"/>
    <s v="PROXI BIO"/>
    <s v="8 RUE COLOMBIERE"/>
    <n v="21130"/>
    <s v="AUXONNES"/>
    <n v="380657432"/>
    <s v="Bourgogne-France-Comté"/>
    <n v="21"/>
    <s v="ACCORD BIO"/>
    <m/>
    <n v="150"/>
    <d v="2017-03-19T23:00:00"/>
    <x v="548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PROXI BIO"/>
    <s v="8 RUE COLOMBIERE"/>
    <n v="21130"/>
    <s v="AUXONNES"/>
    <n v="380657432"/>
    <s v="Bourgogne-France-Comté"/>
    <n v="21"/>
    <s v="ACCORD BIO"/>
    <m/>
    <n v="150"/>
    <d v="2017-03-19T23:00:00"/>
    <x v="549"/>
    <n v="1"/>
    <m/>
    <m/>
    <m/>
    <m/>
    <s v="Purée pommes myrtilles - 360 g"/>
    <s v="CN00641245"/>
    <n v="6"/>
    <n v="0"/>
    <m/>
    <m/>
    <n v="13.32"/>
    <n v="0"/>
    <n v="13.32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vanille - x 30 sachets"/>
    <n v="110010"/>
    <n v="30"/>
    <n v="10"/>
    <m/>
    <m/>
    <n v="18.899999999999999"/>
    <n v="0"/>
    <n v="18.899999999999999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praliné - x 30 sachets"/>
    <n v="11006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caramel au beurre salé 60g - x 12 sachets"/>
    <n v="1901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noisette 60g - x 12 sachets"/>
    <n v="190220"/>
    <n v="12"/>
    <n v="10"/>
    <m/>
    <m/>
    <n v="13.44"/>
    <n v="0"/>
    <n v="13.44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noix de coco 60g - x 12 sachets"/>
    <n v="190150"/>
    <n v="12"/>
    <n v="10"/>
    <m/>
    <m/>
    <n v="13.44"/>
    <n v="0"/>
    <n v="13.44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chocolat intense 60g - x 12 sachets"/>
    <n v="190020"/>
    <n v="12"/>
    <n v="10"/>
    <m/>
    <s v="oui"/>
    <n v="13.44"/>
    <n v="0"/>
    <n v="13.44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châtaigne 60g - x 12 sachets"/>
    <n v="19013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anglaise 60g - x 12 sachets"/>
    <n v="190210"/>
    <n v="12"/>
    <n v="10"/>
    <m/>
    <s v="oui"/>
    <n v="11.52"/>
    <n v="0"/>
    <n v="11.52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m/>
  </r>
  <r>
    <s v="mars"/>
    <s v="Jean-Claude"/>
    <s v="Arcadie"/>
    <s v="Eki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1"/>
    <n v="1"/>
    <m/>
    <m/>
    <m/>
    <n v="1"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m/>
  </r>
  <r>
    <s v="mars"/>
    <s v="Jean-Claude"/>
    <s v="Arcadie"/>
    <s v="Eki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1"/>
    <n v="1"/>
    <m/>
    <m/>
    <m/>
    <n v="1"/>
    <s v="GINGEMBRE poudre - Flacon 30g"/>
    <s v="GINGC"/>
    <n v="6"/>
    <n v="10"/>
    <m/>
    <s v="oui"/>
    <n v="8.94"/>
    <n v="0"/>
    <n v="8.94"/>
    <s v=""/>
    <s v=""/>
    <s v=""/>
    <s v=""/>
    <s v=""/>
    <m/>
    <m/>
    <m/>
    <m/>
    <m/>
    <m/>
    <m/>
    <m/>
    <m/>
    <m/>
    <m/>
    <m/>
  </r>
  <r>
    <s v="mars"/>
    <s v="Jean-Claude"/>
    <s v="Arcadie"/>
    <s v="Eki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1"/>
    <n v="1"/>
    <m/>
    <m/>
    <m/>
    <n v="1"/>
    <s v="ORANGE écorce - Flacon 32g"/>
    <s v="ORANC"/>
    <n v="6"/>
    <n v="10"/>
    <m/>
    <s v="oui"/>
    <n v="8.58"/>
    <n v="0"/>
    <n v="8.58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Panna Cotta 45g - x 15 sachets"/>
    <n v="190100"/>
    <n v="30"/>
    <n v="10"/>
    <m/>
    <m/>
    <n v="28.2"/>
    <n v="0"/>
    <n v="28.2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brûlée 80g - x 12 sachets"/>
    <n v="190110"/>
    <n v="24"/>
    <n v="10"/>
    <m/>
    <m/>
    <n v="26.4"/>
    <n v="0"/>
    <n v="26.4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caramel au beurre salé 60g - x 12 sachets"/>
    <n v="190120"/>
    <n v="24"/>
    <n v="10"/>
    <m/>
    <m/>
    <n v="26.4"/>
    <n v="0"/>
    <n v="26.4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noisette 60g - x 12 sachets"/>
    <n v="1902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chocolat intense 60g - x 12 sachets"/>
    <n v="190020"/>
    <n v="12"/>
    <n v="10"/>
    <m/>
    <s v="oui"/>
    <n v="13.2"/>
    <n v="0"/>
    <n v="13.2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anglaise 60g - x 12 sachets"/>
    <n v="190210"/>
    <n v="12"/>
    <n v="10"/>
    <m/>
    <s v="oui"/>
    <n v="11.28"/>
    <n v="0"/>
    <n v="11.28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3"/>
    <n v="1"/>
    <m/>
    <m/>
    <m/>
    <m/>
    <s v="Purée myrtilles - 360 g"/>
    <s v="CN00641305"/>
    <n v="6"/>
    <n v="0"/>
    <m/>
    <m/>
    <n v="21.96"/>
    <n v="0"/>
    <n v="21.96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3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3"/>
    <m/>
    <m/>
    <n v="1"/>
    <m/>
    <m/>
    <s v="Apibul pommes gingembre - 75 cl"/>
    <s v="CN0011004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3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3"/>
    <m/>
    <m/>
    <n v="1"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Christophe"/>
    <s v="Bio Planète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4"/>
    <n v="1"/>
    <m/>
    <m/>
    <m/>
    <n v="1"/>
    <s v="Huile de coco - 0,4L"/>
    <n v="1010615056"/>
    <n v="216"/>
    <n v="15"/>
    <m/>
    <s v="oui"/>
    <n v="1159.92"/>
    <n v="0"/>
    <n v="1159.92"/>
    <s v=""/>
    <s v=""/>
    <s v=""/>
    <s v=""/>
    <s v=""/>
    <m/>
    <m/>
    <m/>
    <m/>
    <m/>
    <m/>
    <m/>
    <m/>
    <m/>
    <m/>
    <m/>
    <m/>
  </r>
  <r>
    <s v="mars"/>
    <s v="Christophe"/>
    <s v="Bio Planète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4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5"/>
    <n v="1"/>
    <m/>
    <m/>
    <m/>
    <m/>
    <s v="TILLEUL aubier coupé - Sachet 50g (6)"/>
    <s v="TILA"/>
    <n v="6"/>
    <n v="1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tournesol - 1L"/>
    <n v="1010601050"/>
    <n v="6"/>
    <n v="0"/>
    <m/>
    <s v="oui"/>
    <n v="28.2"/>
    <n v="0"/>
    <n v="28.2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colza - 0,5L"/>
    <n v="1010608070"/>
    <n v="6"/>
    <n v="0"/>
    <m/>
    <m/>
    <n v="18.66"/>
    <n v="0"/>
    <n v="18.66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colza - 1L"/>
    <n v="1010608050"/>
    <n v="6"/>
    <n v="0"/>
    <m/>
    <s v="oui"/>
    <n v="33"/>
    <n v="0"/>
    <n v="33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coco - 0,4L"/>
    <n v="1010615056"/>
    <n v="6"/>
    <n v="0"/>
    <m/>
    <s v="oui"/>
    <n v="37.92"/>
    <n v="0"/>
    <n v="37.92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7"/>
    <n v="1"/>
    <m/>
    <m/>
    <m/>
    <m/>
    <s v="Biofournée sarrasin - x 12 sachets"/>
    <n v="550070"/>
    <n v="12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MA VIE EN BIO - BIOMONDE"/>
    <s v="C.C Art de Vivre 1 rue du bas noyer"/>
    <n v="95610"/>
    <s v="ERAGNY SUR OISE"/>
    <s v="01 34 21 72 26"/>
    <s v="Île-de-France"/>
    <n v="95"/>
    <s v="BIOMONDE"/>
    <m/>
    <n v="250"/>
    <d v="2017-03-20T00:00:00"/>
    <x v="55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MA VIE EN BIO - BIOMONDE"/>
    <s v="C.C Art de Vivre 1 rue du bas noyer"/>
    <n v="95610"/>
    <s v="ERAGNY SUR OISE"/>
    <s v="01 34 21 72 26"/>
    <s v="Île-de-France"/>
    <n v="95"/>
    <s v="BIOMONDE"/>
    <m/>
    <n v="250"/>
    <d v="2017-03-20T00:00:00"/>
    <x v="55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MA VIE EN BIO - BIOMONDE"/>
    <s v="C.C Art de Vivre 1 rue du bas noyer"/>
    <n v="95610"/>
    <s v="ERAGNY SUR OISE"/>
    <s v="01 34 21 72 26"/>
    <s v="Île-de-France"/>
    <n v="95"/>
    <s v="BIOMONDE"/>
    <m/>
    <n v="250"/>
    <d v="2017-03-20T00:00:00"/>
    <x v="558"/>
    <m/>
    <m/>
    <n v="1"/>
    <m/>
    <m/>
    <s v="Huile de pavot - 100ml"/>
    <n v="1010416697"/>
    <n v="4"/>
    <n v="10"/>
    <m/>
    <m/>
    <n v="17.04"/>
    <n v="0"/>
    <n v="17.04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MA VIE EN BIO - BIOMONDE"/>
    <s v="C.C Art de Vivre 1 rue du bas noyer"/>
    <n v="95610"/>
    <s v="ERAGNY SUR OISE"/>
    <s v="01 34 21 72 26"/>
    <s v="Île-de-France"/>
    <n v="95"/>
    <s v="BIOMONDE"/>
    <m/>
    <n v="250"/>
    <d v="2017-03-20T00:00:00"/>
    <x v="558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rs"/>
    <s v="Jean-Claude"/>
    <s v="Bio Planète"/>
    <s v="Relais Vert"/>
    <s v="MA VIE EN BIO - BIOMONDE"/>
    <s v="C.C Art de Vivre 1 rue du bas noyer"/>
    <n v="95610"/>
    <s v="ERAGNY SUR OISE"/>
    <s v="01 34 21 72 26"/>
    <s v="Île-de-France"/>
    <n v="95"/>
    <s v="BIOMONDE"/>
    <m/>
    <n v="250"/>
    <d v="2017-03-20T00:00:00"/>
    <x v="558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rs"/>
    <s v="Lydi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3-21T00:00:00"/>
    <x v="559"/>
    <m/>
    <n v="1"/>
    <m/>
    <m/>
    <m/>
    <s v="Huile cuisson au Ghee - 0,5L"/>
    <n v="1010631170"/>
    <n v="1"/>
    <n v="0"/>
    <m/>
    <s v="oui"/>
    <n v="6.2"/>
    <n v="0"/>
    <n v="6.2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BIO FORME"/>
    <s v="52, avenue du Général Leclerc"/>
    <n v="9000"/>
    <s v="FOIX"/>
    <s v="05 61 03 65 83"/>
    <s v="Occitanie"/>
    <n v="9"/>
    <s v="ACCORD BIO"/>
    <m/>
    <n v="200"/>
    <d v="2017-03-21T00:00:00"/>
    <x v="560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BIO FORME"/>
    <s v="52, avenue du Général Leclerc"/>
    <n v="9000"/>
    <s v="FOIX"/>
    <s v="05 61 03 65 83"/>
    <s v="Occitanie"/>
    <n v="9"/>
    <s v="ACCORD BIO"/>
    <m/>
    <n v="200"/>
    <d v="2017-03-21T00:00:00"/>
    <x v="561"/>
    <n v="1"/>
    <m/>
    <m/>
    <m/>
    <m/>
    <s v="Poudre à lever - x 30 sachets"/>
    <n v="550010"/>
    <n v="30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BIO FORME"/>
    <s v="52, avenue du Général Leclerc"/>
    <n v="9000"/>
    <s v="FOIX"/>
    <s v="05 61 03 65 83"/>
    <s v="Occitanie"/>
    <n v="9"/>
    <s v="ACCORD BIO"/>
    <m/>
    <n v="200"/>
    <d v="2017-03-21T00:00:00"/>
    <x v="561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n v="1"/>
    <s v="noir 55% crêpes dentelle - 100g"/>
    <n v="14763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n v="1"/>
    <s v="noir 70% Fleur Sel - 100g"/>
    <n v="14771"/>
    <n v="51"/>
    <n v="10"/>
    <m/>
    <s v="oui"/>
    <n v="70.89"/>
    <n v="0"/>
    <n v="70.89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n v="1"/>
    <s v="noir 75% Sao Tomé - 100g"/>
    <n v="14371"/>
    <n v="51"/>
    <n v="10"/>
    <m/>
    <s v="oui"/>
    <n v="70.89"/>
    <n v="0"/>
    <n v="70.89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n v="1"/>
    <s v="noir 90% Equateur - 100g"/>
    <n v="1409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m/>
    <s v="noir noix de coco - 100g"/>
    <n v="14717"/>
    <n v="34"/>
    <n v="0"/>
    <m/>
    <m/>
    <n v="61.2"/>
    <n v="0"/>
    <n v="61.2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m/>
    <s v="noir gingembre citron - 100g"/>
    <n v="14718"/>
    <n v="34"/>
    <n v="0"/>
    <m/>
    <m/>
    <n v="61.2"/>
    <n v="0"/>
    <n v="61.2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3"/>
    <n v="1"/>
    <m/>
    <m/>
    <m/>
    <n v="1"/>
    <s v="Huile de colza - 1L"/>
    <n v="1010608050"/>
    <n v="60"/>
    <n v="10"/>
    <m/>
    <s v="oui"/>
    <n v="297"/>
    <n v="0"/>
    <n v="297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3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mars"/>
    <s v="Philippe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4"/>
    <n v="1"/>
    <m/>
    <m/>
    <m/>
    <m/>
    <s v="CARDAMOME moulue - Flacon 35g"/>
    <s v="CARPC"/>
    <n v="12"/>
    <n v="10"/>
    <m/>
    <s v="oui"/>
    <n v="29.04"/>
    <n v="0"/>
    <n v="29.04"/>
    <s v=""/>
    <s v=""/>
    <s v=""/>
    <s v=""/>
    <s v=""/>
    <m/>
    <m/>
    <m/>
    <m/>
    <m/>
    <m/>
    <m/>
    <m/>
    <m/>
    <m/>
    <m/>
    <m/>
  </r>
  <r>
    <s v="mars"/>
    <s v="Philippe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4"/>
    <n v="1"/>
    <m/>
    <m/>
    <m/>
    <m/>
    <s v="GINGEMBRE poudre - Flacon 30g"/>
    <s v="GINGC"/>
    <n v="12"/>
    <n v="10"/>
    <m/>
    <s v="oui"/>
    <n v="17.88"/>
    <n v="0"/>
    <n v="17.88"/>
    <s v=""/>
    <s v=""/>
    <s v=""/>
    <s v=""/>
    <s v=""/>
    <m/>
    <m/>
    <m/>
    <m/>
    <m/>
    <m/>
    <m/>
    <m/>
    <m/>
    <m/>
    <m/>
    <m/>
  </r>
  <r>
    <s v="mars"/>
    <s v="Philippe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4"/>
    <n v="1"/>
    <m/>
    <m/>
    <m/>
    <m/>
    <s v="ORANGE écorce - Flacon 32g"/>
    <s v="ORANC"/>
    <n v="12"/>
    <n v="10"/>
    <m/>
    <s v="oui"/>
    <n v="17.16"/>
    <n v="0"/>
    <n v="17.16"/>
    <s v=""/>
    <s v=""/>
    <s v=""/>
    <s v=""/>
    <s v=""/>
    <m/>
    <m/>
    <m/>
    <m/>
    <m/>
    <m/>
    <m/>
    <m/>
    <m/>
    <m/>
    <m/>
    <m/>
  </r>
  <r>
    <s v="mars"/>
    <s v="Philippe"/>
    <s v="Kaoka"/>
    <s v="Biodis"/>
    <s v="MIEUX VIVRE"/>
    <s v="67, bd de Rochebonne"/>
    <n v="35400"/>
    <s v="SAINT MALO"/>
    <s v="02 99 56 75 22"/>
    <s v="Bretagne"/>
    <n v="35"/>
    <s v="INDPT"/>
    <m/>
    <n v="76"/>
    <d v="2017-03-21T00:00:00"/>
    <x v="565"/>
    <n v="1"/>
    <m/>
    <m/>
    <m/>
    <m/>
    <s v="noir 55% crêpes dentelle - 100g"/>
    <n v="14763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Arcadie"/>
    <s v="Ekibio"/>
    <s v="ECO BIO"/>
    <s v="140, bd de Montmorency"/>
    <n v="95170"/>
    <s v="DEUIL LA BARRE"/>
    <s v="01 34 28 17 27"/>
    <s v="Île-de-France"/>
    <n v="95"/>
    <s v="BIOCOOP"/>
    <m/>
    <n v="250"/>
    <d v="2017-03-21T00:00:00"/>
    <x v="566"/>
    <n v="1"/>
    <m/>
    <m/>
    <m/>
    <n v="1"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m/>
  </r>
  <r>
    <s v="mars"/>
    <s v="Jean-Claude"/>
    <s v="Arcadie"/>
    <s v="Ekibio"/>
    <s v="ECO BIO"/>
    <s v="140, bd de Montmorency"/>
    <n v="95170"/>
    <s v="DEUIL LA BARRE"/>
    <s v="01 34 28 17 27"/>
    <s v="Île-de-France"/>
    <n v="95"/>
    <s v="BIOCOOP"/>
    <m/>
    <n v="250"/>
    <d v="2017-03-21T00:00:00"/>
    <x v="566"/>
    <n v="1"/>
    <m/>
    <m/>
    <m/>
    <n v="1"/>
    <s v="GINGEMBRE poudre - Flacon 30g"/>
    <s v="GINGC"/>
    <n v="6"/>
    <n v="10"/>
    <m/>
    <s v="oui"/>
    <n v="8.94"/>
    <n v="0"/>
    <n v="8.94"/>
    <s v=""/>
    <s v=""/>
    <s v=""/>
    <s v=""/>
    <s v=""/>
    <m/>
    <m/>
    <m/>
    <m/>
    <m/>
    <m/>
    <m/>
    <m/>
    <m/>
    <m/>
    <m/>
    <m/>
  </r>
  <r>
    <s v="mars"/>
    <s v="Jean-Claude"/>
    <s v="Arcadie"/>
    <s v="Ekibio"/>
    <s v="ECO BIO"/>
    <s v="140, bd de Montmorency"/>
    <n v="95170"/>
    <s v="DEUIL LA BARRE"/>
    <s v="01 34 28 17 27"/>
    <s v="Île-de-France"/>
    <n v="95"/>
    <s v="BIOCOOP"/>
    <m/>
    <n v="250"/>
    <d v="2017-03-21T00:00:00"/>
    <x v="566"/>
    <n v="1"/>
    <m/>
    <m/>
    <m/>
    <n v="1"/>
    <s v="ORANGE écorce - Flacon 32g"/>
    <s v="ORANC"/>
    <n v="6"/>
    <n v="10"/>
    <m/>
    <s v="oui"/>
    <n v="8.58"/>
    <n v="0"/>
    <n v="8.58"/>
    <s v=""/>
    <s v=""/>
    <s v=""/>
    <s v=""/>
    <s v=""/>
    <m/>
    <m/>
    <m/>
    <m/>
    <m/>
    <m/>
    <m/>
    <m/>
    <m/>
    <m/>
    <m/>
    <m/>
  </r>
  <r>
    <s v="mars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d'Inca Inchi - 100ml"/>
    <n v="10104204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mars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rs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rs"/>
    <s v="Alexis"/>
    <s v="Nature et Aliments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8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m/>
    <m/>
    <m/>
    <m/>
    <m/>
    <m/>
    <m/>
    <m/>
    <m/>
  </r>
  <r>
    <s v="mars"/>
    <s v="Alexis"/>
    <s v="Nature et Aliments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8"/>
    <n v="1"/>
    <m/>
    <m/>
    <m/>
    <m/>
    <s v="Colorants en poudre 3x10g - x 8 étuis"/>
    <n v="320200"/>
    <n v="8"/>
    <n v="0"/>
    <m/>
    <m/>
    <n v="18.16"/>
    <n v="0"/>
    <n v="18.16"/>
    <s v=""/>
    <s v=""/>
    <s v=""/>
    <s v=""/>
    <s v=""/>
    <m/>
    <m/>
    <m/>
    <m/>
    <m/>
    <m/>
    <m/>
    <m/>
    <m/>
    <m/>
    <m/>
    <m/>
  </r>
  <r>
    <s v="mars"/>
    <s v="Alexis"/>
    <s v="Nature et Aliments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8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mars"/>
    <s v="Alexis"/>
    <s v="Nature et Aliments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8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rs"/>
    <s v="Alexis"/>
    <s v="Nature et Aliments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8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Champlat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9"/>
    <n v="1"/>
    <m/>
    <m/>
    <m/>
    <m/>
    <s v="Pois chiches au naturel - 240 gr."/>
    <s v="PO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m/>
  </r>
  <r>
    <s v="mars"/>
    <s v="Alexis"/>
    <s v="Champlat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9"/>
    <n v="1"/>
    <m/>
    <m/>
    <m/>
    <m/>
    <s v="Pois chiches au naturel - 450 gr."/>
    <s v="PO720"/>
    <n v="6"/>
    <n v="0"/>
    <m/>
    <m/>
    <n v="19.62"/>
    <n v="0"/>
    <n v="19.62"/>
    <s v=""/>
    <s v=""/>
    <s v=""/>
    <s v=""/>
    <s v=""/>
    <m/>
    <m/>
    <m/>
    <m/>
    <m/>
    <m/>
    <m/>
    <m/>
    <m/>
    <m/>
    <m/>
    <m/>
  </r>
  <r>
    <s v="mars"/>
    <s v="Alexis"/>
    <s v="Champlat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9"/>
    <n v="1"/>
    <m/>
    <m/>
    <m/>
    <m/>
    <s v="Moussaka Mouton - 340g"/>
    <s v="MK385"/>
    <n v="6"/>
    <n v="0"/>
    <m/>
    <m/>
    <n v="25.92"/>
    <n v="0"/>
    <n v="25.92"/>
    <s v=""/>
    <s v=""/>
    <s v=""/>
    <s v=""/>
    <s v=""/>
    <m/>
    <m/>
    <m/>
    <m/>
    <m/>
    <m/>
    <m/>
    <m/>
    <m/>
    <m/>
    <m/>
    <m/>
  </r>
  <r>
    <s v="mars"/>
    <s v="Alexis"/>
    <s v="Champlat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9"/>
    <n v="1"/>
    <m/>
    <m/>
    <m/>
    <m/>
    <s v="Poulet Basquaise - 340g"/>
    <s v="PBA385"/>
    <n v="6"/>
    <n v="0"/>
    <m/>
    <m/>
    <n v="26.52"/>
    <n v="0"/>
    <n v="26.52"/>
    <s v=""/>
    <s v=""/>
    <s v=""/>
    <s v=""/>
    <s v=""/>
    <m/>
    <m/>
    <m/>
    <m/>
    <m/>
    <m/>
    <m/>
    <m/>
    <m/>
    <m/>
    <m/>
    <m/>
  </r>
  <r>
    <s v="mars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m/>
    <m/>
    <m/>
    <m/>
    <m/>
    <m/>
    <m/>
    <m/>
    <m/>
  </r>
  <r>
    <s v="mars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mars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m/>
    <m/>
    <n v="1"/>
    <m/>
    <m/>
    <s v="Olive&amp;Basilic - 0,25L"/>
    <n v="10106304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m/>
    <m/>
    <n v="1"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n v="1"/>
    <m/>
    <m/>
    <m/>
    <m/>
    <s v="Huile coco désodorisée - 0,4L"/>
    <n v="1010615156"/>
    <n v="6"/>
    <n v="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m/>
    <n v="1"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m/>
    <n v="1"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m/>
    <n v="1"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Christophe"/>
    <s v="Perl'amand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1"/>
    <n v="1"/>
    <m/>
    <m/>
    <m/>
    <m/>
    <s v="Amandina Lait d'amandes - 50cl"/>
    <s v="6902A"/>
    <n v="12"/>
    <n v="5"/>
    <m/>
    <m/>
    <n v="18.96"/>
    <n v="0"/>
    <n v="18.96"/>
    <s v=""/>
    <s v=""/>
    <s v=""/>
    <s v=""/>
    <s v=""/>
    <m/>
    <m/>
    <m/>
    <m/>
    <m/>
    <m/>
    <m/>
    <m/>
    <m/>
    <m/>
    <m/>
    <m/>
  </r>
  <r>
    <s v="mars"/>
    <s v="Christophe"/>
    <s v="Perl'amand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1"/>
    <m/>
    <m/>
    <n v="1"/>
    <m/>
    <m/>
    <s v="Purée de noisettes - 200g"/>
    <n v="5211"/>
    <n v="6"/>
    <n v="5"/>
    <m/>
    <s v="oui"/>
    <n v="40.619999999999997"/>
    <n v="0"/>
    <n v="40.619999999999997"/>
    <s v=""/>
    <s v=""/>
    <s v=""/>
    <s v=""/>
    <s v=""/>
    <m/>
    <m/>
    <m/>
    <m/>
    <m/>
    <m/>
    <m/>
    <m/>
    <m/>
    <m/>
    <m/>
    <m/>
  </r>
  <r>
    <s v="mars"/>
    <s v="Christophe"/>
    <s v="Perl'amand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1"/>
    <m/>
    <m/>
    <n v="1"/>
    <m/>
    <m/>
    <s v="Olive Amande - 90g"/>
    <n v="4303"/>
    <n v="6"/>
    <n v="5"/>
    <m/>
    <m/>
    <n v="15.12"/>
    <n v="0"/>
    <n v="15.12"/>
    <s v=""/>
    <s v=""/>
    <s v=""/>
    <s v=""/>
    <s v=""/>
    <m/>
    <m/>
    <m/>
    <m/>
    <m/>
    <m/>
    <m/>
    <m/>
    <m/>
    <m/>
    <m/>
    <m/>
  </r>
  <r>
    <s v="mars"/>
    <s v="Christophe"/>
    <s v="Perl'amand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1"/>
    <m/>
    <m/>
    <n v="1"/>
    <m/>
    <m/>
    <s v="Purée Amande &amp; Noix de cajou - 200g"/>
    <n v="1012"/>
    <n v="6"/>
    <n v="5"/>
    <m/>
    <s v="oui"/>
    <n v="29.88"/>
    <n v="0"/>
    <n v="29.88"/>
    <s v=""/>
    <s v=""/>
    <s v=""/>
    <s v=""/>
    <s v=""/>
    <m/>
    <m/>
    <m/>
    <m/>
    <m/>
    <m/>
    <m/>
    <m/>
    <m/>
    <m/>
    <m/>
    <m/>
  </r>
  <r>
    <s v="mars"/>
    <s v="Christophe"/>
    <s v="Perl'amand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1"/>
    <m/>
    <m/>
    <n v="1"/>
    <m/>
    <m/>
    <s v="Purée Arachide Toastée - 300g"/>
    <n v="1504"/>
    <n v="6"/>
    <n v="5"/>
    <m/>
    <m/>
    <n v="15.36"/>
    <n v="0"/>
    <n v="15.36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3-22T00:00:00"/>
    <x v="572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3-22T00:00:00"/>
    <x v="572"/>
    <m/>
    <m/>
    <n v="1"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rs"/>
    <s v="Philippe"/>
    <s v="Le Moulin du Pivert"/>
    <s v="Biodis"/>
    <s v="NATURE SOURCE"/>
    <s v="20 BOULEVARD DENIS PAPIN"/>
    <n v="35500"/>
    <s v="VITRE"/>
    <s v="02 99 74 67 08"/>
    <s v="Bretagne"/>
    <n v="35"/>
    <s v="ACCORD BIO"/>
    <m/>
    <n v="540"/>
    <d v="2017-03-22T00:00:00"/>
    <x v="573"/>
    <n v="1"/>
    <m/>
    <m/>
    <m/>
    <m/>
    <s v="Cookies Pépites de Chocolat - 175 grs"/>
    <s v="1CK103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mars"/>
    <s v="Philippe"/>
    <s v="Champlat"/>
    <s v="Accent Bio"/>
    <s v="NATURE SOURCE"/>
    <s v="20 BOULEVARD DENIS PAPIN"/>
    <n v="35500"/>
    <s v="VITRE"/>
    <s v="02 99 74 67 08"/>
    <s v="Bretagne"/>
    <n v="35"/>
    <s v="ACCORD BIO"/>
    <m/>
    <n v="540"/>
    <d v="2017-03-22T00:00:00"/>
    <x v="574"/>
    <m/>
    <m/>
    <n v="1"/>
    <m/>
    <m/>
    <s v="Poulet Basquaise - 340g"/>
    <s v="PBA385"/>
    <n v="6"/>
    <n v="0"/>
    <m/>
    <m/>
    <n v="26.52"/>
    <n v="0"/>
    <n v="26.52"/>
    <s v=""/>
    <s v=""/>
    <s v=""/>
    <s v=""/>
    <s v=""/>
    <m/>
    <m/>
    <m/>
    <m/>
    <m/>
    <m/>
    <m/>
    <m/>
    <m/>
    <m/>
    <m/>
    <m/>
  </r>
  <r>
    <s v="mars"/>
    <s v="Philippe"/>
    <s v="Champlat"/>
    <s v="Accent Bio"/>
    <s v="NATURE SOURCE"/>
    <s v="20 BOULEVARD DENIS PAPIN"/>
    <n v="35500"/>
    <s v="VITRE"/>
    <s v="02 99 74 67 08"/>
    <s v="Bretagne"/>
    <n v="35"/>
    <s v="ACCORD BIO"/>
    <m/>
    <n v="540"/>
    <d v="2017-03-22T00:00:00"/>
    <x v="574"/>
    <m/>
    <m/>
    <n v="1"/>
    <m/>
    <m/>
    <s v="Sauté Porc Curry - 340g"/>
    <s v="SPC385"/>
    <n v="6"/>
    <n v="0"/>
    <m/>
    <m/>
    <n v="25.2"/>
    <n v="0"/>
    <n v="25.2"/>
    <s v=""/>
    <s v=""/>
    <s v=""/>
    <s v=""/>
    <s v=""/>
    <m/>
    <m/>
    <m/>
    <m/>
    <m/>
    <m/>
    <m/>
    <m/>
    <m/>
    <m/>
    <m/>
    <m/>
  </r>
  <r>
    <s v="mars"/>
    <s v="Philippe"/>
    <s v="Champlat"/>
    <s v="Accent Bio"/>
    <s v="NATURE SOURCE"/>
    <s v="20 BOULEVARD DENIS PAPIN"/>
    <n v="35500"/>
    <s v="VITRE"/>
    <s v="02 99 74 67 08"/>
    <s v="Bretagne"/>
    <n v="35"/>
    <s v="ACCORD BIO"/>
    <m/>
    <n v="540"/>
    <d v="2017-03-22T00:00:00"/>
    <x v="574"/>
    <m/>
    <m/>
    <n v="1"/>
    <m/>
    <m/>
    <s v="Tajine Poulet Citron - 340g"/>
    <s v="TJP385"/>
    <n v="6"/>
    <n v="0"/>
    <m/>
    <m/>
    <n v="26.22"/>
    <n v="0"/>
    <n v="26.22"/>
    <s v=""/>
    <s v=""/>
    <s v=""/>
    <s v=""/>
    <s v=""/>
    <m/>
    <m/>
    <m/>
    <m/>
    <m/>
    <m/>
    <m/>
    <m/>
    <m/>
    <m/>
    <m/>
    <m/>
  </r>
  <r>
    <s v="mars"/>
    <s v="Philippe"/>
    <s v="Nature et Aliment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n v="1"/>
    <m/>
    <s v="Purée pommes poires demeter - 630 g"/>
    <s v="CN00641055"/>
    <n v="48"/>
    <n v="10"/>
    <m/>
    <s v="oui"/>
    <n v="117.12"/>
    <n v="0"/>
    <n v="117.12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n v="1"/>
    <m/>
    <s v="Purée pommes myrtilles - 630 g"/>
    <s v="CN00641065"/>
    <n v="42"/>
    <n v="10"/>
    <m/>
    <s v="oui"/>
    <n v="114.24"/>
    <n v="0"/>
    <n v="114.24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m/>
    <m/>
    <s v="pommes vanille demeter - 75cl"/>
    <s v="CN00110365"/>
    <n v="6"/>
    <n v="0"/>
    <m/>
    <m/>
    <n v="12.96"/>
    <n v="0"/>
    <n v="12.96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m/>
    <m/>
    <s v="Purée kiwis bananes - 350g"/>
    <s v="CN0064143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m/>
    <m/>
    <s v="Nectar fraises - 75 cl"/>
    <s v="CN0011100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7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7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8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8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mars"/>
    <s v="Christophe"/>
    <s v="Nature et Aliment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9"/>
    <n v="1"/>
    <m/>
    <m/>
    <m/>
    <m/>
    <s v="Biofournée sarrasin - x 12 sachets"/>
    <n v="550070"/>
    <n v="12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mars"/>
    <s v="Christophe"/>
    <s v="Nature et Aliment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9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80"/>
    <n v="1"/>
    <m/>
    <m/>
    <m/>
    <n v="1"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80"/>
    <n v="1"/>
    <m/>
    <m/>
    <m/>
    <n v="1"/>
    <s v="GINGEMBRE poudre - Flacon 30g"/>
    <s v="GINGC"/>
    <n v="12"/>
    <n v="10"/>
    <m/>
    <s v="oui"/>
    <n v="17.88"/>
    <n v="0"/>
    <n v="17.88"/>
    <s v=""/>
    <s v=""/>
    <s v=""/>
    <s v=""/>
    <s v=""/>
    <m/>
    <m/>
    <m/>
    <m/>
    <m/>
    <m/>
    <m/>
    <m/>
    <m/>
    <m/>
    <m/>
    <m/>
  </r>
  <r>
    <s v="mars"/>
    <s v="Christophe"/>
    <s v="Arcadi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80"/>
    <n v="1"/>
    <m/>
    <m/>
    <m/>
    <n v="1"/>
    <s v="ORANGE écorce - Flacon 32g"/>
    <s v="ORANC"/>
    <n v="6"/>
    <n v="10"/>
    <m/>
    <s v="oui"/>
    <n v="8.58"/>
    <n v="0"/>
    <n v="8.58"/>
    <s v=""/>
    <s v=""/>
    <s v=""/>
    <s v=""/>
    <s v=""/>
    <m/>
    <m/>
    <m/>
    <m/>
    <m/>
    <m/>
    <m/>
    <m/>
    <m/>
    <m/>
    <m/>
    <m/>
  </r>
  <r>
    <s v="mars"/>
    <s v="Christophe"/>
    <s v="Bio Planète"/>
    <s v="Relais Vert"/>
    <s v="BIOMONDE SAINTS GEOSMES"/>
    <s v="5 imp  de la Vignottes"/>
    <n v="52200"/>
    <s v="SAINTS-GEOSMES"/>
    <s v="09 65 35 91 18"/>
    <s v="Grand Est"/>
    <n v="52"/>
    <s v="BIOMONDE"/>
    <m/>
    <n v="300"/>
    <d v="2017-03-23T00:00:00"/>
    <x v="581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m/>
  </r>
  <r>
    <s v="mars"/>
    <s v="Christophe"/>
    <s v="Bio Planète"/>
    <s v="Relais Vert"/>
    <s v="BIOMONDE SAINTS GEOSMES"/>
    <s v="5 imp  de la Vignottes"/>
    <n v="52200"/>
    <s v="SAINTS-GEOSMES"/>
    <s v="09 65 35 91 18"/>
    <s v="Grand Est"/>
    <n v="52"/>
    <s v="BIOMONDE"/>
    <m/>
    <n v="300"/>
    <d v="2017-03-23T00:00:00"/>
    <x v="581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3-25T22:00:00"/>
    <x v="582"/>
    <n v="1"/>
    <m/>
    <m/>
    <m/>
    <n v="1"/>
    <s v="lait 32% noix coco - 100g"/>
    <n v="24066"/>
    <n v="5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3-25T22:00:00"/>
    <x v="582"/>
    <n v="1"/>
    <m/>
    <m/>
    <m/>
    <n v="1"/>
    <s v="noir 55% crêpes dentelle - 100g"/>
    <n v="14763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3-25T22:00:00"/>
    <x v="582"/>
    <n v="1"/>
    <m/>
    <m/>
    <m/>
    <n v="1"/>
    <s v="noir 70% Fleur Sel - 100g"/>
    <n v="14771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IO MOREL"/>
    <s v="22 rue de Vincé"/>
    <n v="35310"/>
    <s v="Mordelles"/>
    <s v="09 73 57 03 39"/>
    <s v="Bretagne"/>
    <n v="35"/>
    <s v="INDPT"/>
    <m/>
    <n v="250"/>
    <d v="2017-03-25T22:00:00"/>
    <x v="583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m/>
  </r>
  <r>
    <s v="mars"/>
    <s v="Philippe"/>
    <s v="Côteaux Nantais"/>
    <s v="Biodis"/>
    <s v="BIO MOREL"/>
    <s v="22 rue de Vincé"/>
    <n v="35310"/>
    <s v="Mordelles"/>
    <s v="09 73 57 03 39"/>
    <s v="Bretagne"/>
    <n v="35"/>
    <s v="INDPT"/>
    <m/>
    <n v="250"/>
    <d v="2017-03-25T22:00:00"/>
    <x v="584"/>
    <m/>
    <n v="1"/>
    <m/>
    <m/>
    <m/>
    <s v="Confiture abricots extra - 325 g"/>
    <s v="CN00750005"/>
    <n v="6"/>
    <n v="0"/>
    <m/>
    <m/>
    <n v="17.22"/>
    <n v="0"/>
    <n v="17.22"/>
    <s v=""/>
    <s v=""/>
    <s v=""/>
    <s v=""/>
    <s v=""/>
    <m/>
    <m/>
    <m/>
    <m/>
    <m/>
    <m/>
    <m/>
    <m/>
    <m/>
    <m/>
    <m/>
    <m/>
  </r>
  <r>
    <s v="mars"/>
    <s v="Philippe"/>
    <s v="Côteaux Nantais"/>
    <s v="Biodis"/>
    <s v="BIO MOREL"/>
    <s v="22 rue de Vincé"/>
    <n v="35310"/>
    <s v="Mordelles"/>
    <s v="09 73 57 03 39"/>
    <s v="Bretagne"/>
    <n v="35"/>
    <s v="INDPT"/>
    <m/>
    <n v="250"/>
    <d v="2017-03-25T22:00:00"/>
    <x v="584"/>
    <m/>
    <n v="1"/>
    <m/>
    <m/>
    <m/>
    <s v="Confiture fraises demeter - 325 g"/>
    <s v="CN00750015"/>
    <n v="6"/>
    <n v="0"/>
    <m/>
    <m/>
    <n v="18.72"/>
    <n v="0"/>
    <n v="18.72"/>
    <s v=""/>
    <s v=""/>
    <s v=""/>
    <s v=""/>
    <s v=""/>
    <m/>
    <m/>
    <m/>
    <m/>
    <m/>
    <m/>
    <m/>
    <m/>
    <m/>
    <m/>
    <m/>
    <m/>
  </r>
  <r>
    <s v="mars"/>
    <s v="Philippe"/>
    <s v="Côteaux Nantais"/>
    <s v="Biodis"/>
    <s v="BIO MOREL"/>
    <s v="22 rue de Vincé"/>
    <n v="35310"/>
    <s v="Mordelles"/>
    <s v="09 73 57 03 39"/>
    <s v="Bretagne"/>
    <n v="35"/>
    <s v="INDPT"/>
    <m/>
    <n v="250"/>
    <d v="2017-03-25T22:00:00"/>
    <x v="584"/>
    <n v="1"/>
    <m/>
    <m/>
    <m/>
    <m/>
    <s v="Confiture cerises demeter - 325 g"/>
    <s v="CN00750010"/>
    <n v="6"/>
    <n v="0"/>
    <m/>
    <m/>
    <n v="17.760000000000002"/>
    <n v="0"/>
    <n v="17.760000000000002"/>
    <s v=""/>
    <s v=""/>
    <s v=""/>
    <s v=""/>
    <s v=""/>
    <m/>
    <m/>
    <m/>
    <m/>
    <m/>
    <m/>
    <m/>
    <m/>
    <m/>
    <m/>
    <m/>
    <m/>
  </r>
  <r>
    <s v="mars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Warana Poudre 70G - Poudre 65G"/>
    <s v="WAP65AB"/>
    <n v="4"/>
    <n v="0"/>
    <m/>
    <m/>
    <n v="60"/>
    <n v="0"/>
    <n v="60"/>
    <s v=""/>
    <s v=""/>
    <s v=""/>
    <s v=""/>
    <s v=""/>
    <m/>
    <m/>
    <m/>
    <m/>
    <m/>
    <m/>
    <m/>
    <m/>
    <m/>
    <m/>
    <m/>
    <m/>
  </r>
  <r>
    <s v="mars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Warana Poudre 170G - Poudre 170g"/>
    <s v="WAP170"/>
    <n v="3"/>
    <n v="0"/>
    <m/>
    <m/>
    <n v="132.6"/>
    <n v="0"/>
    <n v="132.6"/>
    <s v=""/>
    <s v=""/>
    <s v=""/>
    <s v=""/>
    <s v=""/>
    <m/>
    <m/>
    <m/>
    <m/>
    <m/>
    <m/>
    <m/>
    <m/>
    <m/>
    <m/>
    <m/>
    <m/>
  </r>
  <r>
    <s v="mars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Stevia - Poudre 50 g"/>
    <s v="SP50"/>
    <n v="2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mars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Urucum - Poudre de 50 g"/>
    <s v="UP50"/>
    <n v="3"/>
    <n v="0"/>
    <m/>
    <m/>
    <n v="40.950000000000003"/>
    <n v="0"/>
    <n v="40.950000000000003"/>
    <s v=""/>
    <s v=""/>
    <s v=""/>
    <s v=""/>
    <s v=""/>
    <m/>
    <m/>
    <m/>
    <m/>
    <m/>
    <m/>
    <m/>
    <m/>
    <m/>
    <m/>
    <m/>
    <m/>
  </r>
  <r>
    <s v="mars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Crajiru En Extrait (Arrabidea Chica) Label &quot;Eco&quot; - Flacon de 10 ml"/>
    <s v="ZCOSCE10"/>
    <n v="4"/>
    <n v="0"/>
    <m/>
    <m/>
    <n v="52"/>
    <n v="0"/>
    <n v="52"/>
    <s v=""/>
    <s v=""/>
    <s v=""/>
    <s v=""/>
    <s v=""/>
    <m/>
    <m/>
    <m/>
    <m/>
    <m/>
    <m/>
    <m/>
    <m/>
    <m/>
    <m/>
    <m/>
    <m/>
  </r>
  <r>
    <s v="mars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Huile Solaire À L’Urucum Et Au Coco Label &quot;Eco&quot; - Flacon de 100 ml"/>
    <s v="ZCOSHSU100"/>
    <n v="3"/>
    <n v="0"/>
    <m/>
    <m/>
    <n v="63"/>
    <n v="0"/>
    <n v="63"/>
    <s v=""/>
    <s v=""/>
    <s v=""/>
    <s v=""/>
    <s v=""/>
    <m/>
    <m/>
    <m/>
    <m/>
    <m/>
    <m/>
    <m/>
    <m/>
    <m/>
    <m/>
    <m/>
    <m/>
  </r>
  <r>
    <s v="mars"/>
    <s v="Lydi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27T22:00:00"/>
    <x v="586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3-27T22:00:00"/>
    <x v="587"/>
    <n v="1"/>
    <m/>
    <m/>
    <m/>
    <n v="1"/>
    <s v="Purée amande complète - 300g"/>
    <s v="5004A"/>
    <n v="72"/>
    <n v="15"/>
    <m/>
    <s v="oui"/>
    <n v="478.8"/>
    <n v="0"/>
    <n v="478.8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3-27T22:00:00"/>
    <x v="587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m/>
  </r>
  <r>
    <s v="mars"/>
    <s v="Lydi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27T22:00:00"/>
    <x v="588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89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89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89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89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89"/>
    <n v="1"/>
    <m/>
    <m/>
    <m/>
    <m/>
    <s v="Huile d'Inca Inchi - 100ml"/>
    <n v="10104204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0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0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0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1"/>
    <n v="1"/>
    <m/>
    <m/>
    <m/>
    <m/>
    <s v="V de cidre Demeter - 75 cl"/>
    <s v="CN00320005"/>
    <n v="6"/>
    <n v="0"/>
    <m/>
    <m/>
    <n v="14.52"/>
    <n v="0"/>
    <n v="14.52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1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2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vanille - x 30 sachets"/>
    <n v="110010"/>
    <n v="60"/>
    <n v="10"/>
    <m/>
    <m/>
    <n v="39"/>
    <n v="0"/>
    <n v="39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Crème chocolat intense 60g - x 12 sachets"/>
    <n v="190020"/>
    <n v="24"/>
    <n v="10"/>
    <m/>
    <m/>
    <n v="26.4"/>
    <n v="0"/>
    <n v="26.4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Ghislaine"/>
    <s v="Bio Planète"/>
    <s v="Relais Vert"/>
    <s v="BIO CONVIV - BIOMONDE"/>
    <s v="Route de Maupertuis"/>
    <n v="3410"/>
    <s v="DOMERAT"/>
    <s v="04 70 08 69 76"/>
    <s v="Auvergne-Rhône-Alpes"/>
    <n v="3"/>
    <s v="BIOMONDE"/>
    <m/>
    <n v="300"/>
    <d v="2017-03-28T00:00:00"/>
    <x v="594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3-28T00:00:00"/>
    <x v="595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3-28T00:00:00"/>
    <x v="595"/>
    <n v="1"/>
    <m/>
    <m/>
    <m/>
    <m/>
    <s v="Cacao &amp; Baies de goji - 40g"/>
    <s v="9304B40"/>
    <n v="28"/>
    <n v="0"/>
    <m/>
    <m/>
    <n v="42"/>
    <n v="0"/>
    <n v="42"/>
    <n v="1"/>
    <n v="0"/>
    <n v="0"/>
    <n v="0"/>
    <n v="0"/>
    <m/>
    <m/>
    <n v="1"/>
    <m/>
    <m/>
    <n v="1"/>
    <m/>
    <m/>
    <m/>
    <m/>
    <m/>
    <m/>
  </r>
  <r>
    <s v="mars"/>
    <s v="Alexis"/>
    <s v="Nature et Aliments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3-28T00:00:00"/>
    <x v="596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3-28T00:00:00"/>
    <x v="596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 OU SAUVAGE"/>
    <s v="24 BOULEVARD ALEXANDRE III"/>
    <n v="6400"/>
    <s v="CANNES"/>
    <s v="09 82 47 26 99 "/>
    <s v="Provence-Alpes-Côte d'Azur"/>
    <n v="6"/>
    <s v="ACCORD BIO"/>
    <m/>
    <n v="85"/>
    <d v="2017-03-28T00:00:00"/>
    <x v="597"/>
    <m/>
    <n v="1"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 OU SAUVAGE"/>
    <s v="24 BOULEVARD ALEXANDRE III"/>
    <n v="6400"/>
    <s v="CANNES"/>
    <s v="09 82 47 26 99 "/>
    <s v="Provence-Alpes-Côte d'Azur"/>
    <n v="6"/>
    <s v="ACCORD BIO"/>
    <m/>
    <n v="85"/>
    <d v="2017-03-28T00:00:00"/>
    <x v="597"/>
    <m/>
    <n v="1"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mars"/>
    <s v="Philippe"/>
    <s v="Arcadie"/>
    <s v="Biodis"/>
    <s v="BIO PRESQU'ILE"/>
    <m/>
    <n v="29160"/>
    <s v="CROZON"/>
    <s v="02 98 26 11 71"/>
    <s v="Bretagne"/>
    <n v="29"/>
    <s v="ACCORD BIO"/>
    <m/>
    <n v="250"/>
    <d v="2017-03-28T00:00:00"/>
    <x v="598"/>
    <n v="1"/>
    <m/>
    <m/>
    <m/>
    <m/>
    <s v="CURCUMA poudre - Flacon 35g"/>
    <s v="CURCC"/>
    <n v="24"/>
    <n v="0"/>
    <m/>
    <m/>
    <n v="38.64"/>
    <n v="0"/>
    <n v="38.64"/>
    <s v=""/>
    <s v=""/>
    <s v=""/>
    <s v=""/>
    <s v=""/>
    <m/>
    <m/>
    <m/>
    <m/>
    <m/>
    <m/>
    <m/>
    <m/>
    <m/>
    <m/>
    <m/>
    <m/>
  </r>
  <r>
    <s v="mars"/>
    <s v="Philippe"/>
    <s v="Arcadie"/>
    <s v="Biodis"/>
    <s v="BIO PRESQU'ILE"/>
    <m/>
    <n v="29160"/>
    <s v="CROZON"/>
    <s v="02 98 26 11 71"/>
    <s v="Bretagne"/>
    <n v="29"/>
    <s v="ACCORD BIO"/>
    <m/>
    <n v="250"/>
    <d v="2017-03-28T00:00:00"/>
    <x v="598"/>
    <n v="1"/>
    <m/>
    <m/>
    <m/>
    <m/>
    <s v="GINGEMBRE poudre - Flacon 30g"/>
    <s v="GINGC"/>
    <n v="12"/>
    <n v="10"/>
    <m/>
    <s v="oui"/>
    <n v="17.88"/>
    <n v="0"/>
    <n v="17.88"/>
    <s v=""/>
    <s v=""/>
    <s v=""/>
    <s v=""/>
    <s v=""/>
    <m/>
    <m/>
    <m/>
    <m/>
    <m/>
    <m/>
    <m/>
    <m/>
    <m/>
    <m/>
    <m/>
    <m/>
  </r>
  <r>
    <s v="mars"/>
    <s v="Philippe"/>
    <s v="Arcadie"/>
    <s v="Biodis"/>
    <s v="BIO PRESQU'ILE"/>
    <m/>
    <n v="29160"/>
    <s v="CROZON"/>
    <s v="02 98 26 11 71"/>
    <s v="Bretagne"/>
    <n v="29"/>
    <s v="ACCORD BIO"/>
    <m/>
    <n v="250"/>
    <d v="2017-03-28T00:00:00"/>
    <x v="598"/>
    <n v="1"/>
    <m/>
    <m/>
    <m/>
    <m/>
    <s v="CURCUMA poudre - Flacon 80g (6)"/>
    <s v="CURCPP"/>
    <n v="24"/>
    <n v="0"/>
    <m/>
    <m/>
    <n v="55.2"/>
    <n v="0"/>
    <n v="55.2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m/>
    <n v="1"/>
    <m/>
    <m/>
    <m/>
    <s v="HOL Pays Crête - 0,5L"/>
    <n v="1010613573"/>
    <n v="6"/>
    <n v="0"/>
    <m/>
    <m/>
    <n v="38.159999999999997"/>
    <n v="0"/>
    <n v="38.159999999999997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m/>
    <n v="1"/>
    <m/>
    <m/>
    <m/>
    <s v="HOL Pays Tunisie - 0,5L"/>
    <n v="10106132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n v="1"/>
    <m/>
    <m/>
    <m/>
    <m/>
    <s v="HOL Pays F AOP Bx Prvce - 0,5L"/>
    <n v="1010613773"/>
    <n v="6"/>
    <n v="0"/>
    <m/>
    <m/>
    <n v="93.72"/>
    <n v="0"/>
    <n v="93.72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n v="1"/>
    <m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mars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n v="1"/>
    <m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mars"/>
    <s v="Benoît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600"/>
    <n v="1"/>
    <m/>
    <m/>
    <m/>
    <m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m/>
  </r>
  <r>
    <s v="mars"/>
    <s v="Benoît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600"/>
    <n v="1"/>
    <m/>
    <m/>
    <m/>
    <m/>
    <s v="GINGEMBRE poudre - Flacon 30g"/>
    <s v="GINGC"/>
    <n v="6"/>
    <n v="10"/>
    <m/>
    <s v="oui"/>
    <n v="8.94"/>
    <n v="0"/>
    <n v="8.94"/>
    <s v=""/>
    <s v=""/>
    <s v=""/>
    <s v=""/>
    <s v=""/>
    <m/>
    <m/>
    <m/>
    <m/>
    <m/>
    <m/>
    <m/>
    <m/>
    <m/>
    <m/>
    <m/>
    <m/>
  </r>
  <r>
    <s v="mars"/>
    <s v="Benoît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600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mars"/>
    <s v="Benoît"/>
    <s v="Côteaux Nantais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601"/>
    <n v="1"/>
    <m/>
    <m/>
    <m/>
    <m/>
    <s v="pommes demeter - 75 cl"/>
    <s v="CN00110005"/>
    <n v="12"/>
    <n v="0"/>
    <m/>
    <m/>
    <n v="22.2"/>
    <n v="0"/>
    <n v="22.2"/>
    <s v=""/>
    <s v=""/>
    <s v=""/>
    <s v=""/>
    <s v=""/>
    <m/>
    <m/>
    <m/>
    <m/>
    <m/>
    <m/>
    <m/>
    <m/>
    <m/>
    <m/>
    <m/>
    <m/>
  </r>
  <r>
    <s v="mars"/>
    <s v="Benoît"/>
    <s v="Côteaux Nantais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601"/>
    <n v="1"/>
    <m/>
    <m/>
    <m/>
    <m/>
    <s v="V de cidre Demeter - 75 cl"/>
    <s v="CN00320005"/>
    <n v="12"/>
    <n v="0"/>
    <m/>
    <m/>
    <n v="27.48"/>
    <n v="0"/>
    <n v="27.48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3-28T00:00:00"/>
    <x v="602"/>
    <n v="1"/>
    <m/>
    <m/>
    <m/>
    <n v="1"/>
    <s v="Huile de tournesol - 1L"/>
    <n v="1010601050"/>
    <n v="60"/>
    <n v="10"/>
    <m/>
    <s v="oui"/>
    <n v="241.2"/>
    <n v="0"/>
    <n v="241.2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3-28T00:00:00"/>
    <x v="602"/>
    <n v="1"/>
    <m/>
    <m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3-28T00:00:00"/>
    <x v="602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3-28T00:00:00"/>
    <x v="602"/>
    <m/>
    <m/>
    <n v="1"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BIO PRESQU'ILE"/>
    <m/>
    <n v="29160"/>
    <s v="CROZON"/>
    <s v="02 98 26 11 71"/>
    <s v="Bretagne"/>
    <n v="29"/>
    <s v="ACCORD BIO"/>
    <m/>
    <n v="250"/>
    <d v="2017-03-28T00:00:00"/>
    <x v="603"/>
    <n v="1"/>
    <m/>
    <m/>
    <m/>
    <m/>
    <s v="noir 66% éclats noisettes caramélisés - 100g"/>
    <n v="14072"/>
    <n v="17"/>
    <n v="0"/>
    <m/>
    <m/>
    <n v="28.9"/>
    <n v="0"/>
    <n v="28.9"/>
    <s v=""/>
    <s v=""/>
    <s v=""/>
    <s v=""/>
    <s v=""/>
    <m/>
    <m/>
    <m/>
    <m/>
    <m/>
    <m/>
    <m/>
    <m/>
    <m/>
    <m/>
    <m/>
    <m/>
  </r>
  <r>
    <s v="mars"/>
    <s v="Philippe"/>
    <s v="Kaoka"/>
    <s v="Ekibio"/>
    <s v="BIO PRESQU'ILE"/>
    <m/>
    <n v="29160"/>
    <s v="CROZON"/>
    <s v="02 98 26 11 71"/>
    <s v="Bretagne"/>
    <n v="29"/>
    <s v="ACCORD BIO"/>
    <m/>
    <n v="250"/>
    <d v="2017-03-28T00:00:00"/>
    <x v="603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m/>
  </r>
  <r>
    <s v="mars"/>
    <s v="Lydi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3-28T00:00:00"/>
    <x v="604"/>
    <m/>
    <n v="1"/>
    <m/>
    <m/>
    <m/>
    <s v="Purée de noisettes toastees - 280g"/>
    <s v="5204BS"/>
    <n v="6"/>
    <n v="6"/>
    <m/>
    <s v="oui"/>
    <n v="50.82"/>
    <n v="0"/>
    <n v="50.82"/>
    <s v=""/>
    <s v=""/>
    <s v=""/>
    <s v=""/>
    <s v=""/>
    <m/>
    <m/>
    <m/>
    <m/>
    <m/>
    <m/>
    <m/>
    <m/>
    <m/>
    <m/>
    <m/>
    <m/>
  </r>
  <r>
    <s v="mars"/>
    <s v="Philippe"/>
    <s v="Le Moulin du Pivert"/>
    <s v="Biodis"/>
    <s v="BIO PRESQU'ILE"/>
    <m/>
    <n v="29160"/>
    <s v="CROZON"/>
    <s v="02 98 26 11 71"/>
    <s v="Bretagne"/>
    <n v="29"/>
    <s v="ACCORD BIO"/>
    <m/>
    <n v="250"/>
    <d v="2017-03-28T00:00:00"/>
    <x v="605"/>
    <n v="1"/>
    <m/>
    <m/>
    <n v="1"/>
    <m/>
    <s v="Box Cookies Avril - "/>
    <s v="1BOX34"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mars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3-28T00:00:00"/>
    <x v="606"/>
    <n v="1"/>
    <m/>
    <m/>
    <m/>
    <m/>
    <s v="Panna Cotta 45g - x 15 sachets"/>
    <n v="190100"/>
    <n v="15"/>
    <n v="0"/>
    <m/>
    <m/>
    <n v="14.85"/>
    <n v="0"/>
    <n v="14.85"/>
    <s v=""/>
    <s v=""/>
    <s v=""/>
    <s v=""/>
    <s v=""/>
    <m/>
    <m/>
    <m/>
    <n v="1"/>
    <m/>
    <m/>
    <m/>
    <m/>
    <m/>
    <m/>
    <s v="1"/>
    <m/>
  </r>
  <r>
    <s v="mars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3-28T00:00:00"/>
    <x v="606"/>
    <n v="1"/>
    <m/>
    <m/>
    <m/>
    <m/>
    <s v="Crème brûlée 80g - x 12 sachets"/>
    <n v="190110"/>
    <n v="12"/>
    <n v="0"/>
    <m/>
    <m/>
    <n v="13.8"/>
    <n v="0"/>
    <n v="13.8"/>
    <s v=""/>
    <s v=""/>
    <s v=""/>
    <s v=""/>
    <s v=""/>
    <m/>
    <m/>
    <m/>
    <n v="1"/>
    <m/>
    <m/>
    <m/>
    <m/>
    <m/>
    <m/>
    <s v="1"/>
    <m/>
  </r>
  <r>
    <s v="mars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3-28T00:00:00"/>
    <x v="606"/>
    <n v="1"/>
    <m/>
    <m/>
    <m/>
    <m/>
    <s v="Crème caramel au beurre salé 60g - x 12 sachets"/>
    <n v="190120"/>
    <n v="12"/>
    <n v="0"/>
    <m/>
    <m/>
    <n v="13.8"/>
    <n v="0"/>
    <n v="13.8"/>
    <s v=""/>
    <s v=""/>
    <s v=""/>
    <s v=""/>
    <s v=""/>
    <m/>
    <m/>
    <m/>
    <n v="1"/>
    <m/>
    <m/>
    <m/>
    <m/>
    <m/>
    <m/>
    <s v="1"/>
    <m/>
  </r>
  <r>
    <s v="mars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3-28T00:00:00"/>
    <x v="606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n v="1"/>
    <m/>
    <m/>
    <m/>
    <m/>
    <m/>
    <m/>
    <s v="1"/>
    <m/>
  </r>
  <r>
    <s v="mars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3-28T00:00:00"/>
    <x v="606"/>
    <n v="1"/>
    <m/>
    <m/>
    <m/>
    <m/>
    <s v="Arôme Saveur Pistache - x 7 flacons 30ml"/>
    <n v="330240"/>
    <n v="7"/>
    <n v="0"/>
    <m/>
    <s v="oui"/>
    <n v="20.3"/>
    <n v="0"/>
    <n v="20.3"/>
    <s v=""/>
    <s v=""/>
    <s v=""/>
    <s v=""/>
    <s v=""/>
    <m/>
    <m/>
    <m/>
    <n v="1"/>
    <m/>
    <m/>
    <m/>
    <m/>
    <m/>
    <m/>
    <s v="1"/>
    <m/>
  </r>
  <r>
    <s v="mars"/>
    <s v="Philippe"/>
    <s v="Côteaux Nantais"/>
    <s v="Provinces Bio"/>
    <s v="BIO PRESQU'ILE"/>
    <m/>
    <n v="29160"/>
    <s v="CROZON"/>
    <s v="02 98 26 11 71"/>
    <s v="Bretagne"/>
    <n v="29"/>
    <s v="ACCORD BIO"/>
    <m/>
    <n v="250"/>
    <d v="2017-03-28T00:00:00"/>
    <x v="607"/>
    <n v="1"/>
    <m/>
    <m/>
    <m/>
    <m/>
    <s v="Purée mangue rhubarbe - 350 g"/>
    <s v="CN00641405"/>
    <n v="6"/>
    <n v="0"/>
    <m/>
    <m/>
    <n v="14.04"/>
    <n v="0"/>
    <n v="14.04"/>
    <s v=""/>
    <s v=""/>
    <s v=""/>
    <s v=""/>
    <s v=""/>
    <m/>
    <m/>
    <m/>
    <m/>
    <m/>
    <m/>
    <s v="Tel le 23/8 pour vérifier"/>
    <m/>
    <m/>
    <m/>
    <s v="1"/>
    <m/>
  </r>
  <r>
    <s v="mars"/>
    <s v="Philippe"/>
    <s v="Côteaux Nantais"/>
    <s v="Provinces Bio"/>
    <s v="BIO PRESQU'ILE"/>
    <m/>
    <n v="29160"/>
    <s v="CROZON"/>
    <s v="02 98 26 11 71"/>
    <s v="Bretagne"/>
    <n v="29"/>
    <s v="ACCORD BIO"/>
    <m/>
    <n v="250"/>
    <d v="2017-03-28T00:00:00"/>
    <x v="607"/>
    <n v="1"/>
    <m/>
    <m/>
    <m/>
    <m/>
    <s v="Purée mûres banane - 350 g"/>
    <s v="CN00641410"/>
    <n v="6"/>
    <n v="0"/>
    <m/>
    <m/>
    <n v="14.28"/>
    <n v="0"/>
    <n v="14.28"/>
    <s v=""/>
    <s v=""/>
    <s v=""/>
    <s v=""/>
    <s v=""/>
    <m/>
    <m/>
    <m/>
    <m/>
    <m/>
    <m/>
    <s v="Tel le 23/8 pour vérifier"/>
    <m/>
    <m/>
    <m/>
    <s v="1"/>
    <m/>
  </r>
  <r>
    <s v="mars"/>
    <s v="Philippe"/>
    <s v="Côteaux Nantais"/>
    <s v="Provinces Bio"/>
    <s v="BIO PRESQU'ILE"/>
    <m/>
    <n v="29160"/>
    <s v="CROZON"/>
    <s v="02 98 26 11 71"/>
    <s v="Bretagne"/>
    <n v="29"/>
    <s v="ACCORD BIO"/>
    <m/>
    <n v="250"/>
    <d v="2017-03-28T00:00:00"/>
    <x v="607"/>
    <n v="1"/>
    <m/>
    <m/>
    <m/>
    <m/>
    <s v="Confiture fraises extra - 690g"/>
    <s v="CN00750510"/>
    <n v="12"/>
    <n v="0"/>
    <m/>
    <s v="oui"/>
    <n v="56.76"/>
    <n v="0"/>
    <n v="56.76"/>
    <s v=""/>
    <s v=""/>
    <s v=""/>
    <s v=""/>
    <s v=""/>
    <m/>
    <m/>
    <m/>
    <m/>
    <m/>
    <m/>
    <s v="Tel le 23/8 pour vérifier"/>
    <m/>
    <m/>
    <m/>
    <s v="1"/>
    <m/>
  </r>
  <r>
    <s v="mars"/>
    <s v="Philippe"/>
    <s v="Côteaux Nantais"/>
    <s v="Provinces Bio"/>
    <s v="BIO PRESQU'ILE"/>
    <m/>
    <n v="29160"/>
    <s v="CROZON"/>
    <s v="02 98 26 11 71"/>
    <s v="Bretagne"/>
    <n v="29"/>
    <s v="ACCORD BIO"/>
    <m/>
    <n v="250"/>
    <d v="2017-03-28T00:00:00"/>
    <x v="607"/>
    <n v="1"/>
    <m/>
    <m/>
    <m/>
    <m/>
    <s v="Confiture myrtilles extra - 690g"/>
    <s v="CN00750520"/>
    <n v="6"/>
    <n v="0"/>
    <m/>
    <m/>
    <n v="32.880000000000003"/>
    <n v="0"/>
    <n v="32.880000000000003"/>
    <s v=""/>
    <s v=""/>
    <s v=""/>
    <s v=""/>
    <s v=""/>
    <m/>
    <m/>
    <m/>
    <m/>
    <m/>
    <m/>
    <s v="Tel le 23/8 pour vérifier"/>
    <m/>
    <m/>
    <m/>
    <s v="1"/>
    <m/>
  </r>
  <r>
    <s v="mars"/>
    <s v="Philippe"/>
    <s v="Côteaux Nantais"/>
    <s v="Provinces Bio"/>
    <s v="BIO PRESQU'ILE"/>
    <m/>
    <n v="29160"/>
    <s v="CROZON"/>
    <s v="02 98 26 11 71"/>
    <s v="Bretagne"/>
    <n v="29"/>
    <s v="ACCORD BIO"/>
    <m/>
    <n v="250"/>
    <d v="2017-03-28T00:00:00"/>
    <x v="607"/>
    <n v="1"/>
    <m/>
    <m/>
    <m/>
    <m/>
    <s v="Purée kiwis bananes - 350g"/>
    <s v="CN00641430"/>
    <n v="6"/>
    <n v="0"/>
    <m/>
    <m/>
    <n v="0"/>
    <n v="0"/>
    <n v="0"/>
    <s v=""/>
    <s v=""/>
    <s v=""/>
    <s v=""/>
    <s v=""/>
    <m/>
    <m/>
    <m/>
    <m/>
    <m/>
    <m/>
    <s v="Tel le 23/8 pour vérifier"/>
    <m/>
    <m/>
    <m/>
    <s v="1"/>
    <m/>
  </r>
  <r>
    <s v="mars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m/>
    <n v="1"/>
    <m/>
    <m/>
    <s v="Huile Colza+Olive - 0,5L"/>
    <n v="1010630070"/>
    <n v="6"/>
    <n v="0"/>
    <m/>
    <m/>
    <n v="22.32"/>
    <n v="0"/>
    <n v="22.32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n v="1"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m/>
    <n v="1"/>
    <m/>
    <m/>
    <s v="Huile de coco équitable - 0,4L"/>
    <n v="1010615256"/>
    <n v="12"/>
    <n v="0"/>
    <m/>
    <m/>
    <n v="84.84"/>
    <n v="0"/>
    <n v="84.84"/>
    <s v=""/>
    <s v=""/>
    <s v=""/>
    <s v=""/>
    <s v=""/>
    <m/>
    <m/>
    <m/>
    <m/>
    <m/>
    <m/>
    <m/>
    <m/>
    <m/>
    <m/>
    <m/>
    <m/>
  </r>
  <r>
    <s v="mars"/>
    <s v="Benoît"/>
    <s v="Perl'amand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9"/>
    <n v="1"/>
    <m/>
    <m/>
    <m/>
    <m/>
    <s v="Purée amande complète - 200g"/>
    <n v="5011"/>
    <n v="6"/>
    <n v="5"/>
    <m/>
    <s v="oui"/>
    <n v="32.22"/>
    <n v="0"/>
    <n v="32.22"/>
    <s v=""/>
    <s v=""/>
    <s v=""/>
    <s v=""/>
    <s v=""/>
    <m/>
    <m/>
    <m/>
    <m/>
    <m/>
    <m/>
    <m/>
    <m/>
    <m/>
    <m/>
    <m/>
    <m/>
  </r>
  <r>
    <s v="mars"/>
    <s v="Benoît"/>
    <s v="Perl'amand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9"/>
    <n v="1"/>
    <m/>
    <m/>
    <m/>
    <m/>
    <s v="Purée amande blanchie - 200g"/>
    <n v="5111"/>
    <n v="6"/>
    <n v="5"/>
    <m/>
    <s v="oui"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Benoît"/>
    <s v="Perl'amand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9"/>
    <n v="1"/>
    <m/>
    <m/>
    <m/>
    <m/>
    <s v="Cubes fibres bio - Etui 10 cubes x 10g"/>
    <s v="99SO01E10"/>
    <n v="12"/>
    <n v="5"/>
    <m/>
    <m/>
    <n v="33"/>
    <n v="0"/>
    <n v="33"/>
    <s v=""/>
    <s v=""/>
    <s v=""/>
    <s v=""/>
    <s v=""/>
    <m/>
    <m/>
    <m/>
    <m/>
    <m/>
    <m/>
    <m/>
    <m/>
    <m/>
    <m/>
    <m/>
    <m/>
  </r>
  <r>
    <s v="mars"/>
    <s v="Benoît"/>
    <s v="Perl'amand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9"/>
    <n v="1"/>
    <m/>
    <m/>
    <m/>
    <m/>
    <s v="Purée Fruits et Graines - 200g"/>
    <n v="1011"/>
    <n v="6"/>
    <n v="5"/>
    <m/>
    <s v="oui"/>
    <n v="25.92"/>
    <n v="0"/>
    <n v="25.92"/>
    <s v=""/>
    <s v=""/>
    <s v=""/>
    <s v=""/>
    <s v=""/>
    <m/>
    <m/>
    <m/>
    <m/>
    <m/>
    <m/>
    <m/>
    <m/>
    <m/>
    <m/>
    <n v="1"/>
    <m/>
  </r>
  <r>
    <s v="mars"/>
    <s v="Benoît"/>
    <s v="Perl'amand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9"/>
    <n v="1"/>
    <m/>
    <m/>
    <m/>
    <m/>
    <s v="Purée 4 Fruits Secs - 200g"/>
    <n v="1013"/>
    <n v="6"/>
    <n v="5"/>
    <m/>
    <s v="oui"/>
    <n v="22.26"/>
    <n v="0"/>
    <n v="22.26"/>
    <s v=""/>
    <s v=""/>
    <s v=""/>
    <s v=""/>
    <s v=""/>
    <m/>
    <m/>
    <m/>
    <m/>
    <m/>
    <m/>
    <m/>
    <m/>
    <m/>
    <m/>
    <n v="1"/>
    <m/>
  </r>
  <r>
    <s v="mars"/>
    <s v="Benoît"/>
    <s v="Nature et Aliments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0"/>
    <n v="1"/>
    <m/>
    <m/>
    <m/>
    <m/>
    <s v="Ferment dessert au bifidus 2x6g - x 10 sachets"/>
    <n v="530020"/>
    <n v="10"/>
    <n v="0"/>
    <m/>
    <m/>
    <n v="24.3"/>
    <n v="0"/>
    <n v="24.3"/>
    <s v=""/>
    <s v=""/>
    <s v=""/>
    <s v=""/>
    <s v=""/>
    <m/>
    <m/>
    <m/>
    <m/>
    <m/>
    <m/>
    <m/>
    <m/>
    <m/>
    <m/>
    <n v="1"/>
    <m/>
  </r>
  <r>
    <s v="mars"/>
    <s v="Benoît"/>
    <s v="Nature et Aliments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0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n v="1"/>
    <m/>
  </r>
  <r>
    <s v="mars"/>
    <s v="Benoît"/>
    <s v="Nature et Aliments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0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n v="1"/>
    <m/>
  </r>
  <r>
    <s v="mars"/>
    <s v="Benoît"/>
    <s v="Nature et Aliments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0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n v="1"/>
    <m/>
  </r>
  <r>
    <s v="mars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n v="1"/>
    <m/>
  </r>
  <r>
    <s v="mars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n v="1"/>
    <m/>
    <m/>
    <m/>
    <m/>
    <s v="Mélange JAPONAIS - Flacon 100g (6)"/>
    <s v="FANPP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n v="1"/>
    <m/>
  </r>
  <r>
    <s v="mars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n v="1"/>
    <m/>
    <m/>
    <m/>
    <m/>
    <s v="VANILLE - Flacon 40g"/>
    <s v="VANIER"/>
    <n v="6"/>
    <n v="0"/>
    <m/>
    <m/>
    <n v="53.58"/>
    <n v="0"/>
    <n v="53.58"/>
    <s v=""/>
    <s v=""/>
    <s v=""/>
    <s v=""/>
    <s v=""/>
    <m/>
    <m/>
    <m/>
    <m/>
    <m/>
    <m/>
    <m/>
    <m/>
    <m/>
    <m/>
    <n v="1"/>
    <m/>
  </r>
  <r>
    <s v="mars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m/>
    <m/>
    <n v="1"/>
    <m/>
    <m/>
    <s v="HERBES DE PROVENCE ENTIERE 500g - 500g"/>
    <s v="HERBT1"/>
    <n v="3"/>
    <n v="0"/>
    <m/>
    <m/>
    <n v="0"/>
    <n v="0"/>
    <n v="0"/>
    <s v=""/>
    <s v=""/>
    <s v=""/>
    <s v=""/>
    <s v=""/>
    <m/>
    <m/>
    <m/>
    <m/>
    <m/>
    <m/>
    <m/>
    <m/>
    <m/>
    <m/>
    <n v="1"/>
    <m/>
  </r>
  <r>
    <s v="mars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n v="1"/>
    <m/>
    <m/>
    <m/>
    <m/>
    <s v="CUMIN POUDRE 500g - 500g"/>
    <s v="CUMPT1"/>
    <n v="3"/>
    <n v="0"/>
    <m/>
    <m/>
    <n v="0"/>
    <n v="0"/>
    <n v="0"/>
    <s v=""/>
    <s v=""/>
    <s v=""/>
    <s v=""/>
    <s v=""/>
    <m/>
    <m/>
    <m/>
    <m/>
    <m/>
    <m/>
    <m/>
    <m/>
    <m/>
    <m/>
    <n v="1"/>
    <m/>
  </r>
  <r>
    <s v="mars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n v="1"/>
    <m/>
    <m/>
    <m/>
    <m/>
    <s v="CURCUMA POUDRE 500g - 500g"/>
    <s v="CURCPT1"/>
    <n v="3"/>
    <n v="0"/>
    <m/>
    <m/>
    <n v="0"/>
    <n v="0"/>
    <n v="0"/>
    <s v=""/>
    <s v=""/>
    <s v=""/>
    <s v=""/>
    <s v=""/>
    <m/>
    <m/>
    <m/>
    <m/>
    <m/>
    <m/>
    <m/>
    <m/>
    <m/>
    <m/>
    <n v="1"/>
    <m/>
  </r>
  <r>
    <s v="mars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m/>
    <m/>
    <n v="1"/>
    <m/>
    <m/>
    <s v="POIVRE NOIR MOULU 500g - 500g"/>
    <s v="POIMT1"/>
    <n v="3"/>
    <n v="0"/>
    <m/>
    <m/>
    <n v="0"/>
    <n v="0"/>
    <n v="0"/>
    <s v=""/>
    <s v=""/>
    <s v=""/>
    <s v=""/>
    <s v=""/>
    <m/>
    <m/>
    <m/>
    <m/>
    <m/>
    <m/>
    <m/>
    <m/>
    <m/>
    <m/>
    <n v="1"/>
    <m/>
  </r>
  <r>
    <s v="mars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70% - 100g"/>
    <n v="14072"/>
    <n v="17"/>
    <n v="10"/>
    <m/>
    <s v="oui"/>
    <n v="21.59"/>
    <n v="0"/>
    <n v="21.59"/>
    <s v=""/>
    <s v=""/>
    <s v=""/>
    <s v=""/>
    <s v=""/>
    <m/>
    <m/>
    <m/>
    <m/>
    <m/>
    <m/>
    <m/>
    <m/>
    <m/>
    <m/>
    <m/>
    <m/>
  </r>
  <r>
    <s v="mars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70% Fleur Sel - 100g"/>
    <n v="14771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m/>
  </r>
  <r>
    <s v="mars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75% Sao Tomé - 100g"/>
    <n v="14371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m/>
  </r>
  <r>
    <s v="mars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80% Equateur - 100g"/>
    <n v="14074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m/>
  </r>
  <r>
    <s v="mars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dessert noir corsé 70% Equateur - 200g"/>
    <n v="14241"/>
    <n v="30"/>
    <n v="10"/>
    <m/>
    <s v="oui"/>
    <n v="66.3"/>
    <n v="0"/>
    <n v="66.3"/>
    <s v=""/>
    <s v=""/>
    <s v=""/>
    <s v=""/>
    <s v=""/>
    <m/>
    <m/>
    <m/>
    <m/>
    <m/>
    <m/>
    <m/>
    <m/>
    <m/>
    <m/>
    <m/>
    <m/>
  </r>
  <r>
    <s v="mars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90% Equateur - 100g"/>
    <n v="1409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66% ST cranberries céréales - 100g"/>
    <n v="1442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3"/>
    <n v="1"/>
    <m/>
    <m/>
    <m/>
    <m/>
    <s v="Purée pommes demeter - 915 g"/>
    <s v="CN00641500"/>
    <n v="6"/>
    <n v="0"/>
    <m/>
    <m/>
    <n v="19.32"/>
    <n v="0"/>
    <n v="19.32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3"/>
    <n v="1"/>
    <m/>
    <m/>
    <m/>
    <m/>
    <s v="Purée pommes poires demeter - 630 g"/>
    <s v="CN00641055"/>
    <n v="6"/>
    <n v="0"/>
    <m/>
    <s v="oui"/>
    <n v="16.5"/>
    <n v="0"/>
    <n v="16.5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3"/>
    <n v="1"/>
    <m/>
    <m/>
    <m/>
    <m/>
    <s v="Purée pommes bananes demeter - 630 g"/>
    <s v="CN00641045"/>
    <n v="6"/>
    <n v="0"/>
    <m/>
    <m/>
    <n v="17.100000000000001"/>
    <n v="0"/>
    <n v="17.100000000000001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3"/>
    <n v="1"/>
    <m/>
    <m/>
    <m/>
    <m/>
    <s v="Purée pommes myrtilles - 630 g"/>
    <s v="CN00641065"/>
    <n v="6"/>
    <n v="0"/>
    <m/>
    <s v="oui"/>
    <n v="18.54"/>
    <n v="0"/>
    <n v="18.54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4"/>
    <n v="1"/>
    <m/>
    <m/>
    <m/>
    <m/>
    <s v="Huile Colza+Olive - 1L"/>
    <n v="1010630050"/>
    <n v="6"/>
    <n v="0"/>
    <m/>
    <s v="oui"/>
    <n v="40.200000000000003"/>
    <n v="0"/>
    <n v="40.200000000000003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4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4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rs"/>
    <s v="Alexis"/>
    <s v="Arcadie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5"/>
    <n v="1"/>
    <m/>
    <m/>
    <m/>
    <m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m/>
  </r>
  <r>
    <s v="mars"/>
    <s v="Alexis"/>
    <s v="Arcadie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5"/>
    <n v="1"/>
    <m/>
    <m/>
    <m/>
    <m/>
    <s v="GINGEMBRE poudre - Flacon 30g"/>
    <s v="GINGC"/>
    <n v="6"/>
    <n v="10"/>
    <m/>
    <s v="oui"/>
    <n v="8.94"/>
    <n v="0"/>
    <n v="8.94"/>
    <s v=""/>
    <s v=""/>
    <s v=""/>
    <s v=""/>
    <s v=""/>
    <m/>
    <m/>
    <m/>
    <m/>
    <m/>
    <m/>
    <m/>
    <m/>
    <m/>
    <m/>
    <m/>
    <m/>
  </r>
  <r>
    <s v="mars"/>
    <s v="Alexis"/>
    <s v="Arcadie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5"/>
    <n v="1"/>
    <m/>
    <m/>
    <m/>
    <m/>
    <s v="ORANGE écorce - Flacon 32g"/>
    <s v="ORANC"/>
    <n v="6"/>
    <n v="10"/>
    <m/>
    <s v="oui"/>
    <n v="8.58"/>
    <n v="0"/>
    <n v="8.58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demeter - 630 g"/>
    <s v="CN00640115"/>
    <n v="60"/>
    <n v="10"/>
    <m/>
    <s v="oui"/>
    <n v="132"/>
    <n v="0"/>
    <n v="132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abricots demeter - 630 g"/>
    <s v="CN00641025"/>
    <n v="30"/>
    <n v="10"/>
    <m/>
    <s v="oui"/>
    <n v="79.2"/>
    <n v="0"/>
    <n v="79.2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7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7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7"/>
    <m/>
    <n v="1"/>
    <m/>
    <m/>
    <m/>
    <s v="Huile de chardon marie - 100ml"/>
    <n v="1010420597"/>
    <n v="12"/>
    <n v="10"/>
    <m/>
    <s v="oui"/>
    <n v="69.36"/>
    <n v="0"/>
    <n v="69.3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7"/>
    <m/>
    <n v="1"/>
    <m/>
    <m/>
    <m/>
    <s v="Huile de germe de blé bio - 100ml"/>
    <n v="1010420697"/>
    <n v="12"/>
    <n v="10"/>
    <m/>
    <s v="oui"/>
    <n v="115.08"/>
    <n v="0"/>
    <n v="115.08"/>
    <s v=""/>
    <s v=""/>
    <s v=""/>
    <s v=""/>
    <s v=""/>
    <m/>
    <m/>
    <m/>
    <m/>
    <m/>
    <m/>
    <m/>
    <m/>
    <m/>
    <m/>
    <m/>
    <m/>
  </r>
  <r>
    <s v="mars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m/>
    <m/>
    <n v="1"/>
    <m/>
    <m/>
    <s v="JERSEY FRAIS au sel de Guérande - 110g"/>
    <n v="430"/>
    <n v="6"/>
    <n v="0"/>
    <m/>
    <m/>
    <n v="6.6"/>
    <n v="0"/>
    <n v="6.6"/>
    <s v=""/>
    <s v=""/>
    <s v=""/>
    <s v=""/>
    <s v=""/>
    <m/>
    <m/>
    <m/>
    <m/>
    <m/>
    <m/>
    <m/>
    <m/>
    <m/>
    <m/>
    <m/>
    <m/>
  </r>
  <r>
    <s v="mars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JERSEY FRAIS Ail &amp; Fines herbes - 110g"/>
    <n v="431"/>
    <n v="6"/>
    <n v="0"/>
    <m/>
    <m/>
    <n v="7.98"/>
    <n v="0"/>
    <n v="7.98"/>
    <s v=""/>
    <s v=""/>
    <s v=""/>
    <s v=""/>
    <s v=""/>
    <m/>
    <m/>
    <m/>
    <m/>
    <m/>
    <m/>
    <m/>
    <m/>
    <m/>
    <m/>
    <m/>
    <m/>
  </r>
  <r>
    <s v="mars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Demi-écrémé aux 4 fruits - 125g x 4"/>
    <n v="128"/>
    <n v="3"/>
    <n v="0"/>
    <m/>
    <m/>
    <n v="7.11"/>
    <n v="0"/>
    <n v="7.11"/>
    <s v=""/>
    <s v=""/>
    <s v=""/>
    <s v=""/>
    <s v=""/>
    <m/>
    <m/>
    <m/>
    <m/>
    <m/>
    <m/>
    <m/>
    <m/>
    <m/>
    <m/>
    <m/>
    <m/>
  </r>
  <r>
    <s v="mars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Crème dessert 2 choco, 1 vani, caram. - 100g x 4"/>
    <n v="161"/>
    <n v="3"/>
    <n v="0"/>
    <m/>
    <m/>
    <n v="6.54"/>
    <n v="0"/>
    <n v="6.54"/>
    <s v=""/>
    <s v=""/>
    <s v=""/>
    <s v=""/>
    <s v=""/>
    <m/>
    <m/>
    <m/>
    <m/>
    <m/>
    <m/>
    <m/>
    <m/>
    <m/>
    <m/>
    <m/>
    <m/>
  </r>
  <r>
    <s v="mars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Yaourts 1/2 écrémé - 125g x 4"/>
    <n v="170"/>
    <n v="3"/>
    <n v="0"/>
    <m/>
    <m/>
    <n v="10.08"/>
    <n v="0"/>
    <n v="10.08"/>
    <s v=""/>
    <s v=""/>
    <s v=""/>
    <s v=""/>
    <s v=""/>
    <m/>
    <m/>
    <m/>
    <m/>
    <m/>
    <m/>
    <m/>
    <m/>
    <m/>
    <m/>
    <m/>
    <m/>
  </r>
  <r>
    <s v="mars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Lait frais 1/2 écrémé - 400mL x1"/>
    <n v="507"/>
    <n v="3"/>
    <n v="0"/>
    <m/>
    <m/>
    <n v="5.0999999999999996"/>
    <n v="0"/>
    <n v="5.0999999999999996"/>
    <s v=""/>
    <s v=""/>
    <s v=""/>
    <s v=""/>
    <s v=""/>
    <m/>
    <m/>
    <m/>
    <m/>
    <m/>
    <m/>
    <m/>
    <m/>
    <m/>
    <m/>
    <m/>
    <m/>
  </r>
  <r>
    <s v="mars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Bleu$ de chèvre - 380-430g"/>
    <n v="480"/>
    <n v="3"/>
    <n v="0"/>
    <m/>
    <m/>
    <n v="67.5"/>
    <n v="0"/>
    <n v="67.5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19"/>
    <m/>
    <n v="1"/>
    <m/>
    <m/>
    <m/>
    <s v="Gelée cassis - 235 g"/>
    <s v="CN00870000"/>
    <n v="12"/>
    <n v="0"/>
    <m/>
    <m/>
    <n v="33"/>
    <n v="0"/>
    <n v="33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19"/>
    <m/>
    <n v="1"/>
    <m/>
    <m/>
    <m/>
    <s v="Gelée framboises - 235 g"/>
    <s v="CN00870010"/>
    <n v="12"/>
    <n v="0"/>
    <m/>
    <m/>
    <n v="35.159999999999997"/>
    <n v="0"/>
    <n v="35.159999999999997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19"/>
    <m/>
    <n v="1"/>
    <m/>
    <m/>
    <m/>
    <s v="Gelée groseilles - 235 g"/>
    <s v="CN00870015"/>
    <n v="12"/>
    <n v="0"/>
    <m/>
    <m/>
    <n v="33.119999999999997"/>
    <n v="0"/>
    <n v="33.119999999999997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19"/>
    <m/>
    <n v="1"/>
    <m/>
    <m/>
    <m/>
    <s v="Gelée cranberry - 235 g"/>
    <s v="CN00870020"/>
    <n v="12"/>
    <n v="0"/>
    <m/>
    <m/>
    <n v="36.96"/>
    <n v="0"/>
    <n v="36.96"/>
    <s v=""/>
    <s v=""/>
    <s v=""/>
    <s v=""/>
    <s v=""/>
    <m/>
    <m/>
    <m/>
    <m/>
    <m/>
    <m/>
    <m/>
    <m/>
    <m/>
    <m/>
    <m/>
    <m/>
  </r>
  <r>
    <s v="mars"/>
    <s v="Jean-Claude"/>
    <s v="Côteaux Nantais"/>
    <s v="Biodis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19"/>
    <m/>
    <n v="1"/>
    <m/>
    <m/>
    <m/>
    <s v="Gelée coings - 235 g"/>
    <s v="CN00870005"/>
    <n v="1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Jean-Claude"/>
    <s v="Arcadie"/>
    <s v="Ekibio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20"/>
    <n v="1"/>
    <m/>
    <m/>
    <m/>
    <n v="1"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m/>
  </r>
  <r>
    <s v="mars"/>
    <s v="Jean-Claude"/>
    <s v="Arcadie"/>
    <s v="Ekibio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20"/>
    <n v="1"/>
    <m/>
    <m/>
    <m/>
    <n v="1"/>
    <s v="GINGEMBRE poudre - Flacon 30g"/>
    <s v="GINGC"/>
    <n v="6"/>
    <n v="10"/>
    <m/>
    <s v="oui"/>
    <n v="8.94"/>
    <n v="0"/>
    <n v="8.94"/>
    <s v=""/>
    <s v=""/>
    <s v=""/>
    <s v=""/>
    <s v=""/>
    <m/>
    <m/>
    <m/>
    <m/>
    <m/>
    <m/>
    <m/>
    <m/>
    <m/>
    <m/>
    <m/>
    <m/>
  </r>
  <r>
    <s v="mars"/>
    <s v="Jean-Claude"/>
    <s v="Arcadie"/>
    <s v="Ekibio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20"/>
    <n v="1"/>
    <m/>
    <m/>
    <m/>
    <n v="1"/>
    <s v="ORANGE écorce - Flacon 32g"/>
    <s v="ORANC"/>
    <n v="6"/>
    <n v="10"/>
    <m/>
    <s v="oui"/>
    <n v="8.58"/>
    <n v="0"/>
    <n v="8.58"/>
    <s v=""/>
    <s v=""/>
    <s v=""/>
    <s v=""/>
    <s v=""/>
    <m/>
    <m/>
    <m/>
    <m/>
    <m/>
    <m/>
    <m/>
    <m/>
    <m/>
    <m/>
    <m/>
    <m/>
  </r>
  <r>
    <s v="mars"/>
    <s v="Jean-Claude"/>
    <s v="Arcadie"/>
    <s v="Ekibio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20"/>
    <n v="1"/>
    <m/>
    <m/>
    <m/>
    <n v="1"/>
    <s v="TILLEUL aubier coupé - Sachet 50g (6)"/>
    <s v="TILA"/>
    <n v="6"/>
    <n v="1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mars"/>
    <s v="Benoît"/>
    <s v="Gaborit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1"/>
    <n v="1"/>
    <m/>
    <m/>
    <m/>
    <m/>
    <s v="JERSEY FRAIS Ail &amp; Fines herbes - 110g"/>
    <n v="431"/>
    <n v="3"/>
    <n v="0"/>
    <m/>
    <m/>
    <n v="3.99"/>
    <n v="0"/>
    <n v="3.99"/>
    <s v=""/>
    <s v=""/>
    <s v=""/>
    <s v=""/>
    <s v=""/>
    <m/>
    <m/>
    <m/>
    <m/>
    <m/>
    <m/>
    <m/>
    <m/>
    <m/>
    <m/>
    <m/>
    <m/>
  </r>
  <r>
    <s v="mars"/>
    <s v="Benoît"/>
    <s v="Gaborit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1"/>
    <n v="1"/>
    <m/>
    <m/>
    <m/>
    <m/>
    <s v="Lait frais 1/2 écrémé - 400mL x1"/>
    <n v="507"/>
    <n v="3"/>
    <n v="0"/>
    <m/>
    <m/>
    <n v="5.0999999999999996"/>
    <n v="0"/>
    <n v="5.0999999999999996"/>
    <s v=""/>
    <s v=""/>
    <s v=""/>
    <s v=""/>
    <s v=""/>
    <m/>
    <m/>
    <m/>
    <m/>
    <m/>
    <m/>
    <m/>
    <m/>
    <m/>
    <m/>
    <m/>
    <m/>
  </r>
  <r>
    <s v="mars"/>
    <s v="Benoît"/>
    <s v="Gaborit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1"/>
    <n v="1"/>
    <m/>
    <m/>
    <m/>
    <m/>
    <s v="Bleu$ de chèvre - 380-430g"/>
    <n v="480"/>
    <n v="1"/>
    <n v="0"/>
    <m/>
    <m/>
    <n v="22.5"/>
    <n v="0"/>
    <n v="22.5"/>
    <s v=""/>
    <s v=""/>
    <s v=""/>
    <s v=""/>
    <s v=""/>
    <m/>
    <m/>
    <m/>
    <m/>
    <m/>
    <m/>
    <m/>
    <m/>
    <m/>
    <m/>
    <m/>
    <m/>
  </r>
  <r>
    <s v="mars"/>
    <s v="Benoît"/>
    <s v="Nature et Aliment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rs"/>
    <s v="Benoît"/>
    <s v="Nature et Aliment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2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3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3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3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rs"/>
    <s v="Benoît"/>
    <s v="Côteaux Nantai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3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rs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5"/>
    <n v="1"/>
    <m/>
    <m/>
    <m/>
    <m/>
    <s v="V de cidre Demeter - 75 cl"/>
    <s v="CN00320005"/>
    <n v="6"/>
    <n v="0"/>
    <m/>
    <m/>
    <n v="14.52"/>
    <n v="0"/>
    <n v="14.52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6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Bioflan cacao - x 30 sachets"/>
    <n v="11002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Bioflan café - x 30 sachets"/>
    <n v="11003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Potabio poireau-PDT - x 20 sachets"/>
    <n v="410010"/>
    <n v="20"/>
    <n v="0"/>
    <m/>
    <m/>
    <n v="17.8"/>
    <n v="0"/>
    <n v="17.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Potabio ortie - x 20 sachets"/>
    <n v="410030"/>
    <n v="20"/>
    <n v="0"/>
    <m/>
    <m/>
    <n v="17.8"/>
    <n v="0"/>
    <n v="17.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Potabio potimarron - x 20 sachets"/>
    <n v="410050"/>
    <n v="20"/>
    <n v="0"/>
    <m/>
    <m/>
    <n v="17.8"/>
    <n v="0"/>
    <n v="17.8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Potabio carotte cumin - x 20 sachets"/>
    <n v="410080"/>
    <n v="20"/>
    <n v="0"/>
    <m/>
    <m/>
    <n v="17.8"/>
    <n v="0"/>
    <n v="17.8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Purée amande complète - 630g"/>
    <n v="5005"/>
    <n v="6"/>
    <n v="7"/>
    <m/>
    <s v="oui"/>
    <n v="88.32"/>
    <n v="0"/>
    <n v="88.32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Chokenut - 700g"/>
    <s v="NCHOK700"/>
    <n v="6"/>
    <n v="7"/>
    <m/>
    <m/>
    <n v="59.82"/>
    <n v="0"/>
    <n v="59.82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Nute+SANS PALME - 220g"/>
    <s v="NNUT+220"/>
    <n v="6"/>
    <n v="7"/>
    <m/>
    <s v="oui"/>
    <n v="20.46"/>
    <n v="0"/>
    <n v="20.46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Nute+SANS PALME - 750g"/>
    <s v="NNUT+750"/>
    <n v="6"/>
    <n v="7"/>
    <m/>
    <m/>
    <n v="59.58"/>
    <n v="0"/>
    <n v="59.58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Amandina Lait d'amandes sans sucre - 50cl"/>
    <n v="6901"/>
    <n v="12"/>
    <n v="7"/>
    <m/>
    <m/>
    <n v="19.2"/>
    <n v="0"/>
    <n v="19.2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Purée Fruits et Graines - 200g"/>
    <n v="1011"/>
    <n v="6"/>
    <n v="7"/>
    <m/>
    <s v="oui"/>
    <n v="25.38"/>
    <n v="0"/>
    <n v="25.38"/>
    <s v=""/>
    <s v=""/>
    <s v=""/>
    <s v=""/>
    <s v=""/>
    <m/>
    <m/>
    <m/>
    <m/>
    <m/>
    <m/>
    <m/>
    <m/>
    <m/>
    <m/>
    <m/>
    <m/>
  </r>
  <r>
    <s v="mars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Purée 4 Fruits Secs - 200g"/>
    <n v="1013"/>
    <n v="6"/>
    <n v="7"/>
    <m/>
    <s v="oui"/>
    <n v="21.78"/>
    <n v="0"/>
    <n v="21.78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coco désodorisée - 0,4L"/>
    <n v="1010615156"/>
    <n v="6"/>
    <n v="0"/>
    <m/>
    <m/>
    <n v="28.44"/>
    <n v="0"/>
    <n v="28.44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coco désodorisée - 1L (4)"/>
    <n v="1010415188"/>
    <n v="4"/>
    <n v="0"/>
    <m/>
    <m/>
    <n v="38.64"/>
    <n v="0"/>
    <n v="38.64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rs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Panna Cotta 45g - x 15 sachets"/>
    <n v="190100"/>
    <n v="15"/>
    <n v="0"/>
    <m/>
    <m/>
    <n v="15.75"/>
    <n v="0"/>
    <n v="15.75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Crème caramel au beurre salé 60g - x 12 sachets"/>
    <n v="1901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Gélifiant Végétal Confix'bio 120g - x 8 sachets"/>
    <n v="512020"/>
    <n v="8"/>
    <n v="0"/>
    <m/>
    <m/>
    <n v="12.64"/>
    <n v="0"/>
    <n v="12.64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Crème noix de coco 60g - x 12 sachets"/>
    <n v="19015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rs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Crème châtaigne 60g - x 12 sachets"/>
    <n v="19013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1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m/>
  </r>
  <r>
    <s v="mars"/>
    <s v="Alexis"/>
    <s v="Côteaux Nantai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1"/>
    <n v="1"/>
    <m/>
    <m/>
    <m/>
    <m/>
    <s v="Purée pommes poires demeter - 630 g"/>
    <s v="CN00641055"/>
    <n v="6"/>
    <n v="0"/>
    <m/>
    <s v="oui"/>
    <n v="16.5"/>
    <n v="0"/>
    <n v="16.5"/>
    <s v=""/>
    <s v=""/>
    <s v=""/>
    <s v=""/>
    <s v=""/>
    <m/>
    <m/>
    <m/>
    <m/>
    <m/>
    <m/>
    <m/>
    <m/>
    <m/>
    <m/>
    <m/>
    <m/>
  </r>
  <r>
    <s v="avril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4-01T22:00:00"/>
    <x v="632"/>
    <m/>
    <n v="1"/>
    <m/>
    <m/>
    <n v="1"/>
    <s v="Confiture cerises extra - 690g"/>
    <s v="CN00750505"/>
    <n v="30"/>
    <n v="10"/>
    <m/>
    <s v="oui"/>
    <n v="126.3"/>
    <n v="0"/>
    <n v="126.3"/>
    <s v=""/>
    <s v=""/>
    <s v=""/>
    <s v=""/>
    <s v=""/>
    <m/>
    <m/>
    <m/>
    <m/>
    <m/>
    <m/>
    <m/>
    <m/>
    <m/>
    <m/>
    <m/>
    <m/>
  </r>
  <r>
    <s v="avril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4-01T22:00:00"/>
    <x v="632"/>
    <n v="1"/>
    <m/>
    <m/>
    <m/>
    <n v="1"/>
    <s v="Confiture fraises extra - 690g"/>
    <s v="CN00750510"/>
    <n v="30"/>
    <n v="10"/>
    <m/>
    <s v="oui"/>
    <n v="128.69999999999999"/>
    <n v="0"/>
    <n v="128.69999999999999"/>
    <s v=""/>
    <s v=""/>
    <s v=""/>
    <s v=""/>
    <s v=""/>
    <m/>
    <m/>
    <m/>
    <m/>
    <m/>
    <m/>
    <m/>
    <m/>
    <m/>
    <m/>
    <m/>
    <m/>
  </r>
  <r>
    <s v="avril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4-01T22:00:00"/>
    <x v="632"/>
    <m/>
    <n v="1"/>
    <m/>
    <m/>
    <n v="1"/>
    <s v="Confiture abricots extra - 690g"/>
    <s v="CN00750500"/>
    <n v="30"/>
    <n v="10"/>
    <m/>
    <s v="oui"/>
    <n v="119.1"/>
    <n v="0"/>
    <n v="119.1"/>
    <s v=""/>
    <s v=""/>
    <s v=""/>
    <s v=""/>
    <s v=""/>
    <m/>
    <m/>
    <m/>
    <m/>
    <m/>
    <m/>
    <m/>
    <m/>
    <m/>
    <m/>
    <m/>
    <m/>
  </r>
  <r>
    <s v="avril"/>
    <s v="Philippe"/>
    <s v="Le Moulin du Pivert"/>
    <s v="Biodis"/>
    <s v="BIO MOREL"/>
    <s v="22 rue de Vincé"/>
    <n v="35310"/>
    <s v="Mordelles"/>
    <s v="09 73 57 03 39"/>
    <s v="Bretagne"/>
    <n v="35"/>
    <s v="INDPT"/>
    <m/>
    <n v="250"/>
    <d v="2017-04-01T22:00:00"/>
    <x v="633"/>
    <n v="1"/>
    <m/>
    <m/>
    <n v="1"/>
    <m/>
    <s v="Box Cookies Avril - "/>
    <s v="1BOX34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Ghislaine"/>
    <s v="Le Moulin du Pivert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4-02T00:00:00"/>
    <x v="634"/>
    <n v="1"/>
    <m/>
    <m/>
    <n v="1"/>
    <m/>
    <s v="Box Cookies Avril - "/>
    <s v="1BOX34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Le Moulin du Pivert"/>
    <s v="Biodis"/>
    <s v="BIO PRESQU'ILE"/>
    <m/>
    <n v="29160"/>
    <s v="CROZON"/>
    <s v="02 98 26 11 71"/>
    <s v="Bretagne"/>
    <n v="29"/>
    <s v="ACCORD BIO"/>
    <m/>
    <n v="250"/>
    <d v="2017-04-02T00:00:00"/>
    <x v="635"/>
    <n v="1"/>
    <m/>
    <m/>
    <n v="1"/>
    <m/>
    <s v="Box Cookies Avril - "/>
    <s v="1BOX34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4-02T00:00:00"/>
    <x v="636"/>
    <n v="1"/>
    <m/>
    <m/>
    <m/>
    <n v="1"/>
    <s v="lait 32% noix coco - 100g"/>
    <n v="2406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4-02T00:00:00"/>
    <x v="636"/>
    <n v="1"/>
    <m/>
    <m/>
    <m/>
    <n v="1"/>
    <s v="noir 55% crêpes dentelle - 100g"/>
    <n v="14763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4-02T00:00:00"/>
    <x v="636"/>
    <n v="1"/>
    <m/>
    <m/>
    <m/>
    <n v="1"/>
    <s v="noir 70% Fleur Sel - 100g"/>
    <n v="14771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Bioflan framboise - x 30 sachets"/>
    <n v="11007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Bioflan bergamote - x 30 sachets"/>
    <n v="1102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Crème caramel au beurre salé 60g - x 12 sachets"/>
    <n v="1901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m/>
    <m/>
    <s v="Crème chocolat intense 60g - x 12 sachets"/>
    <n v="190020"/>
    <n v="24"/>
    <n v="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Crème anglaise 60g - x 12 sachets"/>
    <n v="190210"/>
    <n v="12"/>
    <n v="10"/>
    <m/>
    <m/>
    <n v="10.68"/>
    <n v="0"/>
    <n v="10.68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m/>
    <s v="Biodis"/>
    <m/>
    <m/>
    <m/>
    <m/>
    <m/>
    <m/>
    <m/>
    <m/>
    <m/>
    <m/>
    <d v="2017-04-02T00:00:00"/>
    <x v="637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m/>
  </r>
  <r>
    <s v="avril"/>
    <s v="Philippe"/>
    <s v="Nature et Aliments"/>
    <s v="Bryio"/>
    <s v="DISTRIBIO - BIOMONDE"/>
    <s v="41 place Alger"/>
    <n v="72000"/>
    <s v="LE MANS"/>
    <s v="02 43 87 77 03"/>
    <s v="Pays-de-Loire"/>
    <n v="72"/>
    <s v="BIOMONDE"/>
    <m/>
    <n v="130"/>
    <d v="2017-04-03T00:00:00"/>
    <x v="638"/>
    <n v="1"/>
    <m/>
    <m/>
    <m/>
    <m/>
    <s v="Biocrème café - x 12 sachets"/>
    <n v="195030"/>
    <n v="12"/>
    <n v="0"/>
    <m/>
    <m/>
    <n v="11.88"/>
    <n v="0"/>
    <n v="11.88"/>
    <s v=""/>
    <s v=""/>
    <s v=""/>
    <s v=""/>
    <s v=""/>
    <m/>
    <m/>
    <m/>
    <m/>
    <m/>
    <m/>
    <m/>
    <m/>
    <m/>
    <m/>
    <m/>
    <m/>
  </r>
  <r>
    <s v="avril"/>
    <s v="Philippe"/>
    <s v="Nature et Aliments"/>
    <s v="Bryio"/>
    <s v="DISTRIBIO - BIOMONDE"/>
    <s v="41 place Alger"/>
    <n v="72000"/>
    <s v="LE MANS"/>
    <s v="02 43 87 77 03"/>
    <s v="Pays-de-Loire"/>
    <n v="72"/>
    <s v="BIOMONDE"/>
    <m/>
    <n v="130"/>
    <d v="2017-04-03T00:00:00"/>
    <x v="638"/>
    <n v="1"/>
    <m/>
    <m/>
    <m/>
    <m/>
    <s v="Crème brûlée 80g - x 12 sachets"/>
    <n v="19011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avril"/>
    <s v="Lydie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4-04T00:00:00"/>
    <x v="639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avril"/>
    <s v="Lydie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4-04T00:00:00"/>
    <x v="639"/>
    <n v="1"/>
    <m/>
    <m/>
    <m/>
    <m/>
    <s v="Huile de noix France - 0,25L"/>
    <n v="1010609290"/>
    <n v="6"/>
    <n v="0"/>
    <m/>
    <m/>
    <n v="62.64"/>
    <n v="0"/>
    <n v="62.64"/>
    <s v=""/>
    <s v=""/>
    <s v=""/>
    <s v=""/>
    <s v=""/>
    <m/>
    <m/>
    <m/>
    <m/>
    <m/>
    <m/>
    <m/>
    <m/>
    <m/>
    <m/>
    <m/>
    <m/>
  </r>
  <r>
    <s v="avril"/>
    <s v="Lydie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4-04T00:00:00"/>
    <x v="639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avril"/>
    <s v="Lydie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4-04T00:00:00"/>
    <x v="639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avril"/>
    <s v="Lydie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4-04T00:00:00"/>
    <x v="639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avril"/>
    <s v="Lydi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4-04T00:00:00"/>
    <x v="640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m/>
  </r>
  <r>
    <s v="avril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n v="1"/>
    <s v="noir 61% éclats cacao caramélisés - 100g"/>
    <n v="14076"/>
    <n v="51"/>
    <n v="10"/>
    <m/>
    <s v="oui"/>
    <n v="88.74"/>
    <n v="0"/>
    <n v="88.74"/>
    <s v=""/>
    <s v=""/>
    <s v=""/>
    <s v=""/>
    <s v=""/>
    <m/>
    <m/>
    <m/>
    <m/>
    <m/>
    <m/>
    <m/>
    <m/>
    <m/>
    <m/>
    <m/>
    <m/>
  </r>
  <r>
    <s v="avril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n v="1"/>
    <s v="noir 66% éclats noisettes caramélisés - 100g"/>
    <n v="14072"/>
    <n v="51"/>
    <n v="10"/>
    <m/>
    <m/>
    <n v="95.88"/>
    <n v="0"/>
    <n v="95.88"/>
    <s v=""/>
    <s v=""/>
    <s v=""/>
    <s v=""/>
    <s v=""/>
    <m/>
    <m/>
    <m/>
    <m/>
    <m/>
    <m/>
    <m/>
    <m/>
    <m/>
    <m/>
    <m/>
    <m/>
  </r>
  <r>
    <s v="avril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n v="1"/>
    <s v="dessert noir 55% - 200g"/>
    <n v="14240"/>
    <n v="51"/>
    <n v="10"/>
    <m/>
    <s v="oui"/>
    <n v="120.36"/>
    <n v="0"/>
    <n v="120.36"/>
    <s v=""/>
    <s v=""/>
    <s v=""/>
    <s v=""/>
    <s v=""/>
    <m/>
    <m/>
    <m/>
    <m/>
    <m/>
    <m/>
    <m/>
    <m/>
    <m/>
    <m/>
    <m/>
    <m/>
  </r>
  <r>
    <s v="avril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n v="1"/>
    <s v="dessert noir corsé 70% Equateur - 200g"/>
    <n v="14241"/>
    <n v="51"/>
    <n v="10"/>
    <m/>
    <s v="oui"/>
    <n v="136.68"/>
    <n v="0"/>
    <n v="136.68"/>
    <s v=""/>
    <s v=""/>
    <s v=""/>
    <s v=""/>
    <s v=""/>
    <m/>
    <m/>
    <m/>
    <m/>
    <m/>
    <m/>
    <m/>
    <m/>
    <m/>
    <m/>
    <m/>
    <m/>
  </r>
  <r>
    <s v="avril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m/>
    <s v="noir 66% ST cranberries céréales - 100g"/>
    <n v="14426"/>
    <n v="17"/>
    <n v="0"/>
    <m/>
    <s v="oui"/>
    <n v="31.79"/>
    <n v="0"/>
    <n v="31.79"/>
    <s v=""/>
    <s v=""/>
    <s v=""/>
    <s v=""/>
    <s v=""/>
    <m/>
    <m/>
    <m/>
    <m/>
    <m/>
    <m/>
    <m/>
    <m/>
    <m/>
    <m/>
    <m/>
    <m/>
  </r>
  <r>
    <s v="avril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m/>
    <m/>
    <n v="1"/>
    <m/>
    <m/>
    <s v="Palets noir Equateur 70% - 5 Kg"/>
    <n v="16950"/>
    <n v="10"/>
    <n v="0"/>
    <m/>
    <m/>
    <n v="109.2"/>
    <n v="0"/>
    <n v="109.2"/>
    <s v=""/>
    <s v=""/>
    <s v=""/>
    <s v=""/>
    <s v=""/>
    <m/>
    <m/>
    <m/>
    <m/>
    <m/>
    <m/>
    <m/>
    <m/>
    <m/>
    <m/>
    <m/>
    <m/>
  </r>
  <r>
    <s v="avril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m/>
  </r>
  <r>
    <s v="avril"/>
    <s v="Philippe"/>
    <s v="Bio Planète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2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m/>
    <m/>
    <m/>
    <m/>
    <m/>
    <m/>
    <m/>
    <m/>
    <m/>
  </r>
  <r>
    <s v="avril"/>
    <s v="Philippe"/>
    <s v="Bio Planète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2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Philippe"/>
    <s v="Bio Planète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2"/>
    <m/>
    <n v="1"/>
    <m/>
    <m/>
    <m/>
    <s v="Huile de germe de blé bio - 100ml"/>
    <n v="1010420697"/>
    <n v="8"/>
    <n v="10"/>
    <m/>
    <s v="oui"/>
    <n v="85.2"/>
    <n v="0"/>
    <n v="85.2"/>
    <s v=""/>
    <s v=""/>
    <s v=""/>
    <s v=""/>
    <s v=""/>
    <m/>
    <m/>
    <m/>
    <m/>
    <m/>
    <m/>
    <m/>
    <m/>
    <m/>
    <m/>
    <m/>
    <m/>
  </r>
  <r>
    <s v="avril"/>
    <s v="Philippe"/>
    <s v="Nature et Aliments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3"/>
    <n v="1"/>
    <m/>
    <m/>
    <m/>
    <m/>
    <s v="Bioflan praliné - x 30 sachets"/>
    <n v="11006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m/>
  </r>
  <r>
    <s v="avril"/>
    <s v="Philippe"/>
    <s v="Nature et Aliments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3"/>
    <n v="1"/>
    <m/>
    <m/>
    <m/>
    <m/>
    <s v="Ferment pour kéfir de lait 2x6g - x 10 sachets"/>
    <n v="530050"/>
    <n v="10"/>
    <n v="0"/>
    <m/>
    <m/>
    <n v="22.3"/>
    <n v="0"/>
    <n v="22.3"/>
    <s v=""/>
    <s v=""/>
    <s v=""/>
    <s v=""/>
    <s v=""/>
    <m/>
    <m/>
    <m/>
    <m/>
    <m/>
    <m/>
    <m/>
    <m/>
    <m/>
    <m/>
    <m/>
    <m/>
  </r>
  <r>
    <s v="avril"/>
    <s v="Philippe"/>
    <s v="Nature et Aliments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3"/>
    <n v="1"/>
    <m/>
    <m/>
    <m/>
    <m/>
    <s v="Crème brûlée 80g - x 12 sachets"/>
    <n v="19011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avril"/>
    <s v="Philippe"/>
    <s v="Nature et Aliments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Philippe"/>
    <s v="Arcadie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4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avril"/>
    <s v="Alexis"/>
    <s v="Bio Planète"/>
    <s v="Relais Vert"/>
    <s v="LA VIE CLAIRE"/>
    <s v="75, Avenue de Cocagne"/>
    <n v="81500"/>
    <s v="LAVAUR"/>
    <s v="05 63 40 93 12"/>
    <s v="Occitanie"/>
    <n v="81"/>
    <s v="LA VIE CLAIRE"/>
    <m/>
    <n v="200"/>
    <d v="2017-04-09T22:00:00"/>
    <x v="645"/>
    <n v="1"/>
    <m/>
    <m/>
    <m/>
    <m/>
    <s v="Huile d'olive douce - 3L (1)"/>
    <n v="1090112034"/>
    <n v="3"/>
    <n v="0"/>
    <m/>
    <m/>
    <n v="73.260000000000005"/>
    <n v="0"/>
    <n v="73.260000000000005"/>
    <s v=""/>
    <s v=""/>
    <s v=""/>
    <s v=""/>
    <s v=""/>
    <m/>
    <m/>
    <m/>
    <m/>
    <m/>
    <m/>
    <m/>
    <m/>
    <m/>
    <m/>
    <m/>
    <m/>
  </r>
  <r>
    <s v="avril"/>
    <s v="Alexis"/>
    <s v="Bio Planète"/>
    <s v="Relais Vert"/>
    <s v="LA VIE CLAIRE"/>
    <s v="75, Avenue de Cocagne"/>
    <n v="81500"/>
    <s v="LAVAUR"/>
    <s v="05 63 40 93 12"/>
    <s v="Occitanie"/>
    <n v="81"/>
    <s v="LA VIE CLAIRE"/>
    <m/>
    <n v="200"/>
    <d v="2017-04-09T22:00:00"/>
    <x v="645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Alexis"/>
    <s v="Bio Planète"/>
    <s v="Relais Vert"/>
    <s v="LA VIE CLAIRE"/>
    <s v="75, Avenue de Cocagne"/>
    <n v="81500"/>
    <s v="LAVAUR"/>
    <s v="05 63 40 93 12"/>
    <s v="Occitanie"/>
    <n v="81"/>
    <s v="LA VIE CLAIRE"/>
    <m/>
    <n v="200"/>
    <d v="2017-04-09T22:00:00"/>
    <x v="645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Alexis"/>
    <s v="Nature et Aliments"/>
    <s v="Relais Vert"/>
    <s v="LA VIE CLAIRE"/>
    <s v="75, Avenue de Cocagne"/>
    <n v="81500"/>
    <s v="LAVAUR"/>
    <s v="05 63 40 93 12"/>
    <s v="Occitanie"/>
    <n v="81"/>
    <s v="LA VIE CLAIRE"/>
    <m/>
    <n v="200"/>
    <d v="2017-04-09T22:00:00"/>
    <x v="646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avril"/>
    <s v="Alexis"/>
    <s v="Nature et Aliments"/>
    <s v="Relais Vert"/>
    <s v="LA VIE CLAIRE"/>
    <s v="75, Avenue de Cocagne"/>
    <n v="81500"/>
    <s v="LAVAUR"/>
    <s v="05 63 40 93 12"/>
    <s v="Occitanie"/>
    <n v="81"/>
    <s v="LA VIE CLAIRE"/>
    <m/>
    <n v="200"/>
    <d v="2017-04-09T22:00:00"/>
    <x v="646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Lydi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4-09T22:00:00"/>
    <x v="647"/>
    <m/>
    <m/>
    <n v="1"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Lydie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4-09T22:00:00"/>
    <x v="648"/>
    <m/>
    <m/>
    <n v="1"/>
    <m/>
    <m/>
    <s v="Huile de coco équitable - 0,4L"/>
    <n v="1010615256"/>
    <n v="12"/>
    <n v="0"/>
    <m/>
    <m/>
    <n v="0"/>
    <n v="0"/>
    <n v="0"/>
    <s v=""/>
    <s v=""/>
    <s v=""/>
    <s v=""/>
    <s v=""/>
    <m/>
    <m/>
    <m/>
    <m/>
    <m/>
    <m/>
    <m/>
    <m/>
    <m/>
    <m/>
    <n v="1"/>
    <m/>
  </r>
  <r>
    <s v="avril"/>
    <s v="Ghislain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4-09T22:00:00"/>
    <x v="649"/>
    <n v="1"/>
    <m/>
    <m/>
    <m/>
    <n v="1"/>
    <s v="Purée amande complète - 200g"/>
    <n v="5011"/>
    <n v="24"/>
    <n v="8"/>
    <m/>
    <s v="oui"/>
    <n v="124.8"/>
    <n v="0"/>
    <n v="124.8"/>
    <s v=""/>
    <s v=""/>
    <s v=""/>
    <s v=""/>
    <s v=""/>
    <m/>
    <m/>
    <m/>
    <m/>
    <m/>
    <m/>
    <m/>
    <m/>
    <m/>
    <m/>
    <m/>
    <m/>
  </r>
  <r>
    <s v="avril"/>
    <s v="Lydie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4-09T22:00:00"/>
    <x v="650"/>
    <m/>
    <n v="1"/>
    <m/>
    <m/>
    <m/>
    <s v="Huile de germe de blé bio - 100ml"/>
    <n v="1010420697"/>
    <n v="12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s v="Bio Planète"/>
    <s v="Relais Vert"/>
    <s v="SUPER ECO BIO - BIOMONDE"/>
    <s v="ROUTE DE MAZAMET"/>
    <n v="81100"/>
    <s v="CASTRES"/>
    <s v="09 66 91 59 37"/>
    <s v="Occitanie"/>
    <n v="81"/>
    <s v="BIOMONDE"/>
    <m/>
    <n v="300"/>
    <d v="2017-04-09T22:00:00"/>
    <x v="651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Alexis"/>
    <s v="Bio Planète"/>
    <s v="Relais Vert"/>
    <s v="SUPER ECO BIO - BIOMONDE"/>
    <s v="ROUTE DE MAZAMET"/>
    <n v="81100"/>
    <s v="CASTRES"/>
    <s v="09 66 91 59 37"/>
    <s v="Occitanie"/>
    <n v="81"/>
    <s v="BIOMONDE"/>
    <m/>
    <n v="300"/>
    <d v="2017-04-09T22:00:00"/>
    <x v="651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Alexis"/>
    <s v="Nature et Aliments"/>
    <s v="Relais Vert"/>
    <s v="LA VIE CLAIRE MAZAMET MOLIERE BASSE"/>
    <s v="ZAC LA MOLIERE BASSE"/>
    <n v="81200"/>
    <s v="MAZAMET"/>
    <s v="05 63 61 48 73"/>
    <s v="Occitanie"/>
    <n v="81"/>
    <s v="LA VIE CLAIRE"/>
    <m/>
    <n v="300"/>
    <d v="2017-04-09T22:00:00"/>
    <x v="652"/>
    <n v="1"/>
    <m/>
    <m/>
    <m/>
    <m/>
    <s v="Crème anglaise 60g - x 12 sachets"/>
    <n v="190210"/>
    <n v="12"/>
    <n v="0"/>
    <m/>
    <m/>
    <n v="12.6"/>
    <n v="0"/>
    <n v="12.6"/>
    <s v=""/>
    <s v=""/>
    <s v=""/>
    <s v=""/>
    <s v=""/>
    <m/>
    <m/>
    <m/>
    <m/>
    <m/>
    <m/>
    <m/>
    <m/>
    <m/>
    <m/>
    <m/>
    <m/>
  </r>
  <r>
    <s v="avril"/>
    <s v="Alexis"/>
    <s v="Nature et Aliments"/>
    <s v="Relais Vert"/>
    <s v="LA VIE CLAIRE MAZAMET MOLIERE BASSE"/>
    <s v="ZAC LA MOLIERE BASSE"/>
    <n v="81200"/>
    <s v="MAZAMET"/>
    <s v="05 63 61 48 73"/>
    <s v="Occitanie"/>
    <n v="81"/>
    <s v="LA VIE CLAIRE"/>
    <m/>
    <n v="300"/>
    <d v="2017-04-09T22:00:00"/>
    <x v="652"/>
    <n v="1"/>
    <m/>
    <m/>
    <m/>
    <m/>
    <s v="Céréale riz-vanille - x16 sachets"/>
    <n v="65001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m/>
  </r>
  <r>
    <s v="avril"/>
    <s v="Alexis"/>
    <s v="Nature et Aliments"/>
    <s v="Relais Vert"/>
    <s v="LA VIE CLAIRE MAZAMET MOLIERE BASSE"/>
    <s v="ZAC LA MOLIERE BASSE"/>
    <n v="81200"/>
    <s v="MAZAMET"/>
    <s v="05 63 61 48 73"/>
    <s v="Occitanie"/>
    <n v="81"/>
    <s v="LA VIE CLAIRE"/>
    <m/>
    <n v="300"/>
    <d v="2017-04-09T22:00:00"/>
    <x v="652"/>
    <n v="1"/>
    <m/>
    <m/>
    <m/>
    <m/>
    <s v="Céréale riz-cacao - x16 sachets"/>
    <n v="65002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m/>
  </r>
  <r>
    <s v="avril"/>
    <s v="Alexis"/>
    <s v="Nature et Aliments"/>
    <s v="Relais Vert"/>
    <s v="LA VIE CLAIRE MAZAMET MOLIERE BASSE"/>
    <s v="ZAC LA MOLIERE BASSE"/>
    <n v="81200"/>
    <s v="MAZAMET"/>
    <s v="05 63 61 48 73"/>
    <s v="Occitanie"/>
    <n v="81"/>
    <s v="LA VIE CLAIRE"/>
    <m/>
    <n v="300"/>
    <d v="2017-04-09T22:00:00"/>
    <x v="652"/>
    <n v="1"/>
    <m/>
    <m/>
    <m/>
    <m/>
    <s v="Mélange 3 céréales - x16 sachets"/>
    <n v="65010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EARL GREY - Boite 30g"/>
    <s v="BENGIN"/>
    <n v="6"/>
    <n v="10"/>
    <m/>
    <m/>
    <n v="18.96"/>
    <n v="0"/>
    <n v="18.96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BREAKFAST - Boite 30g"/>
    <s v="KERAIN"/>
    <n v="6"/>
    <n v="10"/>
    <m/>
    <m/>
    <n v="15.18"/>
    <n v="0"/>
    <n v="15.18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MARRAKECH - Boite 30g"/>
    <s v="MARRIN"/>
    <n v="6"/>
    <n v="10"/>
    <m/>
    <m/>
    <n v="18.239999999999998"/>
    <n v="0"/>
    <n v="18.239999999999998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THÉ VERT - Boite 30g"/>
    <s v="THEVIN"/>
    <n v="6"/>
    <n v="10"/>
    <m/>
    <m/>
    <n v="17.52"/>
    <n v="0"/>
    <n v="17.52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AIL et FINES HERBES - Flacon 10g"/>
    <s v="AILHC"/>
    <n v="6"/>
    <n v="5"/>
    <m/>
    <m/>
    <n v="7.92"/>
    <n v="0"/>
    <n v="7.92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Mélange CHILI - Flacon 35g"/>
    <s v="CHILC"/>
    <n v="6"/>
    <n v="5"/>
    <m/>
    <m/>
    <n v="10.8"/>
    <n v="0"/>
    <n v="10.8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SAFRAN stigmates - Flacon 1g"/>
    <s v="SAFRC"/>
    <n v="6"/>
    <n v="5"/>
    <m/>
    <m/>
    <n v="44.7"/>
    <n v="0"/>
    <n v="44.7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VANILLE gousses - Flacon"/>
    <s v="VANBC"/>
    <n v="6"/>
    <n v="5"/>
    <m/>
    <m/>
    <n v="36.54"/>
    <n v="0"/>
    <n v="36.54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VANILLE poudre - Flacon 10g"/>
    <s v="VANIC"/>
    <n v="6"/>
    <n v="5"/>
    <m/>
    <m/>
    <n v="55.62"/>
    <n v="0"/>
    <n v="55.62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VANILLE - Flacon 40g"/>
    <s v="VANIER"/>
    <n v="3"/>
    <n v="5"/>
    <m/>
    <m/>
    <n v="30.51"/>
    <n v="0"/>
    <n v="30.51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BOULEAU feuilles coupées - Sachet 25g (3)"/>
    <s v="BOUL"/>
    <n v="3"/>
    <n v="5"/>
    <m/>
    <m/>
    <n v="4.53"/>
    <n v="0"/>
    <n v="4.53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CAMOMILLE MATRICAIRE fleurs - Sachet 25g (6)"/>
    <s v="MATR"/>
    <n v="6"/>
    <n v="5"/>
    <m/>
    <m/>
    <n v="12.6"/>
    <n v="0"/>
    <n v="12.6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REGLISSE racine coupée (6) - Sachet 80g (6)"/>
    <s v="REGC"/>
    <n v="6"/>
    <n v="5"/>
    <m/>
    <m/>
    <n v="13.56"/>
    <n v="0"/>
    <n v="13.56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ANETH feuilles - Flacon 22g"/>
    <s v="ANEFC"/>
    <n v="3"/>
    <n v="5"/>
    <m/>
    <m/>
    <n v="7.38"/>
    <n v="0"/>
    <n v="7.38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Mélange COLOMBO - Flacon 35g"/>
    <s v="COLOC"/>
    <n v="6"/>
    <n v="5"/>
    <m/>
    <m/>
    <n v="8.82"/>
    <n v="0"/>
    <n v="8.82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CURRY MADRAS - Flacon 35g"/>
    <s v="CUMAC"/>
    <n v="6"/>
    <n v="5"/>
    <m/>
    <m/>
    <n v="9.42"/>
    <n v="0"/>
    <n v="9.42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ECHALOTE semoule - Flacon 40g"/>
    <s v="ECHSC"/>
    <n v="3"/>
    <n v="5"/>
    <m/>
    <m/>
    <n v="13.11"/>
    <n v="0"/>
    <n v="13.11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POIVRE de la JAMAIQUE - Flacon 30g"/>
    <s v="POJAC"/>
    <n v="3"/>
    <n v="5"/>
    <m/>
    <m/>
    <n v="4.59"/>
    <n v="0"/>
    <n v="4.59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ANTI STRESS - Sachet 35g (3)"/>
    <s v="HAMA"/>
    <n v="3"/>
    <n v="5"/>
    <m/>
    <m/>
    <n v="5.4"/>
    <n v="0"/>
    <n v="5.4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m/>
    <n v="1"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Epices pour TANDOORI - Flacon 35g"/>
    <s v="TANDC"/>
    <n v="6"/>
    <n v="5"/>
    <m/>
    <m/>
    <n v="12.24"/>
    <n v="0"/>
    <n v="12.24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Bioflan vanille - x 30 sachets"/>
    <n v="110010"/>
    <n v="60"/>
    <n v="10"/>
    <m/>
    <m/>
    <n v="39"/>
    <n v="0"/>
    <n v="39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Bioflan cacao - x 30 sachets"/>
    <n v="110020"/>
    <n v="60"/>
    <n v="10"/>
    <m/>
    <m/>
    <n v="36"/>
    <n v="0"/>
    <n v="36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Bioflan praliné - x 30 sachets"/>
    <n v="110060"/>
    <n v="60"/>
    <n v="10"/>
    <m/>
    <m/>
    <n v="36"/>
    <n v="0"/>
    <n v="36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Bioflan citron - x 30 sachets"/>
    <n v="110090"/>
    <n v="60"/>
    <n v="10"/>
    <m/>
    <m/>
    <n v="36"/>
    <n v="0"/>
    <n v="36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m/>
    <m/>
    <s v="Potabio Thaï - x20 sachets"/>
    <n v="41032"/>
    <n v="20"/>
    <n v="0"/>
    <m/>
    <m/>
    <n v="19"/>
    <n v="0"/>
    <n v="19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anglaise 60g - x 12 sachets"/>
    <n v="190210"/>
    <n v="12"/>
    <n v="10"/>
    <m/>
    <m/>
    <n v="11.28"/>
    <n v="0"/>
    <n v="11.28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Perl'amand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5"/>
    <n v="1"/>
    <m/>
    <m/>
    <m/>
    <n v="1"/>
    <s v="Chocolinette - 220g"/>
    <s v="NCHOCO220"/>
    <n v="24"/>
    <n v="8"/>
    <m/>
    <s v="oui"/>
    <n v="77.760000000000005"/>
    <n v="0"/>
    <n v="77.760000000000005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n v="1"/>
    <m/>
    <m/>
    <m/>
    <m/>
    <s v="Huile de Chia - 100ml"/>
    <n v="1010420097"/>
    <n v="8"/>
    <n v="0"/>
    <m/>
    <m/>
    <n v="56.8"/>
    <n v="0"/>
    <n v="56.8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Lydie"/>
    <s v="Bio Planète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4-10T00:00:00"/>
    <x v="657"/>
    <m/>
    <n v="1"/>
    <m/>
    <m/>
    <m/>
    <s v="Huile de germe de blé bio - 100ml"/>
    <n v="1010420697"/>
    <n v="4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BIOMONDE LAVAUR"/>
    <s v="34 AVENUE GABRIEL PERI"/>
    <n v="81500"/>
    <s v="LAVAUR"/>
    <s v="05 63 58 17 28"/>
    <s v="Occitanie"/>
    <n v="81"/>
    <s v="BIOMONDE"/>
    <m/>
    <n v="200"/>
    <d v="2017-04-10T00:00:00"/>
    <x v="658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avril"/>
    <s v="Alexis"/>
    <s v="Côteaux Nantais"/>
    <s v="Relais Vert"/>
    <s v="BIOMONDE LAVAUR"/>
    <s v="34 AVENUE GABRIEL PERI"/>
    <n v="81500"/>
    <s v="LAVAUR"/>
    <s v="05 63 58 17 28"/>
    <s v="Occitanie"/>
    <n v="81"/>
    <s v="BIOMONDE"/>
    <m/>
    <n v="200"/>
    <d v="2017-04-10T00:00:00"/>
    <x v="659"/>
    <n v="1"/>
    <m/>
    <m/>
    <m/>
    <m/>
    <s v="Purée pommes bananes demeter - 630 g"/>
    <s v="CN00641045"/>
    <n v="6"/>
    <n v="0"/>
    <m/>
    <m/>
    <n v="17.100000000000001"/>
    <n v="0"/>
    <n v="17.100000000000001"/>
    <s v=""/>
    <s v=""/>
    <s v=""/>
    <s v=""/>
    <s v=""/>
    <m/>
    <m/>
    <m/>
    <m/>
    <m/>
    <m/>
    <m/>
    <m/>
    <m/>
    <m/>
    <m/>
    <m/>
  </r>
  <r>
    <s v="avril"/>
    <s v="Alexis"/>
    <s v="Nature et Aliments"/>
    <s v="Relais Vert"/>
    <s v="L'EPI SE RIT"/>
    <s v="13 place guillaume cuhn"/>
    <n v="81800"/>
    <s v="RABASTENS"/>
    <s v="05 63 33 85 20"/>
    <s v="Occitanie"/>
    <n v="81"/>
    <s v="LA VIE CLAIRE"/>
    <m/>
    <n v="120"/>
    <d v="2017-04-10T00:00:00"/>
    <x v="660"/>
    <n v="1"/>
    <m/>
    <m/>
    <m/>
    <m/>
    <s v="Crème noix de coco 60g - x 12 sachets"/>
    <n v="19015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avril"/>
    <s v="Alexis"/>
    <s v="Nature et Aliments"/>
    <s v="Relais Vert"/>
    <s v="L'EPI SE RIT"/>
    <s v="13 place guillaume cuhn"/>
    <n v="81800"/>
    <s v="RABASTENS"/>
    <s v="05 63 33 85 20"/>
    <s v="Occitanie"/>
    <n v="81"/>
    <s v="LA VIE CLAIRE"/>
    <m/>
    <n v="120"/>
    <d v="2017-04-10T00:00:00"/>
    <x v="660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s v="Côteaux Nantais"/>
    <s v="Relais Vert"/>
    <s v="L'EPI SE RIT"/>
    <s v="13 place guillaume cuhn"/>
    <n v="81800"/>
    <s v="RABASTENS"/>
    <s v="05 63 33 85 20"/>
    <s v="Occitanie"/>
    <n v="81"/>
    <s v="LA VIE CLAIRE"/>
    <m/>
    <n v="120"/>
    <d v="2017-04-10T00:00:00"/>
    <x v="661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m/>
  </r>
  <r>
    <s v="avril"/>
    <s v="Alexis"/>
    <s v="Bio Planète"/>
    <s v="Relais Vert"/>
    <s v="L'EPI SE RIT"/>
    <s v="13 place guillaume cuhn"/>
    <n v="81800"/>
    <s v="RABASTENS"/>
    <s v="05 63 33 85 20"/>
    <s v="Occitanie"/>
    <n v="81"/>
    <s v="LA VIE CLAIRE"/>
    <m/>
    <n v="120"/>
    <d v="2017-04-10T00:00:00"/>
    <x v="662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Alexis"/>
    <s v="Nature et Aliments"/>
    <s v="Relais Vert"/>
    <s v="L'EPI SE RIT"/>
    <s v="13 place guillaume cuhn"/>
    <n v="81800"/>
    <s v="RABASTENS"/>
    <s v="05 63 33 85 20"/>
    <s v="Occitanie"/>
    <n v="81"/>
    <s v="LA VIE CLAIRE"/>
    <m/>
    <n v="120"/>
    <d v="2017-04-10T00:00:00"/>
    <x v="663"/>
    <n v="1"/>
    <m/>
    <m/>
    <m/>
    <m/>
    <s v="Crème noisette 60g - x 12 sachets"/>
    <n v="1902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avril"/>
    <s v="Alexis"/>
    <s v="Arcadie"/>
    <s v="Ekibio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4"/>
    <m/>
    <m/>
    <n v="1"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avril"/>
    <s v="Alexis"/>
    <s v="Arcadie"/>
    <s v="Ekibio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4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avril"/>
    <s v="Alexis"/>
    <s v="Arcadie"/>
    <s v="Ekibio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4"/>
    <n v="1"/>
    <m/>
    <m/>
    <m/>
    <m/>
    <s v="TILLEUL aubier coupé - Sachet 50g (6)"/>
    <s v="TILA"/>
    <n v="6"/>
    <n v="10"/>
    <m/>
    <s v="oui"/>
    <n v="11.34"/>
    <n v="0"/>
    <n v="11.34"/>
    <s v=""/>
    <s v=""/>
    <s v=""/>
    <s v=""/>
    <s v=""/>
    <m/>
    <m/>
    <m/>
    <m/>
    <m/>
    <m/>
    <m/>
    <m/>
    <m/>
    <m/>
    <m/>
    <m/>
  </r>
  <r>
    <s v="avril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avril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5"/>
    <n v="1"/>
    <m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6"/>
    <n v="1"/>
    <m/>
    <m/>
    <m/>
    <m/>
    <s v="pommes poires demeter - 75 cl"/>
    <s v="CN00110210"/>
    <n v="6"/>
    <n v="0"/>
    <m/>
    <m/>
    <n v="14.46"/>
    <n v="0"/>
    <n v="14.46"/>
    <s v=""/>
    <s v=""/>
    <s v=""/>
    <s v=""/>
    <s v=""/>
    <m/>
    <m/>
    <m/>
    <m/>
    <m/>
    <m/>
    <m/>
    <m/>
    <m/>
    <m/>
    <m/>
    <m/>
  </r>
  <r>
    <s v="avril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6"/>
    <n v="1"/>
    <m/>
    <m/>
    <m/>
    <m/>
    <s v="poires groseilles - 75 cl"/>
    <s v="CN00110320"/>
    <n v="6"/>
    <n v="0"/>
    <m/>
    <m/>
    <n v="16.260000000000002"/>
    <n v="0"/>
    <n v="16.260000000000002"/>
    <s v=""/>
    <s v=""/>
    <s v=""/>
    <s v=""/>
    <s v=""/>
    <m/>
    <m/>
    <m/>
    <m/>
    <m/>
    <m/>
    <m/>
    <m/>
    <m/>
    <m/>
    <m/>
    <m/>
  </r>
  <r>
    <s v="avril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6"/>
    <n v="1"/>
    <m/>
    <m/>
    <m/>
    <m/>
    <s v="pommes myrtilles - 75 cl"/>
    <s v="CN00110115"/>
    <n v="6"/>
    <n v="0"/>
    <m/>
    <m/>
    <n v="16.38"/>
    <n v="0"/>
    <n v="16.38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Poudre à lever - x 30 sachets"/>
    <n v="550010"/>
    <n v="30"/>
    <n v="0"/>
    <m/>
    <m/>
    <n v="7.8"/>
    <n v="0"/>
    <n v="7.8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Ferment yaourt 2x6g - x 10 sachets"/>
    <n v="530010"/>
    <n v="10"/>
    <n v="0"/>
    <m/>
    <m/>
    <n v="21.1"/>
    <n v="0"/>
    <n v="21.1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Agar agar Bio - x 30 sachets 2*4g"/>
    <n v="510170"/>
    <n v="30"/>
    <n v="0"/>
    <m/>
    <m/>
    <n v="34.200000000000003"/>
    <n v="0"/>
    <n v="34.200000000000003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Crème caramel au beurre salé 60g - x 12 sachets"/>
    <n v="190120"/>
    <n v="12"/>
    <n v="0"/>
    <m/>
    <m/>
    <n v="14.88"/>
    <n v="0"/>
    <n v="14.88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Agar agar Bio - x 12 sachets 50g"/>
    <n v="510120"/>
    <n v="12"/>
    <n v="0"/>
    <m/>
    <m/>
    <n v="53.88"/>
    <n v="0"/>
    <n v="53.88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Gélifiant Végétal Confix'bio 120g - x 8 sachets"/>
    <n v="512020"/>
    <n v="8"/>
    <n v="0"/>
    <m/>
    <m/>
    <n v="12.96"/>
    <n v="0"/>
    <n v="12.96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Crème chocolat intense 60g - x 12 sachets"/>
    <n v="19002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AIL en poudre - Flacon 45g"/>
    <s v="AILPC"/>
    <n v="3"/>
    <n v="5"/>
    <m/>
    <m/>
    <n v="5.16"/>
    <n v="0"/>
    <n v="5.1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CORIANDRE moulue - Flacon 30g"/>
    <s v="CORPC"/>
    <n v="3"/>
    <n v="5"/>
    <m/>
    <m/>
    <n v="3.84"/>
    <n v="0"/>
    <n v="3.84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CURCUMA poudre - Flacon 35g"/>
    <s v="CURCC"/>
    <n v="6"/>
    <n v="5"/>
    <m/>
    <m/>
    <n v="9.18"/>
    <n v="0"/>
    <n v="9.18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Mélange GUACAMOLE - Flacon 45g"/>
    <s v="GUACC"/>
    <n v="3"/>
    <n v="5"/>
    <m/>
    <m/>
    <n v="6.06"/>
    <n v="0"/>
    <n v="6.0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ORIGAN feuilles - Flacon 15g"/>
    <s v="ORIGC"/>
    <n v="3"/>
    <n v="5"/>
    <m/>
    <m/>
    <n v="3.9"/>
    <n v="0"/>
    <n v="3.9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CURCUMA poudre - Flacon 80g (6)"/>
    <s v="CURCPP"/>
    <n v="6"/>
    <n v="5"/>
    <m/>
    <m/>
    <n v="13.08"/>
    <n v="0"/>
    <n v="13.08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GINGEMBRE poudre - Flacon 80g (6)"/>
    <s v="GINGPP"/>
    <n v="6"/>
    <n v="5"/>
    <m/>
    <m/>
    <n v="16.739999999999998"/>
    <n v="0"/>
    <n v="16.739999999999998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HERBES de PROVENCE - Flacon 80g (6)"/>
    <s v="HERCPF"/>
    <n v="6"/>
    <n v="5"/>
    <m/>
    <m/>
    <n v="22.26"/>
    <n v="0"/>
    <n v="22.2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POIVRE NOIR en grains - Flacon 200g (6)"/>
    <s v="POIGPF"/>
    <n v="6"/>
    <n v="5"/>
    <m/>
    <m/>
    <n v="41.46"/>
    <n v="0"/>
    <n v="41.4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AUBÉPINE sommités - Sachet 40g (6)"/>
    <s v="AUBE"/>
    <n v="6"/>
    <n v="5"/>
    <m/>
    <m/>
    <n v="12.6"/>
    <n v="0"/>
    <n v="12.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TILLEUL aubier coupé - Sachet 50g (6)"/>
    <s v="TILA"/>
    <n v="6"/>
    <n v="10"/>
    <m/>
    <s v="oui"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FENOUIL graines - Sachet 50g (6)"/>
    <s v="FENO"/>
    <n v="6"/>
    <n v="5"/>
    <m/>
    <m/>
    <n v="8.82"/>
    <n v="0"/>
    <n v="8.8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FRAMBOISIER feuilles coupées - Sachet 25g (6)"/>
    <s v="FRAM"/>
    <n v="6"/>
    <n v="5"/>
    <m/>
    <m/>
    <n v="9.1199999999999992"/>
    <n v="0"/>
    <n v="9.119999999999999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HERBES de PROVENCE entiere - Sachet 50g (6)"/>
    <s v="HERB"/>
    <n v="6"/>
    <n v="5"/>
    <m/>
    <m/>
    <n v="11.88"/>
    <n v="0"/>
    <n v="11.88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REINE DES PRÉS fleurs (6) - Sachet 25g (6)"/>
    <s v="REIN"/>
    <n v="6"/>
    <n v="5"/>
    <m/>
    <m/>
    <n v="13.14"/>
    <n v="0"/>
    <n v="13.14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Moulin à épices - Cartonnette (6)"/>
    <s v="MOUPO"/>
    <n v="3"/>
    <n v="5"/>
    <m/>
    <m/>
    <n v="35.31"/>
    <n v="0"/>
    <n v="35.31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CURRY MADRAS - Flacon 35g"/>
    <s v="CUMAC"/>
    <n v="3"/>
    <n v="5"/>
    <m/>
    <m/>
    <n v="4.71"/>
    <n v="0"/>
    <n v="4.71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9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70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CHANTERELLES - Doypack 25g (6)"/>
    <s v="CHANC"/>
    <n v="6"/>
    <n v="0"/>
    <m/>
    <m/>
    <n v="25.92"/>
    <n v="0"/>
    <n v="25.92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Trompette de la mort - Doypack 20g (6)"/>
    <s v="TROMC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AIL et FINES HERBES - Flacon 10g"/>
    <s v="AILHC"/>
    <n v="3"/>
    <n v="5"/>
    <m/>
    <m/>
    <n v="3.96"/>
    <n v="0"/>
    <n v="3.96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CORIANDRE feuille - Flacon 18g"/>
    <s v="CORFC"/>
    <n v="3"/>
    <n v="5"/>
    <m/>
    <m/>
    <n v="4.95"/>
    <n v="0"/>
    <n v="4.95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QUATRE BAIES - Flacon 35g"/>
    <s v="4BAIC"/>
    <n v="3"/>
    <n v="5"/>
    <m/>
    <m/>
    <n v="8.19"/>
    <n v="0"/>
    <n v="8.19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GINGEMBRE poudre - Flacon 80g (6)"/>
    <s v="GINGPP"/>
    <n v="6"/>
    <n v="5"/>
    <m/>
    <m/>
    <n v="16.739999999999998"/>
    <n v="0"/>
    <n v="16.739999999999998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Mélange GRILLADES - Flacon 70g (6)"/>
    <s v="GRILPP"/>
    <n v="6"/>
    <n v="5"/>
    <m/>
    <m/>
    <n v="16.32"/>
    <n v="0"/>
    <n v="16.32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Mélange SALADE - Flacon 45g (6)"/>
    <s v="SALAPP"/>
    <n v="6"/>
    <n v="5"/>
    <m/>
    <m/>
    <n v="13.86"/>
    <n v="0"/>
    <n v="13.86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SOMMEIL - Sachet 35g (3)"/>
    <s v="REVE"/>
    <n v="3"/>
    <n v="5"/>
    <m/>
    <m/>
    <n v="7.23"/>
    <n v="0"/>
    <n v="7.23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ALLAITEMENT - Sachet 100g (6)"/>
    <s v="ALLA"/>
    <n v="3"/>
    <n v="0"/>
    <m/>
    <m/>
    <n v="7.05"/>
    <n v="0"/>
    <n v="7.05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Moulin à épices - Cartonnette (6)"/>
    <s v="MOUPO"/>
    <n v="6"/>
    <n v="5"/>
    <m/>
    <m/>
    <n v="70.62"/>
    <n v="0"/>
    <n v="70.62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m/>
    <n v="1"/>
    <m/>
    <m/>
    <m/>
    <s v="ANETH feuilles - Flacon 22g"/>
    <s v="ANEFC"/>
    <n v="3"/>
    <n v="5"/>
    <m/>
    <m/>
    <n v="7.38"/>
    <n v="0"/>
    <n v="7.38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ANTI STRESS - Sachet 35g (3)"/>
    <s v="HAMA"/>
    <n v="3"/>
    <n v="5"/>
    <m/>
    <m/>
    <n v="5.4"/>
    <n v="0"/>
    <n v="5.4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DETENTE - Sachet 35g (3)"/>
    <s v="BIEN"/>
    <n v="3"/>
    <n v="5"/>
    <m/>
    <m/>
    <n v="5.07"/>
    <n v="0"/>
    <n v="5.07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ELIMINATION - Sachet 35g (3)"/>
    <s v="ONDI"/>
    <n v="3"/>
    <n v="5"/>
    <m/>
    <m/>
    <n v="5.28"/>
    <n v="0"/>
    <n v="5.28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DIGESTION BEBE - Sachet 100g (3)"/>
    <s v="DIGBHE"/>
    <n v="3"/>
    <n v="5"/>
    <m/>
    <m/>
    <n v="9.36"/>
    <n v="0"/>
    <n v="9.36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m/>
    <n v="1"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Epices pour TANDOORI - Flacon 35g"/>
    <s v="TANDC"/>
    <n v="3"/>
    <n v="5"/>
    <m/>
    <m/>
    <n v="6.12"/>
    <n v="0"/>
    <n v="6.12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2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3"/>
    <n v="1"/>
    <m/>
    <m/>
    <m/>
    <m/>
    <s v="Pâte d’amande - 25g"/>
    <s v="91120B25"/>
    <n v="20"/>
    <n v="5"/>
    <m/>
    <m/>
    <n v="14.2"/>
    <n v="0"/>
    <n v="14.2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3"/>
    <n v="1"/>
    <m/>
    <m/>
    <m/>
    <m/>
    <s v="Pistache Choc - 25g"/>
    <s v="91007B25"/>
    <n v="20"/>
    <n v="5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3"/>
    <n v="1"/>
    <m/>
    <m/>
    <m/>
    <m/>
    <s v="Amandina Lait d'amandes sans sucre - 50cl"/>
    <n v="6901"/>
    <n v="12"/>
    <n v="5"/>
    <m/>
    <m/>
    <n v="20.52"/>
    <n v="0"/>
    <n v="20.52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3"/>
    <n v="1"/>
    <m/>
    <m/>
    <m/>
    <m/>
    <s v="Purée Fruits et Graines - 200g"/>
    <n v="1011"/>
    <n v="6"/>
    <n v="5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3"/>
    <n v="1"/>
    <m/>
    <m/>
    <m/>
    <m/>
    <s v="Purée 4 Fruits Secs - 200g"/>
    <n v="1013"/>
    <n v="6"/>
    <n v="5"/>
    <m/>
    <s v="oui"/>
    <n v="23.4"/>
    <n v="0"/>
    <n v="23.4"/>
    <s v=""/>
    <s v=""/>
    <s v=""/>
    <s v=""/>
    <s v=""/>
    <m/>
    <m/>
    <m/>
    <m/>
    <m/>
    <m/>
    <m/>
    <m/>
    <m/>
    <m/>
    <m/>
    <m/>
  </r>
  <r>
    <s v="avril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4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avril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4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avril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4"/>
    <n v="1"/>
    <m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5"/>
    <n v="1"/>
    <m/>
    <m/>
    <n v="1"/>
    <m/>
    <s v="Purée pommes poires demeter - 630 g"/>
    <s v="CN00641055"/>
    <n v="30"/>
    <n v="10"/>
    <m/>
    <s v="oui"/>
    <n v="80.400000000000006"/>
    <n v="0"/>
    <n v="80.400000000000006"/>
    <s v=""/>
    <s v=""/>
    <s v=""/>
    <s v=""/>
    <s v=""/>
    <m/>
    <m/>
    <m/>
    <m/>
    <m/>
    <m/>
    <m/>
    <m/>
    <m/>
    <m/>
    <m/>
    <m/>
  </r>
  <r>
    <s v="avril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5"/>
    <n v="1"/>
    <m/>
    <m/>
    <n v="1"/>
    <m/>
    <s v="Purée pommes myrtilles - 630 g"/>
    <s v="CN00641065"/>
    <n v="30"/>
    <n v="10"/>
    <m/>
    <s v="oui"/>
    <n v="90.3"/>
    <n v="0"/>
    <n v="90.3"/>
    <s v=""/>
    <s v=""/>
    <s v=""/>
    <s v=""/>
    <s v=""/>
    <m/>
    <m/>
    <m/>
    <m/>
    <m/>
    <m/>
    <m/>
    <m/>
    <m/>
    <m/>
    <m/>
    <m/>
  </r>
  <r>
    <s v="avril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5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5"/>
    <n v="1"/>
    <m/>
    <m/>
    <n v="1"/>
    <m/>
    <s v="Purée pommes pruneaux - 630g"/>
    <s v="CN00641100"/>
    <n v="30"/>
    <n v="10"/>
    <m/>
    <s v="oui"/>
    <n v="89.7"/>
    <n v="0"/>
    <n v="89.7"/>
    <s v=""/>
    <s v=""/>
    <s v=""/>
    <s v=""/>
    <s v=""/>
    <m/>
    <m/>
    <m/>
    <m/>
    <m/>
    <m/>
    <m/>
    <m/>
    <m/>
    <m/>
    <m/>
    <m/>
  </r>
  <r>
    <s v="avril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5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CEPES COUPÉS - Doypack 30g (6)"/>
    <s v="CEPEC"/>
    <n v="3"/>
    <n v="5"/>
    <m/>
    <m/>
    <n v="14.85"/>
    <n v="0"/>
    <n v="14.85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AIL et FINES HERBES - Flacon 10g"/>
    <s v="AILHC"/>
    <n v="6"/>
    <n v="5"/>
    <m/>
    <m/>
    <n v="7.92"/>
    <n v="0"/>
    <n v="7.9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CITRON écorce poudre - Flacon 32g"/>
    <s v="CITRC"/>
    <n v="6"/>
    <n v="5"/>
    <m/>
    <m/>
    <n v="10.92"/>
    <n v="0"/>
    <n v="10.9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Mélange COMPOTE &amp; CRUMBLE - Flacon 35g"/>
    <s v="COMPC"/>
    <n v="6"/>
    <n v="5"/>
    <m/>
    <m/>
    <n v="16.8"/>
    <n v="0"/>
    <n v="16.8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ORANGE écorce - Flacon 32g"/>
    <s v="ORANC"/>
    <n v="6"/>
    <n v="5"/>
    <m/>
    <m/>
    <n v="9.06"/>
    <n v="0"/>
    <n v="9.0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RAIFORT poudre - Flacon 45g"/>
    <s v="RAIFC"/>
    <n v="6"/>
    <n v="5"/>
    <m/>
    <m/>
    <n v="18.78"/>
    <n v="0"/>
    <n v="18.78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Mélange PÂTISSERIE - Flacon 50g"/>
    <s v="CREPAR"/>
    <n v="6"/>
    <n v="5"/>
    <m/>
    <m/>
    <n v="14.16"/>
    <n v="0"/>
    <n v="14.1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SUCRE VANILLÉ - Flacon 65g"/>
    <s v="SUVAC"/>
    <n v="6"/>
    <n v="5"/>
    <m/>
    <m/>
    <n v="11.82"/>
    <n v="0"/>
    <n v="11.8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Epices pour TANDOORI - Flacon 35g"/>
    <s v="TANDC"/>
    <n v="6"/>
    <n v="5"/>
    <m/>
    <m/>
    <n v="12.24"/>
    <n v="0"/>
    <n v="12.24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7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8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avril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8"/>
    <n v="1"/>
    <m/>
    <m/>
    <n v="1"/>
    <m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avril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8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8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avril"/>
    <s v="Ghislaine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4-11T00:00:00"/>
    <x v="679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OREXIS BIO"/>
    <s v="10, rue Chavanne"/>
    <n v="69001"/>
    <s v="LYON"/>
    <s v="04 78 28 52 52"/>
    <s v="Auvergne-Rhône-Alpes"/>
    <n v="69"/>
    <s v="ACCORD BIO"/>
    <m/>
    <n v="100"/>
    <d v="2017-04-11T00:00:00"/>
    <x v="680"/>
    <n v="1"/>
    <m/>
    <m/>
    <m/>
    <m/>
    <s v="CEPES COUPÉS - Doypack 30g (6)"/>
    <s v="CEPEC"/>
    <n v="6"/>
    <n v="5"/>
    <m/>
    <m/>
    <n v="29.7"/>
    <n v="0"/>
    <n v="29.7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OREXIS BIO"/>
    <s v="10, rue Chavanne"/>
    <n v="69001"/>
    <s v="LYON"/>
    <s v="04 78 28 52 52"/>
    <s v="Auvergne-Rhône-Alpes"/>
    <n v="69"/>
    <s v="ACCORD BIO"/>
    <m/>
    <n v="100"/>
    <d v="2017-04-11T00:00:00"/>
    <x v="680"/>
    <n v="1"/>
    <m/>
    <m/>
    <m/>
    <m/>
    <s v="SHIITAKES - Doypack 25g (6)"/>
    <s v="SHIIC"/>
    <n v="6"/>
    <n v="5"/>
    <m/>
    <m/>
    <n v="15.78"/>
    <n v="0"/>
    <n v="15.78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OREXIS BIO"/>
    <s v="10, rue Chavanne"/>
    <n v="69001"/>
    <s v="LYON"/>
    <s v="04 78 28 52 52"/>
    <s v="Auvergne-Rhône-Alpes"/>
    <n v="69"/>
    <s v="ACCORD BIO"/>
    <m/>
    <n v="100"/>
    <d v="2017-04-11T00:00:00"/>
    <x v="680"/>
    <n v="1"/>
    <m/>
    <m/>
    <m/>
    <m/>
    <s v="SEL au CÉLERI - Flacon 80g"/>
    <s v="SECEC"/>
    <n v="3"/>
    <n v="5"/>
    <m/>
    <m/>
    <n v="4.83"/>
    <n v="0"/>
    <n v="4.83"/>
    <s v=""/>
    <s v=""/>
    <s v=""/>
    <s v=""/>
    <s v=""/>
    <m/>
    <m/>
    <m/>
    <m/>
    <m/>
    <m/>
    <m/>
    <m/>
    <m/>
    <m/>
    <m/>
    <m/>
  </r>
  <r>
    <s v="avril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1"/>
    <n v="1"/>
    <m/>
    <m/>
    <n v="1"/>
    <m/>
    <s v="Purée pommes demeter - 630 g"/>
    <s v="CN00640115"/>
    <n v="42"/>
    <n v="10"/>
    <m/>
    <s v="oui"/>
    <n v="89.46"/>
    <n v="0"/>
    <n v="89.46"/>
    <s v=""/>
    <s v=""/>
    <s v=""/>
    <s v=""/>
    <s v=""/>
    <m/>
    <m/>
    <m/>
    <n v="1"/>
    <m/>
    <m/>
    <m/>
    <m/>
    <m/>
    <m/>
    <s v="1"/>
    <m/>
  </r>
  <r>
    <s v="avril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1"/>
    <n v="1"/>
    <m/>
    <m/>
    <n v="1"/>
    <m/>
    <s v="Purée pommes poires demeter - 630 g"/>
    <s v="CN00641055"/>
    <n v="30"/>
    <n v="10"/>
    <m/>
    <s v="oui"/>
    <n v="71.400000000000006"/>
    <n v="0"/>
    <n v="71.400000000000006"/>
    <s v=""/>
    <s v=""/>
    <s v=""/>
    <s v=""/>
    <s v=""/>
    <m/>
    <m/>
    <m/>
    <n v="1"/>
    <m/>
    <m/>
    <m/>
    <m/>
    <m/>
    <m/>
    <s v="1"/>
    <m/>
  </r>
  <r>
    <s v="avril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1"/>
    <n v="1"/>
    <m/>
    <m/>
    <n v="1"/>
    <m/>
    <s v="Purée pommes abricots demeter - 630 g"/>
    <s v="CN00641025"/>
    <n v="18"/>
    <n v="10"/>
    <m/>
    <s v="oui"/>
    <n v="46.08"/>
    <n v="0"/>
    <n v="46.08"/>
    <s v=""/>
    <s v=""/>
    <s v=""/>
    <s v=""/>
    <s v=""/>
    <m/>
    <m/>
    <m/>
    <n v="1"/>
    <m/>
    <m/>
    <m/>
    <m/>
    <m/>
    <m/>
    <s v="1"/>
    <m/>
  </r>
  <r>
    <s v="avril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1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avril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Purée Fruits et Graines - 200g"/>
    <n v="1011"/>
    <n v="6"/>
    <n v="7"/>
    <m/>
    <s v="oui"/>
    <n v="25.38"/>
    <n v="0"/>
    <n v="25.38"/>
    <s v=""/>
    <s v=""/>
    <s v=""/>
    <s v=""/>
    <s v=""/>
    <m/>
    <m/>
    <m/>
    <n v="1"/>
    <m/>
    <m/>
    <m/>
    <m/>
    <m/>
    <m/>
    <s v="1"/>
    <m/>
  </r>
  <r>
    <s v="avril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Purée 4 Fruits Secs - 200g"/>
    <n v="1013"/>
    <n v="6"/>
    <n v="7"/>
    <m/>
    <s v="oui"/>
    <n v="21.78"/>
    <n v="0"/>
    <n v="21.78"/>
    <s v=""/>
    <s v=""/>
    <s v=""/>
    <s v=""/>
    <s v=""/>
    <m/>
    <m/>
    <m/>
    <n v="1"/>
    <m/>
    <m/>
    <m/>
    <m/>
    <m/>
    <m/>
    <s v="1"/>
    <m/>
  </r>
  <r>
    <s v="avril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Purée Amande &amp; Noix de cajou - 200g"/>
    <n v="1012"/>
    <n v="6"/>
    <n v="7"/>
    <m/>
    <s v="oui"/>
    <n v="29.22"/>
    <n v="0"/>
    <n v="29.22"/>
    <s v=""/>
    <s v=""/>
    <s v=""/>
    <s v=""/>
    <s v=""/>
    <m/>
    <m/>
    <m/>
    <n v="1"/>
    <m/>
    <m/>
    <m/>
    <m/>
    <m/>
    <m/>
    <s v="1"/>
    <m/>
  </r>
  <r>
    <s v="avril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Cacao &amp; Baies de goji - 40g"/>
    <s v="9304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m/>
    <s v="1"/>
    <m/>
  </r>
  <r>
    <s v="avril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Baobab &amp; Graines - 40g"/>
    <s v="9302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m/>
    <s v="1"/>
    <m/>
  </r>
  <r>
    <s v="avril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Céréales - 40g"/>
    <s v="9301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m/>
    <s v="1"/>
    <m/>
  </r>
  <r>
    <s v="avril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Multifruits - 40g"/>
    <s v="93003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m/>
    <s v="1"/>
    <m/>
  </r>
  <r>
    <s v="avril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Poudre à lever - x 30 sachets"/>
    <n v="550010"/>
    <n v="30"/>
    <n v="0"/>
    <m/>
    <m/>
    <n v="7.8"/>
    <n v="0"/>
    <n v="7.8"/>
    <s v=""/>
    <s v=""/>
    <s v=""/>
    <s v=""/>
    <s v=""/>
    <m/>
    <m/>
    <m/>
    <n v="1"/>
    <m/>
    <m/>
    <m/>
    <m/>
    <m/>
    <m/>
    <s v="1"/>
    <m/>
  </r>
  <r>
    <s v="avril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Ferment yaourt 2x6g - x 10 sachets"/>
    <n v="530010"/>
    <n v="10"/>
    <n v="0"/>
    <m/>
    <m/>
    <n v="21.1"/>
    <n v="0"/>
    <n v="21.1"/>
    <s v=""/>
    <s v=""/>
    <s v=""/>
    <s v=""/>
    <s v=""/>
    <m/>
    <m/>
    <m/>
    <n v="1"/>
    <m/>
    <m/>
    <m/>
    <m/>
    <m/>
    <m/>
    <s v="1"/>
    <m/>
  </r>
  <r>
    <s v="avril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Chantibio - x 20 sachets"/>
    <n v="530100"/>
    <n v="20"/>
    <n v="0"/>
    <m/>
    <m/>
    <n v="13"/>
    <n v="0"/>
    <n v="13"/>
    <s v=""/>
    <s v=""/>
    <s v=""/>
    <s v=""/>
    <s v=""/>
    <m/>
    <m/>
    <m/>
    <n v="1"/>
    <m/>
    <m/>
    <m/>
    <m/>
    <m/>
    <m/>
    <s v="1"/>
    <m/>
  </r>
  <r>
    <s v="avril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n v="1"/>
    <m/>
    <m/>
    <m/>
    <m/>
    <m/>
    <m/>
    <s v="1"/>
    <m/>
  </r>
  <r>
    <s v="avril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Agar agar Bio - x 12 sachets 50g"/>
    <n v="510120"/>
    <n v="12"/>
    <n v="0"/>
    <m/>
    <m/>
    <n v="53.88"/>
    <n v="0"/>
    <n v="53.88"/>
    <s v=""/>
    <s v=""/>
    <s v=""/>
    <s v=""/>
    <s v=""/>
    <m/>
    <m/>
    <m/>
    <n v="1"/>
    <m/>
    <m/>
    <m/>
    <m/>
    <m/>
    <m/>
    <s v="1"/>
    <m/>
  </r>
  <r>
    <s v="avril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Crème anglaise 60g - x 12 sachets"/>
    <n v="190210"/>
    <n v="12"/>
    <n v="0"/>
    <m/>
    <m/>
    <n v="11.88"/>
    <n v="0"/>
    <n v="11.88"/>
    <s v=""/>
    <s v=""/>
    <s v=""/>
    <s v=""/>
    <s v=""/>
    <m/>
    <m/>
    <m/>
    <n v="1"/>
    <m/>
    <m/>
    <m/>
    <m/>
    <m/>
    <m/>
    <s v="1"/>
    <m/>
  </r>
  <r>
    <s v="avril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avril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n v="1"/>
    <m/>
    <m/>
    <m/>
    <m/>
    <m/>
    <m/>
    <s v="1"/>
    <m/>
  </r>
  <r>
    <s v="avril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n v="1"/>
    <m/>
    <m/>
    <m/>
    <m/>
    <m/>
    <m/>
    <s v="1"/>
    <m/>
  </r>
  <r>
    <s v="avril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VANILLE - Flacon 40g"/>
    <s v="VANIER"/>
    <n v="6"/>
    <n v="0"/>
    <m/>
    <m/>
    <n v="64.260000000000005"/>
    <n v="0"/>
    <n v="64.260000000000005"/>
    <s v=""/>
    <s v=""/>
    <s v=""/>
    <s v=""/>
    <s v=""/>
    <m/>
    <m/>
    <m/>
    <n v="1"/>
    <m/>
    <m/>
    <m/>
    <m/>
    <m/>
    <m/>
    <s v="1"/>
    <m/>
  </r>
  <r>
    <s v="avril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n v="1"/>
    <m/>
    <m/>
    <m/>
    <m/>
    <m/>
    <m/>
    <s v="1"/>
    <m/>
  </r>
  <r>
    <s v="avril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n v="1"/>
    <m/>
    <m/>
    <m/>
    <m/>
    <m/>
    <m/>
    <s v="1"/>
    <m/>
  </r>
  <r>
    <s v="avril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n v="1"/>
    <m/>
    <m/>
    <m/>
    <m/>
    <m/>
    <m/>
    <s v="1"/>
    <m/>
  </r>
  <r>
    <s v="avril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Panna Cotta 45g - x 15 sachets"/>
    <n v="190100"/>
    <n v="30"/>
    <n v="10"/>
    <m/>
    <m/>
    <n v="26.7"/>
    <n v="0"/>
    <n v="26.7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brûlée 80g - x 12 sachets"/>
    <n v="19011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caramel au beurre salé 60g - x 12 sachets"/>
    <n v="1901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chocolat intense 60g - x 12 sachets"/>
    <n v="1900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m/>
    <m/>
    <n v="1"/>
    <n v="1"/>
    <m/>
    <s v="Crème châtaigne 60g - x 12 sachets"/>
    <n v="19013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anglaise 60g - x 12 sachets"/>
    <n v="190210"/>
    <n v="24"/>
    <n v="10"/>
    <m/>
    <m/>
    <n v="21.36"/>
    <n v="0"/>
    <n v="21.3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Pistache 60g - x 12 sachets"/>
    <n v="190240"/>
    <n v="24"/>
    <n v="10"/>
    <m/>
    <m/>
    <n v="28.08"/>
    <n v="0"/>
    <n v="28.08"/>
    <s v=""/>
    <s v=""/>
    <s v=""/>
    <s v=""/>
    <s v=""/>
    <m/>
    <m/>
    <m/>
    <m/>
    <m/>
    <m/>
    <m/>
    <m/>
    <m/>
    <m/>
    <m/>
    <m/>
  </r>
  <r>
    <s v="avril"/>
    <s v="Jean-Claude"/>
    <s v="Arcadie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6"/>
    <n v="1"/>
    <m/>
    <m/>
    <m/>
    <m/>
    <s v="TILLEUL aubier coupé - Sachet 50g (6)"/>
    <s v="TILA"/>
    <n v="6"/>
    <n v="0"/>
    <m/>
    <s v="oui"/>
    <n v="11.34"/>
    <n v="0"/>
    <n v="11.34"/>
    <s v=""/>
    <s v=""/>
    <s v=""/>
    <s v=""/>
    <s v=""/>
    <m/>
    <m/>
    <m/>
    <m/>
    <m/>
    <m/>
    <m/>
    <m/>
    <m/>
    <m/>
    <m/>
    <m/>
  </r>
  <r>
    <s v="avril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7"/>
    <n v="1"/>
    <m/>
    <m/>
    <m/>
    <m/>
    <s v="HOL Pays Crête - 0,5L"/>
    <n v="1010613573"/>
    <n v="6"/>
    <n v="0"/>
    <m/>
    <m/>
    <n v="38.159999999999997"/>
    <n v="0"/>
    <n v="38.159999999999997"/>
    <s v=""/>
    <s v=""/>
    <s v=""/>
    <s v=""/>
    <s v=""/>
    <m/>
    <m/>
    <m/>
    <m/>
    <m/>
    <m/>
    <m/>
    <m/>
    <m/>
    <m/>
    <m/>
    <m/>
  </r>
  <r>
    <s v="avril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7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7"/>
    <n v="1"/>
    <m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Philippe"/>
    <s v="Nature et Aliment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8"/>
    <n v="1"/>
    <m/>
    <m/>
    <m/>
    <m/>
    <s v="Agar agar Bio - x 12 sachets 50g"/>
    <n v="510120"/>
    <n v="12"/>
    <n v="0"/>
    <m/>
    <m/>
    <n v="53.88"/>
    <n v="0"/>
    <n v="53.88"/>
    <s v=""/>
    <s v=""/>
    <s v=""/>
    <s v=""/>
    <s v=""/>
    <m/>
    <m/>
    <m/>
    <m/>
    <m/>
    <m/>
    <m/>
    <m/>
    <m/>
    <m/>
    <m/>
    <m/>
  </r>
  <r>
    <s v="avril"/>
    <s v="Philippe"/>
    <s v="Nature et Aliment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Philippe"/>
    <s v="Nature et Aliment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8"/>
    <n v="1"/>
    <m/>
    <m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CEPES COUPÉS - Doypack 30g (6)"/>
    <s v="CEPEC"/>
    <n v="6"/>
    <n v="0"/>
    <m/>
    <m/>
    <n v="31.26"/>
    <n v="0"/>
    <n v="31.26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CHANTERELLES - Doypack 25g (6)"/>
    <s v="CHANC"/>
    <n v="6"/>
    <n v="0"/>
    <m/>
    <m/>
    <n v="25.92"/>
    <n v="0"/>
    <n v="25.92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SHIITAKES - Doypack 25g (6)"/>
    <s v="SHIIC"/>
    <n v="6"/>
    <n v="0"/>
    <m/>
    <m/>
    <n v="16.62"/>
    <n v="0"/>
    <n v="16.62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Trompette de la mort - Doypack 20g (6)"/>
    <s v="TROMC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POIVRE VERT lyophilisé - Flacon 15g"/>
    <s v="POVLC"/>
    <n v="6"/>
    <n v="0"/>
    <m/>
    <m/>
    <n v="16.38"/>
    <n v="0"/>
    <n v="16.38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Mélange PÂTISSERIE - Flacon 50g"/>
    <s v="CREPAR"/>
    <n v="6"/>
    <n v="0"/>
    <m/>
    <m/>
    <n v="14.28"/>
    <n v="0"/>
    <n v="14.28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FENUGREC graines - Sachet 100g (3)"/>
    <s v="FENU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HERBES de PROVENCE entiere - Sachet 50g (6)"/>
    <s v="HERB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MARJOLAINE feuilles et fleurs - Sachet 25g (3)"/>
    <s v="MARJ"/>
    <n v="6"/>
    <n v="0"/>
    <m/>
    <m/>
    <n v="9.6"/>
    <n v="0"/>
    <n v="9.6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PISSENLIT racines - Sachet 50g (6)"/>
    <s v="PISS"/>
    <n v="6"/>
    <n v="0"/>
    <m/>
    <m/>
    <n v="16.079999999999998"/>
    <n v="0"/>
    <n v="16.079999999999998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avril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VIGNE ROUGE feuilles coupées - Sachet 50g (6)"/>
    <s v="VIGN"/>
    <n v="6"/>
    <n v="0"/>
    <m/>
    <m/>
    <n v="18.72"/>
    <n v="0"/>
    <n v="18.72"/>
    <s v=""/>
    <s v=""/>
    <s v=""/>
    <s v=""/>
    <s v=""/>
    <m/>
    <m/>
    <m/>
    <m/>
    <m/>
    <m/>
    <m/>
    <m/>
    <m/>
    <m/>
    <m/>
    <m/>
  </r>
  <r>
    <s v="avril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n v="1"/>
    <m/>
    <m/>
    <n v="1"/>
    <m/>
    <s v="Purée pommes demeter - 630 g"/>
    <s v="CN00640115"/>
    <n v="60"/>
    <n v="10"/>
    <m/>
    <s v="oui"/>
    <n v="142.19999999999999"/>
    <n v="0"/>
    <n v="142.19999999999999"/>
    <s v=""/>
    <s v=""/>
    <s v=""/>
    <s v=""/>
    <s v=""/>
    <m/>
    <m/>
    <m/>
    <m/>
    <m/>
    <m/>
    <m/>
    <m/>
    <m/>
    <m/>
    <m/>
    <m/>
  </r>
  <r>
    <s v="avril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n v="1"/>
    <m/>
    <m/>
    <n v="1"/>
    <m/>
    <s v="Purée pommes myrtilles - 630 g"/>
    <s v="CN00641065"/>
    <n v="30"/>
    <n v="10"/>
    <m/>
    <s v="oui"/>
    <n v="89.4"/>
    <n v="0"/>
    <n v="89.4"/>
    <s v=""/>
    <s v=""/>
    <s v=""/>
    <s v=""/>
    <s v=""/>
    <m/>
    <m/>
    <m/>
    <m/>
    <m/>
    <m/>
    <m/>
    <m/>
    <m/>
    <m/>
    <m/>
    <m/>
  </r>
  <r>
    <s v="avril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m/>
    <m/>
    <n v="1"/>
    <m/>
    <m/>
    <s v="pommes vanille demeter - 75cl"/>
    <s v="CN00110365"/>
    <n v="6"/>
    <n v="0"/>
    <m/>
    <m/>
    <n v="12.96"/>
    <n v="0"/>
    <n v="12.96"/>
    <s v=""/>
    <s v=""/>
    <s v=""/>
    <s v=""/>
    <s v=""/>
    <m/>
    <m/>
    <m/>
    <m/>
    <m/>
    <m/>
    <m/>
    <m/>
    <m/>
    <m/>
    <m/>
    <m/>
  </r>
  <r>
    <s v="avril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m/>
    <m/>
    <n v="1"/>
    <m/>
    <m/>
    <s v="pommes ananas - 75cl"/>
    <s v="CN0011037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m/>
    <m/>
    <n v="1"/>
    <m/>
    <m/>
    <s v="Apibul pommes gingembre - 75 cl"/>
    <s v="CN0011004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Le Moulin du Pivert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1"/>
    <n v="1"/>
    <m/>
    <m/>
    <m/>
    <m/>
    <s v="Equi'libre Céréales et Graines - 150 grs"/>
    <s v="1CR003"/>
    <n v="12"/>
    <n v="0"/>
    <m/>
    <m/>
    <n v="26.16"/>
    <n v="0"/>
    <n v="26.16"/>
    <s v=""/>
    <s v=""/>
    <s v=""/>
    <s v=""/>
    <s v=""/>
    <m/>
    <m/>
    <m/>
    <m/>
    <m/>
    <m/>
    <m/>
    <m/>
    <m/>
    <m/>
    <m/>
    <m/>
  </r>
  <r>
    <s v="avril"/>
    <s v="Philippe"/>
    <s v="Le Moulin du Pivert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1"/>
    <n v="1"/>
    <m/>
    <m/>
    <m/>
    <m/>
    <s v="Equi'libre Raisins - 200 grs"/>
    <s v="1CR006"/>
    <n v="12"/>
    <n v="0"/>
    <m/>
    <m/>
    <n v="28.44"/>
    <n v="0"/>
    <n v="28.44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Bioflan vanille - x 30 sachets"/>
    <n v="110010"/>
    <n v="30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Bioflan cacao - x 30 sachets"/>
    <n v="110020"/>
    <n v="30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Bioflan caramel - x 30 sachets"/>
    <n v="110120"/>
    <n v="30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m/>
    <m/>
    <s v="Panna Cotta 45g - x 15 sachets"/>
    <n v="190100"/>
    <n v="30"/>
    <n v="0"/>
    <m/>
    <m/>
    <n v="28.8"/>
    <n v="0"/>
    <n v="28.8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m/>
    <m/>
    <s v="Crème brûlée 80g - x 12 sachets"/>
    <n v="190110"/>
    <n v="24"/>
    <n v="0"/>
    <m/>
    <m/>
    <n v="26.88"/>
    <n v="0"/>
    <n v="26.88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Crème caramel au beurre salé 60g - x 12 sachets"/>
    <n v="190120"/>
    <n v="12"/>
    <n v="10"/>
    <m/>
    <m/>
    <n v="13.44"/>
    <n v="0"/>
    <n v="13.44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m/>
    <m/>
    <s v="Crème noix de coco 60g - x 12 sachets"/>
    <n v="190150"/>
    <n v="24"/>
    <n v="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m/>
    <m/>
    <s v="Crème chocolat intense 60g - x 12 sachets"/>
    <n v="190020"/>
    <n v="24"/>
    <n v="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Crème châtaigne 60g - x 12 sachets"/>
    <n v="19013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Crème anglaise 60g - x 12 sachets"/>
    <n v="190210"/>
    <n v="12"/>
    <n v="10"/>
    <m/>
    <m/>
    <n v="10.68"/>
    <n v="0"/>
    <n v="10.68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m/>
  </r>
  <r>
    <s v="avril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3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m/>
    <m/>
    <m/>
    <m/>
    <m/>
    <m/>
    <m/>
    <m/>
    <m/>
  </r>
  <r>
    <s v="avril"/>
    <s v="Benoît"/>
    <s v="Côteaux Nantai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4"/>
    <n v="1"/>
    <m/>
    <m/>
    <n v="1"/>
    <m/>
    <s v="Purée pommes poires demeter - 630 g"/>
    <s v="CN00641055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m/>
  </r>
  <r>
    <s v="avril"/>
    <s v="Benoît"/>
    <s v="Côteaux Nantai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4"/>
    <n v="1"/>
    <m/>
    <m/>
    <n v="1"/>
    <m/>
    <s v="Purée pommes myrtilles - 630 g"/>
    <s v="CN00641065"/>
    <n v="30"/>
    <n v="10"/>
    <m/>
    <s v="oui"/>
    <n v="81.3"/>
    <n v="0"/>
    <n v="81.3"/>
    <s v=""/>
    <s v=""/>
    <s v=""/>
    <s v=""/>
    <s v=""/>
    <m/>
    <m/>
    <m/>
    <m/>
    <m/>
    <m/>
    <m/>
    <m/>
    <m/>
    <m/>
    <m/>
    <m/>
  </r>
  <r>
    <s v="avril"/>
    <s v="Benoît"/>
    <s v="Côteaux Nantai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4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Benoît"/>
    <s v="Côteaux Nantai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4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vanille - x 30 sachets"/>
    <n v="110010"/>
    <n v="30"/>
    <n v="10"/>
    <m/>
    <m/>
    <n v="18.899999999999999"/>
    <n v="0"/>
    <n v="18.899999999999999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framboise - x 30 sachets"/>
    <n v="11007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brûlée 80g - x 12 sachets"/>
    <n v="19011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caramel au beurre salé 60g - x 12 sachets"/>
    <n v="1901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chocolat intense 60g - x 12 sachets"/>
    <n v="1900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anglaise 60g - x 12 sachets"/>
    <n v="190210"/>
    <n v="12"/>
    <n v="10"/>
    <m/>
    <m/>
    <n v="10.68"/>
    <n v="0"/>
    <n v="10.68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EARL GREY - Boite 30g"/>
    <s v="BENGIN"/>
    <n v="3"/>
    <n v="5"/>
    <m/>
    <m/>
    <n v="9.99"/>
    <n v="0"/>
    <n v="9.99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ARRAKECH - Boite 30g"/>
    <s v="MARRIN"/>
    <n v="3"/>
    <n v="5"/>
    <m/>
    <m/>
    <n v="9.6300000000000008"/>
    <n v="0"/>
    <n v="9.6300000000000008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THÉ VERT - Boite 30g"/>
    <s v="THEVIN"/>
    <n v="3"/>
    <n v="5"/>
    <m/>
    <m/>
    <n v="9.27"/>
    <n v="0"/>
    <n v="9.27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CINQ PARFUMS - Flacon 35g"/>
    <s v="5PARC"/>
    <n v="6"/>
    <n v="5"/>
    <m/>
    <m/>
    <n v="9.9"/>
    <n v="0"/>
    <n v="9.9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Épices pour CHAÏ - Flacon 40g"/>
    <s v="CHAIC"/>
    <n v="3"/>
    <n v="5"/>
    <m/>
    <m/>
    <n v="6.87"/>
    <n v="0"/>
    <n v="6.87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ACIS entier - Flacon 15g"/>
    <s v="MACIC"/>
    <n v="3"/>
    <n v="5"/>
    <m/>
    <m/>
    <n v="5.55"/>
    <n v="0"/>
    <n v="5.55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GRILLADES - Flacon 35g"/>
    <s v="GRILC"/>
    <n v="6"/>
    <n v="5"/>
    <m/>
    <m/>
    <n v="10.02"/>
    <n v="0"/>
    <n v="10.0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PÂTES - Flacon 30g"/>
    <s v="PATEC"/>
    <n v="6"/>
    <n v="5"/>
    <m/>
    <m/>
    <n v="8.82"/>
    <n v="0"/>
    <n v="8.8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PIZZA - Flacon 13g"/>
    <s v="PIZZC"/>
    <n v="3"/>
    <n v="5"/>
    <m/>
    <m/>
    <n v="3.69"/>
    <n v="0"/>
    <n v="3.69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RIZ - Flacon 27g"/>
    <s v="MRIZC"/>
    <n v="6"/>
    <n v="5"/>
    <m/>
    <m/>
    <n v="7.92"/>
    <n v="0"/>
    <n v="7.9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SALADE - Flacon 20g"/>
    <s v="SALAC"/>
    <n v="6"/>
    <n v="5"/>
    <m/>
    <m/>
    <n v="8.4"/>
    <n v="0"/>
    <n v="8.4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SOUPE - Flacon 40g"/>
    <s v="SOUPC"/>
    <n v="3"/>
    <n v="5"/>
    <m/>
    <m/>
    <n v="5.4"/>
    <n v="0"/>
    <n v="5.4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POIVRE NOIR concassé - Flacon 50g"/>
    <s v="PONCC"/>
    <n v="6"/>
    <n v="5"/>
    <m/>
    <m/>
    <n v="15.36"/>
    <n v="0"/>
    <n v="15.3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RAIFORT poudre - Flacon 45g"/>
    <s v="RAIFC"/>
    <n v="3"/>
    <n v="5"/>
    <m/>
    <m/>
    <n v="9.39"/>
    <n v="0"/>
    <n v="9.39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SAFRAN moulu - Flacon 1g"/>
    <s v="SAFPC"/>
    <n v="3"/>
    <n v="5"/>
    <m/>
    <m/>
    <n v="23.82"/>
    <n v="0"/>
    <n v="23.8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TROIS BAIES - Flacon 45g"/>
    <s v="3BAIC"/>
    <n v="6"/>
    <n v="5"/>
    <m/>
    <m/>
    <n v="18.059999999999999"/>
    <n v="0"/>
    <n v="18.059999999999999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VANILLE gousses - Flacon"/>
    <s v="VANBC"/>
    <n v="6"/>
    <n v="5"/>
    <m/>
    <m/>
    <n v="36.54"/>
    <n v="0"/>
    <n v="36.54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BASILIC feuilles - Flacon 30g (6)"/>
    <s v="BASIPP"/>
    <n v="6"/>
    <n v="5"/>
    <m/>
    <m/>
    <n v="11.94"/>
    <n v="0"/>
    <n v="11.94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JAPONAIS - Flacon 100g (6)"/>
    <s v="FANPP"/>
    <n v="6"/>
    <n v="5"/>
    <m/>
    <m/>
    <n v="18.48"/>
    <n v="0"/>
    <n v="18.48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GRILLADES - Flacon 70g (6)"/>
    <s v="GRILPP"/>
    <n v="6"/>
    <n v="5"/>
    <m/>
    <m/>
    <n v="16.32"/>
    <n v="0"/>
    <n v="16.3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SALADE - Flacon 45g (6)"/>
    <s v="SALAPP"/>
    <n v="6"/>
    <n v="5"/>
    <m/>
    <m/>
    <n v="13.86"/>
    <n v="0"/>
    <n v="13.8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OIGNON lanières - Flacon 125g (6)"/>
    <s v="OIGLPF"/>
    <n v="6"/>
    <n v="5"/>
    <m/>
    <m/>
    <n v="20.399999999999999"/>
    <n v="0"/>
    <n v="20.399999999999999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POIVRE NOIR moulu - Flacon 220g (6)"/>
    <s v="POIMPF"/>
    <n v="6"/>
    <n v="5"/>
    <m/>
    <m/>
    <n v="42.96"/>
    <n v="0"/>
    <n v="42.9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TILLEUL aubier coupé - Sachet 50g (6)"/>
    <s v="TILA"/>
    <n v="6"/>
    <n v="0"/>
    <m/>
    <s v="oui"/>
    <n v="11.34"/>
    <n v="0"/>
    <n v="11.34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ANETH feuilles - Flacon 22g"/>
    <s v="ANEFC"/>
    <n v="6"/>
    <n v="5"/>
    <m/>
    <m/>
    <n v="14.76"/>
    <n v="0"/>
    <n v="14.7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ACIS moulu - Flacon 45g"/>
    <s v="MACPC"/>
    <n v="3"/>
    <n v="5"/>
    <m/>
    <m/>
    <n v="12.81"/>
    <n v="0"/>
    <n v="12.81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7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8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8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8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n v="1"/>
    <m/>
    <m/>
    <m/>
    <m/>
    <m/>
    <m/>
    <s v="1"/>
    <m/>
  </r>
  <r>
    <s v="avril"/>
    <s v="Christophe"/>
    <s v="Bio Planèt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8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m/>
    <s v="1"/>
    <m/>
  </r>
  <r>
    <s v="avril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n v="1"/>
    <s v="Simply Dark - 80g"/>
    <n v="14130"/>
    <n v="51"/>
    <n v="10"/>
    <m/>
    <s v="oui"/>
    <n v="48.96"/>
    <n v="0"/>
    <n v="48.96"/>
    <s v=""/>
    <s v=""/>
    <s v=""/>
    <s v=""/>
    <s v=""/>
    <m/>
    <m/>
    <m/>
    <n v="1"/>
    <m/>
    <m/>
    <m/>
    <m/>
    <m/>
    <m/>
    <s v="1"/>
    <m/>
  </r>
  <r>
    <s v="avril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n v="1"/>
    <s v="lait 36% - 100g"/>
    <n v="24028"/>
    <n v="51"/>
    <n v="10"/>
    <m/>
    <s v="oui"/>
    <n v="64.77"/>
    <n v="0"/>
    <n v="64.77"/>
    <s v=""/>
    <s v=""/>
    <s v=""/>
    <s v=""/>
    <s v=""/>
    <m/>
    <m/>
    <m/>
    <n v="1"/>
    <m/>
    <m/>
    <m/>
    <m/>
    <m/>
    <m/>
    <s v="1"/>
    <m/>
  </r>
  <r>
    <s v="avril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n v="1"/>
    <m/>
    <m/>
    <m/>
    <m/>
    <m/>
    <m/>
    <s v="1"/>
    <m/>
  </r>
  <r>
    <s v="avril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n v="1"/>
    <s v="noir 75% Sao Tomé - 100g"/>
    <n v="14371"/>
    <n v="51"/>
    <n v="10"/>
    <m/>
    <s v="oui"/>
    <n v="70.89"/>
    <n v="0"/>
    <n v="70.89"/>
    <s v=""/>
    <s v=""/>
    <s v=""/>
    <s v=""/>
    <s v=""/>
    <m/>
    <m/>
    <m/>
    <n v="1"/>
    <m/>
    <m/>
    <m/>
    <m/>
    <m/>
    <m/>
    <s v="1"/>
    <m/>
  </r>
  <r>
    <s v="avril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n v="1"/>
    <m/>
    <m/>
    <m/>
    <m/>
    <m/>
    <m/>
    <s v="1"/>
    <m/>
  </r>
  <r>
    <s v="avril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n v="1"/>
    <m/>
    <m/>
    <m/>
    <m/>
    <m/>
    <m/>
    <s v="1"/>
    <m/>
  </r>
  <r>
    <s v="avril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0"/>
    <n v="1"/>
    <m/>
    <m/>
    <m/>
    <m/>
    <s v="Huile de cumin noir - 100ml"/>
    <n v="1010420297"/>
    <n v="6"/>
    <n v="0"/>
    <m/>
    <m/>
    <n v="42.6"/>
    <n v="0"/>
    <n v="42.6"/>
    <s v=""/>
    <s v=""/>
    <s v=""/>
    <s v=""/>
    <s v=""/>
    <m/>
    <m/>
    <m/>
    <n v="1"/>
    <m/>
    <m/>
    <m/>
    <m/>
    <m/>
    <m/>
    <s v="1"/>
    <m/>
  </r>
  <r>
    <s v="avril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0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m/>
    <s v="1"/>
    <m/>
  </r>
  <r>
    <s v="avril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0"/>
    <n v="1"/>
    <m/>
    <m/>
    <m/>
    <m/>
    <s v="Huile de chardon marie - 100ml"/>
    <n v="1010420597"/>
    <n v="6"/>
    <n v="10"/>
    <m/>
    <s v="oui"/>
    <n v="38.520000000000003"/>
    <n v="0"/>
    <n v="38.520000000000003"/>
    <s v=""/>
    <s v=""/>
    <s v=""/>
    <s v=""/>
    <s v=""/>
    <m/>
    <m/>
    <m/>
    <n v="1"/>
    <m/>
    <m/>
    <m/>
    <m/>
    <m/>
    <m/>
    <s v="1"/>
    <m/>
  </r>
  <r>
    <s v="avril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0"/>
    <m/>
    <m/>
    <n v="1"/>
    <m/>
    <m/>
    <s v="Huile de germe de blé bio - 100ml"/>
    <n v="1010420697"/>
    <n v="6"/>
    <n v="10"/>
    <m/>
    <s v="oui"/>
    <n v="63.9"/>
    <n v="0"/>
    <n v="63.9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acao orange - x 30 sachets"/>
    <n v="11018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acao menthe - x 30 sachets"/>
    <n v="110190"/>
    <n v="30"/>
    <n v="10"/>
    <m/>
    <m/>
    <n v="18.3"/>
    <n v="0"/>
    <n v="18.3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Panna Cotta 45g - x 15 sachets"/>
    <n v="190100"/>
    <n v="30"/>
    <n v="10"/>
    <m/>
    <m/>
    <n v="28.2"/>
    <n v="0"/>
    <n v="28.2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Crème brûlée 80g - x 12 sachets"/>
    <n v="190110"/>
    <n v="24"/>
    <n v="10"/>
    <m/>
    <m/>
    <n v="26.4"/>
    <n v="0"/>
    <n v="26.4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avril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n v="1"/>
    <m/>
    <m/>
    <m/>
    <m/>
    <m/>
    <m/>
    <s v="1"/>
    <m/>
  </r>
  <r>
    <s v="avril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2"/>
    <n v="1"/>
    <m/>
    <m/>
    <m/>
    <m/>
    <s v="Purée pommes mirabelles - 360 g"/>
    <s v="CN00641355"/>
    <n v="6"/>
    <n v="0"/>
    <m/>
    <m/>
    <n v="12.42"/>
    <n v="0"/>
    <n v="12.42"/>
    <s v=""/>
    <s v=""/>
    <s v=""/>
    <s v=""/>
    <s v=""/>
    <m/>
    <m/>
    <m/>
    <n v="1"/>
    <m/>
    <m/>
    <m/>
    <m/>
    <m/>
    <m/>
    <s v="1"/>
    <m/>
  </r>
  <r>
    <s v="avril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2"/>
    <n v="1"/>
    <m/>
    <m/>
    <m/>
    <m/>
    <s v="Purée mûres banane - 350 g"/>
    <s v="CN00641410"/>
    <n v="6"/>
    <n v="0"/>
    <m/>
    <m/>
    <n v="14.76"/>
    <n v="0"/>
    <n v="14.76"/>
    <s v=""/>
    <s v=""/>
    <s v=""/>
    <s v=""/>
    <s v=""/>
    <m/>
    <m/>
    <m/>
    <n v="1"/>
    <m/>
    <m/>
    <m/>
    <m/>
    <m/>
    <m/>
    <s v="1"/>
    <m/>
  </r>
  <r>
    <s v="avril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2"/>
    <n v="1"/>
    <m/>
    <m/>
    <m/>
    <m/>
    <s v="Purée pêches cerises - 350 g"/>
    <s v="CN00641400"/>
    <n v="6"/>
    <n v="0"/>
    <m/>
    <m/>
    <n v="15.84"/>
    <n v="0"/>
    <n v="15.84"/>
    <s v=""/>
    <s v=""/>
    <s v=""/>
    <s v=""/>
    <s v=""/>
    <m/>
    <m/>
    <m/>
    <n v="1"/>
    <m/>
    <m/>
    <m/>
    <m/>
    <m/>
    <m/>
    <s v="1"/>
    <m/>
  </r>
  <r>
    <s v="avril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2"/>
    <n v="1"/>
    <m/>
    <m/>
    <m/>
    <m/>
    <s v="Purée pommes pruneaux - 630g"/>
    <s v="CN00641100"/>
    <n v="6"/>
    <n v="0"/>
    <m/>
    <s v="oui"/>
    <n v="17.940000000000001"/>
    <n v="0"/>
    <n v="17.940000000000001"/>
    <s v=""/>
    <s v=""/>
    <s v=""/>
    <s v=""/>
    <s v=""/>
    <m/>
    <m/>
    <m/>
    <n v="1"/>
    <m/>
    <m/>
    <m/>
    <m/>
    <m/>
    <m/>
    <s v="1"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AIL des OURS - Flacon 16g"/>
    <s v="AI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AIL en poudre - Flacon 45g"/>
    <s v="AILP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AIL en semoule - Flacon 50g"/>
    <s v="AILS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ANETH graines - Flacon 35g"/>
    <s v="ANET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ANIS VERT graines - Flacon 40g"/>
    <s v="ANIS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BASILIC feuilles - Flacon 15g"/>
    <s v="BASIC"/>
    <n v="6"/>
    <n v="0"/>
    <m/>
    <m/>
    <n v="7.62"/>
    <n v="0"/>
    <n v="7.6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ANNELLE Bâtons - Flacon 12g"/>
    <s v="CANT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BOUQUET GARNI - Flacon 30g"/>
    <s v="BOUQ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ANNELLE moulue - Flacon 35g"/>
    <s v="CANPC"/>
    <n v="12"/>
    <n v="0"/>
    <m/>
    <m/>
    <n v="15.48"/>
    <n v="0"/>
    <n v="15.4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ARVI graines - Flacon 45g"/>
    <s v="CARVC"/>
    <n v="6"/>
    <n v="0"/>
    <m/>
    <m/>
    <n v="10.32"/>
    <n v="0"/>
    <n v="10.3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m/>
    <m/>
    <n v="1"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INQ PARFUMS - Flacon 35g"/>
    <s v="5PAR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GIROFLE Clous - Flacon 30g"/>
    <s v="GIROC"/>
    <n v="6"/>
    <n v="0"/>
    <m/>
    <m/>
    <n v="13.44"/>
    <n v="0"/>
    <n v="13.4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ORIANDRE graines - Flacon 30g"/>
    <s v="CORGC"/>
    <n v="6"/>
    <n v="0"/>
    <m/>
    <m/>
    <n v="8.64"/>
    <n v="0"/>
    <n v="8.6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ORIANDRE moulue - Flacon 30g"/>
    <s v="CORPC"/>
    <n v="6"/>
    <n v="0"/>
    <m/>
    <m/>
    <n v="8.1"/>
    <n v="0"/>
    <n v="8.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UMIN graines - Flacon 40g"/>
    <s v="CUMG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UMIN moulu - Flacon 40g"/>
    <s v="CUMPC"/>
    <n v="12"/>
    <n v="0"/>
    <m/>
    <m/>
    <n v="23.28"/>
    <n v="0"/>
    <n v="23.2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URCUMA poudre - Flacon 35g"/>
    <s v="CURCC"/>
    <n v="18"/>
    <n v="0"/>
    <m/>
    <m/>
    <n v="28.98"/>
    <n v="0"/>
    <n v="28.9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URRY - Flacon 35g"/>
    <s v="CURRC"/>
    <n v="18"/>
    <n v="0"/>
    <m/>
    <m/>
    <n v="32.22"/>
    <n v="0"/>
    <n v="32.2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Épices pour CHAÏ - Flacon 40g"/>
    <s v="CHAIC"/>
    <n v="6"/>
    <n v="0"/>
    <m/>
    <m/>
    <n v="14.46"/>
    <n v="0"/>
    <n v="14.4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Épices pour COUSCOUS - Flacon 35g"/>
    <s v="COUS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ESTRAGON feuilles - Flacon 15g"/>
    <s v="ESTRC"/>
    <n v="6"/>
    <n v="0"/>
    <m/>
    <m/>
    <n v="11.46"/>
    <n v="0"/>
    <n v="11.4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FENOUIL graines - Flacon 30g"/>
    <s v="FEN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FENUGREC poudre - Flacon 55g"/>
    <s v="FENUC"/>
    <n v="6"/>
    <n v="0"/>
    <m/>
    <m/>
    <n v="9.6"/>
    <n v="0"/>
    <n v="9.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GARAM MASALA - Flacon 35g"/>
    <s v="GARAC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GENIÈVRE baies - Flacon 25g"/>
    <s v="GENIC"/>
    <n v="6"/>
    <n v="0"/>
    <m/>
    <m/>
    <n v="9.06"/>
    <n v="0"/>
    <n v="9.0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GINGEMBRE poudre - Flacon 30g"/>
    <s v="GINGC"/>
    <n v="12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HERBES de PROVENCE - Flacon 20g"/>
    <s v="HERBC"/>
    <n v="12"/>
    <n v="0"/>
    <m/>
    <m/>
    <n v="19.559999999999999"/>
    <n v="0"/>
    <n v="19.55999999999999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LIVÈCHE flocon - Flacon 10g"/>
    <s v="LIVEC"/>
    <n v="6"/>
    <n v="0"/>
    <m/>
    <m/>
    <n v="7.32"/>
    <n v="0"/>
    <n v="7.3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m/>
    <m/>
    <n v="1"/>
    <m/>
    <m/>
    <s v="MACIS entier - Flacon 15g"/>
    <s v="MACI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ARJOLAINE - Flacon 10g"/>
    <s v="MARJC"/>
    <n v="6"/>
    <n v="0"/>
    <m/>
    <m/>
    <n v="7.44"/>
    <n v="0"/>
    <n v="7.4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PAIN d'ÉPICES - Flacon 32g"/>
    <s v="PAINC"/>
    <n v="6"/>
    <n v="0"/>
    <m/>
    <m/>
    <n v="9.06"/>
    <n v="0"/>
    <n v="9.0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PÂTES - Flacon 30g"/>
    <s v="PATE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PIZZA - Flacon 13g"/>
    <s v="PIZZ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POISSON - Flacon 30g"/>
    <s v="POIS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RIZ - Flacon 27g"/>
    <s v="MRIZ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SALADE - Flacon 20g"/>
    <s v="SALA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SOUPE - Flacon 40g"/>
    <s v="SOUP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OUTARDE jaune - Flacon 60g"/>
    <s v="MOUT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USCADE noix - Flacon 30g"/>
    <s v="MUSCC"/>
    <n v="6"/>
    <n v="0"/>
    <m/>
    <m/>
    <n v="20.22"/>
    <n v="0"/>
    <n v="20.2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USCADE poudre - Flacon 35g"/>
    <s v="MUSPC"/>
    <n v="6"/>
    <n v="0"/>
    <m/>
    <m/>
    <n v="22.62"/>
    <n v="0"/>
    <n v="22.6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OIGNON semoule - Flacon 55g"/>
    <s v="OIGN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ORIGAN feuilles - Flacon 15g"/>
    <s v="ORIGC"/>
    <n v="6"/>
    <n v="0"/>
    <m/>
    <m/>
    <n v="8.2200000000000006"/>
    <n v="0"/>
    <n v="8.220000000000000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ORTIE piquante - Flacon 35g"/>
    <s v="ORTIC"/>
    <n v="6"/>
    <n v="0"/>
    <m/>
    <m/>
    <n v="10.98"/>
    <n v="0"/>
    <n v="10.9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APRIKA DOUX - Flacon 40g"/>
    <s v="PAPDC"/>
    <n v="12"/>
    <n v="0"/>
    <m/>
    <m/>
    <n v="27.36"/>
    <n v="0"/>
    <n v="27.3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AVOT graines - Flacon 55g"/>
    <s v="PAVOC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ERSIL feuilles - Flacon 10g"/>
    <s v="PERSC"/>
    <n v="6"/>
    <n v="0"/>
    <m/>
    <m/>
    <n v="7.62"/>
    <n v="0"/>
    <n v="7.6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IMENT de CAYENNE - Flacon 40g"/>
    <s v="PIMP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IMENT DOUX d'Espagne - Flacon 40g"/>
    <s v="PIMDC"/>
    <n v="6"/>
    <n v="0"/>
    <m/>
    <m/>
    <n v="12.18"/>
    <n v="0"/>
    <n v="12.1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OIVRE BLANC en grains - Flacon 50g"/>
    <s v="POBGC"/>
    <n v="6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OIVRE BLANC moulu - Flacon 45g"/>
    <s v="POBPC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OIVRE NOIR concassé - Flacon 50g"/>
    <s v="PONC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OIVRE NOIR en grains - Flacon 50g"/>
    <s v="PONGC"/>
    <n v="6"/>
    <n v="0"/>
    <m/>
    <m/>
    <n v="15.78"/>
    <n v="0"/>
    <n v="15.7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OIVRE NOIR moulu - Flacon 45g"/>
    <s v="PONPC"/>
    <n v="12"/>
    <n v="0"/>
    <m/>
    <m/>
    <n v="29.76"/>
    <n v="0"/>
    <n v="29.7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OIVRE VERT en saumure - Flacon 55g"/>
    <s v="POVSC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OIVRE VERT lyophilisé - Flacon 15g"/>
    <s v="POVLC"/>
    <n v="6"/>
    <n v="0"/>
    <m/>
    <m/>
    <n v="16.38"/>
    <n v="0"/>
    <n v="16.3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RAIFORT poudre - Flacon 45g"/>
    <s v="RAIFC"/>
    <n v="6"/>
    <n v="0"/>
    <m/>
    <m/>
    <n v="19.739999999999998"/>
    <n v="0"/>
    <n v="19.73999999999999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RAS EL HANOUT - Flacon 35g"/>
    <s v="RASEC"/>
    <n v="6"/>
    <n v="0"/>
    <m/>
    <m/>
    <n v="11.76"/>
    <n v="0"/>
    <n v="11.7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ROMARIN feuilles - Flacon 25g"/>
    <s v="ROMAC"/>
    <n v="6"/>
    <n v="0"/>
    <m/>
    <m/>
    <n v="8.1"/>
    <n v="0"/>
    <n v="8.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SAFRAN moulu - Flacon 1g"/>
    <s v="SAFPC"/>
    <n v="6"/>
    <n v="0"/>
    <m/>
    <m/>
    <n v="50.16"/>
    <n v="0"/>
    <n v="50.1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SAFRAN stigmates - Flacon 1g"/>
    <s v="SAFRC"/>
    <n v="6"/>
    <n v="0"/>
    <m/>
    <m/>
    <n v="47.04"/>
    <n v="0"/>
    <n v="47.0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SARRIETTE feuilles - Flacon 20g"/>
    <s v="SARR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m/>
    <m/>
    <n v="1"/>
    <m/>
    <m/>
    <s v="SAUGE poudre - Flacon 20g"/>
    <s v="SAUGC"/>
    <n v="6"/>
    <n v="0"/>
    <m/>
    <m/>
    <n v="9.36"/>
    <n v="0"/>
    <n v="9.3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THYM feuilles - Flacon 15g"/>
    <s v="THYM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VANILLE poudre - Flacon 10g"/>
    <s v="VANIC"/>
    <n v="6"/>
    <n v="0"/>
    <m/>
    <m/>
    <n v="58.56"/>
    <n v="0"/>
    <n v="58.5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AIL en semoule - Flacon 150g (6)"/>
    <s v="AILSPP"/>
    <n v="6"/>
    <n v="0"/>
    <m/>
    <m/>
    <n v="23.82"/>
    <n v="0"/>
    <n v="23.8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BASILIC feuilles - Flacon 30g (6)"/>
    <s v="BASIPP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URCUMA poudre - Flacon 80g (6)"/>
    <s v="CURCPP"/>
    <n v="12"/>
    <n v="0"/>
    <m/>
    <m/>
    <n v="27.6"/>
    <n v="0"/>
    <n v="27.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GINGEMBRE poudre - Flacon 80g (6)"/>
    <s v="GINGPP"/>
    <n v="6"/>
    <n v="0"/>
    <m/>
    <m/>
    <n v="17.64"/>
    <n v="0"/>
    <n v="17.6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LAURIER feuilles - Flacon 8g (6)"/>
    <s v="LAUPP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JAPONAIS - Flacon 100g (6)"/>
    <s v="FANPP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COURT-BOUILLON - Flacon 150g (6)"/>
    <s v="COBOPF"/>
    <n v="6"/>
    <n v="0"/>
    <m/>
    <m/>
    <n v="27.3"/>
    <n v="0"/>
    <n v="27.3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GRILLADES - Flacon 70g (6)"/>
    <s v="GRILPP"/>
    <n v="6"/>
    <n v="0"/>
    <m/>
    <m/>
    <n v="17.16"/>
    <n v="0"/>
    <n v="17.1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m/>
    <m/>
    <n v="1"/>
    <m/>
    <m/>
    <s v="Mélange SALADE - Flacon 45g (6)"/>
    <s v="SALAPP"/>
    <n v="6"/>
    <n v="0"/>
    <m/>
    <m/>
    <n v="14.58"/>
    <n v="0"/>
    <n v="14.5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OIGNON lanières - Flacon 125g (6)"/>
    <s v="OIGLPF"/>
    <n v="6"/>
    <n v="0"/>
    <m/>
    <m/>
    <n v="21.48"/>
    <n v="0"/>
    <n v="21.4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OIVRE NOIR moulu - Flacon 220g (6)"/>
    <s v="POIMPF"/>
    <n v="6"/>
    <n v="0"/>
    <m/>
    <m/>
    <n v="45.24"/>
    <n v="0"/>
    <n v="45.2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THYM feuilles - Flacon 45g (6)"/>
    <s v="THYMPP"/>
    <n v="6"/>
    <n v="0"/>
    <m/>
    <m/>
    <n v="16.02"/>
    <n v="0"/>
    <n v="16.0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GIROFLE poudre - Flacon 45g"/>
    <s v="GIRPC"/>
    <n v="6"/>
    <n v="0"/>
    <m/>
    <m/>
    <n v="21.6"/>
    <n v="0"/>
    <n v="21.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ECHALOTE semoule - Flacon 40g"/>
    <s v="ECHSC"/>
    <n v="6"/>
    <n v="0"/>
    <m/>
    <m/>
    <n v="27.6"/>
    <n v="0"/>
    <n v="27.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MACIS moulu - Flacon 45g"/>
    <s v="MACPC"/>
    <n v="6"/>
    <n v="0"/>
    <m/>
    <m/>
    <n v="26.94"/>
    <n v="0"/>
    <n v="26.9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3"/>
    <n v="1"/>
    <m/>
    <m/>
    <m/>
    <m/>
    <s v="CIBOULETTE tubulaire -  Flacon 6g"/>
    <s v="CIBUC"/>
    <n v="6"/>
    <n v="0"/>
    <m/>
    <m/>
    <n v="8.76"/>
    <n v="0"/>
    <n v="8.7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MILLEFEUILLE sommités - Sachet 25g (3)"/>
    <s v="MILF"/>
    <n v="6"/>
    <n v="0"/>
    <m/>
    <m/>
    <n v="10.62"/>
    <n v="0"/>
    <n v="10.6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ALCHÉMILLE feuilles - Sachet 25g (3)"/>
    <s v="ALCH"/>
    <n v="6"/>
    <n v="0"/>
    <m/>
    <m/>
    <n v="11.7"/>
    <n v="0"/>
    <n v="11.7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ANIS VERT graines - Sachet 50g (6)"/>
    <s v="ANIS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ARTICHAUT feuilles coupées - Sachet 50g (6)"/>
    <s v="ARTI"/>
    <n v="6"/>
    <n v="0"/>
    <m/>
    <m/>
    <n v="11.76"/>
    <n v="0"/>
    <n v="11.7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AUBÉPINE sommités - Sachet 40g (6)"/>
    <s v="AUBE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TILLEUL aubier coupé - Sachet 50g (6)"/>
    <s v="TILA"/>
    <n v="6"/>
    <n v="0"/>
    <m/>
    <s v="oui"/>
    <n v="11.34"/>
    <n v="0"/>
    <n v="11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BADIANE fruit - Sachet 50g (6)"/>
    <s v="BADA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BARDANE racines - Sachet 50g (6)"/>
    <s v="BARD"/>
    <n v="6"/>
    <n v="0"/>
    <m/>
    <m/>
    <n v="15.84"/>
    <n v="0"/>
    <n v="15.8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BASILIC feuilles - Sachet 35g (3)"/>
    <s v="BASI"/>
    <n v="6"/>
    <n v="0"/>
    <m/>
    <m/>
    <n v="11.34"/>
    <n v="0"/>
    <n v="11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BLEUET fleurs - Sachet 15g (3)"/>
    <s v="BLEU"/>
    <n v="6"/>
    <n v="0"/>
    <m/>
    <m/>
    <n v="13.02"/>
    <n v="0"/>
    <n v="13.0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BOULEAU feuilles coupées - Sachet 25g (3)"/>
    <s v="BOUL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PIN bourgeons - Sachet 25g (3)"/>
    <s v="PINB"/>
    <n v="6"/>
    <n v="0"/>
    <m/>
    <m/>
    <n v="21.3"/>
    <n v="0"/>
    <n v="21.3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BOURRACHE sommités coupées - Sachet 25g (3)"/>
    <s v="BOUR"/>
    <n v="6"/>
    <n v="0"/>
    <m/>
    <m/>
    <n v="9.9"/>
    <n v="0"/>
    <n v="9.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BRUYÈRE fleurs et feuilles - Sachet 40g (6)"/>
    <s v="BRUY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CAMOMILLE MATRICAIRE fleurs - Sachet 25g (6)"/>
    <s v="MATR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CASSIS feuilles coupées - Sachet 40g (6)"/>
    <s v="CASS"/>
    <n v="6"/>
    <n v="0"/>
    <m/>
    <m/>
    <n v="14.22"/>
    <n v="0"/>
    <n v="14.2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CHIENDENT racines - Sachet 50g (3)"/>
    <s v="CHIE"/>
    <n v="6"/>
    <n v="0"/>
    <m/>
    <m/>
    <n v="16.32"/>
    <n v="0"/>
    <n v="16.3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CITRONNELLE feuilles - Sachet 40g (6)"/>
    <s v="CITR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m/>
    <m/>
    <n v="1"/>
    <m/>
    <m/>
    <s v="CORIANDRE graines - Sachet 50g (3)"/>
    <s v="CORI"/>
    <n v="6"/>
    <n v="0"/>
    <m/>
    <m/>
    <n v="9.18"/>
    <n v="0"/>
    <n v="9.1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CYNORRHODON baies - Sachet 100g (3)"/>
    <s v="CYNO"/>
    <n v="6"/>
    <n v="0"/>
    <m/>
    <m/>
    <n v="23.64"/>
    <n v="0"/>
    <n v="23.6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ESTRAGON feuilles - Sachet 25g (3)"/>
    <s v="ESTR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EUCALYPTUS feuilles coupées - Sachet 50g (6)"/>
    <s v="EUCA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FENOUIL graines - Sachet 50g (6)"/>
    <s v="FENO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FENUGREC graines - Sachet 100g (3)"/>
    <s v="FENU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FRAMBOISIER feuilles coupées - Sachet 25g (6)"/>
    <s v="FRAM"/>
    <n v="6"/>
    <n v="0"/>
    <m/>
    <m/>
    <n v="9.6"/>
    <n v="0"/>
    <n v="9.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FRÊNE feuilles coupées - Sachet 50g (3)"/>
    <s v="FREN"/>
    <n v="6"/>
    <n v="0"/>
    <m/>
    <m/>
    <n v="11.46"/>
    <n v="0"/>
    <n v="11.4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GENIÈVRE baies - Sachet 50g (3)"/>
    <s v="GENI"/>
    <n v="6"/>
    <n v="0"/>
    <m/>
    <m/>
    <n v="26.46"/>
    <n v="0"/>
    <n v="26.4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GENTIANE racines coupées - Sachet 50g (3)"/>
    <s v="GENT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GUIMAUVE racine - Sachet 50g (3)"/>
    <s v="GUIR"/>
    <n v="6"/>
    <n v="0"/>
    <m/>
    <m/>
    <n v="18.420000000000002"/>
    <n v="0"/>
    <n v="18.42000000000000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HERBES de PROVENCE entiere - Sachet 50g (6)"/>
    <s v="HERB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HYSOPE feuilles - Sachet 40g (3)"/>
    <s v="HYSO"/>
    <n v="6"/>
    <n v="0"/>
    <m/>
    <m/>
    <n v="13.32"/>
    <n v="0"/>
    <n v="13.3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LAURIER feuilles - Sachet 15g (3)"/>
    <s v="LAUR"/>
    <n v="6"/>
    <n v="0"/>
    <m/>
    <m/>
    <n v="9"/>
    <n v="0"/>
    <n v="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LAVANDE fleurs - Sachet 30g (6)"/>
    <s v="LAVA"/>
    <n v="6"/>
    <n v="0"/>
    <m/>
    <m/>
    <n v="14.46"/>
    <n v="0"/>
    <n v="14.4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MARJOLAINE feuilles et fleurs - Sachet 25g (3)"/>
    <s v="MARJ"/>
    <n v="6"/>
    <n v="0"/>
    <m/>
    <m/>
    <n v="9.6"/>
    <n v="0"/>
    <n v="9.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SOMMEIL - Sachet 35g (3)"/>
    <s v="REVE"/>
    <n v="6"/>
    <n v="0"/>
    <m/>
    <m/>
    <n v="15.24"/>
    <n v="0"/>
    <n v="15.2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MÉLISSE feuilles - Sachet 30g (6)"/>
    <s v="MELI"/>
    <n v="6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MYRTILLE feuilles - Sachet 25g (3)"/>
    <s v="MYRT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OLIVIER feuilles - Sachet 50g (6)"/>
    <s v="OLIV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ORANGER boutons - Sachet 20g (3)"/>
    <s v="ORAB"/>
    <n v="6"/>
    <n v="0"/>
    <m/>
    <m/>
    <n v="17.34"/>
    <n v="0"/>
    <n v="17.3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ORANGER feuilles - Sachet 25g (6)"/>
    <s v="ORAN"/>
    <n v="6"/>
    <n v="0"/>
    <m/>
    <m/>
    <n v="10.38"/>
    <n v="0"/>
    <n v="10.3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ORIGAN rouge mondé - Sachet 30g (3)"/>
    <s v="ORIG"/>
    <n v="6"/>
    <n v="0"/>
    <m/>
    <m/>
    <n v="13.5"/>
    <n v="0"/>
    <n v="13.5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ORTIE PIQUANTE feuilles - Sachet 40g (6)"/>
    <s v="ORTP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PENSÉE SAUVAGE partie aérienne - Sachet 30g (3)"/>
    <s v="PENS"/>
    <n v="6"/>
    <n v="0"/>
    <m/>
    <m/>
    <n v="14.1"/>
    <n v="0"/>
    <n v="14.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PISSENLIT racines - Sachet 50g (6)"/>
    <s v="PISS"/>
    <n v="6"/>
    <n v="0"/>
    <m/>
    <m/>
    <n v="16.079999999999998"/>
    <n v="0"/>
    <n v="16.07999999999999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RÉGLISSE racine bâton - Sachet 50g (6)"/>
    <s v="REGL"/>
    <n v="6"/>
    <n v="0"/>
    <m/>
    <m/>
    <n v="16.86"/>
    <n v="0"/>
    <n v="16.8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REGLISSE racine coupée (6) - Sachet 80g (6)"/>
    <s v="REGC"/>
    <n v="6"/>
    <n v="0"/>
    <m/>
    <m/>
    <n v="14.28"/>
    <n v="0"/>
    <n v="14.2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REINE DES PRÉS fleurs (6) - Sachet 25g (6)"/>
    <s v="REIN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ROMARIN feuilles - Sachet 50g (6)"/>
    <s v="ROMA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SARRIETTE feuilles - Sachet 50g (3)"/>
    <s v="SARR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SAUGE feuilles - Sachet 40g (6)"/>
    <s v="SAUG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SOUCI capitules - Sachet 25g (3)"/>
    <s v="SOU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SUREAU fleurs - Sachet 25g (6)"/>
    <s v="SURE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THYM feuilles - Sachet 50g (6)"/>
    <s v="THYM"/>
    <n v="6"/>
    <n v="0"/>
    <m/>
    <m/>
    <n v="14.1"/>
    <n v="0"/>
    <n v="14.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TILLEUL bractées - Sachet 25g (6)"/>
    <s v="TILL"/>
    <n v="6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ALLAITEMENT - Sachet 100g (6)"/>
    <s v="ALLA"/>
    <n v="6"/>
    <n v="0"/>
    <m/>
    <m/>
    <n v="14.1"/>
    <n v="0"/>
    <n v="14.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VALÉRIANE racines coupées - Sachet 50g (6)"/>
    <s v="VALE"/>
    <n v="6"/>
    <n v="0"/>
    <m/>
    <m/>
    <n v="15.84"/>
    <n v="0"/>
    <n v="15.8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VIGNE ROUGE feuilles coupées - Sachet 50g (6)"/>
    <s v="VIGN"/>
    <n v="6"/>
    <n v="0"/>
    <m/>
    <m/>
    <n v="18.72"/>
    <n v="0"/>
    <n v="18.7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m/>
    <n v="1"/>
    <m/>
    <m/>
    <m/>
    <s v="Présentoir HDF - "/>
    <s v="PREP"/>
    <n v="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ANTI STRESS - Sachet 35g (3)"/>
    <s v="HAMA"/>
    <n v="6"/>
    <n v="0"/>
    <m/>
    <m/>
    <n v="11.4"/>
    <n v="0"/>
    <n v="11.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DETENTE - Sachet 35g (3)"/>
    <s v="BIEN"/>
    <n v="6"/>
    <n v="0"/>
    <m/>
    <m/>
    <n v="10.68"/>
    <n v="0"/>
    <n v="10.6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HIVERNALE - Sachet 35g (3)"/>
    <s v="FRIM"/>
    <n v="6"/>
    <n v="0"/>
    <m/>
    <m/>
    <n v="9.42"/>
    <n v="0"/>
    <n v="9.4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ELIMINATION - Sachet 35g (3)"/>
    <s v="ONDI"/>
    <n v="6"/>
    <n v="0"/>
    <m/>
    <m/>
    <n v="11.1"/>
    <n v="0"/>
    <n v="11.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PECTORAL - Sachet 35g (3)"/>
    <s v="PECTHE"/>
    <n v="6"/>
    <n v="0"/>
    <m/>
    <m/>
    <n v="16.2"/>
    <n v="0"/>
    <n v="16.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DIGESTION BEBE - Sachet 100g (3)"/>
    <s v="DIGBHE"/>
    <n v="6"/>
    <n v="0"/>
    <m/>
    <m/>
    <n v="19.68"/>
    <n v="0"/>
    <n v="19.6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4"/>
    <n v="1"/>
    <m/>
    <m/>
    <m/>
    <m/>
    <s v="PLANTAIN - sachet 30g (3)"/>
    <s v="PLAN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CANNELLE Bâtons - Flacon 12g"/>
    <s v="CANT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Mélange PAIN d'ÉPICES - Flacon 32g"/>
    <s v="PAINC"/>
    <n v="6"/>
    <n v="0"/>
    <m/>
    <m/>
    <n v="9.06"/>
    <n v="0"/>
    <n v="9.0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VANILLE gousses - Flacon"/>
    <s v="VANBC"/>
    <n v="6"/>
    <n v="0"/>
    <m/>
    <m/>
    <n v="22.86"/>
    <n v="0"/>
    <n v="22.8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VANILLE poudre - Flacon 10g"/>
    <s v="VANIC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EAU de FLEUR d'ORANGER - Flacon 50g"/>
    <s v="FLORAR"/>
    <n v="6"/>
    <n v="0"/>
    <m/>
    <m/>
    <n v="12.96"/>
    <n v="0"/>
    <n v="12.9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EAU de ROSE - Flacon 50g"/>
    <s v="ROSEAR"/>
    <n v="6"/>
    <n v="0"/>
    <m/>
    <m/>
    <n v="13.5"/>
    <n v="0"/>
    <n v="13.5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ORANGE - Flacon 50g"/>
    <s v="ORANAR"/>
    <n v="6"/>
    <n v="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CAFÉ - Flacon 50g"/>
    <s v="CAFEAR"/>
    <n v="6"/>
    <n v="0"/>
    <m/>
    <m/>
    <n v="14.76"/>
    <n v="0"/>
    <n v="14.7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CANNELLE - Flacon 50g"/>
    <s v="CANNAR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CITRON - Flacon 50g"/>
    <s v="CITRAR"/>
    <n v="6"/>
    <n v="0"/>
    <m/>
    <m/>
    <n v="12.24"/>
    <n v="0"/>
    <n v="12.24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VANILLE - Flacon 40g"/>
    <s v="VANIER"/>
    <n v="6"/>
    <n v="0"/>
    <m/>
    <m/>
    <n v="31.2"/>
    <n v="0"/>
    <n v="31.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Mélange PÂTISSERIE - Flacon 50g"/>
    <s v="CREPAR"/>
    <n v="6"/>
    <n v="0"/>
    <m/>
    <m/>
    <n v="14.28"/>
    <n v="0"/>
    <n v="14.28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VANILLE sur sucre - Flacon 45g"/>
    <s v="SIVAAR"/>
    <n v="6"/>
    <n v="0"/>
    <m/>
    <m/>
    <n v="31.2"/>
    <n v="0"/>
    <n v="31.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SUCRE à la CANNELLE - Flacon 65g"/>
    <s v="SUCAC"/>
    <n v="6"/>
    <n v="0"/>
    <m/>
    <m/>
    <n v="9"/>
    <n v="0"/>
    <n v="9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SUCRE au CITRON - Flacon 75g"/>
    <s v="SUCIC"/>
    <n v="6"/>
    <n v="0"/>
    <m/>
    <m/>
    <n v="9.36"/>
    <n v="0"/>
    <n v="9.36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SUCRE VANILLÉ - Flacon 65g"/>
    <s v="SUVAC"/>
    <n v="6"/>
    <n v="0"/>
    <m/>
    <m/>
    <n v="12.42"/>
    <n v="0"/>
    <n v="12.4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m/>
  </r>
  <r>
    <s v="avril"/>
    <s v="Alexis"/>
    <m/>
    <s v="Ekibio"/>
    <m/>
    <m/>
    <m/>
    <m/>
    <m/>
    <m/>
    <m/>
    <m/>
    <m/>
    <m/>
    <d v="2017-04-12T00:00:00"/>
    <x v="705"/>
    <n v="1"/>
    <m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Bio Planète"/>
    <s v="Biodis"/>
    <s v="COQUELIBIO - BIOMONDE"/>
    <s v="41 av Gén de Gaulle"/>
    <n v="35170"/>
    <s v="BRUZ"/>
    <s v="02 23 50 31 28"/>
    <s v="Bretagne"/>
    <n v="35"/>
    <s v="BIOMONDE"/>
    <m/>
    <n v="120"/>
    <d v="2017-04-16T22:00:00"/>
    <x v="70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Philippe"/>
    <s v="Bio Planète"/>
    <s v="Biodis"/>
    <s v="COQUELIBIO - BIOMONDE"/>
    <s v="41 av Gén de Gaulle"/>
    <n v="35170"/>
    <s v="BRUZ"/>
    <s v="02 23 50 31 28"/>
    <s v="Bretagne"/>
    <n v="35"/>
    <s v="BIOMONDE"/>
    <m/>
    <n v="120"/>
    <d v="2017-04-16T22:00:00"/>
    <x v="706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Philippe"/>
    <s v="Nature et Aliments"/>
    <s v="Biodis"/>
    <s v="COQUELIBIO - BIOMONDE"/>
    <s v="41 av Gén de Gaulle"/>
    <n v="35170"/>
    <s v="BRUZ"/>
    <s v="02 23 50 31 28"/>
    <s v="Bretagne"/>
    <n v="35"/>
    <s v="BIOMONDE"/>
    <m/>
    <n v="120"/>
    <d v="2017-04-16T22:00:00"/>
    <x v="707"/>
    <n v="1"/>
    <m/>
    <m/>
    <m/>
    <m/>
    <s v="Vermicelles Ying Yang 100g - x10"/>
    <n v="32022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avril"/>
    <s v="Philippe"/>
    <s v="Bio Planète"/>
    <s v="Biodis"/>
    <s v="LE GOUT DU BIO"/>
    <s v="36 RUE DU MAL DE LATTRE DE TASSIGNY"/>
    <n v="35580"/>
    <s v="GUICHEN"/>
    <s v="09 62 60 77 42"/>
    <s v="Bretagne"/>
    <n v="35"/>
    <s v="ACCORD BIO"/>
    <m/>
    <n v="120"/>
    <d v="2017-04-16T22:00:00"/>
    <x v="708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Philippe"/>
    <s v="Nature et Aliments"/>
    <s v="Biodis"/>
    <s v="LE GOUT DU BIO"/>
    <s v="36 RUE DU MAL DE LATTRE DE TASSIGNY"/>
    <n v="35580"/>
    <s v="GUICHEN"/>
    <s v="09 62 60 77 42"/>
    <s v="Bretagne"/>
    <n v="35"/>
    <s v="ACCORD BIO"/>
    <m/>
    <n v="120"/>
    <d v="2017-04-16T22:00:00"/>
    <x v="709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avril"/>
    <s v="Philippe"/>
    <s v="Nature et Aliments"/>
    <s v="Biodis"/>
    <s v="LE GOUT DU BIO"/>
    <s v="36 RUE DU MAL DE LATTRE DE TASSIGNY"/>
    <n v="35580"/>
    <s v="GUICHEN"/>
    <s v="09 62 60 77 42"/>
    <s v="Bretagne"/>
    <n v="35"/>
    <s v="ACCORD BIO"/>
    <m/>
    <n v="120"/>
    <d v="2017-04-16T22:00:00"/>
    <x v="709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AIL et FINES HERBES - Flacon 10g"/>
    <s v="AILHC"/>
    <n v="6"/>
    <n v="5"/>
    <m/>
    <m/>
    <n v="7.92"/>
    <n v="0"/>
    <n v="7.9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CIBOULETTE coupe fine - Flacon 15g"/>
    <s v="CIBOC"/>
    <n v="6"/>
    <n v="5"/>
    <m/>
    <m/>
    <n v="8.4"/>
    <n v="0"/>
    <n v="8.4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CORIANDRE feuille - Flacon 18g"/>
    <s v="CORFC"/>
    <n v="6"/>
    <n v="5"/>
    <m/>
    <m/>
    <n v="9.9"/>
    <n v="0"/>
    <n v="9.9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Mélange GRILLADES - Flacon 35g"/>
    <s v="GRILC"/>
    <n v="6"/>
    <n v="5"/>
    <m/>
    <m/>
    <n v="10.02"/>
    <n v="0"/>
    <n v="10.0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TILLEUL aubier coupé - Sachet 50g (6)"/>
    <s v="TILA"/>
    <n v="6"/>
    <n v="10"/>
    <m/>
    <s v="oui"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THYM feuilles - Sachet 50g (6)"/>
    <s v="THYM"/>
    <n v="6"/>
    <n v="5"/>
    <m/>
    <m/>
    <n v="13.38"/>
    <n v="0"/>
    <n v="13.38"/>
    <s v=""/>
    <s v=""/>
    <s v=""/>
    <s v=""/>
    <s v=""/>
    <m/>
    <m/>
    <m/>
    <m/>
    <m/>
    <m/>
    <m/>
    <m/>
    <m/>
    <m/>
    <m/>
    <m/>
  </r>
  <r>
    <s v="avril"/>
    <s v="Philippe"/>
    <s v="Kaoka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1"/>
    <m/>
    <m/>
    <n v="1"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m/>
    <m/>
    <m/>
    <m/>
    <m/>
    <m/>
    <m/>
    <m/>
    <m/>
  </r>
  <r>
    <s v="avril"/>
    <s v="Philippe"/>
    <s v="Kaoka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1"/>
    <m/>
    <m/>
    <n v="1"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m/>
  </r>
  <r>
    <s v="avril"/>
    <s v="Philippe"/>
    <s v="Bio Planèt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2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avril"/>
    <s v="Philippe"/>
    <s v="Bio Planèt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2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avril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3"/>
    <n v="1"/>
    <m/>
    <m/>
    <m/>
    <m/>
    <s v="ANETH graines - Flacon 35g"/>
    <s v="ANET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m/>
  </r>
  <r>
    <s v="avril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3"/>
    <n v="1"/>
    <m/>
    <m/>
    <m/>
    <m/>
    <s v="ANIS VERT graines - Flacon 40g"/>
    <s v="ANIS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m/>
  </r>
  <r>
    <s v="avril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3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m/>
  </r>
  <r>
    <s v="avril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3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avril"/>
    <s v="Philippe"/>
    <s v="Nature et Aliments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4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Bioflan vanille - x 30 sachets"/>
    <n v="110010"/>
    <n v="60"/>
    <n v="10"/>
    <m/>
    <m/>
    <n v="37.799999999999997"/>
    <n v="0"/>
    <n v="37.799999999999997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Bioflan cacao - x 30 sachets"/>
    <n v="11002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Bioflan praliné - x 30 sachets"/>
    <n v="11006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Vanille - x 20 sachets"/>
    <n v="210010"/>
    <n v="80"/>
    <n v="10"/>
    <m/>
    <m/>
    <n v="61.6"/>
    <n v="0"/>
    <n v="61.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hocolat - x 20 sachets"/>
    <n v="210020"/>
    <n v="80"/>
    <n v="10"/>
    <m/>
    <m/>
    <n v="61.6"/>
    <n v="0"/>
    <n v="61.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Noisettes - x 16 sachets"/>
    <n v="210220"/>
    <n v="64"/>
    <n v="10"/>
    <m/>
    <m/>
    <n v="49.28"/>
    <n v="0"/>
    <n v="49.2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Panna Cotta 45g - x 15 sachets"/>
    <n v="190100"/>
    <n v="30"/>
    <n v="10"/>
    <m/>
    <m/>
    <n v="26.7"/>
    <n v="0"/>
    <n v="26.7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rème brûlée 80g - x 12 sachets"/>
    <n v="19011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rème noix de coco 60g - x 12 sachets"/>
    <n v="19015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rème chocolat intense 60g - x 12 sachets"/>
    <n v="1900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rème anglaise 60g - x 12 sachets"/>
    <n v="190210"/>
    <n v="24"/>
    <n v="10"/>
    <m/>
    <m/>
    <n v="21.36"/>
    <n v="0"/>
    <n v="21.3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rème Pistache 60g - x 12 sachets"/>
    <n v="190240"/>
    <n v="24"/>
    <n v="10"/>
    <m/>
    <m/>
    <n v="28.08"/>
    <n v="0"/>
    <n v="28.08"/>
    <s v=""/>
    <s v=""/>
    <s v=""/>
    <s v=""/>
    <s v=""/>
    <m/>
    <m/>
    <m/>
    <m/>
    <m/>
    <m/>
    <m/>
    <m/>
    <m/>
    <m/>
    <m/>
    <m/>
  </r>
  <r>
    <s v="avril"/>
    <s v="Philippe"/>
    <s v="Kaoka"/>
    <s v="Biodis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6"/>
    <m/>
    <m/>
    <n v="1"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m/>
    <m/>
    <m/>
    <m/>
    <m/>
    <m/>
    <m/>
    <m/>
    <m/>
  </r>
  <r>
    <s v="avril"/>
    <s v="Philippe"/>
    <s v="Kaoka"/>
    <s v="Biodis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6"/>
    <m/>
    <m/>
    <n v="1"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m/>
  </r>
  <r>
    <s v="avril"/>
    <s v="Philippe"/>
    <s v="Le Moulin du Pivert"/>
    <s v="Direct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7"/>
    <n v="1"/>
    <m/>
    <m/>
    <m/>
    <m/>
    <s v="P’tit Beurre - 155 grs"/>
    <s v="1CR001"/>
    <n v="12"/>
    <n v="0"/>
    <m/>
    <m/>
    <n v="19.68"/>
    <n v="0"/>
    <n v="19.68"/>
    <s v=""/>
    <s v=""/>
    <s v=""/>
    <s v=""/>
    <s v=""/>
    <m/>
    <m/>
    <m/>
    <m/>
    <m/>
    <m/>
    <m/>
    <m/>
    <m/>
    <m/>
    <m/>
    <m/>
  </r>
  <r>
    <s v="avril"/>
    <s v="Philippe"/>
    <s v="Le Moulin du Pivert"/>
    <s v="Direct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7"/>
    <n v="1"/>
    <m/>
    <m/>
    <m/>
    <m/>
    <s v="Equi'libre Petit Epeautre Chocolat - 150 g"/>
    <s v="1EQ001"/>
    <n v="12"/>
    <n v="0"/>
    <m/>
    <m/>
    <n v="28.56"/>
    <n v="0"/>
    <n v="28.56"/>
    <s v=""/>
    <s v=""/>
    <s v=""/>
    <s v=""/>
    <s v=""/>
    <m/>
    <m/>
    <m/>
    <m/>
    <m/>
    <m/>
    <m/>
    <m/>
    <m/>
    <m/>
    <m/>
    <m/>
  </r>
  <r>
    <s v="avril"/>
    <s v="Philippe"/>
    <s v="Le Moulin du Pivert"/>
    <s v="Direct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7"/>
    <n v="1"/>
    <m/>
    <m/>
    <m/>
    <m/>
    <s v="Plaisir Speculoos - 175 grs"/>
    <s v="1PL002"/>
    <n v="12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avril"/>
    <s v="Philipp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8"/>
    <n v="1"/>
    <m/>
    <m/>
    <m/>
    <m/>
    <s v="Confiture figues extra - 690g"/>
    <s v="CN00750515"/>
    <n v="6"/>
    <n v="0"/>
    <m/>
    <m/>
    <n v="28.26"/>
    <n v="0"/>
    <n v="28.26"/>
    <s v=""/>
    <s v=""/>
    <s v=""/>
    <s v=""/>
    <s v=""/>
    <m/>
    <m/>
    <m/>
    <m/>
    <m/>
    <m/>
    <m/>
    <m/>
    <m/>
    <m/>
    <m/>
    <m/>
  </r>
  <r>
    <s v="avril"/>
    <s v="Philipp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8"/>
    <n v="1"/>
    <m/>
    <m/>
    <m/>
    <m/>
    <s v="Confiture myrtilles extra - 690g"/>
    <s v="CN00750520"/>
    <n v="6"/>
    <n v="0"/>
    <m/>
    <m/>
    <n v="32.880000000000003"/>
    <n v="0"/>
    <n v="32.880000000000003"/>
    <s v=""/>
    <s v=""/>
    <s v=""/>
    <s v=""/>
    <s v=""/>
    <m/>
    <m/>
    <m/>
    <m/>
    <m/>
    <m/>
    <m/>
    <m/>
    <m/>
    <m/>
    <m/>
    <m/>
  </r>
  <r>
    <s v="avril"/>
    <s v="Philipp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8"/>
    <n v="1"/>
    <m/>
    <m/>
    <m/>
    <m/>
    <s v="Confiture framboises extra - 690 g"/>
    <s v="CN00750525"/>
    <n v="6"/>
    <n v="0"/>
    <m/>
    <m/>
    <n v="29.1"/>
    <n v="0"/>
    <n v="29.1"/>
    <s v=""/>
    <s v=""/>
    <s v=""/>
    <s v=""/>
    <s v=""/>
    <m/>
    <m/>
    <m/>
    <m/>
    <m/>
    <m/>
    <m/>
    <m/>
    <m/>
    <m/>
    <m/>
    <m/>
  </r>
  <r>
    <s v="avril"/>
    <s v="Philipp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8"/>
    <n v="1"/>
    <m/>
    <m/>
    <m/>
    <m/>
    <s v="Purée fraises kiwis - 350g"/>
    <s v="CN0064143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8"/>
    <n v="1"/>
    <m/>
    <m/>
    <m/>
    <m/>
    <s v="Confiture mûres extra - 325g"/>
    <s v="CN0075020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m/>
    <n v="1"/>
    <m/>
    <m/>
    <m/>
    <s v="EARL GREY - Boite 30g"/>
    <s v="BENGIN"/>
    <n v="6"/>
    <n v="5"/>
    <m/>
    <m/>
    <n v="19.98"/>
    <n v="0"/>
    <n v="19.98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m/>
    <n v="1"/>
    <m/>
    <m/>
    <m/>
    <s v="BREAKFAST - Boite 30g"/>
    <s v="KERAIN"/>
    <n v="6"/>
    <n v="5"/>
    <m/>
    <m/>
    <n v="16.02"/>
    <n v="0"/>
    <n v="16.02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MARRAKECH - Boite 30g"/>
    <s v="MARRIN"/>
    <n v="6"/>
    <n v="5"/>
    <m/>
    <m/>
    <n v="19.260000000000002"/>
    <n v="0"/>
    <n v="19.260000000000002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m/>
    <n v="1"/>
    <m/>
    <m/>
    <m/>
    <s v="CARDAMOME - Boite 30g"/>
    <s v="PALAIN"/>
    <n v="6"/>
    <n v="5"/>
    <m/>
    <m/>
    <n v="19.559999999999999"/>
    <n v="0"/>
    <n v="19.559999999999999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m/>
    <n v="1"/>
    <m/>
    <m/>
    <m/>
    <s v="THÉ VERT - Boite 30g"/>
    <s v="THEVIN"/>
    <n v="6"/>
    <n v="5"/>
    <m/>
    <m/>
    <n v="18.54"/>
    <n v="0"/>
    <n v="18.54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SEL au CÉLERI - Flacon 80g"/>
    <s v="SECEC"/>
    <n v="3"/>
    <n v="5"/>
    <m/>
    <m/>
    <n v="4.83"/>
    <n v="0"/>
    <n v="4.83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GINGEMBRE poudre - Flacon 80g (6)"/>
    <s v="GINGPP"/>
    <n v="6"/>
    <n v="5"/>
    <m/>
    <m/>
    <n v="16.739999999999998"/>
    <n v="0"/>
    <n v="16.739999999999998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OIGNON lanières - Flacon 125g (6)"/>
    <s v="OIGLPF"/>
    <n v="6"/>
    <n v="5"/>
    <m/>
    <m/>
    <n v="20.399999999999999"/>
    <n v="0"/>
    <n v="20.399999999999999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TILLEUL aubier coupé - Sachet 50g (6)"/>
    <s v="TILA"/>
    <n v="6"/>
    <n v="10"/>
    <m/>
    <s v="oui"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BOURRACHE sommités coupées - Sachet 25g (3)"/>
    <s v="BOUR"/>
    <n v="6"/>
    <n v="5"/>
    <m/>
    <m/>
    <n v="9.42"/>
    <n v="0"/>
    <n v="9.42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0"/>
    <n v="1"/>
    <m/>
    <m/>
    <m/>
    <m/>
    <s v="Crème brûlée 80g - x 12 sachets"/>
    <n v="19011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0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0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Christophe"/>
    <s v="Bio Planèt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1"/>
    <n v="1"/>
    <m/>
    <m/>
    <m/>
    <n v="1"/>
    <s v="Huile de coco - 0,2L"/>
    <n v="1010615028"/>
    <n v="216"/>
    <n v="15"/>
    <m/>
    <s v="oui"/>
    <n v="751.68"/>
    <n v="0"/>
    <n v="751.68"/>
    <s v=""/>
    <s v=""/>
    <s v=""/>
    <s v=""/>
    <s v=""/>
    <m/>
    <m/>
    <m/>
    <m/>
    <m/>
    <m/>
    <m/>
    <m/>
    <m/>
    <m/>
    <m/>
    <m/>
  </r>
  <r>
    <s v="avril"/>
    <s v="Christophe"/>
    <s v="Bio Planèt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1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Christophe"/>
    <s v="Bio Planèt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1"/>
    <n v="1"/>
    <m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Christophe"/>
    <s v="Côteaux Nantai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2"/>
    <n v="1"/>
    <m/>
    <m/>
    <n v="1"/>
    <m/>
    <s v="Purée pommes poires demeter - 630 g"/>
    <s v="CN00641055"/>
    <n v="90"/>
    <n v="10"/>
    <m/>
    <s v="oui"/>
    <n v="216.9"/>
    <n v="0"/>
    <n v="216.9"/>
    <s v=""/>
    <s v=""/>
    <s v=""/>
    <s v=""/>
    <s v=""/>
    <m/>
    <m/>
    <m/>
    <m/>
    <m/>
    <m/>
    <m/>
    <m/>
    <m/>
    <m/>
    <m/>
    <m/>
  </r>
  <r>
    <s v="avril"/>
    <s v="Christophe"/>
    <s v="Côteaux Nantai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2"/>
    <n v="1"/>
    <m/>
    <m/>
    <n v="1"/>
    <m/>
    <s v="Purée pommes myrtilles - 630 g"/>
    <s v="CN00641065"/>
    <n v="48"/>
    <n v="10"/>
    <m/>
    <s v="oui"/>
    <n v="130.08000000000001"/>
    <n v="0"/>
    <n v="130.08000000000001"/>
    <s v=""/>
    <s v=""/>
    <s v=""/>
    <s v=""/>
    <s v=""/>
    <m/>
    <m/>
    <m/>
    <m/>
    <m/>
    <m/>
    <m/>
    <m/>
    <m/>
    <m/>
    <m/>
    <m/>
  </r>
  <r>
    <s v="avril"/>
    <s v="Christophe"/>
    <s v="Côteaux Nantai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2"/>
    <n v="1"/>
    <m/>
    <m/>
    <n v="1"/>
    <m/>
    <s v="BOX POTS - 90 UVC"/>
    <m/>
    <n v="2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Côteaux Nantai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2"/>
    <n v="1"/>
    <m/>
    <m/>
    <n v="1"/>
    <m/>
    <s v="Purée pommes pruneaux - 630g"/>
    <s v="CN00641100"/>
    <n v="42"/>
    <n v="10"/>
    <m/>
    <s v="oui"/>
    <n v="112.98"/>
    <n v="0"/>
    <n v="112.98"/>
    <s v=""/>
    <s v=""/>
    <s v=""/>
    <s v=""/>
    <s v=""/>
    <m/>
    <m/>
    <m/>
    <m/>
    <m/>
    <m/>
    <m/>
    <m/>
    <m/>
    <m/>
    <m/>
    <m/>
  </r>
  <r>
    <s v="avril"/>
    <s v="Christophe"/>
    <s v="Côteaux Nantai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2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âte d’amande - 25g"/>
    <s v="91120B25"/>
    <n v="20"/>
    <n v="6"/>
    <m/>
    <m/>
    <n v="13.4"/>
    <n v="0"/>
    <n v="13.4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urée de sésame complet - 280g"/>
    <s v="1250A"/>
    <n v="6"/>
    <n v="6"/>
    <m/>
    <s v="oui"/>
    <n v="16.86"/>
    <n v="0"/>
    <n v="16.86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urée Amande &amp; Noix de cajou - 200g"/>
    <n v="1012"/>
    <n v="6"/>
    <n v="6"/>
    <m/>
    <s v="oui"/>
    <n v="29.58"/>
    <n v="0"/>
    <n v="29.58"/>
    <s v=""/>
    <s v=""/>
    <s v=""/>
    <s v=""/>
    <s v=""/>
    <m/>
    <m/>
    <m/>
    <m/>
    <m/>
    <m/>
    <m/>
    <m/>
    <m/>
    <m/>
    <m/>
    <m/>
  </r>
  <r>
    <s v="avril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urée Arachide Toastée - 300g"/>
    <n v="1504"/>
    <n v="6"/>
    <n v="6"/>
    <m/>
    <m/>
    <n v="15.24"/>
    <n v="0"/>
    <n v="15.24"/>
    <s v=""/>
    <s v=""/>
    <s v=""/>
    <s v=""/>
    <s v=""/>
    <m/>
    <m/>
    <m/>
    <m/>
    <m/>
    <m/>
    <m/>
    <m/>
    <m/>
    <m/>
    <m/>
    <m/>
  </r>
  <r>
    <s v="avril"/>
    <s v="Alexis"/>
    <s v="Arcadi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4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avril"/>
    <s v="Alexis"/>
    <s v="Arcadi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4"/>
    <n v="1"/>
    <m/>
    <m/>
    <m/>
    <m/>
    <s v="TILLEUL aubier coupé - Sachet 50g (6)"/>
    <s v="TILA"/>
    <n v="12"/>
    <n v="10"/>
    <m/>
    <s v="oui"/>
    <n v="20.399999999999999"/>
    <n v="0"/>
    <n v="20.399999999999999"/>
    <s v=""/>
    <s v=""/>
    <s v=""/>
    <s v=""/>
    <s v=""/>
    <m/>
    <m/>
    <m/>
    <m/>
    <m/>
    <m/>
    <m/>
    <m/>
    <m/>
    <m/>
    <m/>
    <m/>
  </r>
  <r>
    <s v="avril"/>
    <s v="Alexis"/>
    <s v="Nature et Aliments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5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Alexis"/>
    <s v="Perl'amand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6"/>
    <n v="1"/>
    <m/>
    <m/>
    <m/>
    <m/>
    <s v="Amandina chocolat - 3x20cl"/>
    <s v="6902CH20"/>
    <n v="8"/>
    <n v="0"/>
    <m/>
    <m/>
    <n v="31.12"/>
    <n v="0"/>
    <n v="31.12"/>
    <s v=""/>
    <s v=""/>
    <s v=""/>
    <s v=""/>
    <s v=""/>
    <m/>
    <m/>
    <m/>
    <m/>
    <m/>
    <m/>
    <m/>
    <m/>
    <m/>
    <m/>
    <m/>
    <m/>
  </r>
  <r>
    <s v="avril"/>
    <s v="Alexis"/>
    <s v="Perl'amand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avril"/>
    <s v="Alexis"/>
    <s v="Côteaux Nantais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7"/>
    <n v="1"/>
    <m/>
    <m/>
    <m/>
    <m/>
    <s v="V de cidre  AB (PET) - 75cl"/>
    <s v="CN00320008"/>
    <n v="6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s v="Bio Planèt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8"/>
    <n v="1"/>
    <m/>
    <m/>
    <m/>
    <m/>
    <s v="Huile de coco - 2,5L (1)"/>
    <n v="1090115040"/>
    <n v="2"/>
    <n v="0"/>
    <m/>
    <m/>
    <n v="58.78"/>
    <n v="0"/>
    <n v="58.78"/>
    <s v=""/>
    <s v=""/>
    <s v=""/>
    <s v=""/>
    <s v=""/>
    <m/>
    <m/>
    <m/>
    <m/>
    <m/>
    <m/>
    <m/>
    <m/>
    <m/>
    <m/>
    <m/>
    <m/>
  </r>
  <r>
    <s v="avril"/>
    <s v="Alexis"/>
    <s v="Bio Planèt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8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Alexis"/>
    <s v="Bio Planèt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8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avril"/>
    <s v="Alexis"/>
    <s v="Bio Planèt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8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Alexis"/>
    <s v="Bio Planèt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8"/>
    <n v="1"/>
    <m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m/>
    <m/>
  </r>
  <r>
    <s v="avril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avril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CITRON - Flacon 50g"/>
    <s v="CITRAR"/>
    <n v="6"/>
    <n v="0"/>
    <m/>
    <m/>
    <n v="12.24"/>
    <n v="0"/>
    <n v="12.24"/>
    <s v=""/>
    <s v=""/>
    <s v=""/>
    <s v=""/>
    <s v=""/>
    <m/>
    <m/>
    <m/>
    <m/>
    <m/>
    <m/>
    <m/>
    <m/>
    <m/>
    <m/>
    <m/>
    <m/>
  </r>
  <r>
    <s v="avril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avril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VANILLE - Flacon 40g"/>
    <s v="VANIER"/>
    <n v="6"/>
    <n v="0"/>
    <m/>
    <m/>
    <n v="64.260000000000005"/>
    <n v="0"/>
    <n v="64.260000000000005"/>
    <s v=""/>
    <s v=""/>
    <s v=""/>
    <s v=""/>
    <s v=""/>
    <m/>
    <m/>
    <m/>
    <m/>
    <m/>
    <m/>
    <m/>
    <m/>
    <m/>
    <m/>
    <m/>
    <m/>
  </r>
  <r>
    <s v="avril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CHAMPIGNONS NOIRS ENTIERS - Doypack 45g (6)"/>
    <s v="CHNOC"/>
    <n v="6"/>
    <n v="0"/>
    <m/>
    <m/>
    <n v="30.36"/>
    <n v="0"/>
    <n v="30.36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Amandina chocolat - 1L"/>
    <s v="6902CHOCOOP"/>
    <n v="24"/>
    <n v="0"/>
    <m/>
    <m/>
    <n v="80.400000000000006"/>
    <n v="0"/>
    <n v="80.400000000000006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Amandina cuisine (x8) - 3x20cl"/>
    <s v="6902CUI"/>
    <n v="8"/>
    <n v="0"/>
    <m/>
    <m/>
    <n v="32.4"/>
    <n v="0"/>
    <n v="32.4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de sésame (tahin) - 630g"/>
    <n v="1241"/>
    <n v="6"/>
    <n v="0"/>
    <m/>
    <s v="oui"/>
    <n v="36.36"/>
    <n v="0"/>
    <n v="36.36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de sésame demi complet - 630g"/>
    <n v="1242"/>
    <n v="12"/>
    <n v="0"/>
    <m/>
    <s v="oui"/>
    <n v="72.72"/>
    <n v="0"/>
    <n v="72.72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n v="1"/>
    <s v="Purée amande complète - 300g"/>
    <s v="5004A"/>
    <n v="72"/>
    <n v="15"/>
    <m/>
    <s v="oui"/>
    <n v="547.91999999999996"/>
    <n v="0"/>
    <n v="547.91999999999996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n v="1"/>
    <s v="Purée amande blanchie - 300g"/>
    <s v="5104A"/>
    <n v="72"/>
    <n v="15"/>
    <m/>
    <s v="oui"/>
    <n v="608.4"/>
    <n v="0"/>
    <n v="608.4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AMANDE à tartiner - 300g"/>
    <s v="6400A"/>
    <n v="6"/>
    <n v="0"/>
    <m/>
    <m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NOISETTE à tartiner - 300g"/>
    <s v="6404A"/>
    <n v="6"/>
    <n v="0"/>
    <m/>
    <m/>
    <n v="25.26"/>
    <n v="0"/>
    <n v="25.26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hocolinette - 220g"/>
    <s v="NCHOCO220"/>
    <n v="6"/>
    <n v="0"/>
    <m/>
    <s v="oui"/>
    <n v="22.86"/>
    <n v="0"/>
    <n v="22.86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hocolinette - 700g"/>
    <s v="NCHOCO700"/>
    <n v="6"/>
    <n v="0"/>
    <m/>
    <m/>
    <n v="63.36"/>
    <n v="0"/>
    <n v="63.36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hokenut - 300g"/>
    <s v="NCHOK300"/>
    <n v="6"/>
    <n v="0"/>
    <m/>
    <s v="oui"/>
    <n v="30"/>
    <n v="0"/>
    <n v="30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hokenut - 700g"/>
    <s v="NCHOK700"/>
    <n v="6"/>
    <n v="0"/>
    <m/>
    <m/>
    <n v="64.319999999999993"/>
    <n v="0"/>
    <n v="64.319999999999993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Nut&amp; bon - 220g"/>
    <s v="NNUTB220"/>
    <n v="6"/>
    <n v="0"/>
    <m/>
    <s v="oui"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oconut - 300g"/>
    <s v="NCOCON300"/>
    <n v="6"/>
    <n v="0"/>
    <m/>
    <s v="oui"/>
    <n v="28.02"/>
    <n v="0"/>
    <n v="28.02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amande complète - 200g"/>
    <n v="5011"/>
    <n v="24"/>
    <n v="0"/>
    <m/>
    <s v="oui"/>
    <n v="119.04"/>
    <n v="0"/>
    <n v="119.04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amande blanchie - 200g"/>
    <n v="5111"/>
    <n v="12"/>
    <n v="0"/>
    <m/>
    <s v="oui"/>
    <n v="66.959999999999994"/>
    <n v="0"/>
    <n v="66.959999999999994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Amandina Lait d'amandes sans sucre - 50cl"/>
    <n v="6901"/>
    <n v="12"/>
    <n v="0"/>
    <m/>
    <m/>
    <n v="20.52"/>
    <n v="0"/>
    <n v="20.52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de sésame (tahin) - 280g"/>
    <n v="1230"/>
    <n v="12"/>
    <n v="0"/>
    <m/>
    <s v="oui"/>
    <n v="36.24"/>
    <n v="0"/>
    <n v="36.24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de sésame demi complet - 280g"/>
    <n v="1240"/>
    <n v="12"/>
    <n v="0"/>
    <m/>
    <s v="oui"/>
    <n v="34.56"/>
    <n v="0"/>
    <n v="34.56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de sésame complet - 280g"/>
    <s v="1250A"/>
    <n v="12"/>
    <n v="0"/>
    <m/>
    <s v="oui"/>
    <n v="35.880000000000003"/>
    <n v="0"/>
    <n v="35.880000000000003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Amande ( 74% ) au sucre de canne - 200g"/>
    <n v="6500"/>
    <n v="6"/>
    <n v="0"/>
    <m/>
    <m/>
    <n v="25.86"/>
    <n v="0"/>
    <n v="25.86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acao &amp; Baies de goji - 40g"/>
    <s v="9304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Baobab &amp; Graines - 40g"/>
    <s v="9302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avril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AT Choko Noisettes - 330g"/>
    <n v="6412"/>
    <n v="6"/>
    <n v="0"/>
    <m/>
    <m/>
    <n v="32.1"/>
    <n v="0"/>
    <n v="32.1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tournesol - 0,5L"/>
    <n v="1010601070"/>
    <n v="6"/>
    <n v="0"/>
    <m/>
    <m/>
    <n v="16.98"/>
    <n v="0"/>
    <n v="16.98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tournesol - 1L"/>
    <n v="1010601050"/>
    <n v="12"/>
    <n v="0"/>
    <m/>
    <s v="oui"/>
    <n v="59.04"/>
    <n v="0"/>
    <n v="59.04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sésame - 0,5L"/>
    <n v="1010604070"/>
    <n v="6"/>
    <n v="0"/>
    <m/>
    <m/>
    <n v="30.9"/>
    <n v="0"/>
    <n v="30.9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colza - 0,5L"/>
    <n v="1010608070"/>
    <n v="12"/>
    <n v="0"/>
    <m/>
    <m/>
    <n v="41.04"/>
    <n v="0"/>
    <n v="41.04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colza - 1L"/>
    <n v="1010608050"/>
    <n v="12"/>
    <n v="0"/>
    <m/>
    <s v="oui"/>
    <n v="72.48"/>
    <n v="0"/>
    <n v="72.48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'olive fruitée médium - 0,5L"/>
    <n v="1010612070"/>
    <n v="6"/>
    <n v="0"/>
    <m/>
    <m/>
    <n v="34.380000000000003"/>
    <n v="0"/>
    <n v="34.380000000000003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'olive fruitée médium - 1L"/>
    <n v="1010612050"/>
    <n v="6"/>
    <n v="0"/>
    <m/>
    <m/>
    <n v="60"/>
    <n v="0"/>
    <n v="60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'olive corsée - 1L"/>
    <n v="1010612250"/>
    <n v="6"/>
    <n v="0"/>
    <m/>
    <m/>
    <n v="60"/>
    <n v="0"/>
    <n v="60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Friture+Poêler - 1L"/>
    <n v="1010601150"/>
    <n v="12"/>
    <n v="0"/>
    <m/>
    <m/>
    <n v="70.08"/>
    <n v="0"/>
    <n v="70.08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sésame grillé - 0,25L"/>
    <n v="1010604190"/>
    <n v="6"/>
    <n v="0"/>
    <m/>
    <m/>
    <n v="23.88"/>
    <n v="0"/>
    <n v="23.88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lin - 0,25L"/>
    <n v="1010600190"/>
    <n v="12"/>
    <n v="0"/>
    <m/>
    <m/>
    <n v="48.72"/>
    <n v="0"/>
    <n v="48.72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Lin France - 0,25L"/>
    <n v="1010600490"/>
    <n v="12"/>
    <n v="0"/>
    <m/>
    <m/>
    <n v="63.6"/>
    <n v="0"/>
    <n v="63.6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coco désodorisée - 0,4L"/>
    <n v="1010615156"/>
    <n v="18"/>
    <n v="0"/>
    <m/>
    <s v="oui"/>
    <n v="84.42"/>
    <n v="0"/>
    <n v="84.42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coco désodorisée - 1L (4)"/>
    <n v="1010415188"/>
    <n v="12"/>
    <n v="0"/>
    <m/>
    <s v="oui"/>
    <n v="114.36"/>
    <n v="0"/>
    <n v="114.36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Chia - 100ml"/>
    <n v="1010420097"/>
    <n v="8"/>
    <n v="0"/>
    <m/>
    <m/>
    <n v="62.48"/>
    <n v="0"/>
    <n v="62.48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cumin noir - 100ml"/>
    <n v="1010420297"/>
    <n v="8"/>
    <n v="0"/>
    <m/>
    <m/>
    <n v="62.48"/>
    <n v="0"/>
    <n v="62.48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Gourmande - 250ml"/>
    <n v="1010630890"/>
    <n v="6"/>
    <n v="0"/>
    <m/>
    <m/>
    <n v="26.76"/>
    <n v="0"/>
    <n v="26.76"/>
    <s v=""/>
    <s v=""/>
    <s v=""/>
    <s v=""/>
    <s v=""/>
    <m/>
    <m/>
    <m/>
    <m/>
    <m/>
    <m/>
    <m/>
    <m/>
    <m/>
    <m/>
    <m/>
    <m/>
  </r>
  <r>
    <s v="avril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Jean-Claude"/>
    <s v="Kaoka"/>
    <s v="Ekibio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2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avril"/>
    <s v="Jean-Claude"/>
    <s v="Kaoka"/>
    <s v="Ekibio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2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m/>
  </r>
  <r>
    <s v="avril"/>
    <s v="Jean-Claude"/>
    <s v="Kaoka"/>
    <s v="Ekibio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2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3"/>
    <n v="1"/>
    <m/>
    <m/>
    <m/>
    <m/>
    <s v="Gélifiant Végétal Confix'bio 120g - x 8 sachets"/>
    <n v="512020"/>
    <n v="8"/>
    <n v="0"/>
    <m/>
    <m/>
    <n v="12.64"/>
    <n v="0"/>
    <n v="12.64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cacao orange - x 30 sachets"/>
    <n v="11018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noisette 60g - x 12 sachets"/>
    <n v="1902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anglaise 60g - x 12 sachets"/>
    <n v="190210"/>
    <n v="12"/>
    <n v="10"/>
    <m/>
    <m/>
    <n v="11.28"/>
    <n v="0"/>
    <n v="11.2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m/>
  </r>
  <r>
    <s v="avril"/>
    <s v="Philippe"/>
    <s v="Kaoka"/>
    <s v="Ekibio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5"/>
    <n v="1"/>
    <m/>
    <m/>
    <m/>
    <n v="1"/>
    <s v="noir 55% crêpes dentelle - 100g"/>
    <n v="14763"/>
    <n v="51"/>
    <n v="10"/>
    <m/>
    <s v="oui"/>
    <n v="80.58"/>
    <n v="0"/>
    <n v="80.58"/>
    <s v=""/>
    <s v=""/>
    <s v=""/>
    <s v=""/>
    <s v=""/>
    <m/>
    <m/>
    <m/>
    <m/>
    <m/>
    <m/>
    <m/>
    <m/>
    <m/>
    <m/>
    <m/>
    <m/>
  </r>
  <r>
    <s v="avril"/>
    <s v="Philippe"/>
    <s v="Kaoka"/>
    <s v="Ekibio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5"/>
    <n v="1"/>
    <m/>
    <m/>
    <m/>
    <n v="1"/>
    <s v="noir 70% - 100g"/>
    <n v="14072"/>
    <n v="51"/>
    <n v="10"/>
    <m/>
    <s v="oui"/>
    <n v="71.91"/>
    <n v="0"/>
    <n v="71.91"/>
    <s v=""/>
    <s v=""/>
    <s v=""/>
    <s v=""/>
    <s v=""/>
    <m/>
    <m/>
    <m/>
    <m/>
    <m/>
    <m/>
    <m/>
    <m/>
    <m/>
    <m/>
    <m/>
    <m/>
  </r>
  <r>
    <s v="avril"/>
    <s v="Philippe"/>
    <s v="Kaoka"/>
    <s v="Ekibio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5"/>
    <n v="1"/>
    <m/>
    <m/>
    <m/>
    <n v="1"/>
    <s v="noir 75% Sao Tomé - 100g"/>
    <n v="14371"/>
    <n v="51"/>
    <n v="10"/>
    <m/>
    <s v="oui"/>
    <n v="78.540000000000006"/>
    <n v="0"/>
    <n v="78.540000000000006"/>
    <s v=""/>
    <s v=""/>
    <s v=""/>
    <s v=""/>
    <s v=""/>
    <m/>
    <m/>
    <m/>
    <m/>
    <m/>
    <m/>
    <m/>
    <m/>
    <m/>
    <m/>
    <m/>
    <m/>
  </r>
  <r>
    <s v="avril"/>
    <s v="Philippe"/>
    <s v="Bio Planète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6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avril"/>
    <s v="Philippe"/>
    <s v="Bio Planète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6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avril"/>
    <s v="Philippe"/>
    <s v="Nature et Aliments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7"/>
    <n v="1"/>
    <m/>
    <m/>
    <m/>
    <m/>
    <s v="Ferment yaourt 2x6g - x 10 sachets"/>
    <n v="5300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avril"/>
    <s v="Philippe"/>
    <s v="Nature et Aliments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7"/>
    <n v="1"/>
    <m/>
    <m/>
    <m/>
    <m/>
    <s v="Ferment dessert au bifidus 2x6g - x 10 sachets"/>
    <n v="530020"/>
    <n v="10"/>
    <n v="0"/>
    <m/>
    <m/>
    <n v="21.5"/>
    <n v="0"/>
    <n v="21.5"/>
    <s v=""/>
    <s v=""/>
    <s v=""/>
    <s v=""/>
    <s v=""/>
    <m/>
    <m/>
    <m/>
    <m/>
    <m/>
    <m/>
    <m/>
    <m/>
    <m/>
    <m/>
    <m/>
    <m/>
  </r>
  <r>
    <s v="avril"/>
    <s v="Philippe"/>
    <s v="Nature et Aliments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7"/>
    <n v="1"/>
    <m/>
    <m/>
    <m/>
    <m/>
    <s v="Ferment pour kéfir de lait 2x6g - x 10 sachets"/>
    <n v="530050"/>
    <n v="1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Philippe"/>
    <s v="Nature et Aliments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7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s v="Bio Planèt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38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avril"/>
    <s v="Alexis"/>
    <s v="Perl'amand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39"/>
    <n v="1"/>
    <m/>
    <m/>
    <m/>
    <n v="1"/>
    <s v="Purée amande complète - 630g"/>
    <n v="5005"/>
    <n v="180"/>
    <n v="15"/>
    <m/>
    <s v="oui"/>
    <n v="2422.8000000000002"/>
    <n v="0"/>
    <n v="2422.800000000000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EPES COUPÉS - Doypack 30g (6)"/>
    <s v="CEPEC"/>
    <n v="6"/>
    <n v="0"/>
    <m/>
    <m/>
    <n v="31.26"/>
    <n v="0"/>
    <n v="31.2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SHIITAKES - Doypack 25g (6)"/>
    <s v="SHIIC"/>
    <n v="6"/>
    <n v="0"/>
    <m/>
    <m/>
    <n v="16.62"/>
    <n v="0"/>
    <n v="16.6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ANIS VERT graines - Flacon 40g"/>
    <s v="ANIS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ARVI graines - Flacon 45g"/>
    <s v="CARVC"/>
    <n v="6"/>
    <n v="0"/>
    <m/>
    <m/>
    <n v="10.32"/>
    <n v="0"/>
    <n v="10.3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INQ PARFUMS - Flacon 35g"/>
    <s v="5PAR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GARAM MASALA - Flacon 35g"/>
    <s v="GARAC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MARJOLAINE - Flacon 10g"/>
    <s v="MARJC"/>
    <n v="6"/>
    <n v="0"/>
    <m/>
    <m/>
    <n v="7.44"/>
    <n v="0"/>
    <n v="7.4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MUSCADE noix - Flacon 30g"/>
    <s v="MUSCC"/>
    <n v="6"/>
    <n v="0"/>
    <m/>
    <m/>
    <n v="20.22"/>
    <n v="0"/>
    <n v="20.2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POIVRE BLANC en grains - Flacon 50g"/>
    <s v="POBGC"/>
    <n v="6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POIVRE BLANC moulu - Flacon 45g"/>
    <s v="POBPC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SAFRAN moulu - Flacon 1g"/>
    <s v="SAFPC"/>
    <n v="6"/>
    <n v="0"/>
    <m/>
    <m/>
    <n v="50.16"/>
    <n v="0"/>
    <n v="50.1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SAFRAN stigmates - Flacon 1g"/>
    <s v="SAFRC"/>
    <n v="6"/>
    <n v="0"/>
    <m/>
    <m/>
    <n v="47.04"/>
    <n v="0"/>
    <n v="47.0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ITRON - Flacon 50g"/>
    <s v="CITRAR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AUBÉPINE sommités - Sachet 40g (6)"/>
    <s v="AUBE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TILLEUL aubier coupé - Sachet 50g (6)"/>
    <s v="TILA"/>
    <n v="6"/>
    <n v="0"/>
    <m/>
    <s v="oui"/>
    <n v="11.34"/>
    <n v="0"/>
    <n v="11.3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BARDANE racines - Sachet 50g (6)"/>
    <s v="BARD"/>
    <n v="6"/>
    <n v="0"/>
    <m/>
    <m/>
    <n v="15.84"/>
    <n v="0"/>
    <n v="15.8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BOULEAU feuilles coupées - Sachet 25g (3)"/>
    <s v="BOUL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BRUYÈRE fleurs et feuilles - Sachet 40g (6)"/>
    <s v="BRUY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CITRONNELLE feuilles - Sachet 40g (6)"/>
    <s v="CITR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EUCALYPTUS feuilles coupées - Sachet 50g (6)"/>
    <s v="EUCA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FENUGREC graines - Sachet 100g (3)"/>
    <s v="FENU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FRAMBOISIER feuilles coupées - Sachet 25g (6)"/>
    <s v="FRAM"/>
    <n v="6"/>
    <n v="0"/>
    <m/>
    <m/>
    <n v="9.6"/>
    <n v="0"/>
    <n v="9.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GUIMAUVE racine - Sachet 50g (3)"/>
    <s v="GUIR"/>
    <n v="6"/>
    <n v="0"/>
    <m/>
    <m/>
    <n v="18.420000000000002"/>
    <n v="0"/>
    <n v="18.42000000000000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LAVANDE fleurs - Sachet 30g (6)"/>
    <s v="LAVA"/>
    <n v="6"/>
    <n v="0"/>
    <m/>
    <m/>
    <n v="14.46"/>
    <n v="0"/>
    <n v="14.4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MARJOLAINE feuilles et fleurs - Sachet 25g (3)"/>
    <s v="MARJ"/>
    <n v="6"/>
    <n v="0"/>
    <m/>
    <m/>
    <n v="9.6"/>
    <n v="0"/>
    <n v="9.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SOMMEIL - Sachet 35g (3)"/>
    <s v="REVE"/>
    <n v="6"/>
    <n v="0"/>
    <m/>
    <m/>
    <n v="15.24"/>
    <n v="0"/>
    <n v="15.2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MÉLISSE feuilles - Sachet 30g (6)"/>
    <s v="MELI"/>
    <n v="6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MYRTILLE feuilles - Sachet 25g (3)"/>
    <s v="MYRT"/>
    <n v="6"/>
    <n v="0"/>
    <m/>
    <m/>
    <n v="13.26"/>
    <n v="0"/>
    <n v="13.2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OLIVIER feuilles - Sachet 50g (6)"/>
    <s v="OLIV"/>
    <n v="6"/>
    <n v="0"/>
    <m/>
    <m/>
    <n v="10.44"/>
    <n v="0"/>
    <n v="10.4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ORANGER feuilles - Sachet 25g (6)"/>
    <s v="ORAN"/>
    <n v="6"/>
    <n v="0"/>
    <m/>
    <m/>
    <n v="10.38"/>
    <n v="0"/>
    <n v="10.38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ORTIE PIQUANTE feuilles - Sachet 40g (6)"/>
    <s v="ORTP"/>
    <n v="6"/>
    <n v="0"/>
    <m/>
    <m/>
    <n v="11.64"/>
    <n v="0"/>
    <n v="11.6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PISSENLIT racines - Sachet 50g (6)"/>
    <s v="PISS"/>
    <n v="6"/>
    <n v="0"/>
    <m/>
    <m/>
    <n v="16.079999999999998"/>
    <n v="0"/>
    <n v="16.079999999999998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REINE DES PRÉS fleurs (6) - Sachet 25g (6)"/>
    <s v="REIN"/>
    <n v="6"/>
    <n v="0"/>
    <m/>
    <m/>
    <n v="13.86"/>
    <n v="0"/>
    <n v="13.8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ROMARIN feuilles - Sachet 50g (6)"/>
    <s v="ROMA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SAUGE feuilles - Sachet 40g (6)"/>
    <s v="SAUG"/>
    <n v="6"/>
    <n v="0"/>
    <m/>
    <m/>
    <n v="12.66"/>
    <n v="0"/>
    <n v="12.66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SUREAU fleurs - Sachet 25g (6)"/>
    <s v="SURE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THYM feuilles - Sachet 50g (6)"/>
    <s v="THYM"/>
    <n v="6"/>
    <n v="0"/>
    <m/>
    <m/>
    <n v="14.1"/>
    <n v="0"/>
    <n v="14.1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TILLEUL bractées - Sachet 25g (6)"/>
    <s v="TILL"/>
    <n v="6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VALÉRIANE racines coupées - Sachet 50g (6)"/>
    <s v="VALE"/>
    <n v="6"/>
    <n v="0"/>
    <m/>
    <m/>
    <n v="15.84"/>
    <n v="0"/>
    <n v="15.84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m/>
  </r>
  <r>
    <s v="avril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VIGNE ROUGE feuilles coupées - Sachet 50g (6)"/>
    <s v="VIGN"/>
    <n v="6"/>
    <n v="0"/>
    <m/>
    <m/>
    <n v="18.72"/>
    <n v="0"/>
    <n v="18.72"/>
    <s v=""/>
    <s v=""/>
    <s v=""/>
    <s v=""/>
    <s v=""/>
    <m/>
    <m/>
    <m/>
    <m/>
    <m/>
    <m/>
    <m/>
    <m/>
    <m/>
    <m/>
    <m/>
    <m/>
  </r>
  <r>
    <s v="avril"/>
    <s v="Jean-Claude"/>
    <s v="Kaoka"/>
    <s v="Markal"/>
    <s v="LA SOURCE"/>
    <s v="1 rue de Pully"/>
    <n v="67210"/>
    <s v="OBERNAI"/>
    <s v="03 75 13 00 10"/>
    <s v="Grand Est"/>
    <n v="67"/>
    <s v="INDPT"/>
    <m/>
    <n v="360"/>
    <d v="2017-04-18T00:00:00"/>
    <x v="742"/>
    <n v="1"/>
    <m/>
    <m/>
    <m/>
    <n v="1"/>
    <s v="noir 90% Equateur - 100g"/>
    <n v="14096"/>
    <n v="51"/>
    <n v="10"/>
    <m/>
    <s v="oui"/>
    <n v="80.069999999999993"/>
    <n v="0"/>
    <n v="80.069999999999993"/>
    <s v=""/>
    <s v=""/>
    <s v=""/>
    <s v=""/>
    <s v=""/>
    <m/>
    <m/>
    <m/>
    <n v="1"/>
    <m/>
    <m/>
    <m/>
    <m/>
    <m/>
    <m/>
    <s v="1"/>
    <m/>
  </r>
  <r>
    <s v="avril"/>
    <s v="Jean-Claude"/>
    <s v="Kaoka"/>
    <s v="Markal"/>
    <s v="LA SOURCE"/>
    <s v="1 rue de Pully"/>
    <n v="67210"/>
    <s v="OBERNAI"/>
    <s v="03 75 13 00 10"/>
    <s v="Grand Est"/>
    <n v="67"/>
    <s v="INDPT"/>
    <m/>
    <n v="360"/>
    <d v="2017-04-18T00:00:00"/>
    <x v="742"/>
    <n v="1"/>
    <m/>
    <m/>
    <m/>
    <n v="1"/>
    <s v="noir 66% ST cranberries céréales - 100g"/>
    <n v="14426"/>
    <n v="51"/>
    <n v="10"/>
    <m/>
    <s v="oui"/>
    <n v="83.64"/>
    <n v="0"/>
    <n v="83.64"/>
    <s v=""/>
    <s v=""/>
    <s v=""/>
    <s v=""/>
    <s v=""/>
    <m/>
    <m/>
    <m/>
    <n v="1"/>
    <m/>
    <m/>
    <m/>
    <m/>
    <m/>
    <m/>
    <s v="1"/>
    <m/>
  </r>
  <r>
    <s v="avril"/>
    <s v="Jean-Claude"/>
    <s v="Kaoka"/>
    <s v="Markal"/>
    <s v="LA SOURCE"/>
    <s v="1 rue de Pully"/>
    <n v="67210"/>
    <s v="OBERNAI"/>
    <s v="03 75 13 00 10"/>
    <s v="Grand Est"/>
    <n v="67"/>
    <s v="INDPT"/>
    <m/>
    <n v="360"/>
    <d v="2017-04-18T00:00:00"/>
    <x v="742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n v="1"/>
    <m/>
    <m/>
    <m/>
    <m/>
    <m/>
    <m/>
    <s v="1"/>
    <m/>
  </r>
  <r>
    <s v="avril"/>
    <s v="Jean-Claude"/>
    <s v="Kaoka"/>
    <s v="Markal"/>
    <s v="LA SOURCE"/>
    <s v="1 rue de Pully"/>
    <n v="67210"/>
    <s v="OBERNAI"/>
    <s v="03 75 13 00 10"/>
    <s v="Grand Est"/>
    <n v="67"/>
    <s v="INDPT"/>
    <m/>
    <n v="360"/>
    <d v="2017-04-18T00:00:00"/>
    <x v="742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n v="1"/>
    <m/>
    <m/>
    <m/>
    <m/>
    <m/>
    <m/>
    <s v="1"/>
    <m/>
  </r>
  <r>
    <s v="avril"/>
    <s v="Jean-Claude"/>
    <s v="Bio Planète"/>
    <s v="Relais Vert"/>
    <s v="LA SOURCE"/>
    <s v="1 rue de Pully"/>
    <n v="67210"/>
    <s v="OBERNAI"/>
    <s v="03 75 13 00 10"/>
    <s v="Grand Est"/>
    <n v="67"/>
    <s v="INDPT"/>
    <m/>
    <n v="360"/>
    <d v="2017-04-18T00:00:00"/>
    <x v="743"/>
    <m/>
    <n v="1"/>
    <m/>
    <m/>
    <m/>
    <s v="Huile de germe de blé bio - 100ml"/>
    <n v="1010420697"/>
    <n v="16"/>
    <n v="0"/>
    <m/>
    <s v="oui"/>
    <n v="170.4"/>
    <n v="0"/>
    <n v="170.4"/>
    <s v=""/>
    <s v=""/>
    <s v=""/>
    <s v=""/>
    <s v=""/>
    <m/>
    <m/>
    <m/>
    <n v="1"/>
    <m/>
    <m/>
    <m/>
    <m/>
    <m/>
    <m/>
    <s v="1"/>
    <m/>
  </r>
  <r>
    <s v="avril"/>
    <s v="Christophe"/>
    <s v="Arcadie"/>
    <s v="Bryio"/>
    <s v="SAIN-BIO Z - BIOMONDE"/>
    <s v="79 avenue d'Embrun"/>
    <n v="5000"/>
    <s v="GAP"/>
    <s v="04 92 46 18 90"/>
    <s v="Provence-Alpes-Côte d'Azur"/>
    <n v="5"/>
    <s v="BIOMONDE"/>
    <m/>
    <n v="290"/>
    <d v="2017-04-18T00:00:00"/>
    <x v="744"/>
    <n v="1"/>
    <m/>
    <m/>
    <m/>
    <m/>
    <s v="AIL et FINES HERBES - Flacon 10g"/>
    <s v="AILHC"/>
    <n v="3"/>
    <n v="5"/>
    <m/>
    <m/>
    <n v="3.96"/>
    <n v="0"/>
    <n v="3.96"/>
    <s v=""/>
    <s v=""/>
    <s v=""/>
    <s v=""/>
    <s v=""/>
    <m/>
    <m/>
    <m/>
    <m/>
    <m/>
    <m/>
    <m/>
    <m/>
    <m/>
    <m/>
    <m/>
    <m/>
  </r>
  <r>
    <s v="avril"/>
    <s v="Christophe"/>
    <s v="Arcadie"/>
    <s v="Bryio"/>
    <s v="SAIN-BIO Z - BIOMONDE"/>
    <s v="79 avenue d'Embrun"/>
    <n v="5000"/>
    <s v="GAP"/>
    <s v="04 92 46 18 90"/>
    <s v="Provence-Alpes-Côte d'Azur"/>
    <n v="5"/>
    <s v="BIOMONDE"/>
    <m/>
    <n v="290"/>
    <d v="2017-04-18T00:00:00"/>
    <x v="744"/>
    <n v="1"/>
    <m/>
    <m/>
    <m/>
    <m/>
    <s v="MACIS entier - Flacon 15g"/>
    <s v="MACIC"/>
    <n v="3"/>
    <n v="5"/>
    <m/>
    <m/>
    <n v="5.55"/>
    <n v="0"/>
    <n v="5.55"/>
    <s v=""/>
    <s v=""/>
    <s v=""/>
    <s v=""/>
    <s v=""/>
    <m/>
    <m/>
    <m/>
    <m/>
    <m/>
    <m/>
    <m/>
    <m/>
    <m/>
    <m/>
    <m/>
    <m/>
  </r>
  <r>
    <s v="avril"/>
    <s v="Christophe"/>
    <s v="Arcadie"/>
    <s v="Bryio"/>
    <s v="SAIN-BIO Z - BIOMONDE"/>
    <s v="79 avenue d'Embrun"/>
    <n v="5000"/>
    <s v="GAP"/>
    <s v="04 92 46 18 90"/>
    <s v="Provence-Alpes-Côte d'Azur"/>
    <n v="5"/>
    <s v="BIOMONDE"/>
    <m/>
    <n v="290"/>
    <d v="2017-04-18T00:00:00"/>
    <x v="744"/>
    <n v="1"/>
    <m/>
    <m/>
    <m/>
    <m/>
    <s v="PAVOT graines - Flacon 55g"/>
    <s v="PAVOC"/>
    <n v="3"/>
    <n v="5"/>
    <m/>
    <m/>
    <n v="4.83"/>
    <n v="0"/>
    <n v="4.83"/>
    <s v=""/>
    <s v=""/>
    <s v=""/>
    <s v=""/>
    <s v=""/>
    <m/>
    <m/>
    <m/>
    <m/>
    <m/>
    <m/>
    <m/>
    <m/>
    <m/>
    <m/>
    <m/>
    <m/>
  </r>
  <r>
    <s v="avril"/>
    <s v="Christophe"/>
    <s v="Arcadie"/>
    <s v="Bryio"/>
    <s v="SAIN-BIO Z - BIOMONDE"/>
    <s v="79 avenue d'Embrun"/>
    <n v="5000"/>
    <s v="GAP"/>
    <s v="04 92 46 18 90"/>
    <s v="Provence-Alpes-Côte d'Azur"/>
    <n v="5"/>
    <s v="BIOMONDE"/>
    <m/>
    <n v="290"/>
    <d v="2017-04-18T00:00:00"/>
    <x v="744"/>
    <n v="1"/>
    <m/>
    <m/>
    <m/>
    <m/>
    <s v="SEL au CÉLERI - Flacon 80g"/>
    <s v="SECEC"/>
    <n v="3"/>
    <n v="5"/>
    <m/>
    <m/>
    <n v="4.83"/>
    <n v="0"/>
    <n v="4.83"/>
    <s v=""/>
    <s v=""/>
    <s v=""/>
    <s v=""/>
    <s v=""/>
    <m/>
    <m/>
    <m/>
    <m/>
    <m/>
    <m/>
    <m/>
    <m/>
    <m/>
    <m/>
    <m/>
    <m/>
  </r>
  <r>
    <s v="avril"/>
    <s v="Jean-Claude"/>
    <s v="Kaoka"/>
    <s v="Markal"/>
    <s v="LA SOURCE"/>
    <s v="11 allee de l'Europe"/>
    <n v="67140"/>
    <s v="BARR"/>
    <s v="03 88 74 84 35"/>
    <s v="Grand Est"/>
    <n v="67"/>
    <s v="INDPT"/>
    <m/>
    <n v="235"/>
    <d v="2017-04-18T00:00:00"/>
    <x v="745"/>
    <n v="1"/>
    <m/>
    <m/>
    <m/>
    <n v="1"/>
    <s v="noir 90% Equateur - 100g"/>
    <n v="14096"/>
    <n v="51"/>
    <n v="10"/>
    <m/>
    <s v="oui"/>
    <n v="80.069999999999993"/>
    <n v="0"/>
    <n v="80.069999999999993"/>
    <s v=""/>
    <s v=""/>
    <s v=""/>
    <s v=""/>
    <s v=""/>
    <m/>
    <m/>
    <m/>
    <n v="1"/>
    <m/>
    <m/>
    <m/>
    <m/>
    <m/>
    <m/>
    <s v="1"/>
    <m/>
  </r>
  <r>
    <s v="avril"/>
    <s v="Jean-Claude"/>
    <s v="Kaoka"/>
    <s v="Markal"/>
    <s v="LA SOURCE"/>
    <s v="11 allee de l'Europe"/>
    <n v="67140"/>
    <s v="BARR"/>
    <s v="03 88 74 84 35"/>
    <s v="Grand Est"/>
    <n v="67"/>
    <s v="INDPT"/>
    <m/>
    <n v="235"/>
    <d v="2017-04-18T00:00:00"/>
    <x v="745"/>
    <n v="1"/>
    <m/>
    <m/>
    <m/>
    <n v="1"/>
    <s v="noir 66% ST cranberries céréales - 100g"/>
    <n v="14426"/>
    <n v="51"/>
    <n v="10"/>
    <m/>
    <s v="oui"/>
    <n v="83.64"/>
    <n v="0"/>
    <n v="83.64"/>
    <s v=""/>
    <s v=""/>
    <s v=""/>
    <s v=""/>
    <s v=""/>
    <m/>
    <m/>
    <m/>
    <n v="1"/>
    <m/>
    <m/>
    <m/>
    <m/>
    <m/>
    <m/>
    <s v="1"/>
    <m/>
  </r>
  <r>
    <s v="avril"/>
    <s v="Jean-Claude"/>
    <s v="Kaoka"/>
    <s v="Markal"/>
    <s v="LA SOURCE"/>
    <s v="11 allee de l'Europe"/>
    <n v="67140"/>
    <s v="BARR"/>
    <s v="03 88 74 84 35"/>
    <s v="Grand Est"/>
    <n v="67"/>
    <s v="INDPT"/>
    <m/>
    <n v="235"/>
    <d v="2017-04-18T00:00:00"/>
    <x v="745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n v="1"/>
    <m/>
    <m/>
    <m/>
    <m/>
    <m/>
    <m/>
    <s v="1"/>
    <m/>
  </r>
  <r>
    <s v="avril"/>
    <s v="Jean-Claude"/>
    <s v="Kaoka"/>
    <s v="Markal"/>
    <s v="LA SOURCE"/>
    <s v="11 allee de l'Europe"/>
    <n v="67140"/>
    <s v="BARR"/>
    <s v="03 88 74 84 35"/>
    <s v="Grand Est"/>
    <n v="67"/>
    <s v="INDPT"/>
    <m/>
    <n v="235"/>
    <d v="2017-04-18T00:00:00"/>
    <x v="745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n v="1"/>
    <m/>
    <m/>
    <m/>
    <m/>
    <m/>
    <m/>
    <s v="1"/>
    <m/>
  </r>
  <r>
    <s v="avril"/>
    <s v="Jean-Claude"/>
    <s v="Bio Planète"/>
    <s v="Relais Vert"/>
    <s v="LA SOURCE"/>
    <s v="11 allee de l'Europe"/>
    <n v="67140"/>
    <s v="BARR"/>
    <s v="03 88 74 84 35"/>
    <s v="Grand Est"/>
    <n v="67"/>
    <s v="INDPT"/>
    <m/>
    <n v="235"/>
    <d v="2017-04-18T00:00:00"/>
    <x v="746"/>
    <m/>
    <n v="1"/>
    <m/>
    <m/>
    <m/>
    <s v="Huile de germe de blé bio - 100ml"/>
    <n v="1010420697"/>
    <n v="16"/>
    <n v="0"/>
    <m/>
    <s v="oui"/>
    <n v="170.4"/>
    <n v="0"/>
    <n v="170.4"/>
    <s v=""/>
    <s v=""/>
    <s v=""/>
    <s v=""/>
    <s v=""/>
    <m/>
    <m/>
    <m/>
    <n v="1"/>
    <m/>
    <m/>
    <m/>
    <m/>
    <m/>
    <m/>
    <s v="1"/>
    <m/>
  </r>
  <r>
    <s v="avril"/>
    <s v="Philippe"/>
    <s v="Bio Planète"/>
    <s v="Biodis"/>
    <s v="BIO MARCHE"/>
    <s v="ZA Château Gaillard"/>
    <n v="35470"/>
    <s v="BAIN DE BRETAGNE"/>
    <s v="02 23 31 29 77"/>
    <s v="Bretagne"/>
    <n v="35"/>
    <s v="INDPT"/>
    <m/>
    <n v="250"/>
    <d v="2017-04-18T00:00:00"/>
    <x v="747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Philippe"/>
    <s v="Bio Planète"/>
    <s v="Biodis"/>
    <s v="BIO MARCHE"/>
    <s v="ZA Château Gaillard"/>
    <n v="35470"/>
    <s v="BAIN DE BRETAGNE"/>
    <s v="02 23 31 29 77"/>
    <s v="Bretagne"/>
    <n v="35"/>
    <s v="INDPT"/>
    <m/>
    <n v="250"/>
    <d v="2017-04-18T00:00:00"/>
    <x v="747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Philippe"/>
    <s v="Nature et Aliments"/>
    <s v="Biodis"/>
    <s v="BIO MARCHE"/>
    <s v="ZA Château Gaillard"/>
    <n v="35470"/>
    <s v="BAIN DE BRETAGNE"/>
    <s v="02 23 31 29 77"/>
    <s v="Bretagne"/>
    <n v="35"/>
    <s v="INDPT"/>
    <m/>
    <n v="250"/>
    <d v="2017-04-18T00:00:00"/>
    <x v="748"/>
    <n v="1"/>
    <m/>
    <m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avril"/>
    <s v="Philippe"/>
    <s v="Côteaux Nantais"/>
    <s v="Biodis"/>
    <s v="BIO MARCHE"/>
    <s v="ZA Château Gaillard"/>
    <n v="35470"/>
    <s v="BAIN DE BRETAGNE"/>
    <s v="02 23 31 29 77"/>
    <s v="Bretagne"/>
    <n v="35"/>
    <s v="INDPT"/>
    <m/>
    <n v="250"/>
    <d v="2017-04-18T00:00:00"/>
    <x v="749"/>
    <n v="1"/>
    <m/>
    <m/>
    <m/>
    <m/>
    <s v="pommes poires demeter - 75 cl"/>
    <s v="CN00110210"/>
    <n v="6"/>
    <n v="0"/>
    <m/>
    <m/>
    <n v="14.52"/>
    <n v="0"/>
    <n v="14.52"/>
    <s v=""/>
    <s v=""/>
    <s v=""/>
    <s v=""/>
    <s v=""/>
    <m/>
    <m/>
    <m/>
    <m/>
    <m/>
    <m/>
    <m/>
    <m/>
    <m/>
    <m/>
    <m/>
    <m/>
  </r>
  <r>
    <s v="avril"/>
    <s v="Philippe"/>
    <s v="Côteaux Nantais"/>
    <s v="Biodis"/>
    <s v="BIO MARCHE"/>
    <s v="ZA Château Gaillard"/>
    <n v="35470"/>
    <s v="BAIN DE BRETAGNE"/>
    <s v="02 23 31 29 77"/>
    <s v="Bretagne"/>
    <n v="35"/>
    <s v="INDPT"/>
    <m/>
    <n v="250"/>
    <d v="2017-04-18T00:00:00"/>
    <x v="749"/>
    <m/>
    <n v="1"/>
    <m/>
    <m/>
    <m/>
    <s v=" pommes cerises - 75 cl"/>
    <s v="CN00110355"/>
    <n v="6"/>
    <n v="0"/>
    <m/>
    <m/>
    <n v="17.04"/>
    <n v="0"/>
    <n v="17.04"/>
    <s v=""/>
    <s v=""/>
    <s v=""/>
    <s v=""/>
    <s v=""/>
    <m/>
    <m/>
    <m/>
    <m/>
    <m/>
    <m/>
    <m/>
    <m/>
    <m/>
    <m/>
    <m/>
    <m/>
  </r>
  <r>
    <s v="avril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4-19T00:00:00"/>
    <x v="750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avril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4-19T00:00:00"/>
    <x v="750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avril"/>
    <s v="Alexis"/>
    <s v="Arcadie"/>
    <s v="Biocash"/>
    <s v="DISTRIBIO"/>
    <s v="11 place bonnet"/>
    <n v="34120"/>
    <s v="PEZENAS"/>
    <s v="04 67 98 01 45"/>
    <s v="Occitanie"/>
    <n v="34"/>
    <s v="INDPT"/>
    <m/>
    <n v="200"/>
    <d v="2017-04-19T00:00:00"/>
    <x v="751"/>
    <n v="1"/>
    <m/>
    <m/>
    <m/>
    <m/>
    <s v="TILLEUL aubier coupé - Sachet 50g (6)"/>
    <s v="TILA"/>
    <n v="6"/>
    <n v="10"/>
    <m/>
    <s v="oui"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avril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2"/>
    <n v="1"/>
    <m/>
    <m/>
    <m/>
    <n v="1"/>
    <s v="Purée amande complète - 300g"/>
    <s v="5004A"/>
    <n v="24"/>
    <n v="8"/>
    <m/>
    <s v="oui"/>
    <n v="168"/>
    <n v="0"/>
    <n v="168"/>
    <s v=""/>
    <s v=""/>
    <s v=""/>
    <s v=""/>
    <s v=""/>
    <m/>
    <m/>
    <m/>
    <m/>
    <m/>
    <m/>
    <m/>
    <m/>
    <m/>
    <m/>
    <m/>
    <m/>
  </r>
  <r>
    <s v="avril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2"/>
    <n v="1"/>
    <m/>
    <m/>
    <m/>
    <n v="1"/>
    <s v="Purée amande blanchie - 300g"/>
    <s v="5104A"/>
    <n v="24"/>
    <n v="8"/>
    <m/>
    <s v="oui"/>
    <n v="186.48"/>
    <n v="0"/>
    <n v="186.48"/>
    <s v=""/>
    <s v=""/>
    <s v=""/>
    <s v=""/>
    <s v=""/>
    <m/>
    <m/>
    <m/>
    <m/>
    <m/>
    <m/>
    <m/>
    <m/>
    <m/>
    <m/>
    <m/>
    <m/>
  </r>
  <r>
    <s v="avril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3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avril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3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m/>
    <m/>
    <m/>
    <m/>
    <m/>
    <m/>
    <m/>
    <m/>
    <m/>
  </r>
  <r>
    <s v="avril"/>
    <s v="Alexis"/>
    <s v="Côteaux Nantais"/>
    <s v="Biocash"/>
    <s v="DISTRIBIO"/>
    <s v="11 place bonnet"/>
    <n v="34120"/>
    <s v="PEZENAS"/>
    <s v="04 67 98 01 45"/>
    <s v="Occitanie"/>
    <n v="34"/>
    <s v="INDPT"/>
    <m/>
    <n v="200"/>
    <d v="2017-04-19T00:00:00"/>
    <x v="754"/>
    <n v="1"/>
    <m/>
    <m/>
    <m/>
    <m/>
    <s v="Purée pommes bananes demeter - 630 g"/>
    <s v="CN00641045"/>
    <n v="6"/>
    <n v="0"/>
    <m/>
    <m/>
    <n v="16.68"/>
    <n v="0"/>
    <n v="16.68"/>
    <s v=""/>
    <s v=""/>
    <s v=""/>
    <s v=""/>
    <s v=""/>
    <m/>
    <m/>
    <m/>
    <m/>
    <m/>
    <m/>
    <m/>
    <m/>
    <m/>
    <m/>
    <m/>
    <m/>
  </r>
  <r>
    <s v="avril"/>
    <s v="Alexis"/>
    <s v="Côteaux Nantais"/>
    <s v="Biocash"/>
    <s v="DISTRIBIO"/>
    <s v="11 place bonnet"/>
    <n v="34120"/>
    <s v="PEZENAS"/>
    <s v="04 67 98 01 45"/>
    <s v="Occitanie"/>
    <n v="34"/>
    <s v="INDPT"/>
    <m/>
    <n v="200"/>
    <d v="2017-04-19T00:00:00"/>
    <x v="754"/>
    <n v="1"/>
    <m/>
    <m/>
    <m/>
    <m/>
    <s v="Purée pommes myrtilles - 630 g"/>
    <s v="CN00641065"/>
    <n v="6"/>
    <n v="0"/>
    <m/>
    <s v="oui"/>
    <n v="18.059999999999999"/>
    <n v="0"/>
    <n v="18.059999999999999"/>
    <s v=""/>
    <s v=""/>
    <s v=""/>
    <s v=""/>
    <s v=""/>
    <m/>
    <m/>
    <m/>
    <m/>
    <m/>
    <m/>
    <m/>
    <m/>
    <m/>
    <m/>
    <m/>
    <m/>
  </r>
  <r>
    <s v="avril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Bioflan caramel - x 30 sachets"/>
    <n v="110120"/>
    <n v="30"/>
    <n v="0"/>
    <m/>
    <m/>
    <n v="19.2"/>
    <n v="0"/>
    <n v="19.2"/>
    <s v=""/>
    <s v=""/>
    <s v=""/>
    <s v=""/>
    <s v=""/>
    <m/>
    <m/>
    <m/>
    <m/>
    <m/>
    <m/>
    <m/>
    <m/>
    <m/>
    <m/>
    <m/>
    <m/>
  </r>
  <r>
    <s v="avril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Chantibio - x 20 sachets"/>
    <n v="530100"/>
    <n v="20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avril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Agar agar Bio - x 30 sachets 2*4g"/>
    <n v="510170"/>
    <n v="30"/>
    <n v="0"/>
    <m/>
    <m/>
    <n v="31.5"/>
    <n v="0"/>
    <n v="31.5"/>
    <s v=""/>
    <s v=""/>
    <s v=""/>
    <s v=""/>
    <s v=""/>
    <m/>
    <m/>
    <m/>
    <m/>
    <m/>
    <m/>
    <m/>
    <m/>
    <m/>
    <m/>
    <m/>
    <m/>
  </r>
  <r>
    <s v="avril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Panna Cotta 45g - x 15 sachets"/>
    <n v="190100"/>
    <n v="15"/>
    <n v="0"/>
    <m/>
    <m/>
    <n v="14.85"/>
    <n v="0"/>
    <n v="14.85"/>
    <s v=""/>
    <s v=""/>
    <s v=""/>
    <s v=""/>
    <s v=""/>
    <m/>
    <m/>
    <m/>
    <m/>
    <m/>
    <m/>
    <m/>
    <m/>
    <m/>
    <m/>
    <m/>
    <m/>
  </r>
  <r>
    <s v="avril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Crème caramel au beurre salé 60g - x 12 sachets"/>
    <n v="19012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avril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Gélifiant Végétal Confix'bio 120g - x 8 sachets"/>
    <n v="512020"/>
    <n v="8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avril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6"/>
    <n v="1"/>
    <m/>
    <m/>
    <m/>
    <m/>
    <s v="Cacao &amp; Baies de goji - 40g"/>
    <s v="9304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avril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6"/>
    <n v="1"/>
    <m/>
    <m/>
    <m/>
    <m/>
    <s v="Baobab &amp; Graines - 40g"/>
    <s v="9302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avril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6"/>
    <n v="1"/>
    <m/>
    <m/>
    <m/>
    <m/>
    <s v="Céréales - 40g"/>
    <s v="9301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avril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6"/>
    <n v="1"/>
    <m/>
    <m/>
    <m/>
    <m/>
    <s v="Multifruits - 40g"/>
    <s v="93003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avril"/>
    <s v="Ghislaine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4-19T00:00:00"/>
    <x v="757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avril"/>
    <s v="Ghislaine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4-19T00:00:00"/>
    <x v="757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Bioflan vanille - x 30 sachets"/>
    <n v="110010"/>
    <n v="30"/>
    <n v="10"/>
    <m/>
    <m/>
    <n v="18.899999999999999"/>
    <n v="0"/>
    <n v="18.899999999999999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Bioflan praliné - x 30 sachets"/>
    <n v="11006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Vanille - x 20 sachets"/>
    <n v="210010"/>
    <n v="40"/>
    <n v="10"/>
    <m/>
    <m/>
    <n v="30.8"/>
    <n v="0"/>
    <n v="30.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hocolat - x 20 sachets"/>
    <n v="210020"/>
    <n v="40"/>
    <n v="10"/>
    <m/>
    <m/>
    <n v="30.8"/>
    <n v="0"/>
    <n v="30.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Noisettes - x 16 sachets"/>
    <n v="210220"/>
    <n v="32"/>
    <n v="10"/>
    <m/>
    <m/>
    <n v="24.64"/>
    <n v="0"/>
    <n v="24.64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rème chocolat intense 60g - x 12 sachets"/>
    <n v="1900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rème anglaise 60g - x 12 sachets"/>
    <n v="190210"/>
    <n v="12"/>
    <n v="10"/>
    <m/>
    <m/>
    <n v="10.68"/>
    <n v="0"/>
    <n v="10.6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m/>
  </r>
  <r>
    <s v="avril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59"/>
    <n v="1"/>
    <m/>
    <m/>
    <m/>
    <n v="1"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avril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59"/>
    <n v="1"/>
    <m/>
    <m/>
    <m/>
    <n v="1"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avril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59"/>
    <n v="1"/>
    <m/>
    <m/>
    <m/>
    <n v="1"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avril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0"/>
    <n v="1"/>
    <m/>
    <m/>
    <m/>
    <n v="1"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avril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0"/>
    <n v="1"/>
    <m/>
    <m/>
    <m/>
    <n v="1"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avril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0"/>
    <n v="1"/>
    <m/>
    <m/>
    <m/>
    <n v="1"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1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1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1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2"/>
    <n v="1"/>
    <m/>
    <m/>
    <m/>
    <m/>
    <s v="Panna Cotta 45g - x 15 sachets"/>
    <n v="190100"/>
    <n v="15"/>
    <n v="0"/>
    <m/>
    <m/>
    <n v="15.75"/>
    <n v="0"/>
    <n v="15.75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3"/>
    <n v="1"/>
    <m/>
    <m/>
    <m/>
    <m/>
    <s v="CURCUMA poudre - Flacon 35g"/>
    <s v="CURCC"/>
    <n v="60"/>
    <n v="10"/>
    <m/>
    <m/>
    <n v="87"/>
    <n v="0"/>
    <n v="87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3"/>
    <n v="1"/>
    <m/>
    <m/>
    <m/>
    <m/>
    <s v="CURCUMA poudre - Flacon 80g (6)"/>
    <s v="CURCPP"/>
    <n v="60"/>
    <n v="10"/>
    <m/>
    <m/>
    <n v="124.2"/>
    <n v="0"/>
    <n v="124.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3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4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4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4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4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4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5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5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5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5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5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3T00:00:00"/>
    <x v="766"/>
    <n v="1"/>
    <m/>
    <m/>
    <m/>
    <n v="1"/>
    <s v="CURCUMA poudre - Flacon 35g"/>
    <s v="CURCC"/>
    <n v="90"/>
    <n v="10"/>
    <m/>
    <m/>
    <n v="130.5"/>
    <n v="0"/>
    <n v="130.5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3T00:00:00"/>
    <x v="766"/>
    <n v="1"/>
    <m/>
    <m/>
    <m/>
    <n v="1"/>
    <s v="CURCUMA poudre - Flacon 80g (6)"/>
    <s v="CURCPP"/>
    <n v="90"/>
    <n v="10"/>
    <m/>
    <m/>
    <n v="186.3"/>
    <n v="0"/>
    <n v="186.3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3T00:00:00"/>
    <x v="766"/>
    <n v="1"/>
    <m/>
    <m/>
    <m/>
    <n v="1"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7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7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7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7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7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8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8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8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8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8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9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9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9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9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69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Christophe"/>
    <s v="Bio Planète"/>
    <s v="Pronadis"/>
    <s v="LE GRAIN D'OR 2"/>
    <s v="120 Avenue Michel Grandou"/>
    <n v="24750"/>
    <s v="TRELISSAC"/>
    <s v="05 53 35 35 97"/>
    <s v="Nouvelle-Aquitaine"/>
    <n v="24"/>
    <s v="BIOCOOP"/>
    <m/>
    <n v="600"/>
    <d v="2017-04-23T00:00:00"/>
    <x v="770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m/>
    <m/>
  </r>
  <r>
    <s v="avril"/>
    <s v="Christophe"/>
    <s v="Bio Planète"/>
    <s v="Pronadis"/>
    <s v="LE GRAIN D'OR 2"/>
    <s v="120 Avenue Michel Grandou"/>
    <n v="24750"/>
    <s v="TRELISSAC"/>
    <s v="05 53 35 35 97"/>
    <s v="Nouvelle-Aquitaine"/>
    <n v="24"/>
    <s v="BIOCOOP"/>
    <m/>
    <n v="600"/>
    <d v="2017-04-23T00:00:00"/>
    <x v="770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71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71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71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71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avril"/>
    <s v="Jean-Claude"/>
    <m/>
    <s v="Biodis"/>
    <m/>
    <m/>
    <m/>
    <m/>
    <m/>
    <m/>
    <m/>
    <m/>
    <m/>
    <m/>
    <d v="2017-04-23T00:00:00"/>
    <x v="771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avril"/>
    <s v="Christophe"/>
    <s v="Arcadie"/>
    <s v="Pronadis"/>
    <s v="LE GRAIN D'OR3"/>
    <s v="les combeaux"/>
    <n v="24650"/>
    <s v="CHANCELADE"/>
    <s v="05 53 06 95 08"/>
    <s v="Nouvelle-Aquitaine"/>
    <n v="24"/>
    <s v="BIOCOOP"/>
    <m/>
    <n v="450"/>
    <d v="2017-04-23T00:00:00"/>
    <x v="772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m/>
    <m/>
    <m/>
    <m/>
    <m/>
    <m/>
    <m/>
    <m/>
    <m/>
  </r>
  <r>
    <s v="avril"/>
    <s v="Christophe"/>
    <s v="Arcadie"/>
    <s v="Pronadis"/>
    <s v="LE GRAIN D'OR3"/>
    <s v="les combeaux"/>
    <n v="24650"/>
    <s v="CHANCELADE"/>
    <s v="05 53 06 95 08"/>
    <s v="Nouvelle-Aquitaine"/>
    <n v="24"/>
    <s v="BIOCOOP"/>
    <m/>
    <n v="450"/>
    <d v="2017-04-23T00:00:00"/>
    <x v="772"/>
    <m/>
    <n v="1"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Bio Planète"/>
    <s v="Pronadis"/>
    <s v="LE GRAIN D'OR3"/>
    <s v="les combeaux"/>
    <n v="24650"/>
    <s v="CHANCELADE"/>
    <s v="05 53 06 95 08"/>
    <s v="Nouvelle-Aquitaine"/>
    <n v="24"/>
    <s v="BIOCOOP"/>
    <m/>
    <n v="450"/>
    <d v="2017-04-23T00:00:00"/>
    <x v="773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m/>
    <m/>
  </r>
  <r>
    <s v="avril"/>
    <s v="Christophe"/>
    <s v="Bio Planète"/>
    <s v="Pronadis"/>
    <s v="LE GRAIN D'OR3"/>
    <s v="les combeaux"/>
    <n v="24650"/>
    <s v="CHANCELADE"/>
    <s v="05 53 06 95 08"/>
    <s v="Nouvelle-Aquitaine"/>
    <n v="24"/>
    <s v="BIOCOOP"/>
    <m/>
    <n v="450"/>
    <d v="2017-04-23T00:00:00"/>
    <x v="773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avril"/>
    <s v="Christophe"/>
    <s v="Bio Planète"/>
    <s v="Pronadis"/>
    <s v="LE GRAIN D'OR3"/>
    <s v="les combeaux"/>
    <n v="24650"/>
    <s v="CHANCELADE"/>
    <s v="05 53 06 95 08"/>
    <s v="Nouvelle-Aquitaine"/>
    <n v="24"/>
    <s v="BIOCOOP"/>
    <m/>
    <n v="450"/>
    <d v="2017-04-23T00:00:00"/>
    <x v="773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avril"/>
    <s v="Ghislaine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4-23T00:00:00"/>
    <x v="774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avril"/>
    <s v="Ghislaine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4-23T00:00:00"/>
    <x v="774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avril"/>
    <s v="Ghislaine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4-23T00:00:00"/>
    <x v="774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avril"/>
    <s v="Ghislaine"/>
    <s v="Arcadie"/>
    <s v="Relais Vert"/>
    <s v="UNI'VERS BIO"/>
    <s v="1 rue Tisserands"/>
    <n v="88190"/>
    <s v="GOLBEY EPINAL"/>
    <s v="03 29 31 03 85"/>
    <s v="Grand Est"/>
    <n v="88"/>
    <s v="ACCORD BIO"/>
    <m/>
    <n v="400"/>
    <d v="2017-04-24T00:00:00"/>
    <x v="775"/>
    <n v="1"/>
    <m/>
    <m/>
    <m/>
    <m/>
    <s v="Mélange JAPONAIS - Flacon 100g (6)"/>
    <s v="FANPP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avril"/>
    <s v="Christophe"/>
    <s v="Côteaux Nantais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6"/>
    <n v="1"/>
    <m/>
    <m/>
    <m/>
    <m/>
    <s v="V de cidre Demeter - 75 cl"/>
    <s v="CN00320005"/>
    <n v="6"/>
    <n v="0"/>
    <m/>
    <m/>
    <n v="14.04"/>
    <n v="0"/>
    <n v="14.04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7"/>
    <n v="1"/>
    <m/>
    <m/>
    <m/>
    <m/>
    <s v="Panna Cotta 45g - x 15 sachets"/>
    <n v="190100"/>
    <n v="15"/>
    <n v="0"/>
    <m/>
    <m/>
    <n v="16.05"/>
    <n v="0"/>
    <n v="16.05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7"/>
    <n v="1"/>
    <m/>
    <m/>
    <m/>
    <m/>
    <s v="Crème caramel au beurre salé 60g - x 12 sachets"/>
    <n v="190120"/>
    <n v="12"/>
    <n v="0"/>
    <m/>
    <m/>
    <n v="14.88"/>
    <n v="0"/>
    <n v="14.88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7"/>
    <n v="1"/>
    <m/>
    <m/>
    <m/>
    <m/>
    <s v="Colorants en poudre 3x10g - x 8 étuis"/>
    <n v="320200"/>
    <n v="8"/>
    <n v="0"/>
    <m/>
    <m/>
    <n v="18.16"/>
    <n v="0"/>
    <n v="18.16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7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m/>
    <s v="AIL des OURS - Flacon 16g"/>
    <s v="AILOC"/>
    <n v="3"/>
    <n v="5"/>
    <m/>
    <m/>
    <n v="4.41"/>
    <n v="0"/>
    <n v="4.41"/>
    <s v=""/>
    <s v=""/>
    <s v=""/>
    <s v=""/>
    <s v=""/>
    <m/>
    <m/>
    <m/>
    <m/>
    <m/>
    <m/>
    <m/>
    <m/>
    <m/>
    <m/>
    <m/>
    <m/>
  </r>
  <r>
    <s v="avril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m/>
    <s v="CITRON écorce poudre - Flacon 32g"/>
    <s v="CITRC"/>
    <n v="3"/>
    <n v="5"/>
    <m/>
    <m/>
    <n v="5.46"/>
    <n v="0"/>
    <n v="5.46"/>
    <s v=""/>
    <s v=""/>
    <s v=""/>
    <s v=""/>
    <s v=""/>
    <m/>
    <m/>
    <m/>
    <m/>
    <m/>
    <m/>
    <m/>
    <m/>
    <m/>
    <m/>
    <m/>
    <m/>
  </r>
  <r>
    <s v="avril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n v="1"/>
    <s v="CURCUMA poudre - Flacon 35g"/>
    <s v="CURCC"/>
    <n v="6"/>
    <n v="10"/>
    <m/>
    <m/>
    <n v="8.6999999999999993"/>
    <n v="0"/>
    <n v="8.6999999999999993"/>
    <s v=""/>
    <s v=""/>
    <s v=""/>
    <s v=""/>
    <s v=""/>
    <m/>
    <m/>
    <m/>
    <m/>
    <m/>
    <m/>
    <m/>
    <m/>
    <m/>
    <m/>
    <m/>
    <m/>
  </r>
  <r>
    <s v="avril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m/>
    <s v="ORANGE écorce - Flacon 32g"/>
    <s v="ORANC"/>
    <n v="3"/>
    <n v="5"/>
    <m/>
    <m/>
    <n v="4.53"/>
    <n v="0"/>
    <n v="4.53"/>
    <s v=""/>
    <s v=""/>
    <s v=""/>
    <s v=""/>
    <s v=""/>
    <m/>
    <m/>
    <m/>
    <m/>
    <m/>
    <m/>
    <m/>
    <m/>
    <m/>
    <m/>
    <m/>
    <m/>
  </r>
  <r>
    <s v="avril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n v="1"/>
    <s v="CURCUMA poudre - Flacon 80g (6)"/>
    <s v="CURCPP"/>
    <n v="6"/>
    <n v="10"/>
    <m/>
    <m/>
    <n v="12.42"/>
    <n v="0"/>
    <n v="12.42"/>
    <s v=""/>
    <s v=""/>
    <s v=""/>
    <s v=""/>
    <s v=""/>
    <m/>
    <m/>
    <m/>
    <m/>
    <m/>
    <m/>
    <m/>
    <m/>
    <m/>
    <m/>
    <m/>
    <m/>
  </r>
  <r>
    <s v="avril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m/>
    <s v="POIVRE de la JAMAIQUE - Flacon 30g"/>
    <s v="POJAC"/>
    <n v="3"/>
    <n v="5"/>
    <m/>
    <m/>
    <n v="4.59"/>
    <n v="0"/>
    <n v="4.59"/>
    <s v=""/>
    <s v=""/>
    <s v=""/>
    <s v=""/>
    <s v=""/>
    <m/>
    <m/>
    <m/>
    <m/>
    <m/>
    <m/>
    <m/>
    <m/>
    <m/>
    <m/>
    <m/>
    <m/>
  </r>
  <r>
    <s v="avril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m/>
    <s v="Epices pour TANDOORI - Flacon 35g"/>
    <s v="TANDC"/>
    <n v="6"/>
    <n v="5"/>
    <m/>
    <m/>
    <n v="12.24"/>
    <n v="0"/>
    <n v="12.24"/>
    <s v=""/>
    <s v=""/>
    <s v=""/>
    <s v=""/>
    <s v=""/>
    <m/>
    <m/>
    <m/>
    <m/>
    <m/>
    <m/>
    <m/>
    <m/>
    <m/>
    <m/>
    <m/>
    <m/>
  </r>
  <r>
    <s v="avril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Warana Poudre 70G - Poudre 65G"/>
    <s v="WAP65AB"/>
    <n v="2"/>
    <n v="0"/>
    <m/>
    <m/>
    <n v="30"/>
    <n v="0"/>
    <n v="30"/>
    <s v=""/>
    <s v=""/>
    <s v=""/>
    <s v=""/>
    <s v=""/>
    <m/>
    <m/>
    <m/>
    <m/>
    <m/>
    <m/>
    <m/>
    <m/>
    <m/>
    <m/>
    <m/>
    <m/>
  </r>
  <r>
    <s v="avril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Uhna De Gato - Poudre 50 g"/>
    <s v="UG50"/>
    <n v="3"/>
    <n v="0"/>
    <m/>
    <m/>
    <n v="51"/>
    <n v="0"/>
    <n v="51"/>
    <s v=""/>
    <s v=""/>
    <s v=""/>
    <s v=""/>
    <s v=""/>
    <m/>
    <m/>
    <m/>
    <m/>
    <m/>
    <m/>
    <m/>
    <m/>
    <m/>
    <m/>
    <m/>
    <m/>
  </r>
  <r>
    <s v="avril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Complexe Guayazen (Destress) - 10 Ampoules de 10 ml"/>
    <s v="COMGZ10"/>
    <n v="4"/>
    <n v="0"/>
    <m/>
    <m/>
    <n v="94.6"/>
    <n v="0"/>
    <n v="94.6"/>
    <s v=""/>
    <s v=""/>
    <s v=""/>
    <s v=""/>
    <s v=""/>
    <m/>
    <m/>
    <m/>
    <m/>
    <m/>
    <m/>
    <m/>
    <m/>
    <m/>
    <m/>
    <m/>
    <m/>
  </r>
  <r>
    <s v="avril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Guayashot - unidose"/>
    <s v="GSHOT10"/>
    <n v="20"/>
    <n v="0"/>
    <m/>
    <m/>
    <n v="37"/>
    <n v="0"/>
    <n v="37"/>
    <s v=""/>
    <s v=""/>
    <s v=""/>
    <s v=""/>
    <s v=""/>
    <m/>
    <m/>
    <m/>
    <m/>
    <m/>
    <m/>
    <m/>
    <m/>
    <m/>
    <m/>
    <m/>
    <m/>
  </r>
  <r>
    <s v="avril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Seve De Kitul - 325ml/colisage de 12"/>
    <s v="K375"/>
    <n v="12"/>
    <n v="0"/>
    <m/>
    <m/>
    <n v="148.19999999999999"/>
    <n v="0"/>
    <n v="148.19999999999999"/>
    <s v=""/>
    <s v=""/>
    <s v=""/>
    <s v=""/>
    <s v=""/>
    <m/>
    <m/>
    <m/>
    <m/>
    <m/>
    <m/>
    <m/>
    <m/>
    <m/>
    <m/>
    <m/>
    <m/>
  </r>
  <r>
    <s v="avril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Dentifrice Ayurvedique - Tube de 75 g"/>
    <s v="ZCOSDA"/>
    <n v="6"/>
    <n v="0"/>
    <m/>
    <m/>
    <n v="42.9"/>
    <n v="0"/>
    <n v="42.9"/>
    <s v=""/>
    <s v=""/>
    <s v=""/>
    <s v=""/>
    <s v=""/>
    <m/>
    <m/>
    <m/>
    <m/>
    <m/>
    <m/>
    <m/>
    <m/>
    <m/>
    <m/>
    <m/>
    <m/>
  </r>
  <r>
    <s v="avril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Shampoing En Poudre - Poudre 50g"/>
    <s v="ZCOSSP50"/>
    <n v="3"/>
    <n v="0"/>
    <m/>
    <m/>
    <n v="54.6"/>
    <n v="0"/>
    <n v="54.6"/>
    <s v=""/>
    <s v=""/>
    <s v=""/>
    <s v=""/>
    <s v=""/>
    <m/>
    <m/>
    <m/>
    <m/>
    <m/>
    <m/>
    <m/>
    <m/>
    <m/>
    <m/>
    <m/>
    <m/>
  </r>
  <r>
    <s v="avril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4-25T00:00:00"/>
    <x v="780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noisette 60g - x 12 sachets"/>
    <n v="1902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anglaise 60g - x 12 sachets"/>
    <n v="190210"/>
    <n v="12"/>
    <n v="10"/>
    <m/>
    <m/>
    <n v="11.28"/>
    <n v="0"/>
    <n v="11.28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Bioflan cacao orange - x 30 sachets"/>
    <n v="11018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Ferment dessert au bifidus 2x6g - x 10 sachets"/>
    <n v="530020"/>
    <n v="10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Panna Cotta 45g - x 15 sachets"/>
    <n v="190100"/>
    <n v="15"/>
    <n v="0"/>
    <m/>
    <m/>
    <n v="15.75"/>
    <n v="0"/>
    <n v="15.75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Colorants en poudre 3x10g - x 8 étuis"/>
    <n v="320200"/>
    <n v="8"/>
    <n v="0"/>
    <m/>
    <m/>
    <n v="17.600000000000001"/>
    <n v="0"/>
    <n v="17.600000000000001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avril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AIL et FINES HERBES - Flacon 10g"/>
    <s v="AILHC"/>
    <n v="3"/>
    <n v="5"/>
    <m/>
    <m/>
    <n v="3.96"/>
    <n v="0"/>
    <n v="3.9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CITRON écorce poudre - Flacon 32g"/>
    <s v="CITRC"/>
    <n v="3"/>
    <n v="5"/>
    <m/>
    <m/>
    <n v="5.46"/>
    <n v="0"/>
    <n v="5.4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Épices pour PAELLA - Flacon 35g"/>
    <s v="PAELC"/>
    <n v="3"/>
    <n v="5"/>
    <m/>
    <m/>
    <n v="4.83"/>
    <n v="0"/>
    <n v="4.83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ESTRAGON feuilles - Flacon 15g"/>
    <s v="ESTRC"/>
    <n v="3"/>
    <n v="5"/>
    <m/>
    <m/>
    <n v="5.43"/>
    <n v="0"/>
    <n v="5.43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COMPOTE &amp; CRUMBLE - Flacon 35g"/>
    <s v="COMPC"/>
    <n v="3"/>
    <n v="5"/>
    <m/>
    <m/>
    <n v="8.4"/>
    <n v="0"/>
    <n v="8.4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GRILLADES - Flacon 35g"/>
    <s v="GRILC"/>
    <n v="3"/>
    <n v="5"/>
    <m/>
    <m/>
    <n v="5.01"/>
    <n v="0"/>
    <n v="5.01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PÂTES - Flacon 30g"/>
    <s v="PATEC"/>
    <n v="3"/>
    <n v="5"/>
    <m/>
    <m/>
    <n v="4.41"/>
    <n v="0"/>
    <n v="4.41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POISSON - Flacon 30g"/>
    <s v="POISC"/>
    <n v="3"/>
    <n v="5"/>
    <m/>
    <m/>
    <n v="5.01"/>
    <n v="0"/>
    <n v="5.01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RIZ - Flacon 27g"/>
    <s v="MRIZC"/>
    <n v="3"/>
    <n v="5"/>
    <m/>
    <m/>
    <n v="3.96"/>
    <n v="0"/>
    <n v="3.9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SALADE - Flacon 20g"/>
    <s v="SALAC"/>
    <n v="3"/>
    <n v="5"/>
    <m/>
    <m/>
    <n v="4.2"/>
    <n v="0"/>
    <n v="4.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TABOULÉ - Flacon 17g"/>
    <s v="TABOC"/>
    <n v="3"/>
    <n v="5"/>
    <m/>
    <m/>
    <n v="3.96"/>
    <n v="0"/>
    <n v="3.96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ORANGE écorce - Flacon 32g"/>
    <s v="ORANC"/>
    <n v="3"/>
    <n v="5"/>
    <m/>
    <m/>
    <n v="4.53"/>
    <n v="0"/>
    <n v="4.53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VANILLE poudre - Flacon 10g"/>
    <s v="VANIC"/>
    <n v="3"/>
    <n v="5"/>
    <m/>
    <m/>
    <n v="27.81"/>
    <n v="0"/>
    <n v="27.81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CITRONNELLE feuilles - Sachet 40g (6)"/>
    <s v="CITR"/>
    <n v="6"/>
    <n v="5"/>
    <m/>
    <m/>
    <n v="11.04"/>
    <n v="0"/>
    <n v="11.04"/>
    <s v=""/>
    <s v=""/>
    <s v=""/>
    <s v=""/>
    <s v=""/>
    <m/>
    <m/>
    <m/>
    <m/>
    <m/>
    <m/>
    <m/>
    <m/>
    <m/>
    <m/>
    <m/>
    <m/>
  </r>
  <r>
    <s v="avril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4"/>
    <n v="1"/>
    <m/>
    <m/>
    <m/>
    <n v="1"/>
    <s v="Huile de coco - 0,2L"/>
    <n v="1010615028"/>
    <n v="120"/>
    <n v="12"/>
    <m/>
    <s v="oui"/>
    <n v="367.2"/>
    <n v="0"/>
    <n v="367.2"/>
    <s v=""/>
    <s v=""/>
    <s v=""/>
    <s v=""/>
    <s v=""/>
    <m/>
    <m/>
    <m/>
    <m/>
    <m/>
    <m/>
    <m/>
    <m/>
    <m/>
    <m/>
    <m/>
    <m/>
  </r>
  <r>
    <s v="avril"/>
    <s v="Alexis"/>
    <s v="Côteaux Nantais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5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s v="Côteaux Nantais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6"/>
    <n v="1"/>
    <m/>
    <m/>
    <n v="1"/>
    <m/>
    <s v="Confiture cerises extra - 690g"/>
    <s v="CN00750505"/>
    <n v="30"/>
    <n v="10"/>
    <m/>
    <s v="oui"/>
    <n v="124.8"/>
    <n v="0"/>
    <n v="124.8"/>
    <s v=""/>
    <s v=""/>
    <s v=""/>
    <s v=""/>
    <s v=""/>
    <m/>
    <m/>
    <m/>
    <m/>
    <m/>
    <m/>
    <m/>
    <m/>
    <m/>
    <m/>
    <m/>
    <m/>
  </r>
  <r>
    <s v="avril"/>
    <s v="Alexis"/>
    <s v="Côteaux Nantais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6"/>
    <n v="1"/>
    <m/>
    <m/>
    <n v="1"/>
    <m/>
    <s v="Confiture fraises extra - 690g"/>
    <s v="CN00750510"/>
    <n v="30"/>
    <n v="10"/>
    <m/>
    <s v="oui"/>
    <n v="127.2"/>
    <n v="0"/>
    <n v="127.2"/>
    <s v=""/>
    <s v=""/>
    <s v=""/>
    <s v=""/>
    <s v=""/>
    <m/>
    <m/>
    <m/>
    <m/>
    <m/>
    <m/>
    <m/>
    <m/>
    <m/>
    <m/>
    <m/>
    <m/>
  </r>
  <r>
    <s v="avril"/>
    <s v="Alexis"/>
    <s v="Côteaux Nantais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6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avril"/>
    <s v="Alexis"/>
    <s v="Côteaux Nantais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6"/>
    <n v="1"/>
    <m/>
    <m/>
    <n v="1"/>
    <m/>
    <s v="Confiture abricots extra - 690g"/>
    <s v="CN00750500"/>
    <n v="30"/>
    <n v="10"/>
    <m/>
    <s v="oui"/>
    <n v="119.1"/>
    <n v="0"/>
    <n v="119.1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vanille - x 30 sachets"/>
    <n v="110010"/>
    <n v="60"/>
    <n v="10"/>
    <m/>
    <m/>
    <n v="39"/>
    <n v="0"/>
    <n v="39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cacao - x 30 sachets"/>
    <n v="110020"/>
    <n v="60"/>
    <n v="10"/>
    <m/>
    <m/>
    <n v="36"/>
    <n v="0"/>
    <n v="36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amandes - x 30 sachets"/>
    <n v="11005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framboise - x 30 sachets"/>
    <n v="11007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fruits exotiques - x 30 sachets"/>
    <n v="11008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abricot - x 30 sachets"/>
    <n v="11014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cacao orange - x 30 sachets"/>
    <n v="11018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m/>
    <m/>
    <s v="Agar agar Bio - x 30 sachets 2*4g"/>
    <n v="510170"/>
    <n v="30"/>
    <n v="0"/>
    <m/>
    <m/>
    <n v="33.299999999999997"/>
    <n v="0"/>
    <n v="33.299999999999997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avril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m/>
  </r>
  <r>
    <s v="avril"/>
    <s v="Christophe"/>
    <s v="Bio Planète"/>
    <s v="Biocash"/>
    <s v="BIO STAR"/>
    <s v="La Fontaine de Bontemps - Route de Souillac"/>
    <n v="24200"/>
    <s v="SARLAT"/>
    <s v="05 53 59 53 03"/>
    <s v="Nouvelle-Aquitaine"/>
    <n v="24"/>
    <s v="ACCORD BIO"/>
    <m/>
    <n v="1000"/>
    <d v="2017-04-26T00:00:00"/>
    <x v="788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avril"/>
    <s v="Christophe"/>
    <s v="Arcadie"/>
    <s v="Biocash"/>
    <s v="BIO STAR"/>
    <s v="La Fontaine de Bontemps - Route de Souillac"/>
    <n v="24200"/>
    <s v="SARLAT"/>
    <s v="05 53 59 53 03"/>
    <s v="Nouvelle-Aquitaine"/>
    <n v="24"/>
    <s v="ACCORD BIO"/>
    <m/>
    <n v="1000"/>
    <d v="2017-04-26T00:00:00"/>
    <x v="789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m/>
    <m/>
    <m/>
    <m/>
    <m/>
    <m/>
    <m/>
    <m/>
    <m/>
  </r>
  <r>
    <s v="avril"/>
    <s v="Jean-Claude"/>
    <s v="Kaoka"/>
    <s v="Markal"/>
    <s v="ABC BIO"/>
    <s v="259 BIS AVENUE HENRI BARBUSSE"/>
    <n v="59770"/>
    <s v="MARLY"/>
    <s v="03 27 28 38 88"/>
    <s v="Hauts-de-France"/>
    <n v="59"/>
    <s v="INDPT"/>
    <m/>
    <n v="200"/>
    <d v="2017-04-26T00:00:00"/>
    <x v="790"/>
    <n v="1"/>
    <m/>
    <m/>
    <m/>
    <n v="1"/>
    <s v="noir 70% - 100g"/>
    <n v="14072"/>
    <n v="51"/>
    <n v="10"/>
    <m/>
    <s v="oui"/>
    <n v="69.87"/>
    <n v="0"/>
    <n v="69.87"/>
    <s v=""/>
    <s v=""/>
    <s v=""/>
    <s v=""/>
    <s v=""/>
    <m/>
    <m/>
    <m/>
    <m/>
    <m/>
    <m/>
    <m/>
    <m/>
    <m/>
    <m/>
    <m/>
    <m/>
  </r>
  <r>
    <s v="avril"/>
    <s v="Jean-Claude"/>
    <s v="Kaoka"/>
    <s v="Markal"/>
    <s v="ABC BIO"/>
    <s v="259 BIS AVENUE HENRI BARBUSSE"/>
    <n v="59770"/>
    <s v="MARLY"/>
    <s v="03 27 28 38 88"/>
    <s v="Hauts-de-France"/>
    <n v="59"/>
    <s v="INDPT"/>
    <m/>
    <n v="200"/>
    <d v="2017-04-26T00:00:00"/>
    <x v="790"/>
    <n v="1"/>
    <m/>
    <m/>
    <m/>
    <n v="1"/>
    <s v="noir 90% Equateur - 100g"/>
    <n v="14096"/>
    <n v="51"/>
    <n v="10"/>
    <m/>
    <s v="oui"/>
    <n v="80.069999999999993"/>
    <n v="0"/>
    <n v="80.069999999999993"/>
    <s v=""/>
    <s v=""/>
    <s v=""/>
    <s v=""/>
    <s v=""/>
    <m/>
    <m/>
    <m/>
    <m/>
    <m/>
    <m/>
    <m/>
    <m/>
    <m/>
    <m/>
    <m/>
    <m/>
  </r>
  <r>
    <s v="avril"/>
    <s v="Jean-Claude"/>
    <s v="Kaoka"/>
    <s v="Markal"/>
    <s v="ABC BIO"/>
    <s v="259 BIS AVENUE HENRI BARBUSSE"/>
    <n v="59770"/>
    <s v="MARLY"/>
    <s v="03 27 28 38 88"/>
    <s v="Hauts-de-France"/>
    <n v="59"/>
    <s v="INDPT"/>
    <m/>
    <n v="200"/>
    <d v="2017-04-26T00:00:00"/>
    <x v="790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m/>
  </r>
  <r>
    <s v="avril"/>
    <s v="Jean-Claude"/>
    <s v="Kaoka"/>
    <s v="Markal"/>
    <s v="ABC BIO"/>
    <s v="259 BIS AVENUE HENRI BARBUSSE"/>
    <n v="59770"/>
    <s v="MARLY"/>
    <s v="03 27 28 38 88"/>
    <s v="Hauts-de-France"/>
    <n v="59"/>
    <s v="INDPT"/>
    <m/>
    <n v="200"/>
    <d v="2017-04-26T00:00:00"/>
    <x v="790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MILLE FEUILLES - BIOMONDE"/>
    <s v="lot Cordestieux"/>
    <n v="24580"/>
    <s v="PLAZAC"/>
    <s v="05 53 50 79 01"/>
    <s v="Nouvelle-Aquitaine"/>
    <n v="24"/>
    <s v="BIOMONDE"/>
    <m/>
    <n v="180"/>
    <d v="2017-04-26T00:00:00"/>
    <x v="791"/>
    <n v="1"/>
    <m/>
    <m/>
    <m/>
    <m/>
    <s v="AIL et FINES HERBES - Flacon 10g"/>
    <s v="AILHC"/>
    <n v="6"/>
    <n v="5"/>
    <m/>
    <m/>
    <n v="7.92"/>
    <n v="0"/>
    <n v="7.9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MILLE FEUILLES - BIOMONDE"/>
    <s v="lot Cordestieux"/>
    <n v="24580"/>
    <s v="PLAZAC"/>
    <s v="05 53 50 79 01"/>
    <s v="Nouvelle-Aquitaine"/>
    <n v="24"/>
    <s v="BIOMONDE"/>
    <m/>
    <n v="180"/>
    <d v="2017-04-26T00:00:00"/>
    <x v="791"/>
    <n v="1"/>
    <m/>
    <m/>
    <m/>
    <m/>
    <s v="Mélange GUACAMOLE - Flacon 45g"/>
    <s v="GUACC"/>
    <n v="6"/>
    <n v="5"/>
    <m/>
    <m/>
    <n v="12.12"/>
    <n v="0"/>
    <n v="12.12"/>
    <s v=""/>
    <s v=""/>
    <s v=""/>
    <s v=""/>
    <s v=""/>
    <m/>
    <m/>
    <m/>
    <m/>
    <m/>
    <m/>
    <m/>
    <m/>
    <m/>
    <m/>
    <m/>
    <m/>
  </r>
  <r>
    <s v="avril"/>
    <s v="Christophe"/>
    <s v="Arcadie"/>
    <s v="Relais Vert"/>
    <s v="LE MILLE FEUILLES - BIOMONDE"/>
    <s v="lot Cordestieux"/>
    <n v="24580"/>
    <s v="PLAZAC"/>
    <s v="05 53 50 79 01"/>
    <s v="Nouvelle-Aquitaine"/>
    <n v="24"/>
    <s v="BIOMONDE"/>
    <m/>
    <n v="180"/>
    <d v="2017-04-26T00:00:00"/>
    <x v="791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E MILLE FEUILLES - BIOMONDE"/>
    <s v="lot Cordestieux"/>
    <n v="24580"/>
    <s v="PLAZAC"/>
    <s v="05 53 50 79 01"/>
    <s v="Nouvelle-Aquitaine"/>
    <n v="24"/>
    <s v="BIOMONDE"/>
    <m/>
    <n v="180"/>
    <d v="2017-04-26T00:00:00"/>
    <x v="792"/>
    <n v="1"/>
    <m/>
    <m/>
    <m/>
    <n v="1"/>
    <s v="Huile coco désodorisée - 0,4L"/>
    <n v="1010615156"/>
    <n v="60"/>
    <n v="10"/>
    <m/>
    <s v="oui"/>
    <n v="256.2"/>
    <n v="0"/>
    <n v="256.2"/>
    <s v=""/>
    <s v=""/>
    <s v=""/>
    <s v=""/>
    <s v=""/>
    <m/>
    <m/>
    <m/>
    <m/>
    <m/>
    <m/>
    <m/>
    <m/>
    <m/>
    <m/>
    <m/>
    <m/>
  </r>
  <r>
    <s v="avril"/>
    <s v="Christophe"/>
    <s v="Bio Planète"/>
    <s v="Relais Vert"/>
    <s v="LE MILLE FEUILLES - BIOMONDE"/>
    <s v="lot Cordestieux"/>
    <n v="24580"/>
    <s v="PLAZAC"/>
    <s v="05 53 50 79 01"/>
    <s v="Nouvelle-Aquitaine"/>
    <n v="24"/>
    <s v="BIOMONDE"/>
    <m/>
    <n v="180"/>
    <d v="2017-04-26T00:00:00"/>
    <x v="792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avril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4-26T00:00:00"/>
    <x v="793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avril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4-26T00:00:00"/>
    <x v="793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avril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4-26T00:00:00"/>
    <x v="793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ABC BIO"/>
    <s v="259 BIS AVENUE HENRI BARBUSSE"/>
    <n v="59770"/>
    <s v="MARLY"/>
    <s v="03 27 28 38 88"/>
    <s v="Hauts-de-France"/>
    <n v="59"/>
    <s v="INDPT"/>
    <m/>
    <n v="200"/>
    <d v="2017-04-26T00:00:00"/>
    <x v="794"/>
    <n v="1"/>
    <m/>
    <m/>
    <m/>
    <m/>
    <s v="Bioflan café - x 30 sachets"/>
    <n v="11003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m/>
  </r>
  <r>
    <s v="avril"/>
    <s v="Jean-Claude"/>
    <s v="Nature et Aliments"/>
    <s v="Relais Vert"/>
    <s v="ABC BIO"/>
    <s v="259 BIS AVENUE HENRI BARBUSSE"/>
    <n v="59770"/>
    <s v="MARLY"/>
    <s v="03 27 28 38 88"/>
    <s v="Hauts-de-France"/>
    <n v="59"/>
    <s v="INDPT"/>
    <m/>
    <n v="200"/>
    <d v="2017-04-26T00:00:00"/>
    <x v="79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avril"/>
    <s v="Jean-Claude"/>
    <s v="Arcadie"/>
    <s v="Ekibio"/>
    <s v="ABC BIO"/>
    <s v="259 BIS AVENUE HENRI BARBUSSE"/>
    <n v="59770"/>
    <s v="MARLY"/>
    <s v="03 27 28 38 88"/>
    <s v="Hauts-de-France"/>
    <n v="59"/>
    <s v="INDPT"/>
    <m/>
    <n v="200"/>
    <d v="2017-04-26T00:00:00"/>
    <x v="795"/>
    <n v="1"/>
    <m/>
    <m/>
    <m/>
    <m/>
    <s v="CURCUMA poudre - Flacon 35g"/>
    <s v="CURCC"/>
    <n v="24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m/>
  </r>
  <r>
    <s v="avril"/>
    <s v="Jean-Claude"/>
    <s v="Arcadie"/>
    <s v="Ekibio"/>
    <s v="ABC BIO"/>
    <s v="259 BIS AVENUE HENRI BARBUSSE"/>
    <n v="59770"/>
    <s v="MARLY"/>
    <s v="03 27 28 38 88"/>
    <s v="Hauts-de-France"/>
    <n v="59"/>
    <s v="INDPT"/>
    <m/>
    <n v="200"/>
    <d v="2017-04-26T00:00:00"/>
    <x v="795"/>
    <n v="1"/>
    <m/>
    <m/>
    <m/>
    <m/>
    <s v="CURCUMA poudre - Flacon 80g (6)"/>
    <s v="CURCPP"/>
    <n v="12"/>
    <n v="10"/>
    <m/>
    <m/>
    <n v="24.84"/>
    <n v="0"/>
    <n v="24.84"/>
    <s v=""/>
    <s v=""/>
    <s v=""/>
    <s v=""/>
    <s v=""/>
    <m/>
    <m/>
    <m/>
    <m/>
    <m/>
    <m/>
    <m/>
    <m/>
    <m/>
    <m/>
    <m/>
    <m/>
  </r>
  <r>
    <s v="avril"/>
    <s v="Jean-Claude"/>
    <s v="Arcadie"/>
    <s v="Ekibio"/>
    <s v="ABC BIO"/>
    <s v="259 BIS AVENUE HENRI BARBUSSE"/>
    <n v="59770"/>
    <s v="MARLY"/>
    <s v="03 27 28 38 88"/>
    <s v="Hauts-de-France"/>
    <n v="59"/>
    <s v="INDPT"/>
    <m/>
    <n v="200"/>
    <d v="2017-04-26T00:00:00"/>
    <x v="795"/>
    <n v="1"/>
    <m/>
    <m/>
    <m/>
    <m/>
    <s v="TILLEUL aubier coupé - Sachet 50g (6)"/>
    <s v="TILA"/>
    <n v="6"/>
    <n v="10"/>
    <m/>
    <s v="oui"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avril"/>
    <s v="Jean-Claude"/>
    <s v="Arcadie"/>
    <s v="Ekibio"/>
    <s v="ABC BIO"/>
    <s v="259 BIS AVENUE HENRI BARBUSSE"/>
    <n v="59770"/>
    <s v="MARLY"/>
    <s v="03 27 28 38 88"/>
    <s v="Hauts-de-France"/>
    <n v="59"/>
    <s v="INDPT"/>
    <m/>
    <n v="200"/>
    <d v="2017-04-26T00:00:00"/>
    <x v="795"/>
    <n v="1"/>
    <m/>
    <m/>
    <m/>
    <m/>
    <s v="Kit PLV 12 recettes épicées - /50"/>
    <s v="KITPLV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avril"/>
    <s v="Jean-Claude"/>
    <s v="Arcadie"/>
    <s v="Ekibio"/>
    <s v="ABC BIO"/>
    <s v="259 BIS AVENUE HENRI BARBUSSE"/>
    <n v="59770"/>
    <s v="MARLY"/>
    <s v="03 27 28 38 88"/>
    <s v="Hauts-de-France"/>
    <n v="59"/>
    <s v="INDPT"/>
    <m/>
    <n v="200"/>
    <d v="2017-04-26T00:00:00"/>
    <x v="795"/>
    <m/>
    <m/>
    <n v="1"/>
    <m/>
    <m/>
    <s v="KIT 12 recettes sucrées sans gluten &amp; sans lait - /50"/>
    <s v="KITPLV2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Ghislaine"/>
    <s v="Côteaux Nantais"/>
    <s v="Relais Vert"/>
    <s v="PROXI BIO"/>
    <s v="8 RUE COLOMBIERE"/>
    <n v="21130"/>
    <s v="AUXONNES"/>
    <n v="380657432"/>
    <s v="Bourgogne-France-Comté"/>
    <n v="21"/>
    <s v="ACCORD BIO"/>
    <m/>
    <n v="150"/>
    <d v="2017-05-01T22:00:00"/>
    <x v="796"/>
    <m/>
    <m/>
    <n v="1"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797"/>
    <n v="1"/>
    <m/>
    <m/>
    <m/>
    <n v="1"/>
    <s v="Huile de coco - 1L (4)"/>
    <n v="1010415088"/>
    <n v="216"/>
    <n v="15"/>
    <m/>
    <s v="oui"/>
    <n v="2607.12"/>
    <n v="0"/>
    <n v="2607.1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798"/>
    <n v="1"/>
    <m/>
    <m/>
    <m/>
    <n v="1"/>
    <s v="Purée amande complète - 630g"/>
    <n v="5005"/>
    <n v="90"/>
    <n v="15"/>
    <m/>
    <s v="oui"/>
    <n v="1211.4000000000001"/>
    <n v="0"/>
    <n v="1211.4000000000001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798"/>
    <n v="1"/>
    <m/>
    <m/>
    <m/>
    <n v="1"/>
    <s v="Purée amande complète - 300g"/>
    <s v="5004A"/>
    <n v="120"/>
    <n v="15"/>
    <m/>
    <s v="oui"/>
    <n v="798"/>
    <n v="0"/>
    <n v="798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799"/>
    <n v="1"/>
    <m/>
    <m/>
    <m/>
    <m/>
    <s v="Huile de tournesol - 0,5L"/>
    <n v="1010601070"/>
    <n v="6"/>
    <n v="0"/>
    <m/>
    <m/>
    <n v="16.079999999999998"/>
    <n v="0"/>
    <n v="16.079999999999998"/>
    <n v="1"/>
    <n v="0"/>
    <n v="0"/>
    <n v="0"/>
    <n v="0"/>
    <m/>
    <m/>
    <n v="1"/>
    <m/>
    <m/>
    <n v="1"/>
    <m/>
    <m/>
    <m/>
    <m/>
    <m/>
    <s v="1"/>
  </r>
  <r>
    <s v="mai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799"/>
    <n v="1"/>
    <m/>
    <m/>
    <m/>
    <m/>
    <s v="Huile de tournesol - 1L"/>
    <n v="1010601050"/>
    <n v="6"/>
    <n v="0"/>
    <m/>
    <s v="oui"/>
    <n v="28.2"/>
    <n v="0"/>
    <n v="28.2"/>
    <s v=""/>
    <s v=""/>
    <s v=""/>
    <s v=""/>
    <s v=""/>
    <m/>
    <m/>
    <m/>
    <n v="1"/>
    <m/>
    <m/>
    <m/>
    <m/>
    <m/>
    <m/>
    <m/>
    <s v="1"/>
  </r>
  <r>
    <s v="mai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799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m/>
    <s v="1"/>
  </r>
  <r>
    <s v="mai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79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mai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799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mai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0"/>
    <n v="1"/>
    <m/>
    <m/>
    <m/>
    <n v="1"/>
    <s v="Huile de colza - 1L"/>
    <n v="1010608050"/>
    <n v="60"/>
    <n v="10"/>
    <m/>
    <s v="oui"/>
    <n v="297"/>
    <n v="0"/>
    <n v="297"/>
    <s v=""/>
    <s v=""/>
    <s v=""/>
    <s v=""/>
    <s v=""/>
    <m/>
    <m/>
    <m/>
    <n v="1"/>
    <m/>
    <m/>
    <m/>
    <m/>
    <m/>
    <m/>
    <m/>
    <s v="1"/>
  </r>
  <r>
    <s v="mai"/>
    <s v="Jean-Claude"/>
    <m/>
    <s v="Direct"/>
    <m/>
    <m/>
    <m/>
    <m/>
    <m/>
    <m/>
    <m/>
    <m/>
    <m/>
    <m/>
    <d v="2017-05-01T22:00:00"/>
    <x v="801"/>
    <n v="1"/>
    <m/>
    <m/>
    <m/>
    <m/>
    <s v="Gomphrena - Poudre 70 g"/>
    <s v="GOP70"/>
    <n v="3"/>
    <n v="0"/>
    <m/>
    <m/>
    <n v="75"/>
    <n v="0"/>
    <n v="75"/>
    <s v=""/>
    <s v=""/>
    <s v=""/>
    <s v=""/>
    <s v=""/>
    <m/>
    <m/>
    <m/>
    <m/>
    <m/>
    <m/>
    <m/>
    <m/>
    <m/>
    <m/>
    <m/>
    <m/>
  </r>
  <r>
    <s v="mai"/>
    <s v="Jean-Claude"/>
    <m/>
    <s v="Direct"/>
    <m/>
    <m/>
    <m/>
    <m/>
    <m/>
    <m/>
    <m/>
    <m/>
    <m/>
    <m/>
    <d v="2017-05-01T22:00:00"/>
    <x v="801"/>
    <n v="1"/>
    <m/>
    <m/>
    <m/>
    <m/>
    <s v="Warana Poudre 70G - Poudre 65G"/>
    <s v="WAP65AB"/>
    <n v="6"/>
    <n v="0"/>
    <m/>
    <m/>
    <n v="90"/>
    <n v="0"/>
    <n v="90"/>
    <s v=""/>
    <s v=""/>
    <s v=""/>
    <s v=""/>
    <s v=""/>
    <m/>
    <m/>
    <m/>
    <m/>
    <m/>
    <m/>
    <m/>
    <m/>
    <m/>
    <m/>
    <m/>
    <m/>
  </r>
  <r>
    <s v="mai"/>
    <s v="Jean-Claude"/>
    <m/>
    <s v="Direct"/>
    <m/>
    <m/>
    <m/>
    <m/>
    <m/>
    <m/>
    <m/>
    <m/>
    <m/>
    <m/>
    <d v="2017-05-01T22:00:00"/>
    <x v="801"/>
    <n v="1"/>
    <m/>
    <m/>
    <m/>
    <m/>
    <s v="Warana Gélules - 100 Gélules/420 mg"/>
    <s v="WAG100/420AB"/>
    <n v="6"/>
    <n v="0"/>
    <m/>
    <m/>
    <n v="160.19999999999999"/>
    <n v="0"/>
    <n v="160.19999999999999"/>
    <s v=""/>
    <s v=""/>
    <s v=""/>
    <s v=""/>
    <s v=""/>
    <m/>
    <m/>
    <m/>
    <m/>
    <m/>
    <m/>
    <m/>
    <m/>
    <m/>
    <m/>
    <m/>
    <m/>
  </r>
  <r>
    <s v="mai"/>
    <s v="Jean-Claude"/>
    <m/>
    <s v="Direct"/>
    <m/>
    <m/>
    <m/>
    <m/>
    <m/>
    <m/>
    <m/>
    <m/>
    <m/>
    <m/>
    <d v="2017-05-01T22:00:00"/>
    <x v="801"/>
    <n v="1"/>
    <m/>
    <m/>
    <m/>
    <m/>
    <s v="Warana Poudre 500G - Poudre 500g"/>
    <s v="WAP500"/>
    <n v="3"/>
    <n v="0"/>
    <m/>
    <m/>
    <n v="276"/>
    <n v="0"/>
    <n v="276"/>
    <s v=""/>
    <s v=""/>
    <s v=""/>
    <s v=""/>
    <s v=""/>
    <m/>
    <m/>
    <m/>
    <m/>
    <m/>
    <m/>
    <m/>
    <m/>
    <m/>
    <m/>
    <m/>
    <m/>
  </r>
  <r>
    <s v="mai"/>
    <s v="Jean-Claude"/>
    <m/>
    <s v="Direct"/>
    <m/>
    <m/>
    <m/>
    <m/>
    <m/>
    <m/>
    <m/>
    <m/>
    <m/>
    <m/>
    <d v="2017-05-01T22:00:00"/>
    <x v="801"/>
    <n v="1"/>
    <m/>
    <m/>
    <m/>
    <m/>
    <s v="Stevia - Poudre 50 g"/>
    <s v="SP50"/>
    <n v="3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mai"/>
    <s v="Jean-Claude"/>
    <m/>
    <s v="Direct"/>
    <m/>
    <m/>
    <m/>
    <m/>
    <m/>
    <m/>
    <m/>
    <m/>
    <m/>
    <m/>
    <d v="2017-05-01T22:00:00"/>
    <x v="801"/>
    <n v="1"/>
    <m/>
    <m/>
    <m/>
    <m/>
    <s v="Stevia Soluble Blanche - Poudre 20 g"/>
    <s v="SPB20"/>
    <n v="3"/>
    <n v="0"/>
    <m/>
    <m/>
    <n v="67.650000000000006"/>
    <n v="0"/>
    <n v="67.650000000000006"/>
    <s v=""/>
    <s v=""/>
    <s v=""/>
    <s v=""/>
    <s v=""/>
    <m/>
    <m/>
    <m/>
    <m/>
    <m/>
    <m/>
    <m/>
    <m/>
    <m/>
    <m/>
    <m/>
    <m/>
  </r>
  <r>
    <s v="mai"/>
    <s v="Jean-Claude"/>
    <m/>
    <s v="Direct"/>
    <m/>
    <m/>
    <m/>
    <m/>
    <m/>
    <m/>
    <m/>
    <m/>
    <m/>
    <m/>
    <d v="2017-05-01T22:00:00"/>
    <x v="801"/>
    <n v="1"/>
    <m/>
    <m/>
    <m/>
    <m/>
    <s v="Guayashot - unidose"/>
    <s v="GSHOT10"/>
    <n v="1"/>
    <n v="0"/>
    <m/>
    <m/>
    <n v="1.85"/>
    <n v="0"/>
    <n v="1.85"/>
    <s v=""/>
    <s v=""/>
    <s v=""/>
    <s v=""/>
    <s v=""/>
    <m/>
    <m/>
    <m/>
    <m/>
    <m/>
    <m/>
    <m/>
    <m/>
    <m/>
    <m/>
    <m/>
    <m/>
  </r>
  <r>
    <s v="mai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2"/>
    <n v="1"/>
    <m/>
    <m/>
    <m/>
    <m/>
    <s v="pommes poires demeter - 75 cl"/>
    <s v="CN00110210"/>
    <n v="6"/>
    <n v="0"/>
    <m/>
    <m/>
    <n v="15.12"/>
    <n v="0"/>
    <n v="15.12"/>
    <s v=""/>
    <s v=""/>
    <s v=""/>
    <s v=""/>
    <s v=""/>
    <m/>
    <m/>
    <m/>
    <n v="1"/>
    <m/>
    <m/>
    <m/>
    <m/>
    <m/>
    <m/>
    <m/>
    <s v="1"/>
  </r>
  <r>
    <s v="mai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2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n v="1"/>
    <m/>
    <m/>
    <m/>
    <m/>
    <m/>
    <m/>
    <m/>
    <s v="1"/>
  </r>
  <r>
    <s v="mai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2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n v="1"/>
    <m/>
    <m/>
    <m/>
    <m/>
    <m/>
    <m/>
    <m/>
    <s v="1"/>
  </r>
  <r>
    <s v="mai"/>
    <s v="Alexis"/>
    <s v="Perl'amand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3"/>
    <n v="1"/>
    <m/>
    <m/>
    <m/>
    <m/>
    <s v="Purée de sésame (tahin) - 280g"/>
    <n v="1230"/>
    <n v="6"/>
    <n v="0"/>
    <m/>
    <s v="oui"/>
    <n v="18.12"/>
    <n v="0"/>
    <n v="18.12"/>
    <s v=""/>
    <s v=""/>
    <s v=""/>
    <s v=""/>
    <s v=""/>
    <m/>
    <m/>
    <m/>
    <n v="1"/>
    <m/>
    <m/>
    <m/>
    <m/>
    <m/>
    <m/>
    <m/>
    <s v="1"/>
  </r>
  <r>
    <s v="mai"/>
    <s v="Alexis"/>
    <s v="Perl'amand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3"/>
    <n v="1"/>
    <m/>
    <m/>
    <m/>
    <m/>
    <s v="Purée Fruits et Graines - 200g"/>
    <n v="1011"/>
    <n v="12"/>
    <n v="0"/>
    <m/>
    <s v="oui"/>
    <n v="54.6"/>
    <n v="0"/>
    <n v="54.6"/>
    <s v=""/>
    <s v=""/>
    <s v=""/>
    <s v=""/>
    <s v=""/>
    <m/>
    <m/>
    <m/>
    <n v="1"/>
    <m/>
    <m/>
    <m/>
    <m/>
    <m/>
    <m/>
    <m/>
    <s v="1"/>
  </r>
  <r>
    <s v="mai"/>
    <s v="Alexis"/>
    <s v="Perl'amand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3"/>
    <n v="1"/>
    <m/>
    <m/>
    <m/>
    <m/>
    <s v="Purée 4 Fruits Secs - 200g"/>
    <n v="1013"/>
    <n v="12"/>
    <n v="0"/>
    <m/>
    <s v="oui"/>
    <n v="46.8"/>
    <n v="0"/>
    <n v="46.8"/>
    <s v=""/>
    <s v=""/>
    <s v=""/>
    <s v=""/>
    <s v=""/>
    <m/>
    <m/>
    <m/>
    <n v="1"/>
    <m/>
    <m/>
    <m/>
    <m/>
    <m/>
    <m/>
    <m/>
    <s v="1"/>
  </r>
  <r>
    <s v="mai"/>
    <s v="Alexis"/>
    <s v="Arcadi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4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n v="1"/>
    <m/>
    <m/>
    <m/>
    <m/>
    <m/>
    <m/>
    <m/>
    <s v="1"/>
  </r>
  <r>
    <s v="mai"/>
    <s v="Alexis"/>
    <s v="Arcadi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4"/>
    <n v="1"/>
    <m/>
    <m/>
    <m/>
    <m/>
    <s v="VANILLE poudre - Flacon 10g"/>
    <s v="VANIC"/>
    <n v="18"/>
    <n v="0"/>
    <m/>
    <m/>
    <n v="175.68"/>
    <n v="0"/>
    <n v="175.68"/>
    <s v=""/>
    <s v=""/>
    <s v=""/>
    <s v=""/>
    <s v=""/>
    <m/>
    <m/>
    <m/>
    <n v="1"/>
    <m/>
    <m/>
    <m/>
    <m/>
    <m/>
    <m/>
    <m/>
    <s v="1"/>
  </r>
  <r>
    <s v="mai"/>
    <s v="Alexis"/>
    <s v="Arcadi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4"/>
    <n v="1"/>
    <m/>
    <m/>
    <m/>
    <m/>
    <s v="SOMMEIL - Sachet 35g (3)"/>
    <s v="REVE"/>
    <n v="6"/>
    <n v="0"/>
    <m/>
    <m/>
    <n v="15.24"/>
    <n v="0"/>
    <n v="15.24"/>
    <s v=""/>
    <s v=""/>
    <s v=""/>
    <s v=""/>
    <s v=""/>
    <m/>
    <m/>
    <m/>
    <n v="1"/>
    <m/>
    <m/>
    <m/>
    <m/>
    <m/>
    <m/>
    <m/>
    <s v="1"/>
  </r>
  <r>
    <s v="mai"/>
    <s v="Alexis"/>
    <s v="Arcadi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5"/>
    <n v="1"/>
    <m/>
    <m/>
    <m/>
    <n v="1"/>
    <s v="CURCUMA poudre - Flacon 80g (6)"/>
    <s v="CURCPP"/>
    <n v="60"/>
    <n v="10"/>
    <m/>
    <s v="oui"/>
    <n v="124.2"/>
    <n v="0"/>
    <n v="124.2"/>
    <s v=""/>
    <s v=""/>
    <s v=""/>
    <s v=""/>
    <s v=""/>
    <m/>
    <m/>
    <m/>
    <n v="1"/>
    <m/>
    <m/>
    <m/>
    <m/>
    <m/>
    <m/>
    <m/>
    <s v="1"/>
  </r>
  <r>
    <s v="mai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6"/>
    <n v="1"/>
    <m/>
    <m/>
    <m/>
    <m/>
    <s v="Bioflan café - x 30 sachets"/>
    <n v="11003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m/>
  </r>
  <r>
    <s v="mai"/>
    <s v="Ghislaine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01T22:00:00"/>
    <x v="807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i"/>
    <s v="Ghislaine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01T22:00:00"/>
    <x v="807"/>
    <m/>
    <n v="1"/>
    <m/>
    <m/>
    <m/>
    <s v="Huile de germe de blé bio - 100ml"/>
    <n v="1010420697"/>
    <n v="8"/>
    <n v="10"/>
    <m/>
    <s v="oui"/>
    <n v="76.72"/>
    <n v="0"/>
    <n v="76.72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AIL et FINES HERBES - Flacon 10g"/>
    <s v="AILHC"/>
    <n v="3"/>
    <n v="5"/>
    <m/>
    <m/>
    <n v="3.96"/>
    <n v="0"/>
    <n v="3.96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ANETH graines - Flacon 35g"/>
    <s v="ANETC"/>
    <n v="6"/>
    <n v="5"/>
    <m/>
    <m/>
    <n v="9.48"/>
    <n v="0"/>
    <n v="9.48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CORIANDRE feuille - Flacon 18g"/>
    <s v="CORFC"/>
    <n v="6"/>
    <n v="5"/>
    <m/>
    <m/>
    <n v="9.9"/>
    <n v="0"/>
    <n v="9.9"/>
    <n v="1"/>
    <n v="0"/>
    <n v="0"/>
    <n v="0"/>
    <n v="0"/>
    <m/>
    <m/>
    <n v="1"/>
    <m/>
    <m/>
    <m/>
    <s v="Reliquat CB en attente dispo RV"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MARJOLAINE - Flacon 10g"/>
    <s v="MARJC"/>
    <n v="6"/>
    <n v="5"/>
    <m/>
    <m/>
    <n v="7.08"/>
    <n v="0"/>
    <n v="7.08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Mélange PÂTES - Flacon 30g"/>
    <s v="PATEC"/>
    <n v="3"/>
    <n v="5"/>
    <m/>
    <m/>
    <n v="4.41"/>
    <n v="0"/>
    <n v="4.41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NIGELLE graines - Flacon 50g"/>
    <s v="NIGEC"/>
    <n v="3"/>
    <n v="5"/>
    <m/>
    <m/>
    <n v="5.55"/>
    <n v="0"/>
    <n v="5.55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OIGNON semoule - Flacon 55g"/>
    <s v="OIGNC"/>
    <n v="3"/>
    <n v="5"/>
    <m/>
    <m/>
    <n v="5.52"/>
    <n v="0"/>
    <n v="5.52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PIMENT langue d'oiseau - Flacon 20g"/>
    <s v="PIMEC"/>
    <n v="3"/>
    <n v="5"/>
    <m/>
    <m/>
    <n v="4.08"/>
    <n v="0"/>
    <n v="4.08"/>
    <n v="1"/>
    <n v="0"/>
    <n v="0"/>
    <n v="0"/>
    <n v="0"/>
    <m/>
    <m/>
    <n v="1"/>
    <m/>
    <m/>
    <m/>
    <s v="Reliquat CB en attente dispo RV"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POIVRE BLANC moulu - Flacon 45g"/>
    <s v="POBPC"/>
    <n v="3"/>
    <n v="5"/>
    <m/>
    <m/>
    <n v="9.24"/>
    <n v="0"/>
    <n v="9.24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RAS EL HANOUT - Flacon 35g"/>
    <s v="RASEC"/>
    <n v="3"/>
    <n v="5"/>
    <m/>
    <m/>
    <n v="5.58"/>
    <n v="0"/>
    <n v="5.58"/>
    <n v="1"/>
    <n v="0"/>
    <n v="0"/>
    <n v="0"/>
    <n v="0"/>
    <m/>
    <m/>
    <n v="1"/>
    <m/>
    <m/>
    <n v="1"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Mélange JAPONAIS - Flacon 100g (6)"/>
    <s v="FANPP"/>
    <n v="6"/>
    <n v="5"/>
    <m/>
    <m/>
    <n v="18.48"/>
    <n v="0"/>
    <n v="18.48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HYSOPE feuilles - Sachet 40g (3)"/>
    <s v="HYSO"/>
    <n v="3"/>
    <n v="5"/>
    <m/>
    <m/>
    <n v="6.33"/>
    <n v="0"/>
    <n v="6.33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THYM CITRONNÉ feuilles - Sachet 50g (6)"/>
    <s v="THYC"/>
    <n v="6"/>
    <n v="5"/>
    <m/>
    <m/>
    <n v="17.64"/>
    <n v="0"/>
    <n v="17.64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Moulin à épices - Cartonnette (6)"/>
    <s v="MOUPO"/>
    <n v="6"/>
    <n v="0"/>
    <m/>
    <m/>
    <n v="74.34"/>
    <n v="0"/>
    <n v="74.34"/>
    <n v="1"/>
    <n v="0"/>
    <n v="0"/>
    <n v="0"/>
    <n v="0"/>
    <m/>
    <m/>
    <n v="1"/>
    <m/>
    <m/>
    <n v="1"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GIROFLE poudre - Flacon 45g"/>
    <s v="GIRPC"/>
    <n v="3"/>
    <n v="5"/>
    <m/>
    <m/>
    <n v="10.26"/>
    <n v="0"/>
    <n v="10.26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ANETH feuilles - Flacon 22g"/>
    <s v="ANEFC"/>
    <n v="3"/>
    <n v="5"/>
    <m/>
    <m/>
    <n v="7.38"/>
    <n v="0"/>
    <n v="7.38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ECHALOTE semoule - Flacon 40g"/>
    <s v="ECHSC"/>
    <n v="6"/>
    <n v="5"/>
    <m/>
    <m/>
    <n v="26.22"/>
    <n v="0"/>
    <n v="26.22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CIBOULETTE tubulaire -  Flacon 6g"/>
    <s v="CIBUC"/>
    <n v="6"/>
    <n v="5"/>
    <m/>
    <m/>
    <n v="8.34"/>
    <n v="0"/>
    <n v="8.34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Bioflan amandes - x 30 sachets"/>
    <n v="11005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Bioflan citron - x 30 sachets"/>
    <n v="11009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Bioflan cacao orange - x 30 sachets"/>
    <n v="11018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Présure liquide pour fromages 30ml - x 7 Flacons"/>
    <n v="530080"/>
    <n v="7"/>
    <n v="0"/>
    <m/>
    <m/>
    <n v="16.38"/>
    <n v="0"/>
    <n v="16.38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Potabio fenouil - x 20 sachets"/>
    <n v="410100"/>
    <n v="20"/>
    <n v="0"/>
    <m/>
    <m/>
    <n v="17.8"/>
    <n v="0"/>
    <n v="17.8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Arôme naturel amandes amères - x 7 Flacons"/>
    <n v="330050"/>
    <n v="7"/>
    <n v="0"/>
    <m/>
    <m/>
    <n v="13.93"/>
    <n v="0"/>
    <n v="13.93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Crème châtaigne 60g - x 12 sachets"/>
    <n v="190130"/>
    <n v="24"/>
    <n v="0"/>
    <m/>
    <m/>
    <n v="29.28"/>
    <n v="0"/>
    <n v="29.28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Crème Pistache 60g - x 12 sachets"/>
    <n v="190240"/>
    <n v="24"/>
    <n v="0"/>
    <m/>
    <m/>
    <n v="31.2"/>
    <n v="0"/>
    <n v="31.2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n v="1"/>
    <m/>
  </r>
  <r>
    <s v="mai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10"/>
    <m/>
    <n v="1"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m/>
    <m/>
    <m/>
    <m/>
    <m/>
    <m/>
    <m/>
    <n v="1"/>
    <m/>
  </r>
  <r>
    <s v="mai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11"/>
    <n v="1"/>
    <m/>
    <m/>
    <m/>
    <n v="1"/>
    <s v="V de cidre  AB (PET) - 75cl"/>
    <s v="CN00320008"/>
    <n v="264"/>
    <n v="10"/>
    <m/>
    <m/>
    <n v="0"/>
    <n v="0"/>
    <n v="0"/>
    <s v=""/>
    <s v=""/>
    <s v=""/>
    <s v=""/>
    <s v=""/>
    <m/>
    <m/>
    <m/>
    <m/>
    <m/>
    <m/>
    <m/>
    <m/>
    <m/>
    <m/>
    <n v="1"/>
    <m/>
  </r>
  <r>
    <s v="mai"/>
    <s v="Alexis"/>
    <m/>
    <s v="Relais Vert"/>
    <m/>
    <m/>
    <m/>
    <m/>
    <m/>
    <m/>
    <m/>
    <m/>
    <m/>
    <m/>
    <d v="2017-05-01T22:00:00"/>
    <x v="812"/>
    <n v="1"/>
    <m/>
    <m/>
    <m/>
    <n v="1"/>
    <s v="CURCUMA poudre - Flacon 35g"/>
    <s v="CURCC"/>
    <n v="18"/>
    <n v="10"/>
    <m/>
    <s v="oui"/>
    <n v="28.98"/>
    <n v="0"/>
    <n v="28.98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2"/>
    <n v="1"/>
    <m/>
    <m/>
    <m/>
    <n v="1"/>
    <s v="CURCUMA poudre - Flacon 80g (6)"/>
    <s v="CURCPP"/>
    <n v="18"/>
    <n v="10"/>
    <m/>
    <s v="oui"/>
    <n v="41.4"/>
    <n v="0"/>
    <n v="41.4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3"/>
    <n v="1"/>
    <m/>
    <m/>
    <m/>
    <m/>
    <s v="Huile de coco - 0,2L"/>
    <n v="1010615028"/>
    <n v="18"/>
    <n v="0"/>
    <m/>
    <s v="oui"/>
    <n v="62.64"/>
    <n v="0"/>
    <n v="62.64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3"/>
    <n v="1"/>
    <m/>
    <m/>
    <m/>
    <m/>
    <s v="Huile de coco - 0,4L"/>
    <n v="1010615056"/>
    <n v="18"/>
    <n v="0"/>
    <m/>
    <s v="oui"/>
    <n v="113.76"/>
    <n v="0"/>
    <n v="113.76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3"/>
    <n v="1"/>
    <m/>
    <m/>
    <m/>
    <m/>
    <s v="Huile coco désodorisée - 0,4L"/>
    <n v="1010615156"/>
    <n v="18"/>
    <n v="0"/>
    <m/>
    <s v="oui"/>
    <n v="85.32"/>
    <n v="0"/>
    <n v="85.3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3"/>
    <m/>
    <n v="1"/>
    <m/>
    <m/>
    <m/>
    <s v="Huile cuisson au Ghee - 0,5L"/>
    <n v="1010631170"/>
    <n v="18"/>
    <n v="0"/>
    <m/>
    <m/>
    <n v="111.6"/>
    <n v="0"/>
    <n v="111.6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3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3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Chokenut - 300g"/>
    <s v="NCHOK300"/>
    <n v="6"/>
    <n v="0"/>
    <m/>
    <s v="oui"/>
    <n v="30"/>
    <n v="0"/>
    <n v="30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Pâte d’amande - 25g"/>
    <s v="91119B25"/>
    <n v="40"/>
    <n v="0"/>
    <m/>
    <m/>
    <n v="31.2"/>
    <n v="0"/>
    <n v="31.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Purée de noix de cajou - 200g"/>
    <n v="1431"/>
    <n v="6"/>
    <n v="0"/>
    <m/>
    <s v="oui"/>
    <n v="32.22"/>
    <n v="0"/>
    <n v="32.2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Purée amande complète - 200g"/>
    <n v="5011"/>
    <n v="6"/>
    <n v="0"/>
    <m/>
    <s v="oui"/>
    <n v="33.9"/>
    <n v="0"/>
    <n v="33.9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Purée amande blanchie - 200g"/>
    <n v="5111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Purée de noisettes - 200g"/>
    <n v="5211"/>
    <n v="6"/>
    <n v="0"/>
    <m/>
    <s v="oui"/>
    <n v="40.68"/>
    <n v="0"/>
    <n v="40.68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m/>
    <n v="1"/>
    <m/>
    <m/>
    <m/>
    <s v="Purée de Pistache - 100g"/>
    <n v="2400"/>
    <n v="6"/>
    <n v="0"/>
    <m/>
    <m/>
    <n v="32.1"/>
    <n v="0"/>
    <n v="32.1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Purée de sésame (tahin) - 280g"/>
    <n v="1230"/>
    <n v="6"/>
    <n v="0"/>
    <m/>
    <s v="oui"/>
    <n v="18.12"/>
    <n v="0"/>
    <n v="18.1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4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01T22:00:00"/>
    <x v="815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Philippe"/>
    <s v="Kaoka"/>
    <s v="Markal"/>
    <s v="BioCité"/>
    <s v="6, rue Emile Zola"/>
    <n v="37000"/>
    <s v="TOURS"/>
    <s v="02 47 05 17 67"/>
    <s v="Centre-Val de Loire"/>
    <n v="37"/>
    <s v="INDPT"/>
    <m/>
    <n v="200"/>
    <d v="2017-05-01T22:00:00"/>
    <x v="816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m/>
  </r>
  <r>
    <s v="mai"/>
    <s v="Philippe"/>
    <s v="Bio Planète"/>
    <s v="Relais Vert"/>
    <s v="BioCité"/>
    <s v="6, rue Emile Zola"/>
    <n v="37000"/>
    <s v="TOURS"/>
    <s v="02 47 05 17 67"/>
    <s v="Centre-Val de Loire"/>
    <n v="37"/>
    <s v="INDPT"/>
    <m/>
    <n v="200"/>
    <d v="2017-05-01T22:00:00"/>
    <x v="817"/>
    <n v="1"/>
    <m/>
    <m/>
    <m/>
    <n v="1"/>
    <s v="Huile de coco - 0,2L"/>
    <n v="1010615028"/>
    <n v="60"/>
    <n v="10"/>
    <m/>
    <s v="oui"/>
    <n v="208.8"/>
    <n v="0"/>
    <n v="208.8"/>
    <s v=""/>
    <s v=""/>
    <s v=""/>
    <s v=""/>
    <s v=""/>
    <m/>
    <m/>
    <m/>
    <m/>
    <m/>
    <m/>
    <m/>
    <m/>
    <m/>
    <m/>
    <m/>
    <m/>
  </r>
  <r>
    <s v="mai"/>
    <s v="Philippe"/>
    <s v="Nature et Aliments"/>
    <s v="Relais Vert"/>
    <s v="BioCité"/>
    <s v="6, rue Emile Zola"/>
    <n v="37000"/>
    <s v="TOURS"/>
    <s v="02 47 05 17 67"/>
    <s v="Centre-Val de Loire"/>
    <n v="37"/>
    <s v="INDPT"/>
    <m/>
    <n v="200"/>
    <d v="2017-05-01T22:00:00"/>
    <x v="81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Philippe"/>
    <s v="Nature et Aliments"/>
    <s v="Relais Vert"/>
    <s v="BioCité"/>
    <s v="6, rue Emile Zola"/>
    <n v="37000"/>
    <s v="TOURS"/>
    <s v="02 47 05 17 67"/>
    <s v="Centre-Val de Loire"/>
    <n v="37"/>
    <s v="INDPT"/>
    <m/>
    <n v="200"/>
    <d v="2017-05-01T22:00:00"/>
    <x v="818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19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19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1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19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0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Pâte d’amande - 25g"/>
    <s v="91119B25"/>
    <n v="40"/>
    <n v="6"/>
    <m/>
    <m/>
    <n v="29.2"/>
    <n v="0"/>
    <n v="29.2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Pistache Choc - 25g"/>
    <s v="91002B25"/>
    <n v="40"/>
    <n v="6"/>
    <m/>
    <m/>
    <n v="29.2"/>
    <n v="0"/>
    <n v="29.2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Purée de sésame (tahin) - 280g"/>
    <n v="1230"/>
    <n v="6"/>
    <n v="6"/>
    <m/>
    <s v="oui"/>
    <n v="17.04"/>
    <n v="0"/>
    <n v="17.04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3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demeter - 630 g"/>
    <s v="CN00640115"/>
    <n v="90"/>
    <n v="10"/>
    <m/>
    <s v="oui"/>
    <n v="219.6"/>
    <n v="0"/>
    <n v="219.6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poires demeter - 630 g"/>
    <s v="CN0064105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abricots demeter - 630 g"/>
    <s v="CN00641025"/>
    <n v="30"/>
    <n v="10"/>
    <m/>
    <s v="oui"/>
    <n v="87.9"/>
    <n v="0"/>
    <n v="87.9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m/>
    <s v="Purée pommes coings - 360 g"/>
    <s v="CN00641240"/>
    <n v="6"/>
    <n v="0"/>
    <m/>
    <m/>
    <n v="12.72"/>
    <n v="0"/>
    <n v="12.72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mangues demeter - 630 g"/>
    <s v="CN00641075"/>
    <n v="30"/>
    <n v="10"/>
    <m/>
    <s v="oui"/>
    <n v="81.900000000000006"/>
    <n v="0"/>
    <n v="81.900000000000006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myrtilles - 630 g"/>
    <s v="CN00641065"/>
    <n v="30"/>
    <n v="10"/>
    <m/>
    <s v="oui"/>
    <n v="92.7"/>
    <n v="0"/>
    <n v="92.7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m/>
    <s v="pommes grenades - 75 cl"/>
    <s v="CN00110350"/>
    <n v="6"/>
    <n v="0"/>
    <m/>
    <m/>
    <n v="18.96"/>
    <n v="0"/>
    <n v="18.96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cassis - 630 g"/>
    <s v="CN00641090"/>
    <n v="30"/>
    <n v="10"/>
    <m/>
    <s v="oui"/>
    <n v="85.5"/>
    <n v="0"/>
    <n v="85.5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pruneaux - 630g"/>
    <s v="CN00641100"/>
    <n v="30"/>
    <n v="10"/>
    <m/>
    <s v="oui"/>
    <n v="89.7"/>
    <n v="0"/>
    <n v="89.7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5"/>
    <n v="1"/>
    <m/>
    <m/>
    <m/>
    <m/>
    <s v="Potabio Indien - x20 sachets"/>
    <n v="41033"/>
    <n v="20"/>
    <n v="0"/>
    <m/>
    <m/>
    <n v="19"/>
    <n v="0"/>
    <n v="19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02T00:00:00"/>
    <x v="826"/>
    <n v="1"/>
    <m/>
    <m/>
    <m/>
    <n v="1"/>
    <s v="Huile de coco - 0,2L"/>
    <n v="1010615028"/>
    <n v="120"/>
    <n v="12"/>
    <m/>
    <s v="oui"/>
    <n v="367.2"/>
    <n v="0"/>
    <n v="367.2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02T00:00:00"/>
    <x v="827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02T00:00:00"/>
    <x v="827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02T00:00:00"/>
    <x v="827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02T00:00:00"/>
    <x v="828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ELAN NATURE"/>
    <s v="107 bis, av du Gal Leclerc"/>
    <n v="75014"/>
    <s v="PARIS"/>
    <s v="01 45 42 35 00"/>
    <s v="Île-de-France"/>
    <n v="75"/>
    <s v="LES COMPTOIRS DE LA BIO"/>
    <m/>
    <n v="500"/>
    <d v="2017-05-02T00:00:00"/>
    <x v="829"/>
    <n v="1"/>
    <m/>
    <m/>
    <m/>
    <m/>
    <s v="CURCUMA poudre - Flacon 35g"/>
    <s v="CURCC"/>
    <n v="6"/>
    <n v="10"/>
    <m/>
    <s v="oui"/>
    <n v="8.6999999999999993"/>
    <n v="0"/>
    <n v="8.6999999999999993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ELAN NATURE"/>
    <s v="107 bis, av du Gal Leclerc"/>
    <n v="75014"/>
    <s v="PARIS"/>
    <s v="01 45 42 35 00"/>
    <s v="Île-de-France"/>
    <n v="75"/>
    <s v="LES COMPTOIRS DE LA BIO"/>
    <m/>
    <n v="500"/>
    <d v="2017-05-02T00:00:00"/>
    <x v="829"/>
    <n v="1"/>
    <m/>
    <m/>
    <m/>
    <m/>
    <s v="CURCUMA poudre - Flacon 80g (6)"/>
    <s v="CURCPP"/>
    <n v="6"/>
    <n v="10"/>
    <m/>
    <s v="oui"/>
    <n v="12.42"/>
    <n v="0"/>
    <n v="12.42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ELAN NATURE"/>
    <s v="107 bis, av du Gal Leclerc"/>
    <n v="75014"/>
    <s v="PARIS"/>
    <s v="01 45 42 35 00"/>
    <s v="Île-de-France"/>
    <n v="75"/>
    <s v="LES COMPTOIRS DE LA BIO"/>
    <m/>
    <n v="500"/>
    <d v="2017-05-02T00:00:00"/>
    <x v="829"/>
    <n v="1"/>
    <m/>
    <m/>
    <m/>
    <m/>
    <s v="TILLEUL aubier coupé - Sachet 50g (6)"/>
    <s v="TILA"/>
    <n v="6"/>
    <n v="10"/>
    <m/>
    <m/>
    <n v="10.199999999999999"/>
    <n v="0"/>
    <n v="10.199999999999999"/>
    <s v=""/>
    <s v=""/>
    <s v=""/>
    <s v=""/>
    <s v=""/>
    <m/>
    <m/>
    <m/>
    <m/>
    <m/>
    <m/>
    <m/>
    <m/>
    <m/>
    <m/>
    <m/>
    <m/>
  </r>
  <r>
    <s v="mai"/>
    <s v="Alexis"/>
    <s v="Côteaux Nantai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0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mai"/>
    <s v="Alexis"/>
    <s v="Côteaux Nantai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0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m/>
  </r>
  <r>
    <s v="mai"/>
    <s v="Alexis"/>
    <s v="Côteaux Nantai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0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mai"/>
    <s v="Alexis"/>
    <s v="Côteaux Nantai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0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1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1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n v="1"/>
    <m/>
    <m/>
    <m/>
    <m/>
    <s v="1"/>
    <m/>
  </r>
  <r>
    <s v="mai"/>
    <s v="Alexis"/>
    <s v="Perl'amand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2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3"/>
    <n v="1"/>
    <m/>
    <m/>
    <m/>
    <m/>
    <s v="Crème noix de coco 60g - x 12 sachets"/>
    <n v="19015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3"/>
    <n v="1"/>
    <m/>
    <m/>
    <m/>
    <m/>
    <s v="Crème châtaigne 60g - x 12 sachets"/>
    <n v="19013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4"/>
    <n v="1"/>
    <m/>
    <m/>
    <m/>
    <n v="1"/>
    <s v="CURCUMA poudre - Flacon 35g"/>
    <s v="CURCC"/>
    <n v="18"/>
    <n v="10"/>
    <m/>
    <s v="oui"/>
    <n v="26.1"/>
    <n v="0"/>
    <n v="26.1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4"/>
    <n v="1"/>
    <m/>
    <m/>
    <m/>
    <n v="1"/>
    <s v="CURCUMA poudre - Flacon 80g (6)"/>
    <s v="CURCPP"/>
    <n v="18"/>
    <n v="10"/>
    <m/>
    <s v="oui"/>
    <n v="37.26"/>
    <n v="0"/>
    <n v="37.26"/>
    <s v=""/>
    <s v=""/>
    <s v=""/>
    <s v=""/>
    <s v=""/>
    <m/>
    <m/>
    <m/>
    <m/>
    <m/>
    <m/>
    <m/>
    <m/>
    <m/>
    <m/>
    <m/>
    <m/>
  </r>
  <r>
    <s v="mai"/>
    <s v="Philippe"/>
    <s v="Bio Planète"/>
    <s v="Biodis"/>
    <s v="AU FIL DU BIO"/>
    <s v="Biopôle du Bocage"/>
    <n v="14410"/>
    <s v="BURCY"/>
    <s v="02 31 68 61 18"/>
    <s v="NORMANDIE"/>
    <n v="14"/>
    <s v="INDPT"/>
    <m/>
    <n v="90"/>
    <d v="2017-05-07T22:00:00"/>
    <x v="835"/>
    <n v="1"/>
    <m/>
    <m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m/>
    <m/>
    <m/>
    <m/>
    <m/>
    <m/>
    <m/>
    <m/>
    <m/>
  </r>
  <r>
    <s v="mai"/>
    <s v="Philippe"/>
    <s v="Bio Planète"/>
    <s v="Biodis"/>
    <s v="AU FIL DU BIO"/>
    <s v="Biopôle du Bocage"/>
    <n v="14410"/>
    <s v="BURCY"/>
    <s v="02 31 68 61 18"/>
    <s v="NORMANDIE"/>
    <n v="14"/>
    <s v="INDPT"/>
    <m/>
    <n v="90"/>
    <d v="2013-05-07T22:00:00"/>
    <x v="83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i"/>
    <s v="Philippe"/>
    <s v="Bio Planète"/>
    <s v="Biodis"/>
    <s v="AU FIL DU BIO"/>
    <s v="Biopôle du Bocage"/>
    <n v="14410"/>
    <s v="BURCY"/>
    <s v="02 31 68 61 18"/>
    <s v="NORMANDIE"/>
    <n v="14"/>
    <s v="INDPT"/>
    <m/>
    <n v="90"/>
    <d v="2013-05-07T22:00:00"/>
    <x v="835"/>
    <n v="1"/>
    <m/>
    <m/>
    <m/>
    <m/>
    <s v="Huile coco désodorisée - 0,4L"/>
    <n v="1010615156"/>
    <n v="6"/>
    <n v="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i"/>
    <s v="Philippe"/>
    <s v="Kaoka"/>
    <s v="Ekibio"/>
    <s v="AU FIL DU BIO"/>
    <s v="Biopôle du Bocage"/>
    <n v="14410"/>
    <s v="BURCY"/>
    <s v="02 31 68 61 18"/>
    <s v="NORMANDIE"/>
    <n v="14"/>
    <s v="INDPT"/>
    <m/>
    <n v="90"/>
    <d v="2013-05-07T22:00:00"/>
    <x v="836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m/>
  </r>
  <r>
    <s v="mai"/>
    <s v="Philippe"/>
    <s v="Kaoka"/>
    <s v="Ekibio"/>
    <s v="AU FIL DU BIO"/>
    <s v="Biopôle du Bocage"/>
    <n v="14410"/>
    <s v="BURCY"/>
    <s v="02 31 68 61 18"/>
    <s v="NORMANDIE"/>
    <n v="14"/>
    <s v="INDPT"/>
    <m/>
    <n v="90"/>
    <d v="2013-05-07T22:00:00"/>
    <x v="836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m/>
    <m/>
    <m/>
    <m/>
    <m/>
    <m/>
    <m/>
    <m/>
    <m/>
  </r>
  <r>
    <s v="mai"/>
    <s v="Philippe"/>
    <s v="Kaoka"/>
    <s v="Ekibio"/>
    <s v="AU FIL DU BIO"/>
    <s v="Biopôle du Bocage"/>
    <n v="14410"/>
    <s v="BURCY"/>
    <s v="02 31 68 61 18"/>
    <s v="NORMANDIE"/>
    <n v="14"/>
    <s v="INDPT"/>
    <m/>
    <n v="90"/>
    <d v="2013-05-07T22:00:00"/>
    <x v="836"/>
    <n v="1"/>
    <m/>
    <m/>
    <m/>
    <n v="1"/>
    <s v="dessert noir 55% - 200g"/>
    <n v="14240"/>
    <n v="51"/>
    <n v="10"/>
    <m/>
    <s v="oui"/>
    <n v="100.98"/>
    <n v="0"/>
    <n v="100.98"/>
    <s v=""/>
    <s v=""/>
    <s v=""/>
    <s v=""/>
    <s v=""/>
    <m/>
    <m/>
    <m/>
    <m/>
    <m/>
    <m/>
    <m/>
    <m/>
    <m/>
    <m/>
    <m/>
    <m/>
  </r>
  <r>
    <s v="mai"/>
    <s v="Philippe"/>
    <s v="Kaoka"/>
    <s v="Ekibio"/>
    <s v="AU FIL DU BIO"/>
    <s v="Biopôle du Bocage"/>
    <n v="14410"/>
    <s v="BURCY"/>
    <s v="02 31 68 61 18"/>
    <s v="NORMANDIE"/>
    <n v="14"/>
    <s v="INDPT"/>
    <m/>
    <n v="90"/>
    <d v="2013-05-07T22:00:00"/>
    <x v="836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7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m/>
    <m/>
    <m/>
  </r>
  <r>
    <s v="mai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7-05T00:00:00"/>
    <x v="837"/>
    <m/>
    <n v="1"/>
    <m/>
    <m/>
    <m/>
    <s v="Farine de pépins de courge biologique - 250g x4"/>
    <n v="1010450220"/>
    <n v="4"/>
    <n v="10"/>
    <m/>
    <s v="oui"/>
    <n v="10.72"/>
    <n v="0"/>
    <n v="10.72"/>
    <n v="0"/>
    <n v="1"/>
    <n v="0"/>
    <n v="0"/>
    <n v="0"/>
    <m/>
    <m/>
    <n v="1"/>
    <m/>
    <m/>
    <n v="1"/>
    <m/>
    <m/>
    <m/>
    <m/>
    <m/>
    <m/>
  </r>
  <r>
    <s v="mai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7"/>
    <m/>
    <n v="1"/>
    <m/>
    <m/>
    <m/>
    <s v="Farine de lin biologique - 250g x4"/>
    <n v="1010450320"/>
    <n v="4"/>
    <n v="10"/>
    <m/>
    <s v="oui"/>
    <n v="8.0399999999999991"/>
    <n v="0"/>
    <n v="8.0399999999999991"/>
    <n v="0"/>
    <n v="1"/>
    <n v="0"/>
    <n v="0"/>
    <n v="0"/>
    <m/>
    <m/>
    <n v="1"/>
    <m/>
    <m/>
    <n v="1"/>
    <m/>
    <m/>
    <m/>
    <m/>
    <m/>
    <m/>
  </r>
  <r>
    <s v="mai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7"/>
    <m/>
    <n v="1"/>
    <m/>
    <m/>
    <m/>
    <s v="Farine de noix biologique - 250g x4"/>
    <n v="1010450120"/>
    <n v="4"/>
    <n v="10"/>
    <m/>
    <s v="oui"/>
    <n v="10.72"/>
    <n v="0"/>
    <n v="10.72"/>
    <n v="0"/>
    <n v="1"/>
    <n v="0"/>
    <n v="0"/>
    <n v="0"/>
    <m/>
    <m/>
    <n v="1"/>
    <m/>
    <m/>
    <n v="1"/>
    <m/>
    <m/>
    <m/>
    <m/>
    <m/>
    <m/>
  </r>
  <r>
    <s v="mai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7"/>
    <m/>
    <n v="1"/>
    <m/>
    <m/>
    <m/>
    <s v="Complément pour petit déjeuner biologique - 300g x4"/>
    <n v="1010450430"/>
    <n v="4"/>
    <n v="10"/>
    <m/>
    <s v="oui"/>
    <n v="26.28"/>
    <n v="0"/>
    <n v="26.28"/>
    <n v="0"/>
    <n v="1"/>
    <n v="0"/>
    <n v="0"/>
    <n v="0"/>
    <m/>
    <m/>
    <n v="1"/>
    <m/>
    <m/>
    <n v="1"/>
    <m/>
    <m/>
    <m/>
    <m/>
    <m/>
    <m/>
  </r>
  <r>
    <s v="mai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8"/>
    <n v="1"/>
    <m/>
    <m/>
    <m/>
    <n v="1"/>
    <s v="V de cidre  AB (PET) - 75cl"/>
    <s v="CN00320008"/>
    <n v="120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9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9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9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EARL GREY - Boite 30g"/>
    <s v="BENGIN"/>
    <n v="6"/>
    <n v="5"/>
    <m/>
    <m/>
    <n v="19.98"/>
    <n v="0"/>
    <n v="19.98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BREAKFAST - Boite 30g"/>
    <s v="KERAIN"/>
    <n v="6"/>
    <n v="5"/>
    <m/>
    <m/>
    <n v="16.02"/>
    <n v="0"/>
    <n v="16.02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MARRAKECH - Boite 30g"/>
    <s v="MARRIN"/>
    <n v="6"/>
    <n v="5"/>
    <m/>
    <m/>
    <n v="19.260000000000002"/>
    <n v="0"/>
    <n v="19.260000000000002"/>
    <n v="1"/>
    <n v="0"/>
    <n v="0"/>
    <n v="0"/>
    <n v="0"/>
    <m/>
    <m/>
    <n v="1"/>
    <m/>
    <m/>
    <n v="1"/>
    <m/>
    <m/>
    <m/>
    <m/>
    <s v="1"/>
    <m/>
  </r>
  <r>
    <s v="mai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CARDAMOME - Boite 30g"/>
    <s v="PALAIN"/>
    <n v="6"/>
    <n v="5"/>
    <m/>
    <m/>
    <n v="19.559999999999999"/>
    <n v="0"/>
    <n v="19.559999999999999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THÉ VERT - Boite 30g"/>
    <s v="THEVIN"/>
    <n v="6"/>
    <n v="5"/>
    <m/>
    <m/>
    <n v="18.54"/>
    <n v="0"/>
    <n v="18.54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n v="1"/>
    <s v="CURCUMA poudre - Flacon 35g"/>
    <s v="CURCC"/>
    <n v="36"/>
    <n v="10"/>
    <m/>
    <s v="oui"/>
    <n v="52.2"/>
    <n v="0"/>
    <n v="52.2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SEL au CÉLERI - Flacon 80g"/>
    <s v="SECEC"/>
    <n v="6"/>
    <n v="5"/>
    <m/>
    <m/>
    <n v="9.66"/>
    <n v="0"/>
    <n v="9.66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n v="1"/>
    <s v="CURCUMA poudre - Flacon 80g (6)"/>
    <s v="CURCPP"/>
    <n v="36"/>
    <n v="10"/>
    <m/>
    <s v="oui"/>
    <n v="74.52"/>
    <n v="0"/>
    <n v="74.52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1"/>
    <m/>
    <m/>
    <n v="1"/>
    <m/>
    <m/>
    <s v="lait 32% noix coco - 100g"/>
    <n v="24066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1"/>
    <m/>
    <n v="1"/>
    <m/>
    <m/>
    <m/>
    <s v="lait 36% - 100g"/>
    <n v="24028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1"/>
    <m/>
    <m/>
    <n v="1"/>
    <m/>
    <m/>
    <s v="noir 55% crêpes dentelle - 100g"/>
    <n v="14763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1"/>
    <n v="1"/>
    <m/>
    <m/>
    <m/>
    <m/>
    <s v="noir noix de coco - 100g"/>
    <n v="14717"/>
    <n v="17"/>
    <n v="10"/>
    <m/>
    <m/>
    <n v="30.6"/>
    <n v="0"/>
    <n v="30.6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1"/>
    <n v="1"/>
    <m/>
    <m/>
    <m/>
    <m/>
    <s v="noir gingembre citron - 100g"/>
    <n v="14718"/>
    <n v="17"/>
    <n v="10"/>
    <m/>
    <m/>
    <n v="30.6"/>
    <n v="0"/>
    <n v="30.6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2"/>
    <m/>
    <m/>
    <n v="1"/>
    <m/>
    <m/>
    <s v="lait 32% noix coco - 100g"/>
    <n v="24066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2"/>
    <m/>
    <n v="1"/>
    <m/>
    <m/>
    <m/>
    <s v="lait 36% - 100g"/>
    <n v="24028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2"/>
    <m/>
    <m/>
    <n v="1"/>
    <m/>
    <m/>
    <s v="noir 55% crêpes dentelle - 100g"/>
    <n v="14763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2"/>
    <n v="1"/>
    <m/>
    <m/>
    <m/>
    <m/>
    <s v="noir noix de coco - 100g"/>
    <n v="14717"/>
    <n v="17"/>
    <n v="10"/>
    <m/>
    <m/>
    <n v="30.6"/>
    <n v="0"/>
    <n v="30.6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2"/>
    <n v="1"/>
    <m/>
    <m/>
    <m/>
    <m/>
    <s v="noir gingembre citron - 100g"/>
    <n v="14718"/>
    <n v="17"/>
    <n v="10"/>
    <m/>
    <m/>
    <n v="30.6"/>
    <n v="0"/>
    <n v="30.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Farine de pépins de courge biologique - 250g x4"/>
    <n v="1010450220"/>
    <n v="8"/>
    <n v="10"/>
    <m/>
    <s v="oui"/>
    <n v="23.84"/>
    <n v="0"/>
    <n v="23.8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Farine de lin biologique - 250g x4"/>
    <n v="1010450320"/>
    <n v="8"/>
    <n v="10"/>
    <m/>
    <s v="oui"/>
    <n v="17.84"/>
    <n v="0"/>
    <n v="17.8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Farine de noix biologique - 250g x4"/>
    <n v="1010450120"/>
    <n v="8"/>
    <n v="10"/>
    <m/>
    <s v="oui"/>
    <n v="23.84"/>
    <n v="0"/>
    <n v="23.8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Agar agar Bio - x 30 sachets 2*4g"/>
    <n v="510170"/>
    <n v="30"/>
    <n v="0"/>
    <m/>
    <m/>
    <n v="33.299999999999997"/>
    <n v="0"/>
    <n v="33.299999999999997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Panna Cotta 45g - x 15 sachets"/>
    <n v="190100"/>
    <n v="15"/>
    <n v="0"/>
    <m/>
    <m/>
    <n v="15.75"/>
    <n v="0"/>
    <n v="15.75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Crème brûlée 80g - x 12 sachets"/>
    <n v="19011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Crème caramel au beurre salé 60g - x 12 sachets"/>
    <n v="1901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Gélifiant Végétal Confix'bio 120g - x 8 sachets"/>
    <n v="512020"/>
    <n v="8"/>
    <n v="0"/>
    <m/>
    <m/>
    <n v="12.64"/>
    <n v="0"/>
    <n v="12.64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Crème noix de coco 60g - x 12 sachets"/>
    <n v="19015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5"/>
    <n v="1"/>
    <m/>
    <m/>
    <m/>
    <m/>
    <s v="CURCUMA poudre - Flacon 35g"/>
    <s v="CURCC"/>
    <n v="12"/>
    <n v="0"/>
    <m/>
    <s v="oui"/>
    <n v="19.32"/>
    <n v="0"/>
    <n v="19.32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5"/>
    <n v="1"/>
    <m/>
    <m/>
    <m/>
    <m/>
    <s v="CURCUMA poudre - Flacon 80g (6)"/>
    <s v="CURCPP"/>
    <n v="12"/>
    <n v="0"/>
    <m/>
    <s v="oui"/>
    <n v="27.6"/>
    <n v="0"/>
    <n v="27.6"/>
    <s v=""/>
    <s v=""/>
    <s v=""/>
    <s v=""/>
    <s v=""/>
    <m/>
    <m/>
    <m/>
    <m/>
    <m/>
    <m/>
    <m/>
    <m/>
    <m/>
    <m/>
    <m/>
    <m/>
  </r>
  <r>
    <s v="mai"/>
    <s v="Philippe"/>
    <s v="Kaoka"/>
    <s v="Biodis"/>
    <s v="LA VIE CLAIRE"/>
    <s v="3, rue Basse"/>
    <n v="14000"/>
    <s v="CAEN"/>
    <s v="02 31 93 66 72"/>
    <s v="NORMANDIE"/>
    <n v="14"/>
    <s v="LA VIE CLAIRE"/>
    <m/>
    <n v="250"/>
    <d v="2017-05-07T00:00:00"/>
    <x v="846"/>
    <n v="1"/>
    <m/>
    <m/>
    <m/>
    <m/>
    <s v="noir 55% crêpes dentelle - 100g"/>
    <n v="14763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Philippe"/>
    <s v="Kaoka"/>
    <s v="Biodis"/>
    <s v="LA VIE CLAIRE"/>
    <s v="3, rue Basse"/>
    <n v="14000"/>
    <s v="CAEN"/>
    <s v="02 31 93 66 72"/>
    <s v="NORMANDIE"/>
    <n v="14"/>
    <s v="LA VIE CLAIRE"/>
    <m/>
    <n v="250"/>
    <d v="2017-05-07T00:00:00"/>
    <x v="846"/>
    <n v="1"/>
    <m/>
    <m/>
    <m/>
    <m/>
    <s v="noir 70% Fleur Sel - 100g"/>
    <n v="14771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Philippe"/>
    <s v="Bio Planète"/>
    <s v="Biodis"/>
    <s v="LA VIE CLAIRE"/>
    <s v="3, rue Basse"/>
    <n v="14000"/>
    <s v="CAEN"/>
    <s v="02 31 93 66 72"/>
    <s v="NORMANDIE"/>
    <n v="14"/>
    <s v="LA VIE CLAIRE"/>
    <m/>
    <n v="250"/>
    <d v="2017-05-07T00:00:00"/>
    <x v="847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i"/>
    <s v="Philippe"/>
    <s v="Bio Planète"/>
    <s v="Biodis"/>
    <s v="LA VIE CLAIRE"/>
    <s v="3, rue Basse"/>
    <n v="14000"/>
    <s v="CAEN"/>
    <s v="02 31 93 66 72"/>
    <s v="NORMANDIE"/>
    <n v="14"/>
    <s v="LA VIE CLAIRE"/>
    <m/>
    <n v="250"/>
    <d v="2017-05-07T00:00:00"/>
    <x v="847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Philippe"/>
    <s v="Bio Planète"/>
    <s v="Biodis"/>
    <s v="LA VIE CLAIRE"/>
    <s v="3, rue Basse"/>
    <n v="14000"/>
    <s v="CAEN"/>
    <s v="02 31 93 66 72"/>
    <s v="NORMANDIE"/>
    <n v="14"/>
    <s v="LA VIE CLAIRE"/>
    <m/>
    <n v="250"/>
    <d v="2017-05-07T00:00:00"/>
    <x v="847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mai"/>
    <s v="Philippe"/>
    <s v="Bio Planète"/>
    <s v="Biodis"/>
    <s v="LA VIE CLAIRE"/>
    <s v="3, rue Basse"/>
    <n v="14000"/>
    <s v="CAEN"/>
    <s v="02 31 93 66 72"/>
    <s v="NORMANDIE"/>
    <n v="14"/>
    <s v="LA VIE CLAIRE"/>
    <m/>
    <n v="250"/>
    <d v="2017-05-07T00:00:00"/>
    <x v="847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mai"/>
    <s v="Philippe"/>
    <s v="Nature et Aliments"/>
    <s v="Biodis"/>
    <s v="LA VIE CLAIRE"/>
    <s v="3, rue Basse"/>
    <n v="14000"/>
    <s v="CAEN"/>
    <s v="02 31 93 66 72"/>
    <s v="NORMANDIE"/>
    <n v="14"/>
    <s v="LA VIE CLAIRE"/>
    <m/>
    <n v="250"/>
    <d v="2017-05-07T00:00:00"/>
    <x v="848"/>
    <n v="1"/>
    <m/>
    <m/>
    <m/>
    <m/>
    <s v="Crème chocolat intense 60g - x 12 sachets"/>
    <n v="19002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mai"/>
    <s v="Philippe"/>
    <s v="Nature et Aliments"/>
    <s v="Biodis"/>
    <s v="LA VIE CLAIRE"/>
    <s v="3, rue Basse"/>
    <n v="14000"/>
    <s v="CAEN"/>
    <s v="02 31 93 66 72"/>
    <s v="NORMANDIE"/>
    <n v="14"/>
    <s v="LA VIE CLAIRE"/>
    <m/>
    <n v="250"/>
    <d v="2017-05-07T00:00:00"/>
    <x v="84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Philippe"/>
    <s v="Nature et Aliments"/>
    <s v="Biodis"/>
    <s v="LA VIE CLAIRE"/>
    <s v="3, rue Basse"/>
    <n v="14000"/>
    <s v="CAEN"/>
    <s v="02 31 93 66 72"/>
    <s v="NORMANDIE"/>
    <n v="14"/>
    <s v="LA VIE CLAIRE"/>
    <m/>
    <n v="250"/>
    <d v="2017-05-07T00:00:00"/>
    <x v="848"/>
    <n v="1"/>
    <m/>
    <m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5-08T00:00:00"/>
    <x v="849"/>
    <m/>
    <n v="1"/>
    <m/>
    <m/>
    <m/>
    <s v="Huile Gourmande - 250ml"/>
    <n v="1010630890"/>
    <n v="18"/>
    <n v="0"/>
    <m/>
    <m/>
    <n v="72.900000000000006"/>
    <n v="0"/>
    <n v="72.900000000000006"/>
    <s v=""/>
    <s v=""/>
    <s v=""/>
    <s v=""/>
    <s v=""/>
    <m/>
    <m/>
    <m/>
    <n v="1"/>
    <m/>
    <m/>
    <m/>
    <m/>
    <m/>
    <m/>
    <s v="1"/>
    <m/>
  </r>
  <r>
    <s v="mai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5-08T00:00:00"/>
    <x v="849"/>
    <m/>
    <n v="1"/>
    <m/>
    <m/>
    <m/>
    <s v="Huile cuisson au Ghee - 0,5L"/>
    <n v="1010631170"/>
    <n v="18"/>
    <n v="0"/>
    <m/>
    <m/>
    <n v="111.6"/>
    <n v="0"/>
    <n v="111.6"/>
    <n v="0"/>
    <n v="1"/>
    <n v="0"/>
    <n v="0"/>
    <n v="0"/>
    <m/>
    <m/>
    <n v="1"/>
    <m/>
    <m/>
    <n v="1"/>
    <m/>
    <m/>
    <m/>
    <m/>
    <s v="1"/>
    <m/>
  </r>
  <r>
    <s v="mai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5-08T00:00:00"/>
    <x v="850"/>
    <n v="1"/>
    <m/>
    <m/>
    <m/>
    <m/>
    <s v="CURCUMA poudre - Flacon 35g"/>
    <s v="CURCC"/>
    <n v="12"/>
    <n v="0"/>
    <m/>
    <s v="oui"/>
    <n v="19.32"/>
    <n v="0"/>
    <n v="19.32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5-08T00:00:00"/>
    <x v="850"/>
    <n v="1"/>
    <m/>
    <m/>
    <m/>
    <m/>
    <s v="CURCUMA poudre - Flacon 80g (6)"/>
    <s v="CURCPP"/>
    <n v="12"/>
    <n v="0"/>
    <m/>
    <s v="oui"/>
    <n v="27.6"/>
    <n v="0"/>
    <n v="27.6"/>
    <s v=""/>
    <s v=""/>
    <s v=""/>
    <s v=""/>
    <s v=""/>
    <m/>
    <m/>
    <m/>
    <m/>
    <m/>
    <m/>
    <m/>
    <m/>
    <m/>
    <m/>
    <m/>
    <m/>
  </r>
  <r>
    <s v="mai"/>
    <s v="Ghislain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5-08T00:00:00"/>
    <x v="851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i"/>
    <s v="Ghislain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5-08T00:00:00"/>
    <x v="851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Philippe"/>
    <s v="Bio Planète"/>
    <s v="Provinces Bio"/>
    <s v="MARJOLAINE PRODUIT NATUREL"/>
    <s v="89 AVENUE DE HASTING"/>
    <n v="14700"/>
    <s v="FALAISE"/>
    <s v="02 31 40 98 01"/>
    <s v="NORMANDIE"/>
    <n v="14"/>
    <s v="ACCORD BIO"/>
    <m/>
    <n v="200"/>
    <d v="2017-05-08T00:00:00"/>
    <x v="852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mai"/>
    <s v="Philippe"/>
    <s v="Bio Planète"/>
    <s v="Provinces Bio"/>
    <s v="MARJOLAINE PRODUIT NATUREL"/>
    <s v="89 AVENUE DE HASTING"/>
    <n v="14700"/>
    <s v="FALAISE"/>
    <s v="02 31 40 98 01"/>
    <s v="NORMANDIE"/>
    <n v="14"/>
    <s v="ACCORD BIO"/>
    <m/>
    <n v="200"/>
    <d v="2017-05-08T00:00:00"/>
    <x v="852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BOLETS JAUNES COUPÉS - Doypack 35g (6)"/>
    <s v="BOLEC"/>
    <n v="12"/>
    <n v="5"/>
    <m/>
    <m/>
    <n v="35.520000000000003"/>
    <n v="0"/>
    <n v="35.520000000000003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CHANTERELLES - Doypack 25g (6)"/>
    <s v="CHANC"/>
    <n v="12"/>
    <n v="5"/>
    <m/>
    <m/>
    <n v="49.2"/>
    <n v="0"/>
    <n v="49.2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MORILLES - Doypack 15g (6)"/>
    <s v="MORIC"/>
    <n v="12"/>
    <n v="5"/>
    <m/>
    <m/>
    <n v="130.08000000000001"/>
    <n v="0"/>
    <n v="130.08000000000001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SHIITAKES - Doypack 25g (6)"/>
    <s v="SHIIC"/>
    <n v="12"/>
    <n v="5"/>
    <m/>
    <m/>
    <n v="31.56"/>
    <n v="0"/>
    <n v="31.56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Trompette de la mort - Doypack 20g (6)"/>
    <s v="TROMC"/>
    <n v="12"/>
    <n v="5"/>
    <m/>
    <m/>
    <n v="39.72"/>
    <n v="0"/>
    <n v="39.72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GARAM MASALA - Flacon 35g"/>
    <s v="GARAC"/>
    <n v="18"/>
    <n v="5"/>
    <m/>
    <m/>
    <n v="37.799999999999997"/>
    <n v="0"/>
    <n v="37.799999999999997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Mélange COMPOTE &amp; CRUMBLE - Flacon 35g"/>
    <s v="COMPC"/>
    <n v="12"/>
    <n v="5"/>
    <m/>
    <m/>
    <n v="33.6"/>
    <n v="0"/>
    <n v="33.6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CURRY MADRAS - Flacon 35g"/>
    <s v="CUMAC"/>
    <n v="18"/>
    <n v="5"/>
    <m/>
    <m/>
    <n v="28.26"/>
    <n v="0"/>
    <n v="28.26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CHAMPIGNONS NOIRS ENTIERS - Doypack 45g (6)"/>
    <s v="CHNOC"/>
    <n v="12"/>
    <n v="5"/>
    <m/>
    <m/>
    <n v="57.72"/>
    <n v="0"/>
    <n v="57.72"/>
    <s v=""/>
    <s v=""/>
    <s v=""/>
    <s v=""/>
    <s v=""/>
    <m/>
    <m/>
    <m/>
    <m/>
    <m/>
    <m/>
    <m/>
    <m/>
    <m/>
    <m/>
    <m/>
    <m/>
  </r>
  <r>
    <s v="mai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Epices pour TANDOORI - Flacon 35g"/>
    <s v="TANDC"/>
    <n v="18"/>
    <n v="5"/>
    <m/>
    <m/>
    <n v="36.72"/>
    <n v="0"/>
    <n v="36.7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08T00:00:00"/>
    <x v="854"/>
    <n v="1"/>
    <m/>
    <m/>
    <m/>
    <n v="1"/>
    <s v="CURCUMA poudre - Flacon 35g"/>
    <s v="CURCC"/>
    <n v="12"/>
    <n v="10"/>
    <m/>
    <s v="oui"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08T00:00:00"/>
    <x v="854"/>
    <n v="1"/>
    <m/>
    <m/>
    <m/>
    <n v="1"/>
    <s v="CURCUMA poudre - Flacon 80g (6)"/>
    <s v="CURCPP"/>
    <n v="12"/>
    <n v="10"/>
    <m/>
    <s v="oui"/>
    <n v="24.84"/>
    <n v="0"/>
    <n v="24.84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08T00:00:00"/>
    <x v="854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08T00:00:00"/>
    <x v="855"/>
    <n v="1"/>
    <m/>
    <m/>
    <m/>
    <m/>
    <s v="Crème caramel au beurre salé 60g - x 12 sachets"/>
    <n v="1901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i"/>
    <s v="Philippe"/>
    <s v="Bio Planète"/>
    <s v="Biodis"/>
    <s v="BIOTOPE"/>
    <s v="20 RUE ANDRE MAZELINE"/>
    <n v="61000"/>
    <s v="ALENCON"/>
    <s v="02 33 26 81 48"/>
    <s v="NORMANDIE"/>
    <n v="61"/>
    <s v="INDPT"/>
    <m/>
    <n v="400"/>
    <d v="2017-05-08T00:00:00"/>
    <x v="856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i"/>
    <s v="Philippe"/>
    <s v="Bio Planète"/>
    <s v="Biodis"/>
    <s v="BIOTOPE"/>
    <s v="20 RUE ANDRE MAZELINE"/>
    <n v="61000"/>
    <s v="ALENCON"/>
    <s v="02 33 26 81 48"/>
    <s v="NORMANDIE"/>
    <n v="61"/>
    <s v="INDPT"/>
    <m/>
    <n v="400"/>
    <d v="2017-05-08T00:00:00"/>
    <x v="85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Philippe"/>
    <s v="Bio Planète"/>
    <s v="Biodis"/>
    <s v="BIOTOPE"/>
    <s v="20 RUE ANDRE MAZELINE"/>
    <n v="61000"/>
    <s v="ALENCON"/>
    <s v="02 33 26 81 48"/>
    <s v="NORMANDIE"/>
    <n v="61"/>
    <s v="INDPT"/>
    <m/>
    <n v="400"/>
    <d v="2017-05-08T00:00:00"/>
    <x v="856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mai"/>
    <s v="Philippe"/>
    <s v="Kaoka"/>
    <s v="Markal"/>
    <s v="BIOTOPE"/>
    <s v="20 RUE ANDRE MAZELINE"/>
    <n v="61000"/>
    <s v="ALENCON"/>
    <s v="02 33 26 81 48"/>
    <s v="NORMANDIE"/>
    <n v="61"/>
    <s v="INDPT"/>
    <m/>
    <n v="400"/>
    <d v="2017-05-08T00:00:00"/>
    <x v="857"/>
    <n v="1"/>
    <m/>
    <m/>
    <m/>
    <n v="1"/>
    <s v="lait 36% - 100g"/>
    <n v="24028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Philippe"/>
    <s v="Kaoka"/>
    <s v="Markal"/>
    <s v="BIOTOPE"/>
    <s v="20 RUE ANDRE MAZELINE"/>
    <n v="61000"/>
    <s v="ALENCON"/>
    <s v="02 33 26 81 48"/>
    <s v="NORMANDIE"/>
    <n v="61"/>
    <s v="INDPT"/>
    <m/>
    <n v="400"/>
    <d v="2017-05-08T00:00:00"/>
    <x v="857"/>
    <n v="1"/>
    <m/>
    <m/>
    <m/>
    <n v="1"/>
    <s v="noir 70% - 100g"/>
    <n v="14072"/>
    <n v="51"/>
    <n v="10"/>
    <m/>
    <s v="oui"/>
    <n v="77.52"/>
    <n v="0"/>
    <n v="77.52"/>
    <s v=""/>
    <s v=""/>
    <s v=""/>
    <s v=""/>
    <s v=""/>
    <m/>
    <m/>
    <m/>
    <m/>
    <m/>
    <m/>
    <m/>
    <m/>
    <m/>
    <m/>
    <m/>
    <m/>
  </r>
  <r>
    <s v="mai"/>
    <s v="Philippe"/>
    <s v="Kaoka"/>
    <s v="Markal"/>
    <s v="BIOTOPE"/>
    <s v="20 RUE ANDRE MAZELINE"/>
    <n v="61000"/>
    <s v="ALENCON"/>
    <s v="02 33 26 81 48"/>
    <s v="NORMANDIE"/>
    <n v="61"/>
    <s v="INDPT"/>
    <m/>
    <n v="400"/>
    <d v="2017-05-08T00:00:00"/>
    <x v="857"/>
    <n v="1"/>
    <m/>
    <m/>
    <m/>
    <n v="1"/>
    <s v="noir 75% Sao Tomé - 100g"/>
    <n v="14371"/>
    <n v="51"/>
    <n v="10"/>
    <m/>
    <s v="oui"/>
    <n v="86.7"/>
    <n v="0"/>
    <n v="86.7"/>
    <s v=""/>
    <s v=""/>
    <s v=""/>
    <s v=""/>
    <s v=""/>
    <m/>
    <m/>
    <m/>
    <m/>
    <m/>
    <m/>
    <m/>
    <m/>
    <m/>
    <m/>
    <m/>
    <m/>
  </r>
  <r>
    <s v="mai"/>
    <s v="Philippe"/>
    <s v="Le Moulin du Pivert"/>
    <s v="Direct"/>
    <s v="BIOTOPE"/>
    <s v="20 RUE ANDRE MAZELINE"/>
    <n v="61000"/>
    <s v="ALENCON"/>
    <s v="02 33 26 81 48"/>
    <s v="NORMANDIE"/>
    <n v="61"/>
    <s v="INDPT"/>
    <m/>
    <n v="400"/>
    <d v="2017-05-08T00:00:00"/>
    <x v="858"/>
    <n v="1"/>
    <m/>
    <m/>
    <m/>
    <m/>
    <s v="P’tit Beurre - 155 grs"/>
    <s v="1CR001"/>
    <n v="12"/>
    <n v="0"/>
    <m/>
    <m/>
    <n v="19.68"/>
    <n v="0"/>
    <n v="19.68"/>
    <s v=""/>
    <s v=""/>
    <s v=""/>
    <s v=""/>
    <s v=""/>
    <m/>
    <m/>
    <m/>
    <m/>
    <m/>
    <m/>
    <m/>
    <m/>
    <m/>
    <m/>
    <m/>
    <m/>
  </r>
  <r>
    <s v="mai"/>
    <s v="Philippe"/>
    <s v="Le Moulin du Pivert"/>
    <s v="Direct"/>
    <s v="BIOTOPE"/>
    <s v="20 RUE ANDRE MAZELINE"/>
    <n v="61000"/>
    <s v="ALENCON"/>
    <s v="02 33 26 81 48"/>
    <s v="NORMANDIE"/>
    <n v="61"/>
    <s v="INDPT"/>
    <m/>
    <n v="400"/>
    <d v="2017-05-08T00:00:00"/>
    <x v="858"/>
    <n v="1"/>
    <m/>
    <m/>
    <m/>
    <m/>
    <s v="Biscottes à la Farine sans sel à la Farine Bise - 270 grs"/>
    <s v="2BI405"/>
    <n v="12"/>
    <n v="0"/>
    <m/>
    <m/>
    <n v="26.52"/>
    <n v="0"/>
    <n v="26.52"/>
    <s v=""/>
    <s v=""/>
    <s v=""/>
    <s v=""/>
    <s v=""/>
    <m/>
    <m/>
    <m/>
    <m/>
    <m/>
    <m/>
    <m/>
    <m/>
    <m/>
    <m/>
    <m/>
    <m/>
  </r>
  <r>
    <s v="mai"/>
    <s v="Philippe"/>
    <s v="Le Moulin du Pivert"/>
    <s v="Direct"/>
    <s v="BIOTOPE"/>
    <s v="20 RUE ANDRE MAZELINE"/>
    <n v="61000"/>
    <s v="ALENCON"/>
    <s v="02 33 26 81 48"/>
    <s v="NORMANDIE"/>
    <n v="61"/>
    <s v="INDPT"/>
    <m/>
    <n v="400"/>
    <d v="2017-05-08T00:00:00"/>
    <x v="858"/>
    <n v="1"/>
    <m/>
    <m/>
    <m/>
    <m/>
    <s v="P'tit Beurre Tout Chocolat - 155 grs"/>
    <s v="1PB002"/>
    <n v="1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Philippe"/>
    <s v="Nature et Aliments"/>
    <s v="Biodis"/>
    <s v="BIOTOPE"/>
    <s v="20 RUE ANDRE MAZELINE"/>
    <n v="61000"/>
    <s v="ALENCON"/>
    <s v="02 33 26 81 48"/>
    <s v="NORMANDIE"/>
    <n v="61"/>
    <s v="INDPT"/>
    <m/>
    <n v="400"/>
    <d v="2017-05-08T00:00:00"/>
    <x v="859"/>
    <n v="1"/>
    <m/>
    <m/>
    <m/>
    <m/>
    <s v="Bioflan noix de coco - x 30 sachets"/>
    <n v="110150"/>
    <n v="30"/>
    <n v="0"/>
    <m/>
    <m/>
    <n v="19.2"/>
    <n v="0"/>
    <n v="19.2"/>
    <s v=""/>
    <s v=""/>
    <s v=""/>
    <s v=""/>
    <s v=""/>
    <m/>
    <m/>
    <m/>
    <m/>
    <m/>
    <m/>
    <m/>
    <m/>
    <m/>
    <m/>
    <m/>
    <m/>
  </r>
  <r>
    <s v="mai"/>
    <s v="Philippe"/>
    <s v="Nature et Aliments"/>
    <s v="Biodis"/>
    <s v="BIOTOPE"/>
    <s v="20 RUE ANDRE MAZELINE"/>
    <n v="61000"/>
    <s v="ALENCON"/>
    <s v="02 33 26 81 48"/>
    <s v="NORMANDIE"/>
    <n v="61"/>
    <s v="INDPT"/>
    <m/>
    <n v="400"/>
    <d v="2017-05-08T00:00:00"/>
    <x v="859"/>
    <n v="1"/>
    <m/>
    <m/>
    <m/>
    <m/>
    <s v="Crème chocolat intense 60g - x 12 sachets"/>
    <n v="19002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mai"/>
    <s v="Philippe"/>
    <s v="Nature et Aliments"/>
    <s v="Biodis"/>
    <s v="BIOTOPE"/>
    <s v="20 RUE ANDRE MAZELINE"/>
    <n v="61000"/>
    <s v="ALENCON"/>
    <s v="02 33 26 81 48"/>
    <s v="NORMANDIE"/>
    <n v="61"/>
    <s v="INDPT"/>
    <m/>
    <n v="400"/>
    <d v="2017-05-08T00:00:00"/>
    <x v="859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0"/>
    <n v="1"/>
    <m/>
    <m/>
    <m/>
    <m/>
    <s v="Huile d'olive corsée - 0,5L"/>
    <n v="1010612270"/>
    <n v="6"/>
    <n v="0"/>
    <m/>
    <m/>
    <n v="31.26"/>
    <n v="0"/>
    <n v="31.26"/>
    <s v=""/>
    <s v=""/>
    <s v=""/>
    <s v=""/>
    <s v=""/>
    <m/>
    <m/>
    <m/>
    <m/>
    <m/>
    <m/>
    <m/>
    <m/>
    <m/>
    <m/>
    <n v="1"/>
    <m/>
  </r>
  <r>
    <s v="mai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0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n v="1"/>
    <m/>
  </r>
  <r>
    <s v="mai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0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n v="1"/>
    <m/>
  </r>
  <r>
    <s v="mai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0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n v="1"/>
    <m/>
  </r>
  <r>
    <s v="mai"/>
    <s v="Christophe"/>
    <s v="Perl'amand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1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2"/>
    <n v="1"/>
    <m/>
    <m/>
    <m/>
    <m/>
    <s v="Biofournée sarrasin - x 12 sachets"/>
    <n v="550070"/>
    <n v="12"/>
    <n v="0"/>
    <m/>
    <m/>
    <n v="12"/>
    <n v="0"/>
    <n v="12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2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n v="1"/>
    <m/>
  </r>
  <r>
    <s v="mai"/>
    <s v="Christophe"/>
    <s v="Nature et Aliments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m/>
    <s v="AIL et FINES HERBES - Flacon 10g"/>
    <s v="AILHC"/>
    <n v="3"/>
    <n v="5"/>
    <m/>
    <m/>
    <n v="3.96"/>
    <n v="0"/>
    <n v="3.96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m/>
    <s v="CUMIN moulu - Flacon 40g"/>
    <s v="CUMPC"/>
    <n v="3"/>
    <n v="5"/>
    <m/>
    <m/>
    <n v="5.52"/>
    <n v="0"/>
    <n v="5.52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n v="1"/>
    <s v="CURCUMA poudre - Flacon 35g"/>
    <s v="CURCC"/>
    <n v="12"/>
    <n v="10"/>
    <m/>
    <s v="oui"/>
    <n v="17.399999999999999"/>
    <n v="0"/>
    <n v="17.399999999999999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m/>
    <s v="Mélange GUACAMOLE - Flacon 45g"/>
    <s v="GUACC"/>
    <n v="6"/>
    <n v="5"/>
    <m/>
    <m/>
    <n v="12.12"/>
    <n v="0"/>
    <n v="12.12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m/>
    <s v="PIMENT langue d'oiseau - Flacon 20g"/>
    <s v="PIMEC"/>
    <n v="3"/>
    <n v="5"/>
    <m/>
    <m/>
    <n v="4.08"/>
    <n v="0"/>
    <n v="4.08"/>
    <s v=""/>
    <s v=""/>
    <s v=""/>
    <s v=""/>
    <s v=""/>
    <m/>
    <m/>
    <m/>
    <m/>
    <m/>
    <m/>
    <m/>
    <m/>
    <m/>
    <m/>
    <n v="1"/>
    <m/>
  </r>
  <r>
    <s v="mai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n v="1"/>
    <s v="CURCUMA poudre - Flacon 80g (6)"/>
    <s v="CURCPP"/>
    <n v="12"/>
    <n v="10"/>
    <m/>
    <s v="oui"/>
    <n v="24.84"/>
    <n v="0"/>
    <n v="24.84"/>
    <s v=""/>
    <s v=""/>
    <s v=""/>
    <s v=""/>
    <s v=""/>
    <m/>
    <m/>
    <m/>
    <m/>
    <m/>
    <m/>
    <m/>
    <m/>
    <m/>
    <m/>
    <n v="1"/>
    <m/>
  </r>
  <r>
    <s v="mai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4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4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4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4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5"/>
    <m/>
    <n v="1"/>
    <m/>
    <m/>
    <n v="1"/>
    <s v="Purée amande complète - 1KG"/>
    <n v="5003"/>
    <n v="24"/>
    <n v="8"/>
    <m/>
    <m/>
    <n v="505.92"/>
    <n v="0"/>
    <n v="505.9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6"/>
    <n v="1"/>
    <m/>
    <m/>
    <m/>
    <m/>
    <s v="Purée amande blanchie - 300g"/>
    <s v="5104A"/>
    <n v="6"/>
    <n v="0"/>
    <m/>
    <s v="oui"/>
    <n v="50.7"/>
    <n v="0"/>
    <n v="50.7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6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6"/>
    <m/>
    <m/>
    <n v="1"/>
    <m/>
    <m/>
    <s v="Coconut - 300g"/>
    <s v="NCOCON300"/>
    <n v="6"/>
    <n v="0"/>
    <m/>
    <s v="oui"/>
    <n v="28.02"/>
    <n v="0"/>
    <n v="28.02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7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7"/>
    <n v="1"/>
    <m/>
    <m/>
    <m/>
    <m/>
    <s v="Crème châtaigne 60g - x 12 sachets"/>
    <n v="19013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7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8"/>
    <n v="1"/>
    <m/>
    <m/>
    <m/>
    <n v="1"/>
    <s v="CURCUMA poudre - Flacon 35g"/>
    <s v="CURCC"/>
    <n v="12"/>
    <n v="10"/>
    <m/>
    <s v="oui"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8"/>
    <n v="1"/>
    <m/>
    <m/>
    <m/>
    <n v="1"/>
    <s v="CURCUMA poudre - Flacon 80g (6)"/>
    <s v="CURCPP"/>
    <n v="12"/>
    <n v="10"/>
    <m/>
    <s v="oui"/>
    <n v="24.84"/>
    <n v="0"/>
    <n v="24.84"/>
    <s v=""/>
    <s v=""/>
    <s v=""/>
    <s v=""/>
    <s v=""/>
    <m/>
    <m/>
    <m/>
    <m/>
    <m/>
    <m/>
    <m/>
    <m/>
    <m/>
    <m/>
    <m/>
    <m/>
  </r>
  <r>
    <s v="mai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9"/>
    <n v="1"/>
    <m/>
    <m/>
    <m/>
    <m/>
    <s v="pommes poires demeter - 75 cl"/>
    <s v="CN00110210"/>
    <n v="6"/>
    <n v="0"/>
    <m/>
    <m/>
    <n v="15.12"/>
    <n v="0"/>
    <n v="15.12"/>
    <s v=""/>
    <s v=""/>
    <s v=""/>
    <s v=""/>
    <s v=""/>
    <m/>
    <m/>
    <m/>
    <m/>
    <m/>
    <m/>
    <m/>
    <m/>
    <m/>
    <m/>
    <m/>
    <m/>
  </r>
  <r>
    <s v="mai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9"/>
    <n v="1"/>
    <m/>
    <m/>
    <m/>
    <m/>
    <s v="3 Agrumes (O/M/P) demeter - 75 cl"/>
    <s v="CN00110270"/>
    <n v="6"/>
    <n v="0"/>
    <m/>
    <m/>
    <n v="17.82"/>
    <n v="0"/>
    <n v="17.8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70"/>
    <n v="1"/>
    <m/>
    <m/>
    <m/>
    <n v="1"/>
    <s v="Purée amande complète - 300g"/>
    <s v="5004A"/>
    <n v="24"/>
    <n v="8"/>
    <m/>
    <s v="oui"/>
    <n v="172.56"/>
    <n v="0"/>
    <n v="172.5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1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1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1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2"/>
    <n v="1"/>
    <m/>
    <m/>
    <m/>
    <m/>
    <s v="AMANDE&amp;ORANGE à tartiner - 300g"/>
    <s v="6410A"/>
    <n v="6"/>
    <n v="0"/>
    <m/>
    <m/>
    <n v="32.04"/>
    <n v="0"/>
    <n v="32.04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2"/>
    <n v="1"/>
    <m/>
    <m/>
    <m/>
    <m/>
    <s v="Olive Amande - 90g"/>
    <n v="4303"/>
    <n v="6"/>
    <n v="0"/>
    <m/>
    <m/>
    <n v="15.9"/>
    <n v="0"/>
    <n v="15.9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2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3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BOUQUET GARNI - Flacon 30g"/>
    <s v="BOUQC"/>
    <n v="6"/>
    <n v="5"/>
    <m/>
    <m/>
    <n v="10.14"/>
    <n v="0"/>
    <n v="10.14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CORIANDRE feuille - Flacon 18g"/>
    <s v="CORFC"/>
    <n v="6"/>
    <n v="5"/>
    <m/>
    <m/>
    <n v="9.9"/>
    <n v="0"/>
    <n v="9.9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FENOUIL graines - Flacon 30g"/>
    <s v="FENOC"/>
    <n v="6"/>
    <n v="5"/>
    <m/>
    <m/>
    <n v="7.92"/>
    <n v="0"/>
    <n v="7.92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LIVÈCHE flocon - Flacon 10g"/>
    <s v="LIVEC"/>
    <n v="6"/>
    <n v="5"/>
    <m/>
    <m/>
    <n v="6.96"/>
    <n v="0"/>
    <n v="6.96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ARJOLAINE - Flacon 10g"/>
    <s v="MARJC"/>
    <n v="6"/>
    <n v="5"/>
    <m/>
    <m/>
    <n v="7.08"/>
    <n v="0"/>
    <n v="7.08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PÂTES - Flacon 30g"/>
    <s v="PATEC"/>
    <n v="6"/>
    <n v="5"/>
    <m/>
    <m/>
    <n v="8.82"/>
    <n v="0"/>
    <n v="8.82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PIZZA - Flacon 13g"/>
    <s v="PIZZC"/>
    <n v="6"/>
    <n v="5"/>
    <m/>
    <m/>
    <n v="7.38"/>
    <n v="0"/>
    <n v="7.38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SALADE - Flacon 20g"/>
    <s v="SALAC"/>
    <n v="6"/>
    <n v="5"/>
    <m/>
    <m/>
    <n v="8.4"/>
    <n v="0"/>
    <n v="8.4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SOUPE - Flacon 40g"/>
    <s v="SOUPC"/>
    <n v="6"/>
    <n v="5"/>
    <m/>
    <m/>
    <n v="10.8"/>
    <n v="0"/>
    <n v="10.8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PIMENT DOUX d'Espagne - Flacon 40g"/>
    <s v="PIMDC"/>
    <n v="6"/>
    <n v="5"/>
    <m/>
    <m/>
    <n v="11.58"/>
    <n v="0"/>
    <n v="11.58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POIVRE VERT en saumure - Flacon 55g"/>
    <s v="POVSC"/>
    <n v="6"/>
    <n v="5"/>
    <m/>
    <m/>
    <n v="9.66"/>
    <n v="0"/>
    <n v="9.66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POIVRE VERT lyophilisé - Flacon 15g"/>
    <s v="POVLC"/>
    <n v="6"/>
    <n v="5"/>
    <m/>
    <m/>
    <n v="15.54"/>
    <n v="0"/>
    <n v="15.54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RAIFORT poudre - Flacon 45g"/>
    <s v="RAIFC"/>
    <n v="6"/>
    <n v="5"/>
    <m/>
    <m/>
    <n v="18.78"/>
    <n v="0"/>
    <n v="18.78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TROIS BAIES - Flacon 45g"/>
    <s v="3BAIC"/>
    <n v="6"/>
    <n v="5"/>
    <m/>
    <m/>
    <n v="18.059999999999999"/>
    <n v="0"/>
    <n v="18.059999999999999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AIL en semoule - Flacon 150g (6)"/>
    <s v="AILSPP"/>
    <n v="6"/>
    <n v="5"/>
    <m/>
    <m/>
    <n v="22.62"/>
    <n v="0"/>
    <n v="22.62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BASILIC feuilles - Flacon 30g (6)"/>
    <s v="BASIPP"/>
    <n v="6"/>
    <n v="5"/>
    <m/>
    <m/>
    <n v="11.94"/>
    <n v="0"/>
    <n v="11.94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CUMIN poudre - Flacon 80g (6)"/>
    <s v="CUMIPP"/>
    <n v="6"/>
    <n v="5"/>
    <m/>
    <m/>
    <n v="19.86"/>
    <n v="0"/>
    <n v="19.86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JAPONAIS - Flacon 100g (6)"/>
    <s v="FANPP"/>
    <n v="6"/>
    <n v="5"/>
    <m/>
    <m/>
    <n v="18.48"/>
    <n v="0"/>
    <n v="18.48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GRILLADES - Flacon 70g (6)"/>
    <s v="GRILPP"/>
    <n v="6"/>
    <n v="5"/>
    <m/>
    <m/>
    <n v="16.32"/>
    <n v="0"/>
    <n v="16.32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OIGNON lanières - Flacon 125g (6)"/>
    <s v="OIGLPF"/>
    <n v="6"/>
    <n v="5"/>
    <m/>
    <m/>
    <n v="20.399999999999999"/>
    <n v="0"/>
    <n v="20.399999999999999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THYM feuilles - Flacon 45g (6)"/>
    <s v="THYMPP"/>
    <n v="6"/>
    <n v="5"/>
    <m/>
    <m/>
    <n v="15.24"/>
    <n v="0"/>
    <n v="15.24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COLOMBO - Flacon 35g"/>
    <s v="COLOC"/>
    <n v="6"/>
    <n v="5"/>
    <m/>
    <m/>
    <n v="8.82"/>
    <n v="0"/>
    <n v="8.82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ECHALOTE semoule - Flacon 40g"/>
    <s v="ECHSC"/>
    <n v="6"/>
    <n v="5"/>
    <m/>
    <m/>
    <n v="26.22"/>
    <n v="0"/>
    <n v="26.22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ACIS moulu - Flacon 45g"/>
    <s v="MACPC"/>
    <n v="6"/>
    <n v="5"/>
    <m/>
    <m/>
    <n v="25.62"/>
    <n v="0"/>
    <n v="25.62"/>
    <s v=""/>
    <s v=""/>
    <s v=""/>
    <s v=""/>
    <s v=""/>
    <m/>
    <m/>
    <m/>
    <m/>
    <m/>
    <m/>
    <m/>
    <m/>
    <m/>
    <m/>
    <m/>
    <m/>
  </r>
  <r>
    <s v="mai"/>
    <s v="Ghislaine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09T00:00:00"/>
    <x v="875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n v="1"/>
    <m/>
  </r>
  <r>
    <s v="mai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10T00:00:00"/>
    <x v="876"/>
    <n v="1"/>
    <m/>
    <m/>
    <m/>
    <m/>
    <s v="Olive Amande - 90g"/>
    <n v="4303"/>
    <n v="6"/>
    <n v="5"/>
    <m/>
    <m/>
    <n v="15.12"/>
    <n v="0"/>
    <n v="15.12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10T00:00:00"/>
    <x v="876"/>
    <n v="1"/>
    <m/>
    <m/>
    <m/>
    <m/>
    <s v="Purée Fruits et Graines - 200g"/>
    <n v="1011"/>
    <n v="6"/>
    <n v="5"/>
    <m/>
    <s v="oui"/>
    <n v="25.92"/>
    <n v="0"/>
    <n v="25.92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10T00:00:00"/>
    <x v="876"/>
    <n v="1"/>
    <m/>
    <m/>
    <m/>
    <m/>
    <s v="Purée 4 Fruits Secs - 200g"/>
    <n v="1013"/>
    <n v="6"/>
    <n v="5"/>
    <m/>
    <s v="oui"/>
    <n v="22.26"/>
    <n v="0"/>
    <n v="22.26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10T00:00:00"/>
    <x v="876"/>
    <n v="1"/>
    <m/>
    <m/>
    <m/>
    <m/>
    <s v="Purée Amande &amp; Noix de cajou - 200g"/>
    <n v="1012"/>
    <n v="6"/>
    <n v="5"/>
    <m/>
    <s v="oui"/>
    <n v="29.88"/>
    <n v="0"/>
    <n v="29.88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10T00:00:00"/>
    <x v="876"/>
    <n v="1"/>
    <m/>
    <m/>
    <m/>
    <m/>
    <s v="Purée Arachide Toastée - 300g"/>
    <n v="1504"/>
    <n v="6"/>
    <n v="5"/>
    <m/>
    <m/>
    <n v="15.36"/>
    <n v="0"/>
    <n v="15.36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7"/>
    <m/>
    <n v="1"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7"/>
    <m/>
    <n v="1"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7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urée amande complète - 630g"/>
    <n v="5005"/>
    <n v="6"/>
    <n v="10"/>
    <m/>
    <s v="oui"/>
    <n v="94.98"/>
    <n v="0"/>
    <n v="94.98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urée amande complète - 300g"/>
    <s v="5004A"/>
    <n v="6"/>
    <n v="10"/>
    <m/>
    <s v="oui"/>
    <n v="46.92"/>
    <n v="0"/>
    <n v="46.9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urée amande blanchie - 630g"/>
    <n v="5105"/>
    <n v="6"/>
    <n v="10"/>
    <m/>
    <s v="oui"/>
    <n v="105.06"/>
    <n v="0"/>
    <n v="105.06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urée de noisettes - 280g"/>
    <s v="5204B"/>
    <n v="6"/>
    <n v="10"/>
    <m/>
    <s v="oui"/>
    <n v="54.06"/>
    <n v="0"/>
    <n v="54.06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urée de sésame (tahin) - 280g"/>
    <n v="1230"/>
    <n v="6"/>
    <n v="10"/>
    <m/>
    <s v="oui"/>
    <n v="18.12"/>
    <n v="0"/>
    <n v="18.1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Cacao &amp; Baies de goji - 40g"/>
    <s v="9304B40"/>
    <n v="28"/>
    <n v="10"/>
    <m/>
    <m/>
    <n v="42"/>
    <n v="0"/>
    <n v="4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Baobab &amp; Graines - 40g"/>
    <s v="9302B40"/>
    <n v="28"/>
    <n v="10"/>
    <m/>
    <m/>
    <n v="42"/>
    <n v="0"/>
    <n v="4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Céréales - 40g"/>
    <s v="9301B40"/>
    <n v="28"/>
    <n v="10"/>
    <m/>
    <m/>
    <n v="42"/>
    <n v="0"/>
    <n v="4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Multifruits - 40g"/>
    <s v="93003B40"/>
    <n v="28"/>
    <n v="10"/>
    <m/>
    <m/>
    <n v="42"/>
    <n v="0"/>
    <n v="4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AT choco NOIR-SANS LAIT - 220g"/>
    <s v="6415A"/>
    <n v="6"/>
    <n v="10"/>
    <m/>
    <m/>
    <n v="20.52"/>
    <n v="0"/>
    <n v="20.52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9"/>
    <n v="1"/>
    <m/>
    <m/>
    <m/>
    <m/>
    <s v="Crème brûlée 80g - x 12 sachets"/>
    <n v="19011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9"/>
    <n v="1"/>
    <m/>
    <m/>
    <m/>
    <m/>
    <s v="Crème châtaigne 60g - x 12 sachets"/>
    <n v="19013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9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Alexis"/>
    <s v="Côteaux Nantais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0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EARL GREY - Boite 30g"/>
    <s v="BENGIN"/>
    <n v="3"/>
    <n v="10"/>
    <m/>
    <m/>
    <n v="9.48"/>
    <n v="0"/>
    <n v="9.48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BREAKFAST - Boite 30g"/>
    <s v="KERAIN"/>
    <n v="3"/>
    <n v="10"/>
    <m/>
    <m/>
    <n v="7.59"/>
    <n v="0"/>
    <n v="7.59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ARRAKECH - Boite 30g"/>
    <s v="MARRIN"/>
    <n v="3"/>
    <n v="10"/>
    <m/>
    <m/>
    <n v="9.1199999999999992"/>
    <n v="0"/>
    <n v="9.119999999999999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CARDAMOME - Boite 30g"/>
    <s v="PALAIN"/>
    <n v="3"/>
    <n v="10"/>
    <m/>
    <m/>
    <n v="9.27"/>
    <n v="0"/>
    <n v="9.27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THÉ VERT - Boite 30g"/>
    <s v="THEVIN"/>
    <n v="3"/>
    <n v="10"/>
    <m/>
    <m/>
    <n v="8.76"/>
    <n v="0"/>
    <n v="8.7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CIBOULETTE coupe fine - Flacon 15g"/>
    <s v="CIBOC"/>
    <n v="6"/>
    <n v="10"/>
    <m/>
    <m/>
    <n v="7.92"/>
    <n v="0"/>
    <n v="7.9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CINQ PARFUMS - Flacon 35g"/>
    <s v="5PARC"/>
    <n v="3"/>
    <n v="10"/>
    <m/>
    <m/>
    <n v="4.71"/>
    <n v="0"/>
    <n v="4.71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ARJOLAINE - Flacon 10g"/>
    <s v="MARJC"/>
    <n v="3"/>
    <n v="10"/>
    <m/>
    <m/>
    <n v="3.36"/>
    <n v="0"/>
    <n v="3.3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COMPOTE &amp; CRUMBLE - Flacon 35g"/>
    <s v="COMPC"/>
    <n v="3"/>
    <n v="10"/>
    <m/>
    <m/>
    <n v="7.95"/>
    <n v="0"/>
    <n v="7.95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GUACAMOLE - Flacon 45g"/>
    <s v="GUACC"/>
    <n v="6"/>
    <n v="10"/>
    <m/>
    <m/>
    <n v="11.52"/>
    <n v="0"/>
    <n v="11.5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CHILI - Flacon 35g"/>
    <s v="CHILC"/>
    <n v="3"/>
    <n v="10"/>
    <m/>
    <m/>
    <n v="5.0999999999999996"/>
    <n v="0"/>
    <n v="5.099999999999999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GRILLADES - Flacon 35g"/>
    <s v="GRILC"/>
    <n v="6"/>
    <n v="10"/>
    <m/>
    <m/>
    <n v="9.48"/>
    <n v="0"/>
    <n v="9.48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PÂTES - Flacon 30g"/>
    <s v="PATEC"/>
    <n v="6"/>
    <n v="10"/>
    <m/>
    <m/>
    <n v="8.4"/>
    <n v="0"/>
    <n v="8.4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RIZ - Flacon 27g"/>
    <s v="MRIZC"/>
    <n v="3"/>
    <n v="10"/>
    <m/>
    <m/>
    <n v="3.75"/>
    <n v="0"/>
    <n v="3.75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TABOULÉ - Flacon 17g"/>
    <s v="TABOC"/>
    <n v="3"/>
    <n v="10"/>
    <m/>
    <m/>
    <n v="3.75"/>
    <n v="0"/>
    <n v="3.75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ORIGAN feuilles - Flacon 15g"/>
    <s v="ORIGC"/>
    <n v="6"/>
    <n v="10"/>
    <m/>
    <m/>
    <n v="7.38"/>
    <n v="0"/>
    <n v="7.38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PIMENT langue d'oiseau - Flacon 20g"/>
    <s v="PIMEC"/>
    <n v="3"/>
    <n v="10"/>
    <m/>
    <m/>
    <n v="3.87"/>
    <n v="0"/>
    <n v="3.87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PIMENT de CAYENNE - Flacon 40g"/>
    <s v="PIMPC"/>
    <n v="3"/>
    <n v="10"/>
    <m/>
    <m/>
    <n v="5.76"/>
    <n v="0"/>
    <n v="5.7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SAFRAN stigmates - Flacon 1g"/>
    <s v="SAFRC"/>
    <n v="3"/>
    <n v="10"/>
    <m/>
    <m/>
    <n v="21.18"/>
    <n v="0"/>
    <n v="21.18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SAUGE poudre - Flacon 20g"/>
    <s v="SAUGC"/>
    <n v="3"/>
    <n v="10"/>
    <m/>
    <m/>
    <n v="4.2"/>
    <n v="0"/>
    <n v="4.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THYM feuilles - Flacon 15g"/>
    <s v="THYMC"/>
    <n v="3"/>
    <n v="10"/>
    <m/>
    <m/>
    <n v="4.29"/>
    <n v="0"/>
    <n v="4.29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VANILLE poudre - Flacon 10g"/>
    <s v="VANIC"/>
    <n v="3"/>
    <n v="10"/>
    <m/>
    <m/>
    <n v="26.34"/>
    <n v="0"/>
    <n v="26.34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PERSIL feuilles coupées - Flacon 35g (6)"/>
    <s v="PERFPF"/>
    <n v="6"/>
    <n v="10"/>
    <m/>
    <m/>
    <n v="16.079999999999998"/>
    <n v="0"/>
    <n v="16.079999999999998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POIVRE NOIR en grains - Flacon 200g (6)"/>
    <s v="POIGPF"/>
    <n v="6"/>
    <n v="10"/>
    <m/>
    <m/>
    <n v="39.24"/>
    <n v="0"/>
    <n v="39.24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VANILLE - Flacon 40g"/>
    <s v="VANIER"/>
    <n v="3"/>
    <n v="10"/>
    <m/>
    <m/>
    <n v="24.12"/>
    <n v="0"/>
    <n v="24.1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PÂTISSERIE - Flacon 50g"/>
    <s v="CREPAR"/>
    <n v="3"/>
    <n v="10"/>
    <m/>
    <m/>
    <n v="6.69"/>
    <n v="0"/>
    <n v="6.69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SUCRE VANILLÉ - Flacon 65g"/>
    <s v="SUVAC"/>
    <n v="3"/>
    <n v="10"/>
    <m/>
    <m/>
    <n v="5.58"/>
    <n v="0"/>
    <n v="5.58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5 Vitalité - Boite 22,5g"/>
    <s v="AUROIN"/>
    <n v="6"/>
    <n v="15"/>
    <m/>
    <m/>
    <n v="16.86"/>
    <n v="0"/>
    <n v="16.8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2 Détente - Boite 22,5g"/>
    <s v="BIENIN"/>
    <n v="6"/>
    <n v="15"/>
    <m/>
    <m/>
    <n v="15.48"/>
    <n v="0"/>
    <n v="15.48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3 Hivernale - Boite 22,5g"/>
    <s v="FRIMIN"/>
    <n v="6"/>
    <n v="15"/>
    <m/>
    <m/>
    <n v="15.42"/>
    <n v="0"/>
    <n v="15.4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4 Elimination - Boite 22,5g"/>
    <s v="ONDIIN"/>
    <n v="6"/>
    <n v="15"/>
    <m/>
    <m/>
    <n v="16.32"/>
    <n v="0"/>
    <n v="16.3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1 Sommeil - Boite 22,5g"/>
    <s v="REVEIN"/>
    <n v="6"/>
    <n v="15"/>
    <m/>
    <m/>
    <n v="18.239999999999998"/>
    <n v="0"/>
    <n v="18.239999999999998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ORANGER feuilles - Sachet 25g (6)"/>
    <s v="ORAN"/>
    <n v="6"/>
    <n v="10"/>
    <m/>
    <m/>
    <n v="9.36"/>
    <n v="0"/>
    <n v="9.3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RÉGLISSE racine bâton - Sachet 50g (6)"/>
    <s v="REGL"/>
    <n v="12"/>
    <n v="10"/>
    <m/>
    <m/>
    <n v="30.36"/>
    <n v="0"/>
    <n v="30.3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SUREAU fleurs - Sachet 25g (6)"/>
    <s v="SURE"/>
    <n v="6"/>
    <n v="10"/>
    <m/>
    <m/>
    <n v="14.52"/>
    <n v="0"/>
    <n v="14.5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oulin à épices - Cartonnette (6)"/>
    <s v="MOUPO"/>
    <n v="6"/>
    <n v="10"/>
    <m/>
    <m/>
    <n v="66.900000000000006"/>
    <n v="0"/>
    <n v="66.90000000000000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ECHALOTE semoule - Flacon 40g"/>
    <s v="ECHSC"/>
    <n v="3"/>
    <n v="10"/>
    <m/>
    <m/>
    <n v="12.42"/>
    <n v="0"/>
    <n v="12.4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HIVERNALE - Sachet 35g (3)"/>
    <s v="FRIM"/>
    <n v="3"/>
    <n v="10"/>
    <m/>
    <m/>
    <n v="4.2300000000000004"/>
    <n v="0"/>
    <n v="4.2300000000000004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PECTORAL - Sachet 35g (3)"/>
    <s v="PECTHE"/>
    <n v="3"/>
    <n v="10"/>
    <m/>
    <m/>
    <n v="7.29"/>
    <n v="0"/>
    <n v="7.29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10 Détox - Boite 22,5g"/>
    <s v="DETOIN"/>
    <n v="6"/>
    <n v="15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9 Digestion - Boite 22,5g"/>
    <s v="DIGEIN"/>
    <n v="6"/>
    <n v="15"/>
    <m/>
    <m/>
    <n v="15.24"/>
    <n v="0"/>
    <n v="15.24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Epices pour TANDOORI - Flacon 35g"/>
    <s v="TANDC"/>
    <n v="3"/>
    <n v="10"/>
    <m/>
    <m/>
    <n v="5.82"/>
    <n v="0"/>
    <n v="5.8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Kit PLV 12 recettes épicées - /50"/>
    <s v="KITPLV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CURCUMA POUDRE 500g - 500g"/>
    <s v="CURCPT1"/>
    <n v="3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AIL et FINES HERBES - Flacon 10g"/>
    <s v="AILHC"/>
    <n v="3"/>
    <n v="0"/>
    <m/>
    <m/>
    <n v="4.17"/>
    <n v="0"/>
    <n v="4.17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Mélange PÂTES - Flacon 30g"/>
    <s v="PATEC"/>
    <n v="3"/>
    <n v="0"/>
    <m/>
    <m/>
    <n v="4.6500000000000004"/>
    <n v="0"/>
    <n v="4.6500000000000004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ORANGE écorce - Flacon 32g"/>
    <s v="ORANC"/>
    <n v="3"/>
    <n v="0"/>
    <m/>
    <m/>
    <n v="4.7699999999999996"/>
    <n v="0"/>
    <n v="4.769999999999999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GINGEMBRE poudre - Flacon 80g (6)"/>
    <s v="GINGPP"/>
    <n v="3"/>
    <n v="0"/>
    <m/>
    <m/>
    <n v="8.82"/>
    <n v="0"/>
    <n v="8.8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FRAMBOISIER feuilles coupées - Sachet 25g (6)"/>
    <s v="FRAM"/>
    <n v="6"/>
    <n v="0"/>
    <m/>
    <m/>
    <n v="9.6"/>
    <n v="0"/>
    <n v="9.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REGLISSE racine coupée (6) - Sachet 80g (6)"/>
    <s v="REGC"/>
    <n v="6"/>
    <n v="0"/>
    <m/>
    <m/>
    <n v="14.28"/>
    <n v="0"/>
    <n v="14.28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3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CURCUMA poudre - Flacon 35g"/>
    <s v="CURCC"/>
    <n v="6"/>
    <n v="10"/>
    <m/>
    <s v="oui"/>
    <n v="8.6999999999999993"/>
    <n v="0"/>
    <n v="8.6999999999999993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CURCUMA poudre - Flacon 80g (6)"/>
    <s v="CURCPP"/>
    <n v="6"/>
    <n v="10"/>
    <m/>
    <s v="oui"/>
    <n v="12.42"/>
    <n v="0"/>
    <n v="12.42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MILLEFEUILLE sommités - Sachet 25g (3)"/>
    <s v="MILF"/>
    <n v="3"/>
    <n v="0"/>
    <m/>
    <m/>
    <n v="5.31"/>
    <n v="0"/>
    <n v="5.31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BASILIC feuilles - Sachet 35g (3)"/>
    <s v="BASI"/>
    <n v="3"/>
    <n v="0"/>
    <m/>
    <m/>
    <n v="5.67"/>
    <n v="0"/>
    <n v="5.67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BLEUET fleurs - Sachet 15g (3)"/>
    <s v="BLEU"/>
    <n v="3"/>
    <n v="0"/>
    <m/>
    <m/>
    <n v="6.51"/>
    <n v="0"/>
    <n v="6.51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BOURRACHE sommités coupées - Sachet 25g (3)"/>
    <s v="BOUR"/>
    <n v="3"/>
    <n v="0"/>
    <m/>
    <m/>
    <n v="4.95"/>
    <n v="0"/>
    <n v="4.95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HYSOPE feuilles - Sachet 40g (3)"/>
    <s v="HYSO"/>
    <n v="3"/>
    <n v="0"/>
    <m/>
    <m/>
    <n v="6.66"/>
    <n v="0"/>
    <n v="6.6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MARJOLAINE feuilles et fleurs - Sachet 25g (3)"/>
    <s v="MARJ"/>
    <n v="3"/>
    <n v="0"/>
    <m/>
    <m/>
    <n v="4.8"/>
    <n v="0"/>
    <n v="4.8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RÉGLISSE racine bâton - Sachet 50g (6)"/>
    <s v="REGL"/>
    <n v="6"/>
    <n v="0"/>
    <m/>
    <m/>
    <n v="16.86"/>
    <n v="0"/>
    <n v="16.86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MARCEL ET FILS"/>
    <s v="1532 av Platanes"/>
    <n v="34970"/>
    <s v="LATTES"/>
    <s v="04 67 17 16 46"/>
    <s v="Occitanie"/>
    <n v="34"/>
    <s v="INDPT"/>
    <s v="Marcel et Fils"/>
    <n v="250"/>
    <d v="2017-05-13T22:00:00"/>
    <x v="885"/>
    <n v="1"/>
    <m/>
    <m/>
    <m/>
    <n v="1"/>
    <s v="Huile de colza - 1L"/>
    <n v="1010608050"/>
    <n v="120"/>
    <n v="12"/>
    <m/>
    <s v="oui"/>
    <n v="580.79999999999995"/>
    <n v="0"/>
    <n v="580.79999999999995"/>
    <s v=""/>
    <s v=""/>
    <s v=""/>
    <s v=""/>
    <s v=""/>
    <m/>
    <m/>
    <m/>
    <m/>
    <m/>
    <m/>
    <m/>
    <m/>
    <m/>
    <m/>
    <m/>
    <m/>
  </r>
  <r>
    <s v="mai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5-14T00:00:00"/>
    <x v="886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m/>
  </r>
  <r>
    <s v="mai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5-14T00:00:00"/>
    <x v="886"/>
    <m/>
    <n v="1"/>
    <m/>
    <m/>
    <m/>
    <s v="V cidre échalotes Demeter - 50 cl"/>
    <s v="CN00320035"/>
    <n v="12"/>
    <n v="0"/>
    <m/>
    <m/>
    <n v="25.08"/>
    <n v="0"/>
    <n v="25.08"/>
    <s v=""/>
    <s v=""/>
    <s v=""/>
    <s v=""/>
    <s v=""/>
    <m/>
    <m/>
    <m/>
    <m/>
    <m/>
    <m/>
    <m/>
    <m/>
    <m/>
    <m/>
    <n v="1"/>
    <m/>
  </r>
  <r>
    <s v="mai"/>
    <s v="Ghislaine"/>
    <s v="Côteaux Nantais"/>
    <s v="Relais Vert"/>
    <s v="BIOMONDE DAVEZIEUX"/>
    <s v="1351 ROUTE DE LYON"/>
    <n v="7430"/>
    <s v="DAVEZIEUX"/>
    <s v="09 67 89 54 71"/>
    <s v="Auvergne-Rhône-Alpes"/>
    <n v="7"/>
    <s v="BIOMONDE"/>
    <m/>
    <n v="500"/>
    <d v="2017-05-14T00:00:00"/>
    <x v="887"/>
    <n v="1"/>
    <m/>
    <m/>
    <m/>
    <m/>
    <s v="V de cidre Demeter - 75 cl"/>
    <s v="CN00320005"/>
    <n v="24"/>
    <n v="0"/>
    <m/>
    <m/>
    <n v="58.08"/>
    <n v="0"/>
    <n v="58.08"/>
    <s v=""/>
    <s v=""/>
    <s v=""/>
    <s v=""/>
    <s v=""/>
    <m/>
    <m/>
    <m/>
    <m/>
    <m/>
    <m/>
    <m/>
    <m/>
    <m/>
    <m/>
    <n v="1"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Crème anglaise 60g - x 12 sachets"/>
    <n v="190210"/>
    <n v="12"/>
    <n v="10"/>
    <m/>
    <m/>
    <n v="11.28"/>
    <n v="0"/>
    <n v="11.28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m/>
    <s v="Relais Vert"/>
    <m/>
    <m/>
    <m/>
    <m/>
    <m/>
    <m/>
    <m/>
    <m/>
    <m/>
    <m/>
    <d v="2017-05-14T00:00:00"/>
    <x v="888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14T00:00:00"/>
    <x v="889"/>
    <n v="1"/>
    <m/>
    <m/>
    <m/>
    <n v="1"/>
    <s v="Chocolinette - 220g"/>
    <s v="NCHOCO220"/>
    <n v="24"/>
    <n v="8"/>
    <m/>
    <s v="oui"/>
    <n v="77.760000000000005"/>
    <n v="0"/>
    <n v="77.760000000000005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14T00:00:00"/>
    <x v="889"/>
    <n v="1"/>
    <m/>
    <m/>
    <m/>
    <n v="1"/>
    <s v="Chocolinette - 700g"/>
    <s v="NCHOCO700"/>
    <n v="24"/>
    <n v="8"/>
    <m/>
    <m/>
    <n v="215.28"/>
    <n v="0"/>
    <n v="215.28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14T00:00:00"/>
    <x v="889"/>
    <n v="1"/>
    <m/>
    <m/>
    <m/>
    <n v="1"/>
    <s v="Chokenut - 300g"/>
    <s v="NCHOK300"/>
    <n v="24"/>
    <n v="8"/>
    <m/>
    <s v="oui"/>
    <n v="110.4"/>
    <n v="0"/>
    <n v="110.4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14T00:00:00"/>
    <x v="889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14T00:00:00"/>
    <x v="890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KELBIO"/>
    <s v="5 avenue de Verdun"/>
    <n v="27140"/>
    <s v="GISORS"/>
    <s v="09 72 13 54 38"/>
    <s v="null"/>
    <n v="27"/>
    <s v="LES COMPTOIRS DE LA BIO"/>
    <m/>
    <n v="300"/>
    <d v="2017-05-14T00:00:00"/>
    <x v="891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n v="1"/>
    <m/>
    <m/>
    <s v="Le magasin a repassé la commande car pas reçu "/>
    <m/>
    <m/>
    <m/>
    <s v="1"/>
    <m/>
  </r>
  <r>
    <s v="mai"/>
    <s v="Jean-Claude"/>
    <s v="Bio Planète"/>
    <s v="Relais Vert"/>
    <s v="KELBIO"/>
    <s v="5 avenue de Verdun"/>
    <n v="27140"/>
    <s v="GISORS"/>
    <s v="09 72 13 54 38"/>
    <s v="null"/>
    <n v="27"/>
    <s v="LES COMPTOIRS DE LA BIO"/>
    <m/>
    <n v="300"/>
    <d v="2017-05-14T00:00:00"/>
    <x v="891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n v="1"/>
    <m/>
    <m/>
    <s v="Le magasin a repassé la commande car pas reçu "/>
    <m/>
    <m/>
    <m/>
    <s v="1"/>
    <m/>
  </r>
  <r>
    <s v="mai"/>
    <s v="Jean-Claude"/>
    <s v="Bio Planète"/>
    <s v="Relais Vert"/>
    <s v="KELBIO"/>
    <s v="5 avenue de Verdun"/>
    <n v="27140"/>
    <s v="GISORS"/>
    <s v="09 72 13 54 38"/>
    <s v="null"/>
    <n v="27"/>
    <s v="LES COMPTOIRS DE LA BIO"/>
    <m/>
    <n v="300"/>
    <d v="2017-05-14T00:00:00"/>
    <x v="891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n v="1"/>
    <m/>
    <m/>
    <s v="Le magasin a repassé la commande car pas reçu "/>
    <m/>
    <m/>
    <m/>
    <s v="1"/>
    <m/>
  </r>
  <r>
    <s v="mai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ommes poires demeter - 75 cl"/>
    <s v="CN00110210"/>
    <n v="42"/>
    <n v="10"/>
    <m/>
    <m/>
    <n v="95.34"/>
    <n v="0"/>
    <n v="95.34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ommes grenades - 75 cl"/>
    <s v="CN00110350"/>
    <n v="48"/>
    <n v="10"/>
    <m/>
    <m/>
    <n v="136.32"/>
    <n v="0"/>
    <n v="136.32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ommes ananas - 75cl"/>
    <s v="CN00110370"/>
    <n v="42"/>
    <n v="10"/>
    <m/>
    <m/>
    <n v="105.42"/>
    <n v="0"/>
    <n v="105.42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m/>
    <m/>
    <s v="V de cidre  AB (PET) - 75cl"/>
    <s v="CN00320008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BOX JUS - 96 UVC 1/4 PALETTE"/>
    <m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3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3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3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mande complète - 630g"/>
    <n v="5005"/>
    <n v="6"/>
    <n v="10"/>
    <m/>
    <s v="oui"/>
    <n v="85.5"/>
    <n v="0"/>
    <n v="85.5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mande blanchie - 630g"/>
    <n v="5105"/>
    <n v="6"/>
    <n v="10"/>
    <m/>
    <s v="oui"/>
    <n v="94.56"/>
    <n v="0"/>
    <n v="94.56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Curry amande - 90g"/>
    <n v="4301"/>
    <n v="6"/>
    <n v="10"/>
    <m/>
    <m/>
    <n v="14.28"/>
    <n v="0"/>
    <n v="14.28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Chokenut - 300g"/>
    <s v="NCHOK300"/>
    <n v="6"/>
    <n v="10"/>
    <m/>
    <s v="oui"/>
    <n v="27"/>
    <n v="0"/>
    <n v="27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mande complète - 200g"/>
    <n v="5011"/>
    <n v="6"/>
    <n v="10"/>
    <m/>
    <s v="oui"/>
    <n v="30.54"/>
    <n v="0"/>
    <n v="30.54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mande blanchie - 200g"/>
    <n v="5111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Olive Amande - 90g"/>
    <n v="4303"/>
    <n v="6"/>
    <n v="10"/>
    <m/>
    <m/>
    <n v="14.28"/>
    <n v="0"/>
    <n v="14.28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Fruits et Graines - 200g"/>
    <n v="1011"/>
    <n v="6"/>
    <n v="10"/>
    <m/>
    <s v="oui"/>
    <n v="24.54"/>
    <n v="0"/>
    <n v="24.54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4 Fruits Secs - 200g"/>
    <n v="1013"/>
    <n v="6"/>
    <n v="10"/>
    <m/>
    <s v="oui"/>
    <n v="21.06"/>
    <n v="0"/>
    <n v="21.06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mande &amp; Noix de cajou - 200g"/>
    <n v="1012"/>
    <n v="6"/>
    <n v="10"/>
    <m/>
    <s v="oui"/>
    <n v="28.32"/>
    <n v="0"/>
    <n v="28.32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rachide Toastée - 300g"/>
    <n v="1504"/>
    <n v="6"/>
    <n v="10"/>
    <m/>
    <m/>
    <n v="14.58"/>
    <n v="0"/>
    <n v="14.58"/>
    <s v=""/>
    <s v=""/>
    <s v=""/>
    <s v=""/>
    <s v=""/>
    <m/>
    <m/>
    <m/>
    <m/>
    <m/>
    <m/>
    <m/>
    <m/>
    <m/>
    <m/>
    <m/>
    <m/>
  </r>
  <r>
    <s v="mai"/>
    <s v="Ghislain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14T00:00:00"/>
    <x v="895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mai"/>
    <s v="Ghislain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14T00:00:00"/>
    <x v="895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mai"/>
    <s v="Ghislain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14T00:00:00"/>
    <x v="895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6"/>
    <n v="1"/>
    <m/>
    <m/>
    <m/>
    <m/>
    <s v="EAU de ROSE - Flacon 50g"/>
    <s v="ROSEAR"/>
    <n v="6"/>
    <n v="5"/>
    <m/>
    <m/>
    <n v="12.84"/>
    <n v="0"/>
    <n v="12.84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6"/>
    <n v="1"/>
    <m/>
    <m/>
    <m/>
    <m/>
    <s v="ORANGE - Flacon 50g"/>
    <s v="ORANAR"/>
    <n v="6"/>
    <n v="5"/>
    <m/>
    <m/>
    <n v="12.54"/>
    <n v="0"/>
    <n v="12.54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6"/>
    <n v="1"/>
    <m/>
    <m/>
    <m/>
    <m/>
    <s v="CAFÉ - Flacon 50g"/>
    <s v="CAFEAR"/>
    <n v="6"/>
    <n v="5"/>
    <m/>
    <m/>
    <n v="14.04"/>
    <n v="0"/>
    <n v="14.04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6"/>
    <n v="1"/>
    <m/>
    <m/>
    <m/>
    <m/>
    <s v="CITRON - Flacon 50g"/>
    <s v="CITRAR"/>
    <n v="6"/>
    <n v="5"/>
    <m/>
    <m/>
    <n v="12.06"/>
    <n v="0"/>
    <n v="12.06"/>
    <s v=""/>
    <s v=""/>
    <s v=""/>
    <s v=""/>
    <s v=""/>
    <m/>
    <m/>
    <m/>
    <m/>
    <m/>
    <m/>
    <m/>
    <m/>
    <m/>
    <m/>
    <m/>
    <m/>
  </r>
  <r>
    <s v="mai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6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n v="1"/>
    <m/>
    <m/>
    <m/>
    <m/>
    <s v="Potabio Thaï - x20 sachets"/>
    <n v="41032"/>
    <n v="20"/>
    <n v="0"/>
    <m/>
    <m/>
    <n v="19"/>
    <n v="0"/>
    <n v="19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n v="1"/>
    <m/>
    <m/>
    <m/>
    <m/>
    <s v="Potabio Indien - x20 sachets"/>
    <n v="41033"/>
    <n v="20"/>
    <n v="0"/>
    <m/>
    <m/>
    <n v="19"/>
    <n v="0"/>
    <n v="19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n v="1"/>
    <m/>
    <m/>
    <m/>
    <m/>
    <s v="Crème anglaise 60g - x 12 sachets"/>
    <n v="190210"/>
    <n v="12"/>
    <n v="0"/>
    <m/>
    <m/>
    <n v="12.6"/>
    <n v="0"/>
    <n v="12.6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Ciel d'Azur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898"/>
    <n v="1"/>
    <m/>
    <m/>
    <m/>
    <m/>
    <s v="Gel externe - tube 125ml"/>
    <s v="PAGT125ML-F"/>
    <n v="18"/>
    <n v="0"/>
    <m/>
    <m/>
    <n v="127.98"/>
    <n v="0"/>
    <n v="127.98"/>
    <s v=""/>
    <s v=""/>
    <s v=""/>
    <s v=""/>
    <s v=""/>
    <m/>
    <m/>
    <m/>
    <m/>
    <m/>
    <m/>
    <m/>
    <m/>
    <m/>
    <m/>
    <m/>
    <m/>
  </r>
  <r>
    <s v="mai"/>
    <s v="Jean-Claude"/>
    <s v="Ciel d'Azur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898"/>
    <n v="1"/>
    <m/>
    <m/>
    <m/>
    <m/>
    <s v="Gel Exfoliant visage - tube 150ml"/>
    <s v="PAGE150ML-F"/>
    <n v="12"/>
    <n v="0"/>
    <m/>
    <m/>
    <n v="68.64"/>
    <n v="0"/>
    <n v="68.6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899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899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0"/>
    <n v="1"/>
    <m/>
    <m/>
    <m/>
    <n v="1"/>
    <s v="CURCUMA poudre - Flacon 35g"/>
    <s v="CURCC"/>
    <n v="24"/>
    <n v="0"/>
    <m/>
    <s v="oui"/>
    <n v="38.64"/>
    <n v="0"/>
    <n v="38.64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0"/>
    <n v="1"/>
    <m/>
    <m/>
    <m/>
    <n v="1"/>
    <s v="CURCUMA poudre - Flacon 80g (6)"/>
    <s v="CURCPP"/>
    <n v="18"/>
    <n v="0"/>
    <m/>
    <s v="oui"/>
    <n v="41.4"/>
    <n v="0"/>
    <n v="41.4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1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1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1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1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1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2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2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2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3"/>
    <n v="1"/>
    <m/>
    <m/>
    <m/>
    <m/>
    <s v="EARL GREY - Boite 30g"/>
    <s v="BENGIN"/>
    <n v="6"/>
    <n v="0"/>
    <m/>
    <m/>
    <n v="21.06"/>
    <n v="0"/>
    <n v="21.06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3"/>
    <n v="1"/>
    <m/>
    <m/>
    <m/>
    <m/>
    <s v="BREAKFAST - Boite 30g"/>
    <s v="KERAIN"/>
    <n v="6"/>
    <n v="0"/>
    <m/>
    <m/>
    <n v="16.86"/>
    <n v="0"/>
    <n v="16.86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3"/>
    <n v="1"/>
    <m/>
    <m/>
    <m/>
    <m/>
    <s v="MARRAKECH - Boite 30g"/>
    <s v="MARRIN"/>
    <n v="6"/>
    <n v="0"/>
    <m/>
    <m/>
    <n v="20.28"/>
    <n v="0"/>
    <n v="20.28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3"/>
    <n v="1"/>
    <m/>
    <m/>
    <m/>
    <m/>
    <s v="THÉ VERT - Boite 30g"/>
    <s v="THEVIN"/>
    <n v="6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4"/>
    <n v="1"/>
    <m/>
    <m/>
    <m/>
    <m/>
    <s v="CURCUMA poudre - Flacon 35g"/>
    <s v="CURCC"/>
    <n v="6"/>
    <n v="0"/>
    <m/>
    <s v="oui"/>
    <n v="9.66"/>
    <n v="0"/>
    <n v="9.66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4"/>
    <n v="1"/>
    <m/>
    <m/>
    <m/>
    <m/>
    <s v="CURCUMA poudre - Flacon 80g (6)"/>
    <s v="CURCPP"/>
    <n v="6"/>
    <n v="0"/>
    <m/>
    <s v="oui"/>
    <n v="13.8"/>
    <n v="0"/>
    <n v="13.8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Huile coco désodorisée - 1L (4)"/>
    <n v="1010415188"/>
    <n v="4"/>
    <n v="0"/>
    <m/>
    <s v="oui"/>
    <n v="34.64"/>
    <n v="0"/>
    <n v="34.64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Farine de pépins de courge biologique - 250g x4"/>
    <n v="1010450220"/>
    <n v="8"/>
    <n v="10"/>
    <m/>
    <s v="oui"/>
    <n v="21.44"/>
    <n v="0"/>
    <n v="21.44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Farine de lin biologique - 250g x4"/>
    <n v="1010450320"/>
    <n v="8"/>
    <n v="10"/>
    <m/>
    <s v="oui"/>
    <n v="16.079999999999998"/>
    <n v="0"/>
    <n v="16.079999999999998"/>
    <s v=""/>
    <s v=""/>
    <s v=""/>
    <s v=""/>
    <s v=""/>
    <m/>
    <m/>
    <m/>
    <m/>
    <m/>
    <m/>
    <m/>
    <m/>
    <m/>
    <m/>
    <m/>
    <m/>
  </r>
  <r>
    <s v="mai"/>
    <s v="Ghislaine"/>
    <s v="Côteaux Nantai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5-15T00:00:00"/>
    <x v="906"/>
    <n v="1"/>
    <m/>
    <m/>
    <m/>
    <m/>
    <s v="V de cidre Demeter - 75 cl"/>
    <s v="CN00320005"/>
    <n v="6"/>
    <n v="0"/>
    <m/>
    <m/>
    <n v="14.52"/>
    <n v="0"/>
    <n v="14.52"/>
    <s v=""/>
    <s v=""/>
    <s v=""/>
    <s v=""/>
    <s v=""/>
    <m/>
    <m/>
    <m/>
    <m/>
    <m/>
    <m/>
    <m/>
    <m/>
    <m/>
    <m/>
    <m/>
    <m/>
  </r>
  <r>
    <s v="mai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7"/>
    <n v="1"/>
    <m/>
    <m/>
    <m/>
    <m/>
    <s v="Amandina Lait d'amandes sans sucre - 50cl"/>
    <n v="6901"/>
    <n v="12"/>
    <n v="0"/>
    <m/>
    <m/>
    <n v="20.52"/>
    <n v="0"/>
    <n v="20.52"/>
    <s v=""/>
    <s v=""/>
    <s v=""/>
    <s v=""/>
    <s v=""/>
    <m/>
    <m/>
    <m/>
    <m/>
    <m/>
    <m/>
    <m/>
    <m/>
    <m/>
    <m/>
    <m/>
    <m/>
  </r>
  <r>
    <s v="mai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7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m/>
    <m/>
    <m/>
    <m/>
    <m/>
    <m/>
    <m/>
    <m/>
    <m/>
  </r>
  <r>
    <s v="mai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7"/>
    <n v="1"/>
    <m/>
    <m/>
    <m/>
    <m/>
    <s v="Cacao &amp; Baies de goji - 40g"/>
    <s v="9304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mai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8"/>
    <n v="1"/>
    <m/>
    <m/>
    <m/>
    <m/>
    <s v="Biofournée épeautre - x 12 sachets"/>
    <n v="550080"/>
    <n v="12"/>
    <n v="0"/>
    <m/>
    <m/>
    <n v="11.4"/>
    <n v="0"/>
    <n v="11.4"/>
    <s v=""/>
    <s v=""/>
    <s v=""/>
    <s v=""/>
    <s v=""/>
    <m/>
    <m/>
    <m/>
    <m/>
    <m/>
    <m/>
    <m/>
    <m/>
    <m/>
    <m/>
    <m/>
    <m/>
  </r>
  <r>
    <s v="mai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8"/>
    <n v="1"/>
    <m/>
    <m/>
    <m/>
    <m/>
    <s v="Ferment pour kéfir de lait 2x6g - x 10 sachets"/>
    <n v="530050"/>
    <n v="1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8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m/>
  </r>
  <r>
    <s v="mai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8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m/>
    <s v="AIL et FINES HERBES - Flacon 10g"/>
    <s v="AILHC"/>
    <n v="6"/>
    <n v="5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n v="1"/>
    <s v="CURCUMA poudre - Flacon 35g"/>
    <s v="CURCC"/>
    <n v="30"/>
    <n v="10"/>
    <m/>
    <s v="oui"/>
    <n v="48.3"/>
    <n v="0"/>
    <n v="48.3"/>
    <s v=""/>
    <s v=""/>
    <s v=""/>
    <s v=""/>
    <s v=""/>
    <m/>
    <m/>
    <m/>
    <m/>
    <m/>
    <m/>
    <m/>
    <m/>
    <m/>
    <m/>
    <m/>
    <m/>
  </r>
  <r>
    <s v="mai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m/>
    <s v="Mélange GUACAMOLE - Flacon 45g"/>
    <s v="GUACC"/>
    <n v="6"/>
    <n v="5"/>
    <m/>
    <m/>
    <n v="12.78"/>
    <n v="0"/>
    <n v="12.78"/>
    <s v=""/>
    <s v=""/>
    <s v=""/>
    <s v=""/>
    <s v=""/>
    <m/>
    <m/>
    <m/>
    <m/>
    <m/>
    <m/>
    <m/>
    <m/>
    <m/>
    <m/>
    <m/>
    <m/>
  </r>
  <r>
    <s v="mai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m/>
    <s v="Mélange PÂTES - Flacon 30g"/>
    <s v="PATEC"/>
    <n v="6"/>
    <n v="5"/>
    <m/>
    <m/>
    <n v="9.3000000000000007"/>
    <n v="0"/>
    <n v="9.3000000000000007"/>
    <s v=""/>
    <s v=""/>
    <s v=""/>
    <s v=""/>
    <s v=""/>
    <m/>
    <m/>
    <m/>
    <m/>
    <m/>
    <m/>
    <m/>
    <m/>
    <m/>
    <m/>
    <m/>
    <m/>
  </r>
  <r>
    <s v="mai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n v="1"/>
    <s v="CURCUMA poudre - Flacon 80g (6)"/>
    <s v="CURCPP"/>
    <n v="30"/>
    <n v="10"/>
    <m/>
    <s v="oui"/>
    <n v="69"/>
    <n v="0"/>
    <n v="69"/>
    <s v=""/>
    <s v=""/>
    <s v=""/>
    <s v=""/>
    <s v=""/>
    <m/>
    <m/>
    <m/>
    <m/>
    <m/>
    <m/>
    <m/>
    <m/>
    <m/>
    <m/>
    <m/>
    <m/>
  </r>
  <r>
    <s v="mai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m/>
    <s v="CITRONNELLE feuilles - Sachet 40g (6)"/>
    <s v="CITR"/>
    <n v="6"/>
    <n v="5"/>
    <m/>
    <m/>
    <n v="11.64"/>
    <n v="0"/>
    <n v="11.64"/>
    <s v=""/>
    <s v=""/>
    <s v=""/>
    <s v=""/>
    <s v=""/>
    <m/>
    <m/>
    <m/>
    <m/>
    <m/>
    <m/>
    <m/>
    <m/>
    <m/>
    <m/>
    <m/>
    <m/>
  </r>
  <r>
    <s v="mai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m/>
    <s v="RÉGLISSE racine bâton - Sachet 50g (6)"/>
    <s v="REGL"/>
    <n v="6"/>
    <n v="5"/>
    <m/>
    <m/>
    <n v="16.86"/>
    <n v="0"/>
    <n v="16.86"/>
    <s v=""/>
    <s v=""/>
    <s v=""/>
    <s v=""/>
    <s v=""/>
    <m/>
    <m/>
    <m/>
    <m/>
    <m/>
    <m/>
    <m/>
    <m/>
    <m/>
    <m/>
    <m/>
    <m/>
  </r>
  <r>
    <s v="mai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10"/>
    <n v="1"/>
    <m/>
    <m/>
    <m/>
    <m/>
    <s v="Biofournée épeautre - x 12 sachets"/>
    <n v="550080"/>
    <n v="12"/>
    <n v="0"/>
    <m/>
    <m/>
    <n v="11.4"/>
    <n v="0"/>
    <n v="11.4"/>
    <s v=""/>
    <s v=""/>
    <s v=""/>
    <s v=""/>
    <s v=""/>
    <m/>
    <m/>
    <m/>
    <m/>
    <m/>
    <m/>
    <m/>
    <m/>
    <m/>
    <m/>
    <m/>
    <m/>
  </r>
  <r>
    <s v="mai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10"/>
    <n v="1"/>
    <m/>
    <m/>
    <m/>
    <m/>
    <s v="Ferment pour kéfir de lait 2x6g - x 10 sachets"/>
    <n v="530050"/>
    <n v="1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10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10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pommes demeter - 3 l"/>
    <s v="CN00120000"/>
    <n v="4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pommes poires demeter - 75 cl"/>
    <s v="CN0011021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pommes myrtilles - 75 cl"/>
    <s v="CN0011011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V de cidre Demeter - 50 cl"/>
    <s v="CN0032001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V de cidre Demeter - 75 cl"/>
    <s v="CN0032000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pommes grenades - 75 cl"/>
    <s v="CN0011035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m/>
    <n v="1"/>
    <m/>
    <m/>
    <m/>
    <s v="Farine de pépins de courge biologique - 250g x4"/>
    <n v="1010450220"/>
    <n v="8"/>
    <n v="10"/>
    <m/>
    <s v="oui"/>
    <n v="23.84"/>
    <n v="0"/>
    <n v="23.84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m/>
    <n v="1"/>
    <m/>
    <m/>
    <m/>
    <s v="Farine de lin biologique - 250g x4"/>
    <n v="1010450320"/>
    <n v="8"/>
    <n v="10"/>
    <m/>
    <s v="oui"/>
    <n v="17.84"/>
    <n v="0"/>
    <n v="17.84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m/>
    <n v="1"/>
    <m/>
    <m/>
    <m/>
    <s v="Farine de noix biologique - 250g x4"/>
    <n v="1010450120"/>
    <n v="8"/>
    <n v="10"/>
    <m/>
    <s v="oui"/>
    <n v="23.84"/>
    <n v="0"/>
    <n v="23.84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BIOVIC"/>
    <m/>
    <n v="63270"/>
    <s v="VIC LE COMTE"/>
    <s v="04 73 78 04 64 "/>
    <s v="Auvergne-Rhône-Alpes"/>
    <n v="63"/>
    <s v="ACCORD BIO"/>
    <m/>
    <n v="180"/>
    <d v="2017-05-15T00:00:00"/>
    <x v="913"/>
    <n v="1"/>
    <m/>
    <m/>
    <m/>
    <m/>
    <s v="Ferment dessert au bifidus 2x6g - x 10 sachets"/>
    <n v="530020"/>
    <n v="10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BIOVIC"/>
    <m/>
    <n v="63270"/>
    <s v="VIC LE COMTE"/>
    <s v="04 73 78 04 64 "/>
    <s v="Auvergne-Rhône-Alpes"/>
    <n v="63"/>
    <s v="ACCORD BIO"/>
    <m/>
    <n v="180"/>
    <d v="2017-05-15T00:00:00"/>
    <x v="913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m/>
  </r>
  <r>
    <s v="mai"/>
    <s v="Benoît"/>
    <s v="Nature et Aliments"/>
    <s v="Provinces Bio"/>
    <s v="CARNAC COTE BIO"/>
    <s v="6 RUE DU TUMULUS"/>
    <n v="56340"/>
    <s v="CARNAC"/>
    <s v="02 97 52 99 87"/>
    <s v="Bretagne"/>
    <n v="56"/>
    <s v="INDPT"/>
    <m/>
    <n v="90"/>
    <d v="2017-05-15T00:00:00"/>
    <x v="914"/>
    <n v="1"/>
    <m/>
    <m/>
    <m/>
    <m/>
    <s v="Crème brûlée 80g - x 12 sachets"/>
    <n v="19011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m/>
  </r>
  <r>
    <s v="mai"/>
    <s v="Benoît"/>
    <s v="Nature et Aliments"/>
    <s v="Provinces Bio"/>
    <s v="CARNAC COTE BIO"/>
    <s v="6 RUE DU TUMULUS"/>
    <n v="56340"/>
    <s v="CARNAC"/>
    <s v="02 97 52 99 87"/>
    <s v="Bretagne"/>
    <n v="56"/>
    <s v="INDPT"/>
    <m/>
    <n v="90"/>
    <d v="2017-05-15T00:00:00"/>
    <x v="914"/>
    <n v="1"/>
    <m/>
    <m/>
    <m/>
    <m/>
    <s v="Crème caramel au beurre salé 60g - x 12 sachets"/>
    <n v="19012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m/>
  </r>
  <r>
    <s v="mai"/>
    <s v="Benoît"/>
    <s v="Nature et Aliments"/>
    <s v="Provinces Bio"/>
    <s v="CARNAC COTE BIO"/>
    <s v="6 RUE DU TUMULUS"/>
    <n v="56340"/>
    <s v="CARNAC"/>
    <s v="02 97 52 99 87"/>
    <s v="Bretagne"/>
    <n v="56"/>
    <s v="INDPT"/>
    <m/>
    <n v="90"/>
    <d v="2017-05-15T00:00:00"/>
    <x v="914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Benoît"/>
    <s v="Arcadie"/>
    <s v="Biodis"/>
    <s v="CARNAC COTE BIO"/>
    <s v="6 RUE DU TUMULUS"/>
    <n v="56340"/>
    <s v="CARNAC"/>
    <s v="02 97 52 99 87"/>
    <s v="Bretagne"/>
    <n v="56"/>
    <s v="INDPT"/>
    <m/>
    <n v="90"/>
    <d v="2017-05-15T00:00:00"/>
    <x v="915"/>
    <n v="1"/>
    <m/>
    <m/>
    <m/>
    <m/>
    <s v="CHANTERELLES - Doypack 25g (6)"/>
    <s v="CHANC"/>
    <n v="6"/>
    <n v="0"/>
    <m/>
    <m/>
    <n v="25.92"/>
    <n v="0"/>
    <n v="25.92"/>
    <s v=""/>
    <s v=""/>
    <s v=""/>
    <s v=""/>
    <s v=""/>
    <m/>
    <m/>
    <m/>
    <m/>
    <m/>
    <m/>
    <m/>
    <m/>
    <m/>
    <m/>
    <m/>
    <m/>
  </r>
  <r>
    <s v="mai"/>
    <s v="Benoît"/>
    <s v="Arcadie"/>
    <s v="Biodis"/>
    <s v="CARNAC COTE BIO"/>
    <s v="6 RUE DU TUMULUS"/>
    <n v="56340"/>
    <s v="CARNAC"/>
    <s v="02 97 52 99 87"/>
    <s v="Bretagne"/>
    <n v="56"/>
    <s v="INDPT"/>
    <m/>
    <n v="90"/>
    <d v="2017-05-15T00:00:00"/>
    <x v="915"/>
    <n v="1"/>
    <m/>
    <m/>
    <m/>
    <m/>
    <s v="Trompette de la mort - Doypack 20g (6)"/>
    <s v="TROMC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mai"/>
    <s v="Benoît"/>
    <s v="Arcadie"/>
    <s v="Biodis"/>
    <s v="CARNAC COTE BIO"/>
    <s v="6 RUE DU TUMULUS"/>
    <n v="56340"/>
    <s v="CARNAC"/>
    <s v="02 97 52 99 87"/>
    <s v="Bretagne"/>
    <n v="56"/>
    <s v="INDPT"/>
    <m/>
    <n v="90"/>
    <d v="2017-05-15T00:00:00"/>
    <x v="915"/>
    <n v="1"/>
    <m/>
    <m/>
    <m/>
    <m/>
    <s v="AIL en semoule - Flacon 50g"/>
    <s v="AILSC"/>
    <n v="3"/>
    <n v="0"/>
    <m/>
    <m/>
    <n v="5.85"/>
    <n v="0"/>
    <n v="5.85"/>
    <s v=""/>
    <s v=""/>
    <s v=""/>
    <s v=""/>
    <s v=""/>
    <m/>
    <m/>
    <m/>
    <m/>
    <m/>
    <m/>
    <m/>
    <m/>
    <m/>
    <m/>
    <m/>
    <m/>
  </r>
  <r>
    <s v="mai"/>
    <s v="Benoît"/>
    <s v="Arcadie"/>
    <s v="Biodis"/>
    <s v="CARNAC COTE BIO"/>
    <s v="6 RUE DU TUMULUS"/>
    <n v="56340"/>
    <s v="CARNAC"/>
    <s v="02 97 52 99 87"/>
    <s v="Bretagne"/>
    <n v="56"/>
    <s v="INDPT"/>
    <m/>
    <n v="90"/>
    <d v="2017-05-15T00:00:00"/>
    <x v="915"/>
    <n v="1"/>
    <m/>
    <m/>
    <m/>
    <m/>
    <s v="VANILLE - Flacon 40g"/>
    <s v="VANIER"/>
    <n v="3"/>
    <n v="0"/>
    <m/>
    <m/>
    <n v="32.130000000000003"/>
    <n v="0"/>
    <n v="32.130000000000003"/>
    <s v=""/>
    <s v=""/>
    <s v=""/>
    <s v=""/>
    <s v=""/>
    <m/>
    <m/>
    <m/>
    <m/>
    <m/>
    <m/>
    <m/>
    <m/>
    <m/>
    <m/>
    <m/>
    <m/>
  </r>
  <r>
    <s v="mai"/>
    <s v="Benoît"/>
    <s v="Kaoka"/>
    <s v="Biodis"/>
    <s v="CARNAC COTE BIO"/>
    <s v="6 RUE DU TUMULUS"/>
    <n v="56340"/>
    <s v="CARNAC"/>
    <s v="02 97 52 99 87"/>
    <s v="Bretagne"/>
    <n v="56"/>
    <s v="INDPT"/>
    <m/>
    <n v="90"/>
    <d v="2017-05-15T00:00:00"/>
    <x v="916"/>
    <n v="1"/>
    <m/>
    <m/>
    <m/>
    <n v="1"/>
    <s v="Simply Dark - 80g"/>
    <n v="14130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Benoît"/>
    <s v="Kaoka"/>
    <s v="Biodis"/>
    <s v="CARNAC COTE BIO"/>
    <s v="6 RUE DU TUMULUS"/>
    <n v="56340"/>
    <s v="CARNAC"/>
    <s v="02 97 52 99 87"/>
    <s v="Bretagne"/>
    <n v="56"/>
    <s v="INDPT"/>
    <m/>
    <n v="90"/>
    <d v="2017-05-15T00:00:00"/>
    <x v="916"/>
    <n v="1"/>
    <m/>
    <m/>
    <m/>
    <n v="1"/>
    <s v="noir 55% orange - 100g"/>
    <n v="14073"/>
    <n v="51"/>
    <n v="10"/>
    <m/>
    <s v="oui"/>
    <n v="81.599999999999994"/>
    <n v="0"/>
    <n v="81.599999999999994"/>
    <s v=""/>
    <s v=""/>
    <s v=""/>
    <s v=""/>
    <s v=""/>
    <m/>
    <m/>
    <m/>
    <m/>
    <m/>
    <m/>
    <m/>
    <m/>
    <m/>
    <m/>
    <m/>
    <m/>
  </r>
  <r>
    <s v="mai"/>
    <s v="Benoît"/>
    <s v="Kaoka"/>
    <s v="Biodis"/>
    <s v="CARNAC COTE BIO"/>
    <s v="6 RUE DU TUMULUS"/>
    <n v="56340"/>
    <s v="CARNAC"/>
    <s v="02 97 52 99 87"/>
    <s v="Bretagne"/>
    <n v="56"/>
    <s v="INDPT"/>
    <m/>
    <n v="90"/>
    <d v="2017-05-15T00:00:00"/>
    <x v="916"/>
    <n v="1"/>
    <m/>
    <m/>
    <m/>
    <n v="1"/>
    <s v="noir 70% - 100g"/>
    <n v="14072"/>
    <n v="51"/>
    <n v="10"/>
    <m/>
    <s v="oui"/>
    <n v="77.52"/>
    <n v="0"/>
    <n v="77.52"/>
    <s v=""/>
    <s v=""/>
    <s v=""/>
    <s v=""/>
    <s v=""/>
    <m/>
    <m/>
    <m/>
    <m/>
    <m/>
    <m/>
    <m/>
    <m/>
    <m/>
    <m/>
    <m/>
    <m/>
  </r>
  <r>
    <s v="mai"/>
    <s v="Benoît"/>
    <s v="Kaoka"/>
    <s v="Biodis"/>
    <s v="CARNAC COTE BIO"/>
    <s v="6 RUE DU TUMULUS"/>
    <n v="56340"/>
    <s v="CARNAC"/>
    <s v="02 97 52 99 87"/>
    <s v="Bretagne"/>
    <n v="56"/>
    <s v="INDPT"/>
    <m/>
    <n v="90"/>
    <d v="2017-05-15T00:00:00"/>
    <x v="916"/>
    <n v="1"/>
    <m/>
    <m/>
    <m/>
    <n v="1"/>
    <s v="noir 80% Equateur - 100g"/>
    <n v="14074"/>
    <n v="51"/>
    <n v="10"/>
    <m/>
    <s v="oui"/>
    <n v="86.7"/>
    <n v="0"/>
    <n v="86.7"/>
    <s v=""/>
    <s v=""/>
    <s v=""/>
    <s v=""/>
    <s v=""/>
    <m/>
    <m/>
    <m/>
    <m/>
    <m/>
    <m/>
    <m/>
    <m/>
    <m/>
    <m/>
    <m/>
    <m/>
  </r>
  <r>
    <s v="mai"/>
    <s v="Benoît"/>
    <s v="Kaoka"/>
    <s v="Biodis"/>
    <s v="CARNAC COTE BIO"/>
    <s v="6 RUE DU TUMULUS"/>
    <n v="56340"/>
    <s v="CARNAC"/>
    <s v="02 97 52 99 87"/>
    <s v="Bretagne"/>
    <n v="56"/>
    <s v="INDPT"/>
    <m/>
    <n v="90"/>
    <d v="2017-05-15T00:00:00"/>
    <x v="916"/>
    <m/>
    <m/>
    <n v="1"/>
    <m/>
    <n v="1"/>
    <s v="noir 90% Equateur - 100g"/>
    <n v="1409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LE GRAND PANIER BIO"/>
    <s v="67 ROUTE DE BAYONNE"/>
    <n v="31300"/>
    <s v="TOULOUSE"/>
    <s v=" 05 31 47 34 07"/>
    <s v="Occitanie"/>
    <n v="31"/>
    <s v="GRAND PANIER BIO"/>
    <m/>
    <n v="500"/>
    <d v="2017-05-15T00:00:00"/>
    <x v="917"/>
    <n v="1"/>
    <m/>
    <m/>
    <m/>
    <n v="1"/>
    <s v="CURCUMA poudre - Flacon 80g (6)"/>
    <s v="CURCPP"/>
    <n v="18"/>
    <n v="10"/>
    <m/>
    <s v="oui"/>
    <n v="41.4"/>
    <n v="0"/>
    <n v="41.4"/>
    <s v=""/>
    <s v=""/>
    <s v=""/>
    <s v=""/>
    <s v=""/>
    <m/>
    <m/>
    <m/>
    <m/>
    <m/>
    <m/>
    <m/>
    <m/>
    <m/>
    <m/>
    <n v="1"/>
    <m/>
  </r>
  <r>
    <s v="mai"/>
    <s v="Benoît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5-15T00:00:00"/>
    <x v="918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Benoît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5-15T00:00:00"/>
    <x v="918"/>
    <m/>
    <m/>
    <n v="1"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m/>
  </r>
  <r>
    <s v="mai"/>
    <s v="Benoît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5-15T00:00:00"/>
    <x v="918"/>
    <m/>
    <m/>
    <n v="1"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m/>
    <m/>
    <m/>
    <m/>
    <m/>
    <m/>
    <m/>
    <m/>
    <m/>
  </r>
  <r>
    <s v="mai"/>
    <s v="Benoît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5-15T00:00:00"/>
    <x v="918"/>
    <m/>
    <m/>
    <n v="1"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m/>
  </r>
  <r>
    <s v="mai"/>
    <s v="Benoît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5-15T00:00:00"/>
    <x v="918"/>
    <m/>
    <m/>
    <n v="1"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m/>
  </r>
  <r>
    <s v="mai"/>
    <s v="Benoît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5-15T00:00:00"/>
    <x v="919"/>
    <n v="1"/>
    <m/>
    <m/>
    <m/>
    <m/>
    <s v="noir 80% Equateur - 100g"/>
    <n v="14074"/>
    <n v="17"/>
    <n v="0"/>
    <m/>
    <s v="oui"/>
    <n v="26.18"/>
    <n v="0"/>
    <n v="26.18"/>
    <s v=""/>
    <s v=""/>
    <s v=""/>
    <s v=""/>
    <s v=""/>
    <m/>
    <m/>
    <m/>
    <m/>
    <m/>
    <m/>
    <m/>
    <m/>
    <m/>
    <m/>
    <m/>
    <m/>
  </r>
  <r>
    <s v="mai"/>
    <s v="Benoît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5-15T00:00:00"/>
    <x v="919"/>
    <n v="1"/>
    <m/>
    <m/>
    <m/>
    <m/>
    <s v="dessert lait 32% - 200g"/>
    <n v="32192"/>
    <n v="30"/>
    <n v="0"/>
    <m/>
    <s v="oui"/>
    <n v="70.8"/>
    <n v="0"/>
    <n v="70.8"/>
    <s v=""/>
    <s v=""/>
    <s v=""/>
    <s v=""/>
    <s v=""/>
    <m/>
    <m/>
    <m/>
    <m/>
    <m/>
    <m/>
    <m/>
    <m/>
    <m/>
    <m/>
    <m/>
    <m/>
  </r>
  <r>
    <s v="mai"/>
    <s v="Benoît"/>
    <s v="Nature et Aliment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0"/>
    <n v="1"/>
    <m/>
    <m/>
    <m/>
    <m/>
    <s v="Chantibio - x 20 sachets"/>
    <n v="530100"/>
    <n v="20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mai"/>
    <s v="Benoît"/>
    <s v="Nature et Aliment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0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m/>
    <m/>
  </r>
  <r>
    <s v="mai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n v="1"/>
    <m/>
    <m/>
    <m/>
    <m/>
    <s v="Purée pommes demeter - 915 g"/>
    <s v="CN00641500"/>
    <n v="18"/>
    <n v="0"/>
    <m/>
    <m/>
    <n v="56.16"/>
    <n v="0"/>
    <n v="56.16"/>
    <s v=""/>
    <s v=""/>
    <s v=""/>
    <s v=""/>
    <s v=""/>
    <m/>
    <m/>
    <m/>
    <m/>
    <m/>
    <m/>
    <m/>
    <m/>
    <m/>
    <m/>
    <m/>
    <m/>
  </r>
  <r>
    <s v="mai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n v="1"/>
    <m/>
    <m/>
    <m/>
    <m/>
    <s v="Purée pommes poires demeter - 910 g"/>
    <s v="CN00641510"/>
    <n v="18"/>
    <n v="0"/>
    <m/>
    <m/>
    <n v="62.64"/>
    <n v="0"/>
    <n v="62.64"/>
    <s v=""/>
    <s v=""/>
    <s v=""/>
    <s v=""/>
    <s v=""/>
    <m/>
    <m/>
    <m/>
    <m/>
    <m/>
    <m/>
    <m/>
    <m/>
    <m/>
    <m/>
    <m/>
    <m/>
  </r>
  <r>
    <s v="mai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m/>
    <m/>
    <n v="1"/>
    <m/>
    <m/>
    <s v="Purée pommes bananes demeter - 360 g"/>
    <s v="CN00641205"/>
    <n v="6"/>
    <n v="0"/>
    <m/>
    <m/>
    <n v="12.54"/>
    <n v="0"/>
    <n v="12.54"/>
    <s v=""/>
    <s v=""/>
    <s v=""/>
    <s v=""/>
    <s v=""/>
    <m/>
    <m/>
    <m/>
    <m/>
    <m/>
    <m/>
    <m/>
    <m/>
    <m/>
    <m/>
    <m/>
    <m/>
  </r>
  <r>
    <s v="mai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m/>
    <m/>
    <n v="1"/>
    <m/>
    <m/>
    <s v="Purée pommes mangues demeter - 360 g"/>
    <s v="CN00641260"/>
    <n v="6"/>
    <n v="0"/>
    <m/>
    <m/>
    <n v="13.14"/>
    <n v="0"/>
    <n v="13.14"/>
    <s v=""/>
    <s v=""/>
    <s v=""/>
    <s v=""/>
    <s v=""/>
    <m/>
    <m/>
    <m/>
    <m/>
    <m/>
    <m/>
    <m/>
    <m/>
    <m/>
    <m/>
    <m/>
    <m/>
  </r>
  <r>
    <s v="mai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n v="1"/>
    <m/>
    <m/>
    <m/>
    <m/>
    <s v="Coteaunade Fraises framboises myrtilles - 212 g"/>
    <s v="CN00751130"/>
    <n v="6"/>
    <n v="0"/>
    <m/>
    <m/>
    <n v="16.14"/>
    <n v="0"/>
    <n v="16.14"/>
    <s v=""/>
    <s v=""/>
    <s v=""/>
    <s v=""/>
    <s v=""/>
    <m/>
    <m/>
    <m/>
    <m/>
    <m/>
    <m/>
    <m/>
    <m/>
    <m/>
    <m/>
    <m/>
    <m/>
  </r>
  <r>
    <s v="mai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n v="1"/>
    <m/>
    <m/>
    <m/>
    <m/>
    <s v="Apibul Pommes poires - 75 cl"/>
    <s v="CN00110065"/>
    <n v="6"/>
    <n v="0"/>
    <m/>
    <m/>
    <n v="16.02"/>
    <n v="0"/>
    <n v="16.02"/>
    <s v=""/>
    <s v=""/>
    <s v=""/>
    <s v=""/>
    <s v=""/>
    <m/>
    <m/>
    <m/>
    <m/>
    <m/>
    <m/>
    <m/>
    <m/>
    <m/>
    <m/>
    <m/>
    <m/>
  </r>
  <r>
    <s v="mai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m/>
    <m/>
    <n v="1"/>
    <m/>
    <m/>
    <s v="Purée pommes figues demeter - 360g"/>
    <s v="CN0064142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5T00:00:00"/>
    <x v="922"/>
    <n v="1"/>
    <m/>
    <m/>
    <m/>
    <m/>
    <s v="Huile de tournesol - 1L"/>
    <n v="1010601050"/>
    <n v="6"/>
    <n v="0"/>
    <m/>
    <s v="oui"/>
    <n v="28.2"/>
    <n v="0"/>
    <n v="28.2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5T00:00:00"/>
    <x v="922"/>
    <n v="1"/>
    <m/>
    <m/>
    <m/>
    <m/>
    <s v="Huile de colza - 1L"/>
    <n v="1010608050"/>
    <n v="6"/>
    <n v="0"/>
    <m/>
    <s v="oui"/>
    <n v="33"/>
    <n v="0"/>
    <n v="33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5T00:00:00"/>
    <x v="922"/>
    <n v="1"/>
    <m/>
    <m/>
    <m/>
    <m/>
    <s v="Huile d'olive douce - 1L"/>
    <n v="1010612350"/>
    <n v="6"/>
    <n v="0"/>
    <m/>
    <m/>
    <n v="51.12"/>
    <n v="0"/>
    <n v="51.12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5T00:00:00"/>
    <x v="922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5T00:00:00"/>
    <x v="922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m/>
  </r>
  <r>
    <s v="mai"/>
    <s v="Benoît"/>
    <s v="Ciel d'Azur"/>
    <s v="Relais Vert"/>
    <s v="LE SCARABEE LORIENT"/>
    <s v="32 av Jean Jaurès"/>
    <n v="56100"/>
    <s v="LORIENT"/>
    <s v="02 97 64 59 83"/>
    <s v="Bretagne"/>
    <n v="56"/>
    <s v="INDPT"/>
    <m/>
    <n v="85"/>
    <d v="2017-05-15T00:00:00"/>
    <x v="923"/>
    <n v="1"/>
    <m/>
    <m/>
    <m/>
    <m/>
    <s v="Dentifrice - tube 75ml"/>
    <s v="PAD75ML-F"/>
    <n v="6"/>
    <n v="0"/>
    <m/>
    <m/>
    <n v="24.84"/>
    <n v="0"/>
    <n v="24.84"/>
    <s v=""/>
    <s v=""/>
    <s v=""/>
    <s v=""/>
    <s v=""/>
    <m/>
    <m/>
    <m/>
    <m/>
    <m/>
    <m/>
    <m/>
    <m/>
    <m/>
    <m/>
    <m/>
    <m/>
  </r>
  <r>
    <s v="mai"/>
    <s v="Benoît"/>
    <s v="Ciel d'Azur"/>
    <s v="Relais Vert"/>
    <s v="LE SCARABEE LORIENT"/>
    <s v="32 av Jean Jaurès"/>
    <n v="56100"/>
    <s v="LORIENT"/>
    <s v="02 97 64 59 83"/>
    <s v="Bretagne"/>
    <n v="56"/>
    <s v="INDPT"/>
    <m/>
    <n v="85"/>
    <d v="2017-05-15T00:00:00"/>
    <x v="923"/>
    <n v="1"/>
    <m/>
    <m/>
    <m/>
    <m/>
    <s v="Crème réparatrice - tube 150ml"/>
    <s v="PACRE150ML-F"/>
    <n v="6"/>
    <n v="0"/>
    <m/>
    <m/>
    <n v="48.54"/>
    <n v="0"/>
    <n v="48.54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4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5"/>
    <n v="1"/>
    <m/>
    <m/>
    <m/>
    <m/>
    <s v="Huile coco désodorisée - 0,4L"/>
    <n v="1010615156"/>
    <n v="6"/>
    <n v="0"/>
    <m/>
    <s v="oui"/>
    <n v="28.44"/>
    <n v="0"/>
    <n v="28.44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5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5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5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6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7"/>
    <n v="1"/>
    <m/>
    <m/>
    <m/>
    <m/>
    <s v="Ferment dessert au bifidus 2x6g - x 10 sachets"/>
    <n v="530020"/>
    <n v="10"/>
    <n v="0"/>
    <m/>
    <m/>
    <n v="21.5"/>
    <n v="0"/>
    <n v="21.5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7"/>
    <n v="1"/>
    <m/>
    <m/>
    <m/>
    <m/>
    <s v="Gélifiant Végétal Confix'bio 120g - x 8 sachets"/>
    <n v="512020"/>
    <n v="8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mai"/>
    <s v="Christophe"/>
    <s v="Perl'amande"/>
    <s v="Vitafrais"/>
    <s v="LA VIE EN BIO"/>
    <s v="14 Route de Clermont"/>
    <n v="63670"/>
    <s v="LE CENDRE"/>
    <s v="04 73 84 39 05"/>
    <s v="Auvergne-Rhône-Alpes"/>
    <n v="63"/>
    <s v="LES COMPTOIRS DE LA BIO"/>
    <m/>
    <n v="300"/>
    <d v="2017-05-16T00:00:00"/>
    <x v="928"/>
    <m/>
    <m/>
    <n v="1"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6T00:00:00"/>
    <x v="929"/>
    <m/>
    <n v="1"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6T00:00:00"/>
    <x v="929"/>
    <m/>
    <n v="1"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6T00:00:00"/>
    <x v="929"/>
    <m/>
    <n v="1"/>
    <m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6T00:00:00"/>
    <x v="929"/>
    <m/>
    <n v="1"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6T00:00:00"/>
    <x v="929"/>
    <m/>
    <n v="1"/>
    <m/>
    <n v="1"/>
    <m/>
    <s v="Display gamme Protéin - 1 dispay vide"/>
    <m/>
    <n v="1"/>
    <n v="1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Benoît"/>
    <s v="Bio Planète"/>
    <s v="Biodis"/>
    <s v="BIO DOUARNENEZ SARL JPC"/>
    <s v="12 reu Pen ar menez"/>
    <n v="29100"/>
    <s v="DOUARNENEZ"/>
    <s v="02 98 92 34 80"/>
    <s v="Bretagne"/>
    <n v="29"/>
    <s v="ACCORD BIO"/>
    <m/>
    <n v="150"/>
    <d v="2017-05-16T00:00:00"/>
    <x v="930"/>
    <n v="1"/>
    <m/>
    <m/>
    <m/>
    <m/>
    <s v="Huile de tournesol - 0,5L"/>
    <n v="1010601070"/>
    <n v="6"/>
    <n v="0"/>
    <m/>
    <m/>
    <n v="15.42"/>
    <n v="0"/>
    <n v="15.42"/>
    <s v=""/>
    <s v=""/>
    <s v=""/>
    <s v=""/>
    <s v=""/>
    <m/>
    <m/>
    <m/>
    <m/>
    <m/>
    <m/>
    <m/>
    <m/>
    <m/>
    <m/>
    <m/>
    <m/>
  </r>
  <r>
    <s v="mai"/>
    <s v="Benoît"/>
    <s v="Bio Planète"/>
    <s v="Biodis"/>
    <s v="BIO DOUARNENEZ SARL JPC"/>
    <s v="12 reu Pen ar menez"/>
    <n v="29100"/>
    <s v="DOUARNENEZ"/>
    <s v="02 98 92 34 80"/>
    <s v="Bretagne"/>
    <n v="29"/>
    <s v="ACCORD BIO"/>
    <m/>
    <n v="150"/>
    <d v="2017-05-16T00:00:00"/>
    <x v="930"/>
    <n v="1"/>
    <m/>
    <m/>
    <m/>
    <m/>
    <s v="Huile d'olive orange - 0,25L"/>
    <n v="1010612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i"/>
    <s v="Alexis"/>
    <s v="Nature et Aliments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16T00:00:00"/>
    <x v="931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16T00:00:00"/>
    <x v="932"/>
    <n v="1"/>
    <m/>
    <m/>
    <m/>
    <n v="1"/>
    <s v="CURCUMA poudre - Flacon 35g"/>
    <s v="CURCC"/>
    <n v="15"/>
    <n v="10"/>
    <m/>
    <s v="oui"/>
    <n v="24.15"/>
    <n v="0"/>
    <n v="24.15"/>
    <s v=""/>
    <s v=""/>
    <s v=""/>
    <s v=""/>
    <s v=""/>
    <m/>
    <m/>
    <m/>
    <m/>
    <m/>
    <m/>
    <m/>
    <m/>
    <m/>
    <m/>
    <m/>
    <m/>
  </r>
  <r>
    <s v="mai"/>
    <s v="Benoît"/>
    <s v="Bio Planète"/>
    <s v="Biodis"/>
    <s v="YS ET BIO - BIOMONDE"/>
    <s v="16 avenue de la gare"/>
    <n v="29100"/>
    <s v="DOUARNENEZ"/>
    <s v="02 98 75 55 50"/>
    <s v="Bretagne"/>
    <n v="29"/>
    <s v="BIOMONDE"/>
    <m/>
    <n v="160"/>
    <d v="2017-05-16T00:00:00"/>
    <x v="933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m/>
  </r>
  <r>
    <s v="mai"/>
    <s v="Benoît"/>
    <s v="Bio Planète"/>
    <s v="Biodis"/>
    <s v="YS ET BIO - BIOMONDE"/>
    <s v="16 avenue de la gare"/>
    <n v="29100"/>
    <s v="DOUARNENEZ"/>
    <s v="02 98 75 55 50"/>
    <s v="Bretagne"/>
    <n v="29"/>
    <s v="BIOMONDE"/>
    <m/>
    <n v="160"/>
    <d v="2017-05-16T00:00:00"/>
    <x v="93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i"/>
    <s v="Benoît"/>
    <s v="Bio Planète"/>
    <s v="Biodis"/>
    <s v="YS ET BIO - BIOMONDE"/>
    <s v="16 avenue de la gare"/>
    <n v="29100"/>
    <s v="DOUARNENEZ"/>
    <s v="02 98 75 55 50"/>
    <s v="Bretagne"/>
    <n v="29"/>
    <s v="BIOMONDE"/>
    <m/>
    <n v="160"/>
    <d v="2017-05-16T00:00:00"/>
    <x v="933"/>
    <m/>
    <m/>
    <n v="1"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m/>
    <m/>
    <m/>
    <m/>
    <m/>
    <m/>
    <m/>
    <m/>
    <m/>
  </r>
  <r>
    <s v="mai"/>
    <s v="Benoît"/>
    <s v="Nature et Aliments"/>
    <s v="Biodis"/>
    <s v="YS ET BIO - BIOMONDE"/>
    <s v="16 avenue de la gare"/>
    <n v="29100"/>
    <s v="DOUARNENEZ"/>
    <s v="02 98 75 55 50"/>
    <s v="Bretagne"/>
    <n v="29"/>
    <s v="BIOMONDE"/>
    <m/>
    <n v="160"/>
    <d v="2017-05-16T00:00:00"/>
    <x v="934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mai"/>
    <s v="Jean-Claude"/>
    <s v="Kaoka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5"/>
    <n v="1"/>
    <m/>
    <m/>
    <m/>
    <m/>
    <s v="noir 55% orange - 100g"/>
    <n v="14073"/>
    <n v="17"/>
    <n v="10"/>
    <m/>
    <s v="oui"/>
    <n v="27.2"/>
    <n v="0"/>
    <n v="27.2"/>
    <s v=""/>
    <s v=""/>
    <s v=""/>
    <s v=""/>
    <s v=""/>
    <m/>
    <m/>
    <m/>
    <m/>
    <m/>
    <m/>
    <m/>
    <m/>
    <m/>
    <m/>
    <m/>
    <m/>
  </r>
  <r>
    <s v="mai"/>
    <s v="Jean-Claude"/>
    <s v="Kaoka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5"/>
    <n v="1"/>
    <m/>
    <m/>
    <m/>
    <m/>
    <s v="noir 66% éclats noisettes caramélisés - 100g"/>
    <n v="14072"/>
    <n v="17"/>
    <n v="10"/>
    <m/>
    <m/>
    <n v="31.96"/>
    <n v="0"/>
    <n v="31.96"/>
    <s v=""/>
    <s v=""/>
    <s v=""/>
    <s v=""/>
    <s v=""/>
    <m/>
    <m/>
    <m/>
    <m/>
    <m/>
    <m/>
    <m/>
    <m/>
    <m/>
    <m/>
    <m/>
    <m/>
  </r>
  <r>
    <s v="mai"/>
    <s v="Jean-Claude"/>
    <s v="Kaoka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5"/>
    <n v="1"/>
    <m/>
    <m/>
    <m/>
    <m/>
    <s v="noir 70% - 100g"/>
    <n v="14072"/>
    <n v="17"/>
    <n v="10"/>
    <m/>
    <s v="oui"/>
    <n v="25.84"/>
    <n v="0"/>
    <n v="25.84"/>
    <s v=""/>
    <s v=""/>
    <s v=""/>
    <s v=""/>
    <s v=""/>
    <m/>
    <m/>
    <m/>
    <m/>
    <m/>
    <m/>
    <m/>
    <m/>
    <m/>
    <m/>
    <m/>
    <m/>
  </r>
  <r>
    <s v="mai"/>
    <s v="Jean-Claude"/>
    <s v="Kaoka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5"/>
    <n v="1"/>
    <m/>
    <m/>
    <m/>
    <m/>
    <s v="noir 80% Equateur - 100g"/>
    <n v="14074"/>
    <n v="17"/>
    <n v="10"/>
    <m/>
    <s v="oui"/>
    <n v="28.9"/>
    <n v="0"/>
    <n v="28.9"/>
    <s v=""/>
    <s v=""/>
    <s v=""/>
    <s v=""/>
    <s v=""/>
    <m/>
    <m/>
    <m/>
    <m/>
    <m/>
    <m/>
    <m/>
    <m/>
    <m/>
    <m/>
    <m/>
    <m/>
  </r>
  <r>
    <s v="mai"/>
    <s v="Jean-Claude"/>
    <s v="Kaoka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5"/>
    <m/>
    <m/>
    <n v="1"/>
    <m/>
    <m/>
    <s v="noir 90% Equateur - 100g"/>
    <n v="1409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5-16T00:00:00"/>
    <x v="936"/>
    <n v="1"/>
    <m/>
    <m/>
    <m/>
    <m/>
    <s v="Chantibio - x 20 sachets"/>
    <n v="530100"/>
    <n v="20"/>
    <n v="0"/>
    <m/>
    <s v="oui"/>
    <n v="12"/>
    <n v="0"/>
    <n v="12"/>
    <s v=""/>
    <s v=""/>
    <s v=""/>
    <s v=""/>
    <s v=""/>
    <m/>
    <m/>
    <m/>
    <m/>
    <m/>
    <m/>
    <m/>
    <m/>
    <m/>
    <m/>
    <m/>
    <m/>
  </r>
  <r>
    <s v="mai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5-16T00:00:00"/>
    <x v="936"/>
    <n v="1"/>
    <m/>
    <m/>
    <m/>
    <m/>
    <s v="Panna Cotta 45g - x 15 sachets"/>
    <n v="190100"/>
    <n v="12"/>
    <n v="0"/>
    <m/>
    <m/>
    <n v="11.88"/>
    <n v="0"/>
    <n v="11.88"/>
    <s v=""/>
    <s v=""/>
    <s v=""/>
    <s v=""/>
    <s v=""/>
    <m/>
    <m/>
    <m/>
    <m/>
    <m/>
    <m/>
    <m/>
    <m/>
    <m/>
    <m/>
    <m/>
    <m/>
  </r>
  <r>
    <s v="mai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5-16T00:00:00"/>
    <x v="936"/>
    <n v="1"/>
    <m/>
    <m/>
    <m/>
    <m/>
    <s v="Gélifiant Végétal Confix'bio 120g - x 8 sachets"/>
    <n v="512020"/>
    <n v="8"/>
    <n v="0"/>
    <m/>
    <m/>
    <n v="12"/>
    <n v="0"/>
    <n v="12"/>
    <s v=""/>
    <s v=""/>
    <s v=""/>
    <s v=""/>
    <s v=""/>
    <m/>
    <m/>
    <m/>
    <m/>
    <m/>
    <m/>
    <m/>
    <m/>
    <m/>
    <m/>
    <m/>
    <m/>
  </r>
  <r>
    <s v="mai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5-16T00:00:00"/>
    <x v="936"/>
    <n v="1"/>
    <m/>
    <m/>
    <m/>
    <m/>
    <s v="Crème châtaigne 60g - x 12 sachets"/>
    <n v="190130"/>
    <n v="12"/>
    <n v="0"/>
    <m/>
    <m/>
    <n v="14.88"/>
    <n v="0"/>
    <n v="14.88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CURCUMA poudre - Flacon 80g (6)"/>
    <s v="CURCPP"/>
    <n v="6"/>
    <n v="10"/>
    <m/>
    <s v="oui"/>
    <n v="12.42"/>
    <n v="0"/>
    <n v="12.42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GINGEMBRE poudre - Flacon 80g (6)"/>
    <s v="GINGPP"/>
    <n v="6"/>
    <n v="0"/>
    <m/>
    <m/>
    <n v="17.64"/>
    <n v="0"/>
    <n v="17.64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CITRON - Flacon 50g"/>
    <s v="CITRAR"/>
    <n v="6"/>
    <n v="0"/>
    <m/>
    <m/>
    <n v="12.24"/>
    <n v="0"/>
    <n v="12.24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VANILLE - Flacon 40g"/>
    <s v="VANIER"/>
    <n v="6"/>
    <n v="0"/>
    <m/>
    <m/>
    <n v="64.260000000000005"/>
    <n v="0"/>
    <n v="64.260000000000005"/>
    <s v=""/>
    <s v=""/>
    <s v=""/>
    <s v=""/>
    <s v=""/>
    <m/>
    <m/>
    <m/>
    <m/>
    <m/>
    <m/>
    <m/>
    <m/>
    <m/>
    <m/>
    <m/>
    <m/>
  </r>
  <r>
    <s v="mai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8"/>
    <n v="1"/>
    <m/>
    <m/>
    <m/>
    <m/>
    <s v="CURCUMA poudre - Flacon 35g"/>
    <s v="CURCC"/>
    <n v="6"/>
    <n v="0"/>
    <m/>
    <s v="oui"/>
    <n v="9.66"/>
    <n v="0"/>
    <n v="9.66"/>
    <s v=""/>
    <s v=""/>
    <s v=""/>
    <s v=""/>
    <s v=""/>
    <m/>
    <m/>
    <m/>
    <m/>
    <m/>
    <m/>
    <m/>
    <m/>
    <m/>
    <m/>
    <m/>
    <m/>
  </r>
  <r>
    <s v="mai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8"/>
    <n v="1"/>
    <m/>
    <m/>
    <m/>
    <m/>
    <s v="CURCUMA poudre - Flacon 80g (6)"/>
    <s v="CURCPP"/>
    <n v="6"/>
    <n v="0"/>
    <m/>
    <s v="oui"/>
    <n v="13.8"/>
    <n v="0"/>
    <n v="13.8"/>
    <s v=""/>
    <s v=""/>
    <s v=""/>
    <s v=""/>
    <s v=""/>
    <m/>
    <m/>
    <m/>
    <m/>
    <m/>
    <m/>
    <m/>
    <m/>
    <m/>
    <m/>
    <m/>
    <m/>
  </r>
  <r>
    <s v="mai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9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9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mai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9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mai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9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mai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9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Alexis"/>
    <s v="Côteaux Nantais"/>
    <s v="Biocash"/>
    <s v="BIOASIS"/>
    <s v="74, rue St Jean"/>
    <n v="31130"/>
    <s v="BALMA"/>
    <s v="05 62 57 63 40"/>
    <s v="Occitanie"/>
    <n v="31"/>
    <s v="ACCORD BIO"/>
    <m/>
    <n v="300"/>
    <d v="2017-05-16T00:00:00"/>
    <x v="940"/>
    <n v="1"/>
    <m/>
    <m/>
    <m/>
    <m/>
    <s v="pommes demeter - 3 l"/>
    <s v="CN00120000"/>
    <n v="12"/>
    <n v="0"/>
    <m/>
    <m/>
    <n v="64.92"/>
    <n v="0"/>
    <n v="64.92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i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m/>
    <n v="1"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mai"/>
    <s v="Christophe"/>
    <s v="Perl'amand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2"/>
    <n v="1"/>
    <m/>
    <m/>
    <m/>
    <m/>
    <s v="Pâte de fruit - 5x25g"/>
    <s v="80118E25"/>
    <n v="12"/>
    <n v="0"/>
    <m/>
    <m/>
    <n v="39.96"/>
    <n v="0"/>
    <n v="39.96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m/>
    <s v="SHIITAKES - Doypack 25g (6)"/>
    <s v="SHIIC"/>
    <n v="6"/>
    <n v="0"/>
    <m/>
    <m/>
    <n v="16.62"/>
    <n v="0"/>
    <n v="16.62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m/>
    <s v="CORIANDRE moulue - Flacon 30g"/>
    <s v="CORPC"/>
    <n v="3"/>
    <n v="0"/>
    <m/>
    <m/>
    <n v="4.05"/>
    <n v="0"/>
    <n v="4.05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m/>
    <s v="CURCUMA poudre - Flacon 35g"/>
    <s v="CURCC"/>
    <n v="6"/>
    <n v="10"/>
    <m/>
    <s v="oui"/>
    <n v="8.6999999999999993"/>
    <n v="0"/>
    <n v="8.6999999999999993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m/>
    <s v="CURRY - Flacon 35g"/>
    <s v="CURRC"/>
    <n v="3"/>
    <n v="0"/>
    <m/>
    <m/>
    <n v="5.37"/>
    <n v="0"/>
    <n v="5.37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n v="1"/>
    <s v="CURCUMA poudre - Flacon 80g (6)"/>
    <s v="CURCPP"/>
    <n v="12"/>
    <n v="10"/>
    <m/>
    <s v="oui"/>
    <n v="24.84"/>
    <n v="0"/>
    <n v="24.84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4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4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4"/>
    <n v="1"/>
    <m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4"/>
    <n v="1"/>
    <m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4"/>
    <n v="1"/>
    <m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m/>
    <m/>
    <m/>
    <m/>
    <m/>
    <m/>
    <m/>
    <m/>
    <m/>
  </r>
  <r>
    <s v="mai"/>
    <s v="Alexis"/>
    <s v="Nature et Aliments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5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Bioflan vanille - x 30 sachets"/>
    <n v="110010"/>
    <n v="30"/>
    <n v="0"/>
    <m/>
    <m/>
    <n v="21"/>
    <n v="0"/>
    <n v="21"/>
    <s v=""/>
    <s v=""/>
    <s v=""/>
    <s v=""/>
    <s v=""/>
    <m/>
    <m/>
    <m/>
    <m/>
    <m/>
    <m/>
    <m/>
    <m/>
    <m/>
    <m/>
    <m/>
    <m/>
  </r>
  <r>
    <s v="mai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Bioflan framboise - x 30 sachets"/>
    <n v="110070"/>
    <n v="30"/>
    <n v="0"/>
    <m/>
    <m/>
    <n v="19.5"/>
    <n v="0"/>
    <n v="19.5"/>
    <s v=""/>
    <s v=""/>
    <s v=""/>
    <s v=""/>
    <s v=""/>
    <m/>
    <m/>
    <m/>
    <m/>
    <m/>
    <m/>
    <m/>
    <m/>
    <m/>
    <m/>
    <m/>
    <m/>
  </r>
  <r>
    <s v="mai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Bioflan fruits exotiques - x 30 sachets"/>
    <n v="110080"/>
    <n v="30"/>
    <n v="0"/>
    <m/>
    <m/>
    <n v="19.2"/>
    <n v="0"/>
    <n v="19.2"/>
    <s v=""/>
    <s v=""/>
    <s v=""/>
    <s v=""/>
    <s v=""/>
    <m/>
    <m/>
    <m/>
    <m/>
    <m/>
    <m/>
    <m/>
    <m/>
    <m/>
    <m/>
    <m/>
    <m/>
  </r>
  <r>
    <s v="mai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Bioflan noix de coco - x 30 sachets"/>
    <n v="110150"/>
    <n v="30"/>
    <n v="0"/>
    <m/>
    <m/>
    <n v="19.2"/>
    <n v="0"/>
    <n v="19.2"/>
    <s v=""/>
    <s v=""/>
    <s v=""/>
    <s v=""/>
    <s v=""/>
    <m/>
    <m/>
    <m/>
    <m/>
    <m/>
    <m/>
    <m/>
    <m/>
    <m/>
    <m/>
    <m/>
    <m/>
  </r>
  <r>
    <s v="mai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Agar agar Bio - x 30 sachets 2*4g"/>
    <n v="510170"/>
    <n v="30"/>
    <n v="0"/>
    <m/>
    <m/>
    <n v="31.5"/>
    <n v="0"/>
    <n v="31.5"/>
    <s v=""/>
    <s v=""/>
    <s v=""/>
    <s v=""/>
    <s v=""/>
    <m/>
    <m/>
    <m/>
    <m/>
    <m/>
    <m/>
    <m/>
    <m/>
    <m/>
    <m/>
    <m/>
    <m/>
  </r>
  <r>
    <s v="mai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Benoît"/>
    <s v="Kaoka"/>
    <s v="Ekibio"/>
    <s v="YUKI BIO - BIOMONDE"/>
    <s v="Rue de Cornel"/>
    <n v="44510"/>
    <s v="LE POULIGUEN"/>
    <s v="02 40 17 09 59"/>
    <s v="Pays-de-Loire"/>
    <n v="44"/>
    <s v="BIOMONDE"/>
    <m/>
    <n v="230"/>
    <d v="2017-05-16T00:00:00"/>
    <x v="947"/>
    <n v="1"/>
    <m/>
    <m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m/>
    <m/>
    <m/>
    <m/>
    <m/>
    <m/>
    <m/>
    <m/>
    <m/>
  </r>
  <r>
    <s v="mai"/>
    <s v="Benoît"/>
    <s v="Bio Planète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8"/>
    <n v="1"/>
    <m/>
    <m/>
    <m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49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49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49"/>
    <n v="1"/>
    <m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49"/>
    <n v="1"/>
    <m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49"/>
    <n v="1"/>
    <m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m/>
    <m/>
    <m/>
    <m/>
    <m/>
    <m/>
    <m/>
    <m/>
    <m/>
  </r>
  <r>
    <s v="mai"/>
    <s v="Alexis"/>
    <s v="Arcadie"/>
    <s v="Ekibio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50"/>
    <n v="1"/>
    <m/>
    <m/>
    <m/>
    <m/>
    <s v="CORIANDRE feuille - Flacon 18g"/>
    <s v="CORFC"/>
    <n v="3"/>
    <n v="0"/>
    <m/>
    <m/>
    <n v="5.22"/>
    <n v="0"/>
    <n v="5.22"/>
    <s v=""/>
    <s v=""/>
    <s v=""/>
    <s v=""/>
    <s v=""/>
    <m/>
    <m/>
    <m/>
    <m/>
    <m/>
    <m/>
    <m/>
    <m/>
    <m/>
    <m/>
    <m/>
    <m/>
  </r>
  <r>
    <s v="mai"/>
    <s v="Alexis"/>
    <s v="Arcadie"/>
    <s v="Ekibio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50"/>
    <n v="1"/>
    <m/>
    <m/>
    <m/>
    <m/>
    <s v="CURCUMA poudre - Flacon 35g"/>
    <s v="CURCC"/>
    <n v="6"/>
    <n v="10"/>
    <m/>
    <s v="oui"/>
    <n v="8.6999999999999993"/>
    <n v="0"/>
    <n v="8.6999999999999993"/>
    <s v=""/>
    <s v=""/>
    <s v=""/>
    <s v=""/>
    <s v=""/>
    <m/>
    <m/>
    <m/>
    <m/>
    <m/>
    <m/>
    <m/>
    <m/>
    <m/>
    <m/>
    <m/>
    <m/>
  </r>
  <r>
    <s v="mai"/>
    <s v="Alexis"/>
    <s v="Arcadie"/>
    <s v="Ekibio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50"/>
    <n v="1"/>
    <m/>
    <m/>
    <m/>
    <m/>
    <s v="CURCUMA poudre - Flacon 80g (6)"/>
    <s v="CURCPP"/>
    <n v="6"/>
    <n v="10"/>
    <m/>
    <s v="oui"/>
    <n v="12.42"/>
    <n v="0"/>
    <n v="12.42"/>
    <s v=""/>
    <s v=""/>
    <s v=""/>
    <s v=""/>
    <s v=""/>
    <m/>
    <m/>
    <m/>
    <m/>
    <m/>
    <m/>
    <m/>
    <m/>
    <m/>
    <m/>
    <m/>
    <m/>
  </r>
  <r>
    <s v="mai"/>
    <s v="Alexis"/>
    <s v="Arcadie"/>
    <s v="Ekibio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50"/>
    <n v="1"/>
    <m/>
    <m/>
    <m/>
    <m/>
    <s v="CURRY MADRAS - Flacon 35g"/>
    <s v="CUMAC"/>
    <n v="3"/>
    <n v="0"/>
    <m/>
    <m/>
    <n v="4.95"/>
    <n v="0"/>
    <n v="4.95"/>
    <s v=""/>
    <s v=""/>
    <s v=""/>
    <s v=""/>
    <s v=""/>
    <m/>
    <m/>
    <m/>
    <m/>
    <m/>
    <m/>
    <m/>
    <m/>
    <m/>
    <m/>
    <m/>
    <m/>
  </r>
  <r>
    <s v="mai"/>
    <s v="Alexis"/>
    <s v="Nature et Aliments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51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LA PLANETE BLEUE - BIOMONDE"/>
    <s v="11 avenue foch"/>
    <n v="76190"/>
    <s v="YVETOT"/>
    <s v="02 35 95 24 47"/>
    <s v="NORMANDIE"/>
    <n v="76"/>
    <s v="BIOMONDE"/>
    <m/>
    <n v="250"/>
    <d v="2017-05-16T00:00:00"/>
    <x v="952"/>
    <n v="1"/>
    <m/>
    <m/>
    <m/>
    <m/>
    <s v="noir noix de coco - 100g"/>
    <n v="14717"/>
    <n v="17"/>
    <n v="10"/>
    <m/>
    <m/>
    <n v="30.6"/>
    <n v="0"/>
    <n v="30.6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LA PLANETE BLEUE - BIOMONDE"/>
    <s v="11 avenue foch"/>
    <n v="76190"/>
    <s v="YVETOT"/>
    <s v="02 35 95 24 47"/>
    <s v="NORMANDIE"/>
    <n v="76"/>
    <s v="BIOMONDE"/>
    <m/>
    <n v="250"/>
    <d v="2017-05-16T00:00:00"/>
    <x v="952"/>
    <n v="1"/>
    <m/>
    <m/>
    <m/>
    <m/>
    <s v="noir gingembre citron - 100g"/>
    <n v="14718"/>
    <n v="17"/>
    <n v="10"/>
    <m/>
    <m/>
    <n v="30.6"/>
    <n v="0"/>
    <n v="30.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3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3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3"/>
    <m/>
    <n v="1"/>
    <m/>
    <m/>
    <m/>
    <s v="Huile Gourmande - 250ml"/>
    <n v="1010630890"/>
    <n v="6"/>
    <n v="10"/>
    <m/>
    <m/>
    <n v="24.3"/>
    <n v="0"/>
    <n v="24.3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3"/>
    <m/>
    <n v="1"/>
    <m/>
    <m/>
    <m/>
    <s v="Huile cuisson au Ghee - 0,5L"/>
    <n v="1010631170"/>
    <n v="6"/>
    <n v="1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4"/>
    <m/>
    <n v="1"/>
    <m/>
    <n v="1"/>
    <m/>
    <s v="Farine de pépins de courge biologique - 250g x4"/>
    <n v="1010450220"/>
    <n v="16"/>
    <n v="10"/>
    <m/>
    <s v="oui"/>
    <n v="47.68"/>
    <n v="0"/>
    <n v="47.68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4"/>
    <m/>
    <n v="1"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4"/>
    <m/>
    <n v="1"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4"/>
    <m/>
    <n v="1"/>
    <m/>
    <n v="1"/>
    <m/>
    <s v="Display gamme Protéin - 1 dispay vide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5"/>
    <n v="1"/>
    <m/>
    <m/>
    <m/>
    <m/>
    <s v="Panna Cotta 45g - x 15 sachets"/>
    <n v="190100"/>
    <n v="15"/>
    <n v="0"/>
    <m/>
    <s v="oui"/>
    <n v="15.75"/>
    <n v="0"/>
    <n v="15.75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5"/>
    <n v="1"/>
    <m/>
    <m/>
    <m/>
    <m/>
    <s v="Crème brûlée 80g - x 12 sachets"/>
    <n v="190110"/>
    <n v="12"/>
    <n v="0"/>
    <m/>
    <s v="oui"/>
    <n v="14.64"/>
    <n v="0"/>
    <n v="14.64"/>
    <s v=""/>
    <s v=""/>
    <s v=""/>
    <s v=""/>
    <s v=""/>
    <m/>
    <m/>
    <m/>
    <m/>
    <m/>
    <m/>
    <m/>
    <m/>
    <m/>
    <m/>
    <m/>
    <m/>
  </r>
  <r>
    <s v="mai"/>
    <s v="Jean-Claude"/>
    <s v="Nature et Aliments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6"/>
    <n v="1"/>
    <m/>
    <m/>
    <m/>
    <m/>
    <s v="CURCUMA poudre - Flacon 35g"/>
    <s v="CURCC"/>
    <n v="30"/>
    <n v="0"/>
    <m/>
    <s v="oui"/>
    <n v="48.3"/>
    <n v="0"/>
    <n v="48.3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6"/>
    <n v="1"/>
    <m/>
    <m/>
    <m/>
    <m/>
    <s v="CURCUMA poudre - Flacon 80g (6)"/>
    <s v="CURCPP"/>
    <n v="36"/>
    <n v="0"/>
    <m/>
    <s v="oui"/>
    <n v="82.8"/>
    <n v="0"/>
    <n v="82.8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7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7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7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7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7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8"/>
    <n v="1"/>
    <m/>
    <m/>
    <m/>
    <m/>
    <s v="CURCUMA poudre - Flacon 35g"/>
    <s v="CURCC"/>
    <n v="48"/>
    <n v="0"/>
    <m/>
    <s v="oui"/>
    <n v="77.28"/>
    <n v="0"/>
    <n v="77.28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8"/>
    <n v="1"/>
    <m/>
    <m/>
    <m/>
    <m/>
    <s v="CURCUMA poudre - Flacon 80g (6)"/>
    <s v="CURCPP"/>
    <n v="60"/>
    <n v="0"/>
    <m/>
    <s v="oui"/>
    <n v="138"/>
    <n v="0"/>
    <n v="138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9"/>
    <n v="1"/>
    <m/>
    <m/>
    <m/>
    <m/>
    <s v="AIL et FINES HERBES - Flacon 10g"/>
    <s v="AILHC"/>
    <n v="12"/>
    <n v="0"/>
    <m/>
    <m/>
    <n v="16.68"/>
    <n v="0"/>
    <n v="16.68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9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9"/>
    <n v="1"/>
    <m/>
    <m/>
    <m/>
    <m/>
    <s v="Mélange GUACAMOLE - Flacon 45g"/>
    <s v="GUACC"/>
    <n v="12"/>
    <n v="0"/>
    <m/>
    <m/>
    <n v="25.56"/>
    <n v="0"/>
    <n v="25.56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9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mai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9"/>
    <n v="1"/>
    <m/>
    <m/>
    <m/>
    <m/>
    <s v="Mélange TABOULÉ - Flacon 17g"/>
    <s v="TABOC"/>
    <n v="12"/>
    <n v="0"/>
    <m/>
    <m/>
    <n v="16.68"/>
    <n v="0"/>
    <n v="16.68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AU BON EURE BIO - BIOMONDE"/>
    <s v="10 bld isambard"/>
    <n v="27200"/>
    <s v="VERNON"/>
    <s v="02 32 54 00 64"/>
    <s v="NORMANDIE"/>
    <n v="27"/>
    <s v="BIOMONDE"/>
    <m/>
    <n v="250"/>
    <d v="2017-05-17T00:00:00"/>
    <x v="960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i"/>
    <s v="Jean-Claude"/>
    <s v="Kaoka"/>
    <s v="Relais Vert"/>
    <s v="AU BON EURE BIO - BIOMONDE"/>
    <s v="10 bld isambard"/>
    <n v="27200"/>
    <s v="VERNON"/>
    <s v="02 32 54 00 64"/>
    <s v="NORMANDIE"/>
    <n v="27"/>
    <s v="BIOMONDE"/>
    <m/>
    <n v="250"/>
    <d v="2017-05-17T00:00:00"/>
    <x v="960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1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1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2"/>
    <n v="1"/>
    <m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2"/>
    <n v="1"/>
    <m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2"/>
    <n v="1"/>
    <m/>
    <m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2"/>
    <n v="1"/>
    <m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2"/>
    <n v="1"/>
    <m/>
    <m/>
    <n v="1"/>
    <m/>
    <s v="Display gamme Protéin - 1 dispay vide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3"/>
    <n v="1"/>
    <m/>
    <m/>
    <m/>
    <m/>
    <s v="POIVRE NOIR MOULU 500g - 500g"/>
    <s v="POIMT1"/>
    <n v="3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4"/>
    <n v="1"/>
    <m/>
    <m/>
    <m/>
    <n v="1"/>
    <s v="CURCUMA poudre - Flacon 35g"/>
    <s v="CURCC"/>
    <n v="12"/>
    <n v="10"/>
    <m/>
    <s v="oui"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i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4"/>
    <n v="1"/>
    <m/>
    <m/>
    <m/>
    <n v="1"/>
    <s v="CURCUMA poudre - Flacon 80g (6)"/>
    <s v="CURCPP"/>
    <n v="12"/>
    <n v="10"/>
    <m/>
    <s v="oui"/>
    <n v="24.84"/>
    <n v="0"/>
    <n v="24.84"/>
    <s v=""/>
    <s v=""/>
    <s v=""/>
    <s v=""/>
    <s v=""/>
    <m/>
    <m/>
    <m/>
    <m/>
    <m/>
    <m/>
    <m/>
    <m/>
    <m/>
    <m/>
    <m/>
    <m/>
  </r>
  <r>
    <s v="mai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Gel externe - tube 125ml"/>
    <s v="PAGT125ML-F"/>
    <n v="12"/>
    <n v="0"/>
    <m/>
    <m/>
    <n v="85.32"/>
    <n v="0"/>
    <n v="85.32"/>
    <s v=""/>
    <s v=""/>
    <s v=""/>
    <s v=""/>
    <s v=""/>
    <m/>
    <m/>
    <m/>
    <m/>
    <m/>
    <m/>
    <m/>
    <m/>
    <m/>
    <m/>
    <m/>
    <m/>
  </r>
  <r>
    <s v="mai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Gel externe - tube 250ml"/>
    <s v="PAGF250ML-F"/>
    <n v="12"/>
    <n v="0"/>
    <m/>
    <m/>
    <n v="122.4"/>
    <n v="0"/>
    <n v="122.4"/>
    <s v=""/>
    <s v=""/>
    <s v=""/>
    <s v=""/>
    <s v=""/>
    <m/>
    <m/>
    <m/>
    <m/>
    <m/>
    <m/>
    <m/>
    <m/>
    <m/>
    <m/>
    <m/>
    <m/>
  </r>
  <r>
    <s v="mai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Jus à boire  AB - bouteille 1l"/>
    <s v="PAJB1LP-F"/>
    <n v="12"/>
    <n v="0"/>
    <m/>
    <m/>
    <n v="168.72"/>
    <n v="0"/>
    <n v="168.72"/>
    <s v=""/>
    <s v=""/>
    <s v=""/>
    <s v=""/>
    <s v=""/>
    <m/>
    <m/>
    <m/>
    <m/>
    <m/>
    <m/>
    <m/>
    <m/>
    <m/>
    <m/>
    <m/>
    <m/>
  </r>
  <r>
    <s v="mai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Gel à boire AB - bouteille 1000ml"/>
    <s v="PAGBP1L-F"/>
    <n v="12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Crème visage - tube 50ml"/>
    <s v="PACV50ML-F"/>
    <n v="6"/>
    <n v="0"/>
    <m/>
    <m/>
    <n v="37.020000000000003"/>
    <n v="0"/>
    <n v="37.020000000000003"/>
    <s v=""/>
    <s v=""/>
    <s v=""/>
    <s v=""/>
    <s v=""/>
    <m/>
    <m/>
    <m/>
    <m/>
    <m/>
    <m/>
    <m/>
    <m/>
    <m/>
    <m/>
    <m/>
    <m/>
  </r>
  <r>
    <s v="mai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Crème intense - tube 50ml"/>
    <s v="PACI50ML-F"/>
    <n v="6"/>
    <n v="0"/>
    <m/>
    <m/>
    <n v="44.52"/>
    <n v="0"/>
    <n v="44.52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6"/>
    <n v="1"/>
    <m/>
    <m/>
    <m/>
    <m/>
    <s v="CURCUMA poudre - Flacon 35g"/>
    <s v="CURCC"/>
    <n v="36"/>
    <n v="0"/>
    <m/>
    <s v="oui"/>
    <n v="57.96"/>
    <n v="0"/>
    <n v="57.96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6"/>
    <n v="1"/>
    <m/>
    <m/>
    <m/>
    <m/>
    <s v="CURCUMA poudre - Flacon 80g (6)"/>
    <s v="CURCPP"/>
    <n v="48"/>
    <n v="0"/>
    <m/>
    <s v="oui"/>
    <n v="110.4"/>
    <n v="0"/>
    <n v="110.4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7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7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7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7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7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LE MARCHE BIO"/>
    <s v="5, rue St Jacques"/>
    <n v="76600"/>
    <s v="LE HAVRE"/>
    <s v="02 35 21 23 53"/>
    <s v="NORMANDIE"/>
    <n v="76"/>
    <s v="GVA"/>
    <m/>
    <n v="350"/>
    <d v="2017-05-17T00:00:00"/>
    <x v="968"/>
    <n v="1"/>
    <m/>
    <m/>
    <m/>
    <m/>
    <s v="noir noix de coco - 100g"/>
    <n v="14717"/>
    <n v="34"/>
    <n v="10"/>
    <m/>
    <m/>
    <n v="61.2"/>
    <n v="0"/>
    <n v="61.2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LE MARCHE BIO"/>
    <s v="5, rue St Jacques"/>
    <n v="76600"/>
    <s v="LE HAVRE"/>
    <s v="02 35 21 23 53"/>
    <s v="NORMANDIE"/>
    <n v="76"/>
    <s v="GVA"/>
    <m/>
    <n v="350"/>
    <d v="2017-05-17T00:00:00"/>
    <x v="968"/>
    <n v="1"/>
    <m/>
    <m/>
    <m/>
    <m/>
    <s v="noir gingembre citron - 100g"/>
    <n v="14718"/>
    <n v="34"/>
    <n v="10"/>
    <m/>
    <m/>
    <n v="61.2"/>
    <n v="0"/>
    <n v="61.2"/>
    <s v=""/>
    <s v=""/>
    <s v=""/>
    <s v=""/>
    <s v=""/>
    <m/>
    <m/>
    <m/>
    <m/>
    <m/>
    <m/>
    <m/>
    <m/>
    <m/>
    <m/>
    <m/>
    <m/>
  </r>
  <r>
    <s v="mai"/>
    <s v="Christophe"/>
    <s v="Côteaux Nantais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69"/>
    <n v="1"/>
    <m/>
    <m/>
    <m/>
    <m/>
    <s v="pommes demeter - 3 l"/>
    <s v="CN00120000"/>
    <n v="4"/>
    <n v="0"/>
    <m/>
    <m/>
    <n v="21.64"/>
    <n v="0"/>
    <n v="21.64"/>
    <s v=""/>
    <s v=""/>
    <s v=""/>
    <s v=""/>
    <s v=""/>
    <m/>
    <m/>
    <m/>
    <m/>
    <m/>
    <m/>
    <m/>
    <m/>
    <m/>
    <m/>
    <m/>
    <m/>
  </r>
  <r>
    <s v="mai"/>
    <s v="Christophe"/>
    <s v="Côteaux Nantais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69"/>
    <n v="1"/>
    <m/>
    <m/>
    <m/>
    <m/>
    <s v="pêches de vigne - 315 g"/>
    <s v="CN00530125"/>
    <n v="6"/>
    <n v="0"/>
    <m/>
    <m/>
    <n v="17.16"/>
    <n v="0"/>
    <n v="17.16"/>
    <s v=""/>
    <s v=""/>
    <s v=""/>
    <s v=""/>
    <s v=""/>
    <m/>
    <m/>
    <m/>
    <m/>
    <m/>
    <m/>
    <m/>
    <m/>
    <m/>
    <m/>
    <m/>
    <m/>
  </r>
  <r>
    <s v="mai"/>
    <s v="Christophe"/>
    <s v="Côteaux Nantais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69"/>
    <n v="1"/>
    <m/>
    <m/>
    <m/>
    <m/>
    <s v="pommes grenades - 75 cl"/>
    <s v="CN00110350"/>
    <n v="6"/>
    <n v="0"/>
    <m/>
    <m/>
    <n v="18.600000000000001"/>
    <n v="0"/>
    <n v="18.600000000000001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0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0"/>
    <n v="1"/>
    <m/>
    <m/>
    <m/>
    <m/>
    <s v="Huile de coco - 2,5L (1)"/>
    <n v="1090115040"/>
    <n v="1"/>
    <n v="0"/>
    <m/>
    <m/>
    <n v="29.39"/>
    <n v="0"/>
    <n v="29.39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0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0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m/>
  </r>
  <r>
    <s v="mai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0"/>
    <n v="1"/>
    <m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m/>
  </r>
  <r>
    <s v="mai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1"/>
    <n v="1"/>
    <m/>
    <m/>
    <m/>
    <m/>
    <s v="Coconut - 300g"/>
    <s v="NCOCON300"/>
    <n v="6"/>
    <n v="0"/>
    <m/>
    <s v="oui"/>
    <n v="28.02"/>
    <n v="0"/>
    <n v="28.02"/>
    <s v=""/>
    <s v=""/>
    <s v=""/>
    <s v=""/>
    <s v=""/>
    <m/>
    <m/>
    <m/>
    <m/>
    <m/>
    <m/>
    <m/>
    <m/>
    <m/>
    <m/>
    <m/>
    <m/>
  </r>
  <r>
    <s v="mai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1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2"/>
    <n v="1"/>
    <m/>
    <m/>
    <m/>
    <m/>
    <s v="noir noix de coco - 100g"/>
    <n v="14717"/>
    <n v="34"/>
    <n v="10"/>
    <m/>
    <m/>
    <n v="55.08"/>
    <n v="0"/>
    <n v="55.08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2"/>
    <n v="1"/>
    <m/>
    <m/>
    <m/>
    <m/>
    <s v="noir gingembre citron - 100g"/>
    <n v="14718"/>
    <n v="34"/>
    <n v="10"/>
    <m/>
    <m/>
    <n v="55.08"/>
    <n v="0"/>
    <n v="55.08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3"/>
    <n v="1"/>
    <m/>
    <m/>
    <m/>
    <m/>
    <s v="CURCUMA poudre - Flacon 35g"/>
    <s v="CURCC"/>
    <n v="36"/>
    <n v="0"/>
    <m/>
    <s v="oui"/>
    <n v="57.96"/>
    <n v="0"/>
    <n v="57.96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3"/>
    <n v="1"/>
    <m/>
    <m/>
    <m/>
    <m/>
    <s v="CURCUMA poudre - Flacon 80g (6)"/>
    <s v="CURCPP"/>
    <n v="48"/>
    <n v="0"/>
    <m/>
    <s v="oui"/>
    <n v="110.4"/>
    <n v="0"/>
    <n v="110.4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4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4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4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4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mai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4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Ghislaine"/>
    <s v="Nature et Aliments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5-21T22:00:00"/>
    <x v="97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m/>
  </r>
  <r>
    <s v="mai"/>
    <s v="Alexis"/>
    <s v="Arcadie"/>
    <s v="Ekibio"/>
    <s v="LA ROULOTTE"/>
    <s v="RN 193 furiani"/>
    <n v="20200"/>
    <s v="BASTIA"/>
    <s v="04 95 34 47 08"/>
    <s v="Provence-Alpes-Côte d'Azur"/>
    <n v="20"/>
    <s v="INDPT"/>
    <m/>
    <n v="300"/>
    <d v="2017-05-21T22:00:00"/>
    <x v="976"/>
    <n v="1"/>
    <m/>
    <m/>
    <m/>
    <n v="1"/>
    <s v="CURCUMA poudre - Flacon 35g"/>
    <s v="CURCC"/>
    <n v="30"/>
    <n v="10"/>
    <m/>
    <s v="oui"/>
    <n v="43.5"/>
    <n v="0"/>
    <n v="43.5"/>
    <s v=""/>
    <s v=""/>
    <s v=""/>
    <s v=""/>
    <s v=""/>
    <m/>
    <m/>
    <m/>
    <m/>
    <m/>
    <m/>
    <m/>
    <m/>
    <m/>
    <m/>
    <m/>
    <m/>
  </r>
  <r>
    <s v="mai"/>
    <s v="Alexis"/>
    <s v="Arcadie"/>
    <s v="Ekibio"/>
    <s v="LA ROULOTTE"/>
    <s v="RN 193 furiani"/>
    <n v="20200"/>
    <s v="BASTIA"/>
    <s v="04 95 34 47 08"/>
    <s v="Provence-Alpes-Côte d'Azur"/>
    <n v="20"/>
    <s v="INDPT"/>
    <m/>
    <n v="300"/>
    <d v="2017-05-21T22:00:00"/>
    <x v="976"/>
    <n v="1"/>
    <m/>
    <m/>
    <m/>
    <n v="1"/>
    <s v="CURCUMA poudre - Flacon 80g (6)"/>
    <s v="CURCPP"/>
    <n v="24"/>
    <n v="10"/>
    <m/>
    <s v="oui"/>
    <n v="49.68"/>
    <n v="0"/>
    <n v="49.68"/>
    <s v=""/>
    <s v=""/>
    <s v=""/>
    <s v=""/>
    <s v=""/>
    <m/>
    <m/>
    <m/>
    <m/>
    <m/>
    <m/>
    <m/>
    <m/>
    <m/>
    <m/>
    <m/>
    <m/>
  </r>
  <r>
    <s v="mai"/>
    <s v="Ghislaine"/>
    <s v="Bio Planète"/>
    <s v="Relais Vert"/>
    <s v="LES NOUVEAUX ROBINSON"/>
    <s v="45, rue Marx Dormoy"/>
    <n v="75018"/>
    <s v="PARIS"/>
    <s v="01 46 07 07 66"/>
    <s v="Île-de-France"/>
    <n v="75"/>
    <s v="LES NOUVEAUX ROBINSON"/>
    <m/>
    <n v="200"/>
    <d v="2017-05-21T22:00:00"/>
    <x v="977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i"/>
    <s v="Philippe"/>
    <s v="Nature et Aliments"/>
    <s v="Biodis"/>
    <s v="BIOLOIC"/>
    <s v="ZA LA METAIRIE"/>
    <n v="35520"/>
    <s v="MELESSE"/>
    <s v="02 99 69 34 09"/>
    <s v="Bretagne"/>
    <n v="35"/>
    <s v="INDPT"/>
    <m/>
    <n v="100"/>
    <d v="2017-05-21T22:00:00"/>
    <x v="978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mai"/>
    <s v="Philippe"/>
    <s v="Kaoka"/>
    <s v="Markal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79"/>
    <n v="1"/>
    <m/>
    <m/>
    <m/>
    <m/>
    <s v="lait 36% - 100g"/>
    <n v="24028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Philippe"/>
    <s v="Kaoka"/>
    <s v="Markal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79"/>
    <n v="1"/>
    <m/>
    <m/>
    <m/>
    <m/>
    <s v="dessert lait 32% - 200g"/>
    <n v="32192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Philippe"/>
    <s v="Le Moulin du Pivert"/>
    <s v="Bryio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0"/>
    <n v="1"/>
    <m/>
    <m/>
    <m/>
    <m/>
    <s v="P’tiwi Bio nappé de chocolat au lait - 125 grs"/>
    <s v="1PT202"/>
    <n v="12"/>
    <n v="0"/>
    <m/>
    <m/>
    <n v="25.32"/>
    <n v="0"/>
    <n v="25.32"/>
    <s v=""/>
    <s v=""/>
    <s v=""/>
    <s v=""/>
    <s v=""/>
    <m/>
    <m/>
    <m/>
    <m/>
    <m/>
    <m/>
    <m/>
    <m/>
    <m/>
    <m/>
    <m/>
    <m/>
  </r>
  <r>
    <s v="mai"/>
    <s v="Philippe"/>
    <s v="Le Moulin du Pivert"/>
    <s v="Bryio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0"/>
    <n v="1"/>
    <m/>
    <m/>
    <m/>
    <m/>
    <s v="P’tiwi Bio nappé de chocolat noir - 125 grs"/>
    <s v="1PT201"/>
    <n v="12"/>
    <n v="0"/>
    <m/>
    <m/>
    <n v="25.32"/>
    <n v="0"/>
    <n v="25.32"/>
    <s v=""/>
    <s v=""/>
    <s v=""/>
    <s v=""/>
    <s v=""/>
    <m/>
    <m/>
    <m/>
    <m/>
    <m/>
    <m/>
    <m/>
    <m/>
    <m/>
    <m/>
    <m/>
    <m/>
  </r>
  <r>
    <s v="mai"/>
    <s v="Philippe"/>
    <s v="Le Moulin du Pivert"/>
    <s v="Bryio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0"/>
    <n v="1"/>
    <m/>
    <m/>
    <m/>
    <m/>
    <s v="Twibio Fourré Chocolat - 150 grs"/>
    <s v="1TW101"/>
    <n v="12"/>
    <n v="0"/>
    <m/>
    <m/>
    <n v="25.44"/>
    <n v="0"/>
    <n v="25.44"/>
    <s v=""/>
    <s v=""/>
    <s v=""/>
    <s v=""/>
    <s v=""/>
    <m/>
    <m/>
    <m/>
    <m/>
    <m/>
    <m/>
    <m/>
    <m/>
    <m/>
    <m/>
    <m/>
    <m/>
  </r>
  <r>
    <s v="mai"/>
    <s v="Philippe"/>
    <s v="Le Moulin du Pivert"/>
    <s v="Bryio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0"/>
    <n v="1"/>
    <m/>
    <m/>
    <m/>
    <m/>
    <s v="Plaisir Earl Grey - 175 grs"/>
    <s v="1PL001"/>
    <n v="12"/>
    <n v="0"/>
    <m/>
    <m/>
    <n v="24.36"/>
    <n v="0"/>
    <n v="24.36"/>
    <s v=""/>
    <s v=""/>
    <s v=""/>
    <s v=""/>
    <s v=""/>
    <m/>
    <m/>
    <m/>
    <m/>
    <m/>
    <m/>
    <m/>
    <m/>
    <m/>
    <m/>
    <m/>
    <m/>
  </r>
  <r>
    <s v="mai"/>
    <s v="Philippe"/>
    <s v="Le Moulin du Pivert"/>
    <s v="Bryio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0"/>
    <n v="1"/>
    <m/>
    <m/>
    <m/>
    <m/>
    <s v="Plaisir Speculoos - 175 grs"/>
    <s v="1PL002"/>
    <n v="12"/>
    <n v="0"/>
    <m/>
    <m/>
    <n v="23.4"/>
    <n v="0"/>
    <n v="23.4"/>
    <s v=""/>
    <s v=""/>
    <s v=""/>
    <s v=""/>
    <s v=""/>
    <m/>
    <m/>
    <m/>
    <m/>
    <m/>
    <m/>
    <m/>
    <m/>
    <m/>
    <m/>
    <m/>
    <m/>
  </r>
  <r>
    <s v="mai"/>
    <s v="Philippe"/>
    <s v="Bio Planèt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1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m/>
  </r>
  <r>
    <s v="mai"/>
    <s v="Philippe"/>
    <s v="Nature et Aliments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2"/>
    <n v="1"/>
    <m/>
    <m/>
    <m/>
    <m/>
    <s v="Chantibio - x 20 sachets"/>
    <n v="530100"/>
    <n v="20"/>
    <n v="0"/>
    <m/>
    <m/>
    <n v="12.6"/>
    <n v="0"/>
    <n v="12.6"/>
    <s v=""/>
    <s v=""/>
    <s v=""/>
    <s v=""/>
    <s v=""/>
    <m/>
    <m/>
    <m/>
    <m/>
    <m/>
    <m/>
    <m/>
    <m/>
    <m/>
    <m/>
    <m/>
    <m/>
  </r>
  <r>
    <s v="mai"/>
    <s v="Philippe"/>
    <s v="Côteaux Nantais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3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n v="1"/>
    <m/>
    <m/>
    <m/>
    <m/>
    <s v="Huile d'arachide - 0,25L"/>
    <n v="1010606090"/>
    <n v="6"/>
    <n v="0"/>
    <m/>
    <m/>
    <n v="31.44"/>
    <n v="0"/>
    <n v="31.4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RAYONS VERTS - BIOMONDE"/>
    <s v="14 rue St Patrice"/>
    <n v="80000"/>
    <s v="AMIENS"/>
    <s v="03 22 72 70 97"/>
    <s v="Hauts-de-France"/>
    <n v="80"/>
    <s v="BIOMONDE"/>
    <m/>
    <n v="180"/>
    <d v="2017-05-21T22:00:00"/>
    <x v="985"/>
    <n v="1"/>
    <m/>
    <m/>
    <m/>
    <m/>
    <s v="dessert noir corsé 70% Equateur - 200g"/>
    <n v="14241"/>
    <n v="30"/>
    <n v="0"/>
    <m/>
    <s v="oui"/>
    <n v="73.8"/>
    <n v="0"/>
    <n v="73.8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RAYONS VERTS - BIOMONDE"/>
    <s v="14 rue St Patrice"/>
    <n v="80000"/>
    <s v="AMIENS"/>
    <s v="03 22 72 70 97"/>
    <s v="Hauts-de-France"/>
    <n v="80"/>
    <s v="BIOMONDE"/>
    <m/>
    <n v="180"/>
    <d v="2017-05-21T22:00:00"/>
    <x v="985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RAYONS VERTS - BIOMONDE"/>
    <s v="14 rue St Patrice"/>
    <n v="80000"/>
    <s v="AMIENS"/>
    <s v="03 22 72 70 97"/>
    <s v="Hauts-de-France"/>
    <n v="80"/>
    <s v="BIOMONDE"/>
    <m/>
    <n v="180"/>
    <d v="2017-05-21T22:00:00"/>
    <x v="985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i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m/>
  </r>
  <r>
    <s v="mai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m/>
    <s v="Huile Oméga + - 1L"/>
    <n v="1010630250"/>
    <n v="6"/>
    <n v="0"/>
    <m/>
    <s v="oui"/>
    <n v="42.24"/>
    <n v="0"/>
    <n v="42.24"/>
    <s v=""/>
    <s v=""/>
    <s v=""/>
    <s v=""/>
    <s v=""/>
    <m/>
    <m/>
    <m/>
    <m/>
    <m/>
    <m/>
    <m/>
    <m/>
    <m/>
    <m/>
    <m/>
    <m/>
  </r>
  <r>
    <s v="mai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m/>
    <s v="Huile coco désodorisée - 0,4L"/>
    <n v="1010615156"/>
    <n v="6"/>
    <n v="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i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m/>
  </r>
  <r>
    <s v="mai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m/>
  </r>
  <r>
    <s v="mai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m/>
    <s v="Huile de coco équitable - 0,4L"/>
    <n v="1010615256"/>
    <n v="6"/>
    <n v="0"/>
    <m/>
    <m/>
    <n v="42.42"/>
    <n v="0"/>
    <n v="42.42"/>
    <s v=""/>
    <s v=""/>
    <s v=""/>
    <s v=""/>
    <s v=""/>
    <m/>
    <m/>
    <m/>
    <m/>
    <m/>
    <m/>
    <m/>
    <m/>
    <m/>
    <m/>
    <m/>
    <m/>
  </r>
  <r>
    <s v="mai"/>
    <s v="Ghislain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5-22T00:00:00"/>
    <x v="987"/>
    <n v="1"/>
    <m/>
    <m/>
    <m/>
    <m/>
    <s v="Nectar Kiwis - 75 cl"/>
    <s v="CN00110240"/>
    <n v="12"/>
    <n v="0"/>
    <m/>
    <m/>
    <n v="33.479999999999997"/>
    <n v="0"/>
    <n v="33.479999999999997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8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8"/>
    <n v="1"/>
    <m/>
    <m/>
    <m/>
    <m/>
    <s v="Huile de coco - 0,4L"/>
    <n v="1010615056"/>
    <n v="6"/>
    <n v="0"/>
    <m/>
    <s v="oui"/>
    <n v="37.92"/>
    <n v="0"/>
    <n v="37.92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8"/>
    <n v="1"/>
    <m/>
    <m/>
    <m/>
    <m/>
    <s v="Huile coco désodorisée - 0,4L"/>
    <n v="1010615156"/>
    <n v="6"/>
    <n v="0"/>
    <m/>
    <s v="oui"/>
    <n v="28.44"/>
    <n v="0"/>
    <n v="28.44"/>
    <s v=""/>
    <s v=""/>
    <s v=""/>
    <s v=""/>
    <s v=""/>
    <m/>
    <m/>
    <m/>
    <m/>
    <m/>
    <m/>
    <m/>
    <m/>
    <m/>
    <m/>
    <m/>
    <m/>
  </r>
  <r>
    <s v="mai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8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9"/>
    <n v="1"/>
    <m/>
    <m/>
    <m/>
    <m/>
    <s v="Cacao &amp; Baies de goji - 40g"/>
    <s v="9304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9"/>
    <n v="1"/>
    <m/>
    <m/>
    <m/>
    <m/>
    <s v="Baobab &amp; Graines - 40g"/>
    <s v="9302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9"/>
    <n v="1"/>
    <m/>
    <m/>
    <m/>
    <m/>
    <s v="Céréales - 40g"/>
    <s v="9301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9"/>
    <n v="1"/>
    <m/>
    <m/>
    <m/>
    <m/>
    <s v="Multifruits - 40g"/>
    <s v="93003B40"/>
    <n v="28"/>
    <n v="0"/>
    <m/>
    <m/>
    <n v="42"/>
    <n v="0"/>
    <n v="42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0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i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0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1"/>
    <n v="1"/>
    <m/>
    <m/>
    <m/>
    <m/>
    <s v="Chantibio - x 20 sachets"/>
    <n v="530100"/>
    <n v="20"/>
    <n v="0"/>
    <m/>
    <m/>
    <n v="12.6"/>
    <n v="0"/>
    <n v="12.6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1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1"/>
    <n v="1"/>
    <m/>
    <m/>
    <m/>
    <m/>
    <s v="Agar agar Bio - x 30 sachets 2*4g"/>
    <n v="510170"/>
    <n v="30"/>
    <n v="0"/>
    <m/>
    <m/>
    <n v="33.299999999999997"/>
    <n v="0"/>
    <n v="33.299999999999997"/>
    <s v=""/>
    <s v=""/>
    <s v=""/>
    <s v=""/>
    <s v=""/>
    <m/>
    <m/>
    <m/>
    <m/>
    <m/>
    <m/>
    <m/>
    <m/>
    <m/>
    <m/>
    <m/>
    <m/>
  </r>
  <r>
    <s v="mai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1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27T22:00:00"/>
    <x v="992"/>
    <n v="1"/>
    <m/>
    <m/>
    <m/>
    <n v="1"/>
    <s v="pommes demeter - 75 cl"/>
    <s v="CN00110005"/>
    <n v="66"/>
    <n v="10"/>
    <m/>
    <s v="oui"/>
    <n v="110.22"/>
    <n v="0"/>
    <n v="110.22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27T22:00:00"/>
    <x v="992"/>
    <n v="1"/>
    <m/>
    <m/>
    <m/>
    <n v="1"/>
    <s v="pommes poires demeter - 75 cl"/>
    <s v="CN00110210"/>
    <n v="66"/>
    <n v="10"/>
    <m/>
    <s v="oui"/>
    <n v="149.82"/>
    <n v="0"/>
    <n v="149.82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28T00:00:00"/>
    <x v="993"/>
    <n v="1"/>
    <m/>
    <m/>
    <m/>
    <n v="1"/>
    <s v="CURCUMA poudre - Flacon 35g"/>
    <s v="CURCC"/>
    <n v="30"/>
    <n v="10"/>
    <m/>
    <s v="oui"/>
    <n v="43.5"/>
    <n v="0"/>
    <n v="43.5"/>
    <s v=""/>
    <s v=""/>
    <s v=""/>
    <s v=""/>
    <s v=""/>
    <m/>
    <m/>
    <m/>
    <n v="1"/>
    <m/>
    <m/>
    <m/>
    <m/>
    <m/>
    <m/>
    <s v="1"/>
    <m/>
  </r>
  <r>
    <s v="mai"/>
    <s v="Alexis"/>
    <s v="Arcadie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28T00:00:00"/>
    <x v="993"/>
    <n v="1"/>
    <m/>
    <m/>
    <m/>
    <n v="1"/>
    <s v="CURCUMA poudre - Flacon 80g (6)"/>
    <s v="CURCPP"/>
    <n v="30"/>
    <n v="10"/>
    <m/>
    <s v="oui"/>
    <n v="62.1"/>
    <n v="0"/>
    <n v="62.1"/>
    <s v=""/>
    <s v=""/>
    <s v=""/>
    <s v=""/>
    <s v=""/>
    <m/>
    <m/>
    <m/>
    <n v="1"/>
    <m/>
    <m/>
    <m/>
    <m/>
    <m/>
    <m/>
    <s v="1"/>
    <m/>
  </r>
  <r>
    <s v="mai"/>
    <s v="Philippe"/>
    <s v="Bio Planète"/>
    <s v="Relais Vert"/>
    <s v="BIOCOOP DES HALLES"/>
    <s v="332 Bd Marcel Paul"/>
    <n v="44800"/>
    <s v="SAINT HERBLAIN"/>
    <s v="02 28 06 47 43"/>
    <s v="Pays-de-Loire"/>
    <n v="44"/>
    <s v="BIOCOOP"/>
    <m/>
    <n v="750"/>
    <d v="2017-05-28T00:00:00"/>
    <x v="994"/>
    <n v="1"/>
    <m/>
    <m/>
    <m/>
    <m/>
    <s v="Huile coco désodorisée - 1L (4)"/>
    <n v="1010415188"/>
    <n v="8"/>
    <n v="0"/>
    <m/>
    <s v="oui"/>
    <n v="77.28"/>
    <n v="0"/>
    <n v="77.28"/>
    <s v=""/>
    <s v=""/>
    <s v=""/>
    <s v=""/>
    <s v=""/>
    <m/>
    <m/>
    <m/>
    <m/>
    <m/>
    <m/>
    <m/>
    <m/>
    <m/>
    <m/>
    <m/>
    <m/>
  </r>
  <r>
    <s v="mai"/>
    <s v="Philippe"/>
    <s v="Bio Planète"/>
    <s v="Relais Vert"/>
    <s v="BIOCOOP DES HALLES"/>
    <s v="332 Bd Marcel Paul"/>
    <n v="44800"/>
    <s v="SAINT HERBLAIN"/>
    <s v="02 28 06 47 43"/>
    <s v="Pays-de-Loire"/>
    <n v="44"/>
    <s v="BIOCOOP"/>
    <m/>
    <n v="750"/>
    <d v="2017-05-28T00:00:00"/>
    <x v="994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m/>
  </r>
  <r>
    <s v="mai"/>
    <s v="Alexis"/>
    <s v="Perl'amande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28T00:00:00"/>
    <x v="995"/>
    <n v="1"/>
    <m/>
    <m/>
    <m/>
    <n v="1"/>
    <s v="Chocolinette - 220g"/>
    <s v="NCHOCO220"/>
    <n v="24"/>
    <n v="8"/>
    <m/>
    <s v="oui"/>
    <n v="84.24"/>
    <n v="0"/>
    <n v="84.24"/>
    <s v=""/>
    <s v=""/>
    <s v=""/>
    <s v=""/>
    <s v=""/>
    <m/>
    <m/>
    <m/>
    <n v="1"/>
    <m/>
    <m/>
    <m/>
    <m/>
    <m/>
    <m/>
    <s v="1"/>
    <m/>
  </r>
  <r>
    <s v="mai"/>
    <s v="Alexis"/>
    <s v="Perl'amande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28T00:00:00"/>
    <x v="995"/>
    <n v="1"/>
    <m/>
    <m/>
    <m/>
    <n v="1"/>
    <s v="Chokenut - 300g"/>
    <s v="NCHOK300"/>
    <n v="24"/>
    <n v="8"/>
    <m/>
    <s v="oui"/>
    <n v="110.4"/>
    <n v="0"/>
    <n v="110.4"/>
    <s v=""/>
    <s v=""/>
    <s v=""/>
    <s v=""/>
    <s v=""/>
    <m/>
    <m/>
    <m/>
    <n v="1"/>
    <m/>
    <m/>
    <m/>
    <m/>
    <m/>
    <m/>
    <s v="1"/>
    <m/>
  </r>
  <r>
    <s v="mai"/>
    <s v="Alexis"/>
    <s v="Perl'amande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28T00:00:00"/>
    <x v="995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BIOCOOP FEYTIAT"/>
    <s v="2 av Martial valin"/>
    <n v="87220"/>
    <s v="FEYTIAT"/>
    <s v="05 55 08 43 78"/>
    <s v="Nouvelle-Aquitaine"/>
    <n v="87"/>
    <s v="BIOCOOP"/>
    <m/>
    <n v="220"/>
    <d v="2017-05-28T00:00:00"/>
    <x v="996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Christophe"/>
    <s v="Arcadie"/>
    <s v="Ekibio"/>
    <s v="BIOCOOP FEYTIAT"/>
    <s v="2 av Martial valin"/>
    <n v="87220"/>
    <s v="FEYTIAT"/>
    <s v="05 55 08 43 78"/>
    <s v="Nouvelle-Aquitaine"/>
    <n v="87"/>
    <s v="BIOCOOP"/>
    <m/>
    <n v="220"/>
    <d v="2017-05-28T00:00:00"/>
    <x v="996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mai"/>
    <s v="Christophe"/>
    <s v="Arcadie"/>
    <s v="Ekibio"/>
    <s v="BIOCOOP FEYTIAT"/>
    <s v="2 av Martial valin"/>
    <n v="87220"/>
    <s v="FEYTIAT"/>
    <s v="05 55 08 43 78"/>
    <s v="Nouvelle-Aquitaine"/>
    <n v="87"/>
    <s v="BIOCOOP"/>
    <m/>
    <n v="220"/>
    <d v="2017-05-28T00:00:00"/>
    <x v="996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d'olive corsée - 0,5L"/>
    <n v="1010612270"/>
    <n v="6"/>
    <n v="0"/>
    <m/>
    <m/>
    <n v="33"/>
    <n v="0"/>
    <n v="33"/>
    <s v=""/>
    <s v=""/>
    <s v=""/>
    <s v=""/>
    <s v=""/>
    <m/>
    <m/>
    <m/>
    <n v="1"/>
    <m/>
    <m/>
    <m/>
    <m/>
    <m/>
    <m/>
    <s v="1"/>
    <m/>
  </r>
  <r>
    <s v="mai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n v="1"/>
    <m/>
    <m/>
    <m/>
    <m/>
    <m/>
    <m/>
    <s v="1"/>
    <m/>
  </r>
  <r>
    <s v="mai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n v="1"/>
    <m/>
    <m/>
    <m/>
    <m/>
    <m/>
    <m/>
    <s v="1"/>
    <m/>
  </r>
  <r>
    <s v="mai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mai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d'Inca Inchi - 100ml"/>
    <n v="10104204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mai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m/>
    <s v="1"/>
    <m/>
  </r>
  <r>
    <s v="mai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m/>
    <m/>
    <m/>
    <m/>
    <s v="1"/>
    <m/>
  </r>
  <r>
    <s v="mai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n v="1"/>
    <m/>
    <m/>
    <m/>
    <m/>
    <m/>
    <m/>
    <s v="1"/>
    <m/>
  </r>
  <r>
    <s v="mai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ommes  demeter - 315 g"/>
    <s v="CN00530110"/>
    <n v="6"/>
    <n v="0"/>
    <m/>
    <m/>
    <n v="10.62"/>
    <n v="0"/>
    <n v="10.62"/>
    <s v=""/>
    <s v=""/>
    <s v=""/>
    <s v=""/>
    <s v=""/>
    <m/>
    <m/>
    <m/>
    <n v="1"/>
    <m/>
    <m/>
    <m/>
    <m/>
    <m/>
    <m/>
    <s v="1"/>
    <m/>
  </r>
  <r>
    <s v="mai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abricots - 315 g"/>
    <s v="CN00530140"/>
    <n v="6"/>
    <n v="0"/>
    <m/>
    <m/>
    <n v="16.079999999999998"/>
    <n v="0"/>
    <n v="16.079999999999998"/>
    <s v=""/>
    <s v=""/>
    <s v=""/>
    <s v=""/>
    <s v=""/>
    <m/>
    <m/>
    <m/>
    <n v="1"/>
    <m/>
    <m/>
    <m/>
    <m/>
    <m/>
    <m/>
    <s v="1"/>
    <m/>
  </r>
  <r>
    <s v="mai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êches jaunes - 315 g"/>
    <s v="CN00530155"/>
    <n v="6"/>
    <n v="0"/>
    <m/>
    <m/>
    <n v="16.2"/>
    <n v="0"/>
    <n v="16.2"/>
    <s v=""/>
    <s v=""/>
    <s v=""/>
    <s v=""/>
    <s v=""/>
    <m/>
    <m/>
    <m/>
    <n v="1"/>
    <m/>
    <m/>
    <m/>
    <m/>
    <m/>
    <m/>
    <s v="1"/>
    <m/>
  </r>
  <r>
    <s v="mai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rhubarbe demeter - 315 g"/>
    <s v="CN00530135"/>
    <n v="6"/>
    <n v="0"/>
    <m/>
    <m/>
    <n v="15.54"/>
    <n v="0"/>
    <n v="15.54"/>
    <s v=""/>
    <s v=""/>
    <s v=""/>
    <s v=""/>
    <s v=""/>
    <m/>
    <m/>
    <m/>
    <n v="1"/>
    <m/>
    <m/>
    <m/>
    <m/>
    <m/>
    <m/>
    <s v="1"/>
    <m/>
  </r>
  <r>
    <s v="mai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urée pommes demeter - 915 g"/>
    <s v="CN00641500"/>
    <n v="6"/>
    <n v="0"/>
    <m/>
    <m/>
    <n v="18.48"/>
    <n v="0"/>
    <n v="18.48"/>
    <s v=""/>
    <s v=""/>
    <s v=""/>
    <s v=""/>
    <s v=""/>
    <m/>
    <m/>
    <m/>
    <n v="1"/>
    <m/>
    <m/>
    <m/>
    <m/>
    <m/>
    <m/>
    <s v="1"/>
    <m/>
  </r>
  <r>
    <s v="mai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urée pommes - 1,65 kg"/>
    <s v="CN00641035"/>
    <n v="6"/>
    <n v="0"/>
    <m/>
    <m/>
    <n v="30.06"/>
    <n v="0"/>
    <n v="30.06"/>
    <s v=""/>
    <s v=""/>
    <s v=""/>
    <s v=""/>
    <s v=""/>
    <m/>
    <m/>
    <m/>
    <n v="1"/>
    <m/>
    <m/>
    <m/>
    <m/>
    <m/>
    <m/>
    <s v="1"/>
    <m/>
  </r>
  <r>
    <s v="mai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urée pommes mangues demeter - 630 g"/>
    <s v="CN00641075"/>
    <n v="6"/>
    <n v="0"/>
    <m/>
    <m/>
    <n v="16.86"/>
    <n v="0"/>
    <n v="16.86"/>
    <s v=""/>
    <s v=""/>
    <s v=""/>
    <s v=""/>
    <s v=""/>
    <m/>
    <m/>
    <m/>
    <n v="1"/>
    <m/>
    <m/>
    <m/>
    <m/>
    <m/>
    <m/>
    <s v="1"/>
    <m/>
  </r>
  <r>
    <s v="mai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urée poires william demeter - 360 g"/>
    <s v="CN00641285"/>
    <n v="6"/>
    <n v="0"/>
    <m/>
    <m/>
    <n v="14.58"/>
    <n v="0"/>
    <n v="14.58"/>
    <s v=""/>
    <s v=""/>
    <s v=""/>
    <s v=""/>
    <s v=""/>
    <m/>
    <m/>
    <m/>
    <n v="1"/>
    <m/>
    <m/>
    <m/>
    <m/>
    <m/>
    <m/>
    <s v="1"/>
    <m/>
  </r>
  <r>
    <s v="mai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n v="1"/>
    <m/>
    <m/>
    <m/>
    <m/>
    <m/>
    <m/>
    <s v="1"/>
    <m/>
  </r>
  <r>
    <s v="mai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Agar agar Bio - x 30 sachets 2*4g"/>
    <n v="510170"/>
    <n v="30"/>
    <n v="0"/>
    <m/>
    <m/>
    <n v="34.200000000000003"/>
    <n v="0"/>
    <n v="34.200000000000003"/>
    <s v=""/>
    <s v=""/>
    <s v=""/>
    <s v=""/>
    <s v=""/>
    <m/>
    <m/>
    <m/>
    <n v="1"/>
    <m/>
    <m/>
    <m/>
    <m/>
    <m/>
    <m/>
    <s v="1"/>
    <m/>
  </r>
  <r>
    <s v="mai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Panna Cotta 45g - x 15 sachets"/>
    <n v="190100"/>
    <n v="15"/>
    <n v="0"/>
    <m/>
    <m/>
    <n v="16.05"/>
    <n v="0"/>
    <n v="16.05"/>
    <s v=""/>
    <s v=""/>
    <s v=""/>
    <s v=""/>
    <s v=""/>
    <m/>
    <m/>
    <m/>
    <n v="1"/>
    <m/>
    <m/>
    <m/>
    <m/>
    <m/>
    <m/>
    <s v="1"/>
    <m/>
  </r>
  <r>
    <s v="mai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Crème caramel au beurre salé 60g - x 12 sachets"/>
    <n v="190120"/>
    <n v="12"/>
    <n v="0"/>
    <m/>
    <m/>
    <n v="14.88"/>
    <n v="0"/>
    <n v="14.88"/>
    <s v=""/>
    <s v=""/>
    <s v=""/>
    <s v=""/>
    <s v=""/>
    <m/>
    <m/>
    <m/>
    <n v="1"/>
    <m/>
    <m/>
    <m/>
    <m/>
    <m/>
    <m/>
    <s v="1"/>
    <m/>
  </r>
  <r>
    <s v="mai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Agar agar Bio - x 12 sachets 50g"/>
    <n v="510120"/>
    <n v="12"/>
    <n v="0"/>
    <m/>
    <s v="oui"/>
    <n v="53.88"/>
    <n v="0"/>
    <n v="53.88"/>
    <s v=""/>
    <s v=""/>
    <s v=""/>
    <s v=""/>
    <s v=""/>
    <m/>
    <m/>
    <m/>
    <n v="1"/>
    <m/>
    <m/>
    <m/>
    <m/>
    <m/>
    <m/>
    <s v="1"/>
    <m/>
  </r>
  <r>
    <s v="mai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n v="1"/>
    <m/>
    <m/>
    <m/>
    <m/>
    <m/>
    <m/>
    <s v="1"/>
    <m/>
  </r>
  <r>
    <s v="mai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CEPES COUPÉS - Doypack 30g (6)"/>
    <s v="CEPEC"/>
    <n v="6"/>
    <n v="5"/>
    <m/>
    <m/>
    <n v="29.7"/>
    <n v="0"/>
    <n v="29.7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CHANTERELLES - Doypack 25g (6)"/>
    <s v="CHANC"/>
    <n v="6"/>
    <n v="5"/>
    <m/>
    <m/>
    <n v="24.6"/>
    <n v="0"/>
    <n v="24.6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AIL et FINES HERBES - Flacon 10g"/>
    <s v="AILHC"/>
    <n v="3"/>
    <n v="0"/>
    <m/>
    <m/>
    <n v="4.17"/>
    <n v="0"/>
    <n v="4.17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SEL au CÉLERI - Flacon 80g"/>
    <s v="SECEC"/>
    <n v="3"/>
    <n v="5"/>
    <m/>
    <m/>
    <n v="4.83"/>
    <n v="0"/>
    <n v="4.83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Mélange COURT-BOUILLON - Flacon 150g (6)"/>
    <s v="COBOPF"/>
    <n v="6"/>
    <n v="5"/>
    <m/>
    <m/>
    <n v="25.92"/>
    <n v="0"/>
    <n v="25.92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CANNELLE - Flacon 50g"/>
    <s v="CANNAR"/>
    <n v="6"/>
    <n v="5"/>
    <m/>
    <m/>
    <n v="10.02"/>
    <n v="0"/>
    <n v="10.02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FRAMBOISE - Flacon 50g"/>
    <s v="FRAMAR"/>
    <n v="6"/>
    <n v="5"/>
    <m/>
    <m/>
    <n v="12.24"/>
    <n v="0"/>
    <n v="12.24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Mélange PÂTISSERIE - Flacon 50g"/>
    <s v="CREPAR"/>
    <n v="6"/>
    <n v="5"/>
    <m/>
    <m/>
    <n v="13.56"/>
    <n v="0"/>
    <n v="13.56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VANILLE sur sucre - Flacon 45g"/>
    <s v="SIVAAR"/>
    <n v="6"/>
    <n v="5"/>
    <m/>
    <m/>
    <n v="29.64"/>
    <n v="0"/>
    <n v="29.64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SUCRE à la CANNELLE - Flacon 65g"/>
    <s v="SUCAC"/>
    <n v="6"/>
    <n v="5"/>
    <m/>
    <m/>
    <n v="8.58"/>
    <n v="0"/>
    <n v="8.58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SUCRE au CITRON - Flacon 75g"/>
    <s v="SUCIC"/>
    <n v="6"/>
    <n v="5"/>
    <m/>
    <m/>
    <n v="8.8800000000000008"/>
    <n v="0"/>
    <n v="8.8800000000000008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SUCRE VANILLÉ - Flacon 65g"/>
    <s v="SUVAC"/>
    <n v="6"/>
    <n v="5"/>
    <m/>
    <m/>
    <n v="11.82"/>
    <n v="0"/>
    <n v="11.82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mai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Epices pour TANDOORI - Flacon 35g"/>
    <s v="TANDC"/>
    <n v="3"/>
    <n v="5"/>
    <m/>
    <m/>
    <n v="6.12"/>
    <n v="0"/>
    <n v="6.12"/>
    <s v=""/>
    <s v=""/>
    <s v=""/>
    <s v=""/>
    <s v=""/>
    <m/>
    <m/>
    <m/>
    <n v="1"/>
    <m/>
    <m/>
    <m/>
    <m/>
    <m/>
    <m/>
    <s v="1"/>
    <m/>
  </r>
  <r>
    <s v="mai"/>
    <s v="Alexis"/>
    <s v="Arcadi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1"/>
    <n v="1"/>
    <m/>
    <m/>
    <m/>
    <n v="1"/>
    <s v="CURCUMA poudre - Flacon 80g (6)"/>
    <s v="CURCPP"/>
    <n v="36"/>
    <n v="10"/>
    <m/>
    <s v="oui"/>
    <n v="82.8"/>
    <n v="0"/>
    <n v="82.8"/>
    <s v=""/>
    <s v=""/>
    <s v=""/>
    <s v=""/>
    <s v=""/>
    <m/>
    <m/>
    <m/>
    <n v="1"/>
    <m/>
    <m/>
    <m/>
    <m/>
    <m/>
    <m/>
    <s v="1"/>
    <m/>
  </r>
  <r>
    <s v="mai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2"/>
    <n v="1"/>
    <m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n v="1"/>
    <m/>
    <m/>
    <m/>
    <m/>
    <m/>
    <m/>
    <s v="1"/>
    <m/>
  </r>
  <r>
    <s v="mai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2"/>
    <n v="1"/>
    <m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n v="1"/>
    <m/>
    <m/>
    <m/>
    <m/>
    <m/>
    <m/>
    <s v="1"/>
    <m/>
  </r>
  <r>
    <s v="mai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2"/>
    <n v="1"/>
    <m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n v="1"/>
    <m/>
    <m/>
    <m/>
    <m/>
    <m/>
    <m/>
    <s v="1"/>
    <m/>
  </r>
  <r>
    <s v="mai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2"/>
    <n v="1"/>
    <m/>
    <m/>
    <n v="1"/>
    <m/>
    <s v="Display gamme Protéin - 1 dispay vide"/>
    <m/>
    <n v="1"/>
    <n v="10"/>
    <m/>
    <s v="oui"/>
    <n v="0"/>
    <n v="0"/>
    <n v="0"/>
    <n v="1"/>
    <n v="0"/>
    <n v="0"/>
    <n v="1"/>
    <n v="0"/>
    <n v="1"/>
    <m/>
    <n v="1"/>
    <m/>
    <m/>
    <n v="1"/>
    <m/>
    <s v=" et annulée"/>
    <m/>
    <m/>
    <s v="1"/>
    <m/>
  </r>
  <r>
    <s v="mai"/>
    <s v="Alexis"/>
    <s v="Perl'amand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3"/>
    <n v="1"/>
    <m/>
    <m/>
    <m/>
    <n v="1"/>
    <s v="Purée amande complète - 300g"/>
    <s v="5004A"/>
    <n v="72"/>
    <n v="15"/>
    <m/>
    <s v="oui"/>
    <n v="465.84"/>
    <n v="0"/>
    <n v="465.84"/>
    <s v=""/>
    <s v=""/>
    <s v=""/>
    <s v=""/>
    <s v=""/>
    <m/>
    <m/>
    <m/>
    <n v="1"/>
    <m/>
    <m/>
    <m/>
    <m/>
    <m/>
    <m/>
    <s v="1"/>
    <m/>
  </r>
  <r>
    <s v="mai"/>
    <s v="Alexis"/>
    <s v="Perl'amand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3"/>
    <n v="1"/>
    <m/>
    <m/>
    <m/>
    <n v="1"/>
    <s v="Purée de sésame (tahin) - 280g"/>
    <n v="1230"/>
    <n v="72"/>
    <n v="15"/>
    <m/>
    <s v="oui"/>
    <n v="185.04"/>
    <n v="0"/>
    <n v="185.04"/>
    <s v=""/>
    <s v=""/>
    <s v=""/>
    <s v=""/>
    <s v=""/>
    <m/>
    <m/>
    <m/>
    <n v="1"/>
    <m/>
    <m/>
    <m/>
    <m/>
    <m/>
    <m/>
    <s v="1"/>
    <m/>
  </r>
  <r>
    <s v="mai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4"/>
    <n v="1"/>
    <m/>
    <m/>
    <m/>
    <n v="1"/>
    <s v="Huile de coco - 0,4L"/>
    <n v="1010615056"/>
    <n v="120"/>
    <n v="12"/>
    <m/>
    <s v="oui"/>
    <n v="667.2"/>
    <n v="0"/>
    <n v="667.2"/>
    <s v=""/>
    <s v=""/>
    <s v=""/>
    <s v=""/>
    <s v=""/>
    <m/>
    <m/>
    <m/>
    <n v="1"/>
    <m/>
    <m/>
    <m/>
    <m/>
    <m/>
    <m/>
    <s v="1"/>
    <m/>
  </r>
  <r>
    <s v="mai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4"/>
    <n v="1"/>
    <m/>
    <m/>
    <m/>
    <n v="1"/>
    <s v="Huile coco désodorisée - 0,4L"/>
    <n v="1010615156"/>
    <n v="120"/>
    <n v="12"/>
    <m/>
    <s v="oui"/>
    <n v="450"/>
    <n v="0"/>
    <n v="450"/>
    <s v=""/>
    <s v=""/>
    <s v=""/>
    <s v=""/>
    <s v=""/>
    <m/>
    <m/>
    <m/>
    <n v="1"/>
    <m/>
    <m/>
    <m/>
    <m/>
    <m/>
    <m/>
    <s v="1"/>
    <m/>
  </r>
  <r>
    <s v="mai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Gel nettoyant Démaquillant - flacon 250ml"/>
    <s v="PAGN250ML-F"/>
    <n v="6"/>
    <n v="0"/>
    <m/>
    <m/>
    <n v="50.94"/>
    <n v="0"/>
    <n v="50.94"/>
    <s v=""/>
    <s v=""/>
    <s v=""/>
    <s v=""/>
    <s v=""/>
    <m/>
    <m/>
    <m/>
    <n v="1"/>
    <m/>
    <m/>
    <m/>
    <m/>
    <m/>
    <m/>
    <s v="1"/>
    <m/>
  </r>
  <r>
    <s v="mai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Gel externe - tube 125ml"/>
    <s v="PAGT125ML-F"/>
    <n v="12"/>
    <n v="0"/>
    <m/>
    <m/>
    <n v="85.32"/>
    <n v="0"/>
    <n v="85.32"/>
    <s v=""/>
    <s v=""/>
    <s v=""/>
    <s v=""/>
    <s v=""/>
    <m/>
    <m/>
    <m/>
    <n v="1"/>
    <m/>
    <m/>
    <m/>
    <m/>
    <m/>
    <m/>
    <s v="1"/>
    <m/>
  </r>
  <r>
    <s v="mai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Gel externe - tube 250ml"/>
    <s v="PAGF250ML-F"/>
    <n v="6"/>
    <n v="0"/>
    <m/>
    <m/>
    <n v="61.2"/>
    <n v="0"/>
    <n v="61.2"/>
    <s v=""/>
    <s v=""/>
    <s v=""/>
    <s v=""/>
    <s v=""/>
    <m/>
    <m/>
    <m/>
    <n v="1"/>
    <m/>
    <m/>
    <m/>
    <m/>
    <m/>
    <m/>
    <s v="1"/>
    <m/>
  </r>
  <r>
    <s v="mai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Jus à boire  AB - bouteille 500ml"/>
    <s v="PAJB500MLP-F"/>
    <n v="6"/>
    <n v="0"/>
    <m/>
    <m/>
    <n v="58.08"/>
    <n v="0"/>
    <n v="58.08"/>
    <s v=""/>
    <s v=""/>
    <s v=""/>
    <s v=""/>
    <s v=""/>
    <m/>
    <m/>
    <m/>
    <n v="1"/>
    <m/>
    <m/>
    <m/>
    <m/>
    <m/>
    <m/>
    <s v="1"/>
    <m/>
  </r>
  <r>
    <s v="mai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Jus à boire  AB - bouteille 1l"/>
    <s v="PAJB1LP-F"/>
    <n v="12"/>
    <n v="0"/>
    <m/>
    <m/>
    <n v="168.72"/>
    <n v="0"/>
    <n v="168.72"/>
    <s v=""/>
    <s v=""/>
    <s v=""/>
    <s v=""/>
    <s v=""/>
    <m/>
    <m/>
    <m/>
    <n v="1"/>
    <m/>
    <m/>
    <m/>
    <m/>
    <m/>
    <m/>
    <s v="1"/>
    <m/>
  </r>
  <r>
    <s v="mai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Crème intense - tube 50ml"/>
    <s v="PACI50ML-F"/>
    <n v="6"/>
    <n v="0"/>
    <m/>
    <m/>
    <n v="44.52"/>
    <n v="0"/>
    <n v="44.52"/>
    <s v=""/>
    <s v=""/>
    <s v=""/>
    <s v=""/>
    <s v=""/>
    <m/>
    <m/>
    <m/>
    <n v="1"/>
    <m/>
    <m/>
    <m/>
    <m/>
    <m/>
    <m/>
    <s v="1"/>
    <m/>
  </r>
  <r>
    <s v="mai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Shampooing - flacon 250ml"/>
    <s v="PASSS250ML-F"/>
    <n v="6"/>
    <n v="0"/>
    <m/>
    <m/>
    <n v="49.14"/>
    <n v="0"/>
    <n v="49.14"/>
    <s v=""/>
    <s v=""/>
    <s v=""/>
    <s v=""/>
    <s v=""/>
    <m/>
    <m/>
    <m/>
    <n v="1"/>
    <m/>
    <m/>
    <m/>
    <m/>
    <m/>
    <m/>
    <s v="1"/>
    <m/>
  </r>
  <r>
    <s v="mai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Gel Nettoyant intime - flacon 250ml"/>
    <s v="PAGI250ML-F"/>
    <n v="6"/>
    <n v="0"/>
    <m/>
    <m/>
    <n v="49.62"/>
    <n v="0"/>
    <n v="49.62"/>
    <s v=""/>
    <s v=""/>
    <s v=""/>
    <s v=""/>
    <s v=""/>
    <m/>
    <m/>
    <m/>
    <n v="1"/>
    <m/>
    <m/>
    <m/>
    <m/>
    <m/>
    <m/>
    <s v="1"/>
    <m/>
  </r>
  <r>
    <s v="mai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6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mai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6"/>
    <n v="1"/>
    <m/>
    <m/>
    <m/>
    <m/>
    <s v="Huile d'Inca Inchi - 100ml"/>
    <n v="10104204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mai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6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n v="1"/>
    <m/>
    <m/>
    <m/>
    <m/>
    <m/>
    <m/>
    <s v="1"/>
    <m/>
  </r>
  <r>
    <s v="mai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6"/>
    <m/>
    <n v="1"/>
    <m/>
    <m/>
    <m/>
    <s v="Huile de germe de blé bio - 100ml"/>
    <n v="1010420697"/>
    <n v="4"/>
    <n v="10"/>
    <m/>
    <s v="oui"/>
    <n v="38.36"/>
    <n v="0"/>
    <n v="38.36"/>
    <n v="0"/>
    <n v="1"/>
    <n v="0"/>
    <n v="0"/>
    <n v="0"/>
    <m/>
    <m/>
    <n v="1"/>
    <m/>
    <m/>
    <n v="1"/>
    <m/>
    <m/>
    <m/>
    <m/>
    <s v="1"/>
    <m/>
  </r>
  <r>
    <s v="mai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7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n v="1"/>
    <m/>
    <m/>
    <m/>
    <m/>
    <m/>
    <m/>
    <s v="1"/>
    <m/>
  </r>
  <r>
    <s v="mai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7"/>
    <n v="1"/>
    <m/>
    <m/>
    <m/>
    <m/>
    <s v="Purée Amande &amp; Noix de cajou - 200g"/>
    <n v="1012"/>
    <n v="6"/>
    <n v="0"/>
    <m/>
    <s v="oui"/>
    <n v="31.44"/>
    <n v="0"/>
    <n v="31.44"/>
    <n v="1"/>
    <n v="0"/>
    <n v="0"/>
    <n v="0"/>
    <n v="0"/>
    <m/>
    <m/>
    <n v="1"/>
    <m/>
    <m/>
    <n v="1"/>
    <m/>
    <m/>
    <m/>
    <m/>
    <s v="1"/>
    <m/>
  </r>
  <r>
    <s v="mai"/>
    <s v="Alexis"/>
    <s v="Nature et Aliments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mai"/>
    <s v="Alexis"/>
    <s v="Nature et Aliments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8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mai"/>
    <s v="Alexis"/>
    <s v="Nature et Aliments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8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m/>
  </r>
  <r>
    <s v="mai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5-28T00:00:00"/>
    <x v="1009"/>
    <n v="1"/>
    <m/>
    <m/>
    <m/>
    <m/>
    <s v="pêches demeter - 315 g"/>
    <s v="CN00530145"/>
    <n v="6"/>
    <n v="0"/>
    <m/>
    <m/>
    <n v="16.02"/>
    <n v="0"/>
    <n v="16.02"/>
    <s v=""/>
    <s v=""/>
    <s v=""/>
    <s v=""/>
    <s v=""/>
    <m/>
    <m/>
    <m/>
    <m/>
    <m/>
    <m/>
    <m/>
    <m/>
    <m/>
    <m/>
    <m/>
    <m/>
  </r>
  <r>
    <s v="mai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5-28T00:00:00"/>
    <x v="1009"/>
    <n v="1"/>
    <m/>
    <m/>
    <m/>
    <m/>
    <s v="rhubarbe demeter - 315 g"/>
    <s v="CN00530135"/>
    <n v="6"/>
    <n v="0"/>
    <m/>
    <m/>
    <n v="15.54"/>
    <n v="0"/>
    <n v="15.54"/>
    <s v=""/>
    <s v=""/>
    <s v=""/>
    <s v=""/>
    <s v=""/>
    <m/>
    <m/>
    <m/>
    <m/>
    <m/>
    <m/>
    <m/>
    <m/>
    <m/>
    <m/>
    <m/>
    <m/>
  </r>
  <r>
    <s v="mai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5-28T00:00:00"/>
    <x v="1010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m/>
    <m/>
    <m/>
    <m/>
    <m/>
    <m/>
    <m/>
    <m/>
    <m/>
  </r>
  <r>
    <s v="mai"/>
    <s v="Christophe"/>
    <s v="Bio Planète"/>
    <s v="Accent Bio"/>
    <s v="BIO CREUSE"/>
    <s v="AVENUE DE L'EUROPE"/>
    <n v="23000"/>
    <s v="GUERET"/>
    <s v="05 55 52 50 50"/>
    <s v="Nouvelle-Aquitaine"/>
    <n v="23"/>
    <s v="GVA"/>
    <m/>
    <n v="450"/>
    <d v="2017-05-29T00:00:00"/>
    <x v="1011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m/>
  </r>
  <r>
    <s v="mai"/>
    <s v="Christophe"/>
    <s v="Bio Planète"/>
    <s v="Accent Bio"/>
    <s v="BIO CREUSE"/>
    <s v="AVENUE DE L'EUROPE"/>
    <n v="23000"/>
    <s v="GUERET"/>
    <s v="05 55 52 50 50"/>
    <s v="Nouvelle-Aquitaine"/>
    <n v="23"/>
    <s v="GVA"/>
    <m/>
    <n v="450"/>
    <d v="2017-05-29T00:00:00"/>
    <x v="1011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m/>
  </r>
  <r>
    <s v="mai"/>
    <s v="Christophe"/>
    <s v="Bio Planète"/>
    <s v="Accent Bio"/>
    <s v="BIO CREUSE"/>
    <s v="AVENUE DE L'EUROPE"/>
    <n v="23000"/>
    <s v="GUERET"/>
    <s v="05 55 52 50 50"/>
    <s v="Nouvelle-Aquitaine"/>
    <n v="23"/>
    <s v="GVA"/>
    <m/>
    <n v="450"/>
    <d v="2017-05-29T00:00:00"/>
    <x v="1011"/>
    <n v="1"/>
    <m/>
    <m/>
    <m/>
    <m/>
    <s v="Huile coco désodorisée - 0,4L"/>
    <n v="1010615156"/>
    <n v="6"/>
    <n v="0"/>
    <m/>
    <s v="oui"/>
    <n v="25.56"/>
    <n v="0"/>
    <n v="25.56"/>
    <s v=""/>
    <s v=""/>
    <s v=""/>
    <s v=""/>
    <s v=""/>
    <m/>
    <m/>
    <m/>
    <m/>
    <m/>
    <m/>
    <m/>
    <m/>
    <m/>
    <m/>
    <m/>
    <m/>
  </r>
  <r>
    <s v="mai"/>
    <s v="Christophe"/>
    <s v="Bio Planète"/>
    <s v="Accent Bio"/>
    <s v="BIO CREUSE"/>
    <s v="AVENUE DE L'EUROPE"/>
    <n v="23000"/>
    <s v="GUERET"/>
    <s v="05 55 52 50 50"/>
    <s v="Nouvelle-Aquitaine"/>
    <n v="23"/>
    <s v="GVA"/>
    <m/>
    <n v="450"/>
    <d v="2017-05-29T00:00:00"/>
    <x v="1011"/>
    <m/>
    <n v="1"/>
    <m/>
    <m/>
    <m/>
    <s v="Huile de Chia - 100ml"/>
    <n v="1010420097"/>
    <n v="4"/>
    <n v="0"/>
    <m/>
    <m/>
    <n v="28.4"/>
    <n v="0"/>
    <n v="28.4"/>
    <n v="0"/>
    <n v="1"/>
    <n v="0"/>
    <n v="0"/>
    <n v="0"/>
    <m/>
    <m/>
    <n v="1"/>
    <m/>
    <n v="1"/>
    <m/>
    <m/>
    <m/>
    <m/>
    <m/>
    <s v="1"/>
    <m/>
  </r>
  <r>
    <s v="mai"/>
    <s v="Christophe"/>
    <s v="Bio Planète"/>
    <s v="Accent Bio"/>
    <s v="BIO CREUSE"/>
    <s v="AVENUE DE L'EUROPE"/>
    <n v="23000"/>
    <s v="GUERET"/>
    <s v="05 55 52 50 50"/>
    <s v="Nouvelle-Aquitaine"/>
    <n v="23"/>
    <s v="GVA"/>
    <m/>
    <n v="450"/>
    <d v="2017-05-29T00:00:00"/>
    <x v="1011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m/>
  </r>
  <r>
    <s v="mai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Ferment aromatisé vanille framboise abricot - x 8 Etuis"/>
    <n v="530070"/>
    <n v="8"/>
    <n v="0"/>
    <m/>
    <m/>
    <n v="30.4"/>
    <n v="0"/>
    <n v="30.4"/>
    <s v=""/>
    <s v=""/>
    <s v=""/>
    <s v=""/>
    <s v=""/>
    <m/>
    <m/>
    <m/>
    <m/>
    <m/>
    <m/>
    <m/>
    <m/>
    <m/>
    <m/>
    <m/>
    <m/>
  </r>
  <r>
    <s v="mai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m/>
    <m/>
    <m/>
    <m/>
    <m/>
    <m/>
    <m/>
    <m/>
    <m/>
  </r>
  <r>
    <s v="mai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Potabio Thaï - x20 sachets"/>
    <n v="41032"/>
    <n v="20"/>
    <n v="0"/>
    <m/>
    <m/>
    <n v="18"/>
    <n v="0"/>
    <n v="18"/>
    <s v=""/>
    <s v=""/>
    <s v=""/>
    <s v=""/>
    <s v=""/>
    <m/>
    <m/>
    <m/>
    <m/>
    <m/>
    <m/>
    <m/>
    <m/>
    <m/>
    <m/>
    <m/>
    <m/>
  </r>
  <r>
    <s v="mai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Céréale riz-cacao - x16 sachets"/>
    <n v="650020"/>
    <n v="16"/>
    <n v="0"/>
    <m/>
    <m/>
    <n v="16.8"/>
    <n v="0"/>
    <n v="16.8"/>
    <s v=""/>
    <s v=""/>
    <s v=""/>
    <s v=""/>
    <s v=""/>
    <m/>
    <m/>
    <m/>
    <m/>
    <m/>
    <m/>
    <m/>
    <m/>
    <m/>
    <m/>
    <m/>
    <m/>
  </r>
  <r>
    <s v="mai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Céréale riz-carotte - x16 sachets"/>
    <n v="650080"/>
    <n v="16"/>
    <n v="0"/>
    <m/>
    <m/>
    <n v="16.8"/>
    <n v="0"/>
    <n v="16.8"/>
    <s v=""/>
    <s v=""/>
    <s v=""/>
    <s v=""/>
    <s v=""/>
    <m/>
    <m/>
    <m/>
    <m/>
    <m/>
    <m/>
    <m/>
    <m/>
    <m/>
    <m/>
    <m/>
    <m/>
  </r>
  <r>
    <s v="mai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Ferment kéfir de fruits 2x5g - x 10 sachets"/>
    <n v="530150"/>
    <n v="20"/>
    <n v="0"/>
    <m/>
    <m/>
    <n v="46"/>
    <n v="0"/>
    <n v="46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3"/>
    <n v="1"/>
    <m/>
    <m/>
    <m/>
    <m/>
    <s v="CURCUMA poudre - Flacon 35g"/>
    <s v="CURCC"/>
    <n v="12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3"/>
    <n v="1"/>
    <m/>
    <m/>
    <m/>
    <m/>
    <s v="CURCUMA poudre - Flacon 80g (6)"/>
    <s v="CURCPP"/>
    <n v="12"/>
    <n v="10"/>
    <m/>
    <m/>
    <n v="24.84"/>
    <n v="0"/>
    <n v="24.84"/>
    <s v=""/>
    <s v=""/>
    <s v=""/>
    <s v=""/>
    <s v=""/>
    <m/>
    <m/>
    <m/>
    <m/>
    <m/>
    <m/>
    <m/>
    <m/>
    <m/>
    <m/>
    <m/>
    <m/>
  </r>
  <r>
    <s v="mai"/>
    <s v="Alexis"/>
    <s v="Arcadi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4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m/>
  </r>
  <r>
    <s v="mai"/>
    <s v="Ghislain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29T00:00:00"/>
    <x v="1015"/>
    <n v="1"/>
    <m/>
    <m/>
    <m/>
    <m/>
    <s v="CHAMPIGNONS NOIRS ENTIERS - Doypack 45g (6)"/>
    <s v="CHNOC"/>
    <n v="6"/>
    <n v="0"/>
    <m/>
    <m/>
    <n v="30.36"/>
    <n v="0"/>
    <n v="30.36"/>
    <s v=""/>
    <s v=""/>
    <s v=""/>
    <s v=""/>
    <s v=""/>
    <m/>
    <m/>
    <m/>
    <m/>
    <m/>
    <m/>
    <m/>
    <m/>
    <m/>
    <m/>
    <m/>
    <m/>
  </r>
  <r>
    <s v="mai"/>
    <s v="Alexis"/>
    <s v="Bio Planèt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6"/>
    <n v="1"/>
    <m/>
    <m/>
    <m/>
    <n v="1"/>
    <s v="Huile de coco - 0,2L"/>
    <n v="1010615028"/>
    <n v="216"/>
    <n v="15"/>
    <m/>
    <s v="oui"/>
    <n v="639.36"/>
    <n v="0"/>
    <n v="639.36"/>
    <s v=""/>
    <s v=""/>
    <s v=""/>
    <s v=""/>
    <s v=""/>
    <m/>
    <m/>
    <m/>
    <n v="1"/>
    <m/>
    <m/>
    <m/>
    <m/>
    <m/>
    <m/>
    <s v="1"/>
    <m/>
  </r>
  <r>
    <s v="mai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Chocolinette - 220g"/>
    <s v="NCHOCO220"/>
    <n v="24"/>
    <n v="8"/>
    <m/>
    <s v="oui"/>
    <n v="84.24"/>
    <n v="0"/>
    <n v="84.24"/>
    <s v=""/>
    <s v=""/>
    <s v=""/>
    <s v=""/>
    <s v=""/>
    <m/>
    <m/>
    <m/>
    <n v="1"/>
    <m/>
    <m/>
    <m/>
    <m/>
    <m/>
    <m/>
    <s v="1"/>
    <m/>
  </r>
  <r>
    <s v="mai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Chocolinette - 700g"/>
    <s v="NCHOCO700"/>
    <n v="24"/>
    <n v="8"/>
    <m/>
    <m/>
    <n v="233.28"/>
    <n v="0"/>
    <n v="233.28"/>
    <s v=""/>
    <s v=""/>
    <s v=""/>
    <s v=""/>
    <s v=""/>
    <m/>
    <m/>
    <m/>
    <n v="1"/>
    <m/>
    <m/>
    <m/>
    <m/>
    <m/>
    <m/>
    <s v="1"/>
    <m/>
  </r>
  <r>
    <s v="mai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Chokenut - 300g"/>
    <s v="NCHOK300"/>
    <n v="24"/>
    <n v="8"/>
    <m/>
    <s v="oui"/>
    <n v="110.4"/>
    <n v="0"/>
    <n v="110.4"/>
    <s v=""/>
    <s v=""/>
    <s v=""/>
    <s v=""/>
    <s v=""/>
    <m/>
    <m/>
    <m/>
    <n v="1"/>
    <m/>
    <m/>
    <m/>
    <m/>
    <m/>
    <m/>
    <s v="1"/>
    <m/>
  </r>
  <r>
    <s v="mai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Chokenut - 700g"/>
    <s v="NCHOK700"/>
    <n v="24"/>
    <n v="8"/>
    <m/>
    <m/>
    <n v="236.64"/>
    <n v="0"/>
    <n v="236.64"/>
    <s v=""/>
    <s v=""/>
    <s v=""/>
    <s v=""/>
    <s v=""/>
    <m/>
    <m/>
    <m/>
    <n v="1"/>
    <m/>
    <m/>
    <m/>
    <m/>
    <m/>
    <m/>
    <s v="1"/>
    <m/>
  </r>
  <r>
    <s v="mai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n v="1"/>
    <m/>
    <m/>
    <m/>
    <m/>
    <m/>
    <m/>
    <s v="1"/>
    <m/>
  </r>
  <r>
    <s v="mai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Nute+SANS PALME - 750g"/>
    <s v="NNUT+750"/>
    <n v="24"/>
    <n v="8"/>
    <m/>
    <m/>
    <n v="235.92"/>
    <n v="0"/>
    <n v="235.92"/>
    <s v=""/>
    <s v=""/>
    <s v=""/>
    <s v=""/>
    <s v=""/>
    <m/>
    <m/>
    <m/>
    <n v="1"/>
    <m/>
    <m/>
    <m/>
    <m/>
    <m/>
    <m/>
    <s v="1"/>
    <m/>
  </r>
  <r>
    <s v="mai"/>
    <s v="Christophe"/>
    <s v="Bio Planète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8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n v="1"/>
    <m/>
    <m/>
    <m/>
    <m/>
    <s v="1"/>
    <m/>
  </r>
  <r>
    <s v="mai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9"/>
    <n v="1"/>
    <m/>
    <m/>
    <n v="1"/>
    <m/>
    <s v="pommes demeter - 75 cl"/>
    <s v="CN00110005"/>
    <n v="42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9"/>
    <n v="1"/>
    <m/>
    <m/>
    <n v="1"/>
    <m/>
    <s v="3 Agrumes (O/M/P) demeter - 75 cl"/>
    <s v="CN00110270"/>
    <n v="42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9"/>
    <n v="1"/>
    <m/>
    <m/>
    <m/>
    <m/>
    <s v="Purée pommes demeter - 915 g"/>
    <s v="CN00641500"/>
    <n v="6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9"/>
    <m/>
    <m/>
    <n v="1"/>
    <n v="1"/>
    <m/>
    <s v="pommes gingembre demeter - 75 cl"/>
    <s v="CN00110385"/>
    <n v="48"/>
    <n v="1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9"/>
    <n v="1"/>
    <m/>
    <m/>
    <n v="1"/>
    <m/>
    <s v="BOX JUS - 132 UVC 1/4 PALETTE"/>
    <s v="CNBOXEXCEL"/>
    <n v="1"/>
    <n v="0"/>
    <m/>
    <m/>
    <n v="0"/>
    <n v="0"/>
    <n v="0"/>
    <s v=""/>
    <s v=""/>
    <s v=""/>
    <s v=""/>
    <s v=""/>
    <m/>
    <m/>
    <m/>
    <m/>
    <m/>
    <m/>
    <m/>
    <m/>
    <m/>
    <m/>
    <m/>
    <m/>
  </r>
  <r>
    <s v="mai"/>
    <s v="Christophe"/>
    <s v="Nature et Aliment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20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1"/>
    <n v="1"/>
    <m/>
    <m/>
    <m/>
    <m/>
    <s v="noir 90% Equateur - 100g"/>
    <n v="14096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1"/>
    <n v="1"/>
    <m/>
    <m/>
    <m/>
    <m/>
    <s v="noir 66% ST cranberries céréales - 100g"/>
    <n v="14426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1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i"/>
    <s v="Jean-Claude"/>
    <s v="Kaoka"/>
    <s v="Ekib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1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Anis - digestif - 75ml"/>
    <s v="ADA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Romarin - nettoyant - 75ml"/>
    <s v="ADR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Thym - stimulant - 75ml"/>
    <s v="ADT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Sauge - tonique - 75ml"/>
    <s v="ADS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Citron - affermissant - 75ml"/>
    <s v="ADC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Menthe - raffraîchissant - 75ml"/>
    <s v="ADM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Dentifrice - tube 75ml"/>
    <s v="PAD75ML-F"/>
    <n v="6"/>
    <n v="0"/>
    <m/>
    <m/>
    <n v="24.84"/>
    <n v="0"/>
    <n v="24.8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Gel Douche - flacon 250ml"/>
    <s v="PAGDSS250ML-F"/>
    <n v="6"/>
    <n v="0"/>
    <m/>
    <m/>
    <n v="42.84"/>
    <n v="0"/>
    <n v="42.8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Gel externe - tube 125ml"/>
    <s v="PAGT125ML-F"/>
    <n v="6"/>
    <n v="0"/>
    <m/>
    <m/>
    <n v="42.66"/>
    <n v="0"/>
    <n v="42.66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Lait  hydratant - flacon 250ml"/>
    <s v="PALH250ML-F"/>
    <n v="6"/>
    <n v="0"/>
    <m/>
    <m/>
    <n v="45.3"/>
    <n v="0"/>
    <n v="45.3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Crème intense - tube 50ml"/>
    <s v="PACI50ML-F"/>
    <n v="6"/>
    <n v="0"/>
    <m/>
    <m/>
    <n v="44.52"/>
    <n v="0"/>
    <n v="44.52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Crème main - tube 100ml"/>
    <s v="PACM100ML-F"/>
    <n v="6"/>
    <n v="0"/>
    <m/>
    <m/>
    <n v="45.24"/>
    <n v="0"/>
    <n v="45.2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Shampooing - flacon 250ml"/>
    <s v="PASSS250ML-F"/>
    <n v="6"/>
    <n v="0"/>
    <m/>
    <m/>
    <n v="49.14"/>
    <n v="0"/>
    <n v="49.14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Pilulier 45 gélules Bio - pilulier 17.8g"/>
    <s v="PAG45GEL-F"/>
    <n v="6"/>
    <n v="0"/>
    <m/>
    <m/>
    <n v="48.78"/>
    <n v="0"/>
    <n v="48.78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Gel Exfoliant visage - tube 150ml"/>
    <s v="PAGE150ML-F"/>
    <n v="6"/>
    <n v="0"/>
    <m/>
    <m/>
    <n v="34.32"/>
    <n v="0"/>
    <n v="34.32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Gel Nettoyant intime - flacon 250ml"/>
    <s v="PAGI250ML-F"/>
    <n v="6"/>
    <n v="0"/>
    <m/>
    <m/>
    <n v="49.62"/>
    <n v="0"/>
    <n v="49.62"/>
    <s v=""/>
    <s v=""/>
    <s v=""/>
    <s v=""/>
    <s v=""/>
    <m/>
    <m/>
    <m/>
    <m/>
    <m/>
    <m/>
    <m/>
    <m/>
    <m/>
    <m/>
    <m/>
    <m/>
  </r>
  <r>
    <s v="mai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Crème réparatrice - tube 150ml"/>
    <s v="PACRE150ML-F"/>
    <n v="6"/>
    <n v="0"/>
    <m/>
    <m/>
    <n v="48.54"/>
    <n v="0"/>
    <n v="48.5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3"/>
    <m/>
    <n v="1"/>
    <m/>
    <n v="1"/>
    <m/>
    <s v="Farine de pépins de courge biologique - 250g x4"/>
    <n v="1010450220"/>
    <n v="12"/>
    <n v="0"/>
    <m/>
    <s v="oui"/>
    <n v="35.76"/>
    <n v="0"/>
    <n v="35.7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3"/>
    <m/>
    <n v="1"/>
    <m/>
    <n v="1"/>
    <m/>
    <s v="Farine de lin biologique - 250g x4"/>
    <n v="1010450320"/>
    <n v="12"/>
    <n v="0"/>
    <m/>
    <s v="oui"/>
    <n v="26.76"/>
    <n v="0"/>
    <n v="26.7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3"/>
    <m/>
    <n v="1"/>
    <m/>
    <n v="1"/>
    <m/>
    <s v="Farine de noix biologique - 250g x4"/>
    <n v="1010450120"/>
    <n v="12"/>
    <n v="0"/>
    <m/>
    <s v="oui"/>
    <n v="35.76"/>
    <n v="0"/>
    <n v="35.7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3"/>
    <m/>
    <n v="1"/>
    <m/>
    <n v="1"/>
    <m/>
    <s v="Complément pour petit déjeuner biologique - 300g x4"/>
    <n v="1010450430"/>
    <n v="12"/>
    <n v="0"/>
    <m/>
    <s v="oui"/>
    <n v="87.6"/>
    <n v="0"/>
    <n v="87.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3"/>
    <m/>
    <n v="1"/>
    <m/>
    <n v="1"/>
    <m/>
    <s v="Display gamme Protéin - 1 dispay vide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Nature et Aliments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4"/>
    <n v="1"/>
    <m/>
    <m/>
    <m/>
    <m/>
    <s v="Colorants en poudre 3x10g - x 8 étuis"/>
    <n v="320200"/>
    <n v="8"/>
    <n v="0"/>
    <m/>
    <m/>
    <n v="16.8"/>
    <n v="0"/>
    <n v="16.8"/>
    <s v=""/>
    <s v=""/>
    <s v=""/>
    <s v=""/>
    <s v=""/>
    <m/>
    <m/>
    <m/>
    <m/>
    <m/>
    <m/>
    <m/>
    <m/>
    <m/>
    <m/>
    <m/>
    <m/>
  </r>
  <r>
    <s v="mai"/>
    <s v="Jean-Claude"/>
    <s v="Nature et Aliments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4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5"/>
    <n v="1"/>
    <m/>
    <m/>
    <m/>
    <m/>
    <s v="CURCUMA poudre - Flacon 35g"/>
    <s v="CURCC"/>
    <n v="12"/>
    <n v="0"/>
    <m/>
    <m/>
    <n v="19.32"/>
    <n v="0"/>
    <n v="19.32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5"/>
    <n v="1"/>
    <m/>
    <m/>
    <m/>
    <m/>
    <s v="CURCUMA poudre - Flacon 80g (6)"/>
    <s v="CURCPP"/>
    <n v="12"/>
    <n v="0"/>
    <m/>
    <m/>
    <n v="27.6"/>
    <n v="0"/>
    <n v="27.6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6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6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6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6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6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O CLAIR - BIOMONDE"/>
    <s v="29 rue du Four"/>
    <n v="55000"/>
    <s v="BAR LE DUC"/>
    <s v="03 29 79 62 97"/>
    <s v="Grand Est"/>
    <n v="55"/>
    <s v="BIOMONDE"/>
    <m/>
    <n v="130"/>
    <d v="2017-05-29T00:00:00"/>
    <x v="1027"/>
    <m/>
    <n v="1"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O CLAIR - BIOMONDE"/>
    <s v="29 rue du Four"/>
    <n v="55000"/>
    <s v="BAR LE DUC"/>
    <s v="03 29 79 62 97"/>
    <s v="Grand Est"/>
    <n v="55"/>
    <s v="BIOMONDE"/>
    <m/>
    <n v="130"/>
    <d v="2017-05-29T00:00:00"/>
    <x v="1027"/>
    <m/>
    <n v="1"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O CLAIR - BIOMONDE"/>
    <s v="29 rue du Four"/>
    <n v="55000"/>
    <s v="BAR LE DUC"/>
    <s v="03 29 79 62 97"/>
    <s v="Grand Est"/>
    <n v="55"/>
    <s v="BIOMONDE"/>
    <m/>
    <n v="130"/>
    <d v="2017-05-29T00:00:00"/>
    <x v="1027"/>
    <m/>
    <n v="1"/>
    <m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O CLAIR - BIOMONDE"/>
    <s v="29 rue du Four"/>
    <n v="55000"/>
    <s v="BAR LE DUC"/>
    <s v="03 29 79 62 97"/>
    <s v="Grand Est"/>
    <n v="55"/>
    <s v="BIOMONDE"/>
    <m/>
    <n v="130"/>
    <d v="2017-05-29T00:00:00"/>
    <x v="1027"/>
    <m/>
    <n v="1"/>
    <m/>
    <n v="1"/>
    <m/>
    <s v="Complément pour petit déjeuner biologique - 300g x4"/>
    <n v="1010450430"/>
    <n v="12"/>
    <n v="10"/>
    <m/>
    <s v="oui"/>
    <n v="87.6"/>
    <n v="0"/>
    <n v="87.6"/>
    <s v=""/>
    <s v=""/>
    <s v=""/>
    <s v=""/>
    <s v=""/>
    <m/>
    <m/>
    <m/>
    <m/>
    <m/>
    <m/>
    <m/>
    <m/>
    <m/>
    <m/>
    <m/>
    <m/>
  </r>
  <r>
    <s v="mai"/>
    <s v="Jean-Claude"/>
    <s v="Bio Planète"/>
    <s v="Relais Vert"/>
    <s v="BIO CLAIR - BIOMONDE"/>
    <s v="29 rue du Four"/>
    <n v="55000"/>
    <s v="BAR LE DUC"/>
    <s v="03 29 79 62 97"/>
    <s v="Grand Est"/>
    <n v="55"/>
    <s v="BIOMONDE"/>
    <m/>
    <n v="130"/>
    <d v="2017-05-29T00:00:00"/>
    <x v="1027"/>
    <m/>
    <n v="1"/>
    <m/>
    <n v="1"/>
    <m/>
    <s v="Display gamme Protéin - 1 dispay vide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BIO CLAIR - BIOMONDE"/>
    <s v="29 rue du Four"/>
    <n v="55000"/>
    <s v="BAR LE DUC"/>
    <s v="03 29 79 62 97"/>
    <s v="Grand Est"/>
    <n v="55"/>
    <s v="BIOMONDE"/>
    <m/>
    <n v="130"/>
    <d v="2017-05-29T00:00:00"/>
    <x v="1028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BIO CLAIR - BIOMONDE"/>
    <s v="29 rue du Four"/>
    <n v="55000"/>
    <s v="BAR LE DUC"/>
    <s v="03 29 79 62 97"/>
    <s v="Grand Est"/>
    <n v="55"/>
    <s v="BIOMONDE"/>
    <m/>
    <n v="130"/>
    <d v="2017-05-29T00:00:00"/>
    <x v="1028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BIO CLAIR - BIOMONDE"/>
    <s v="29 rue du Four"/>
    <n v="55000"/>
    <s v="BAR LE DUC"/>
    <s v="03 29 79 62 97"/>
    <s v="Grand Est"/>
    <n v="55"/>
    <s v="BIOMONDE"/>
    <m/>
    <n v="130"/>
    <d v="2017-05-29T00:00:00"/>
    <x v="1028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BIO CLAIR - BIOMONDE"/>
    <s v="29 rue du Four"/>
    <n v="55000"/>
    <s v="BAR LE DUC"/>
    <s v="03 29 79 62 97"/>
    <s v="Grand Est"/>
    <n v="55"/>
    <s v="BIOMONDE"/>
    <m/>
    <n v="130"/>
    <d v="2017-05-29T00:00:00"/>
    <x v="1028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m/>
  </r>
  <r>
    <s v="mai"/>
    <s v="Jean-Claude"/>
    <s v="Arcadie"/>
    <s v="Bryio"/>
    <s v="BIO CLAIR - BIOMONDE"/>
    <s v="29 rue du Four"/>
    <n v="55000"/>
    <s v="BAR LE DUC"/>
    <s v="03 29 79 62 97"/>
    <s v="Grand Est"/>
    <n v="55"/>
    <s v="BIOMONDE"/>
    <m/>
    <n v="130"/>
    <d v="2017-05-29T00:00:00"/>
    <x v="1028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m/>
  </r>
  <r>
    <s v="juin"/>
    <s v="Alexis"/>
    <s v="Côteaux Nantais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30T00:00:00"/>
    <x v="1029"/>
    <n v="1"/>
    <m/>
    <m/>
    <n v="1"/>
    <m/>
    <s v="pommes demeter - 75 cl"/>
    <s v="CN00110005"/>
    <n v="90"/>
    <n v="10"/>
    <m/>
    <s v="oui"/>
    <n v="150.30000000000001"/>
    <n v="0"/>
    <n v="150.30000000000001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30T00:00:00"/>
    <x v="1029"/>
    <n v="1"/>
    <m/>
    <m/>
    <n v="1"/>
    <m/>
    <s v="pommes poires demeter - 75 cl"/>
    <s v="CN00110210"/>
    <n v="42"/>
    <n v="10"/>
    <m/>
    <s v="oui"/>
    <n v="95.34"/>
    <n v="0"/>
    <n v="95.3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30T00:00:00"/>
    <x v="1029"/>
    <n v="1"/>
    <m/>
    <m/>
    <n v="1"/>
    <m/>
    <s v="BOX JUS - 96 UVC 1/4 PALETTE"/>
    <m/>
    <n v="1"/>
    <n v="10"/>
    <m/>
    <m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s v="Arcadie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30T00:00:00"/>
    <x v="1030"/>
    <n v="1"/>
    <m/>
    <m/>
    <m/>
    <n v="1"/>
    <s v="AIL et FINES HERBES - Flacon 10g"/>
    <s v="AILHC"/>
    <n v="3"/>
    <n v="10"/>
    <m/>
    <s v="oui"/>
    <n v="3.75"/>
    <n v="0"/>
    <n v="3.75"/>
    <s v=""/>
    <s v=""/>
    <s v=""/>
    <s v=""/>
    <s v=""/>
    <m/>
    <m/>
    <m/>
    <n v="1"/>
    <m/>
    <m/>
    <m/>
    <m/>
    <m/>
    <m/>
    <m/>
    <s v="1"/>
  </r>
  <r>
    <s v="juin"/>
    <s v="Alexis"/>
    <s v="Arcadie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30T00:00:00"/>
    <x v="1030"/>
    <n v="1"/>
    <m/>
    <m/>
    <m/>
    <n v="1"/>
    <s v="Épices pour PAELLA - Flacon 35g"/>
    <s v="PAELC"/>
    <n v="3"/>
    <n v="10"/>
    <m/>
    <s v="oui"/>
    <n v="4.5599999999999996"/>
    <n v="0"/>
    <n v="4.5599999999999996"/>
    <s v=""/>
    <s v=""/>
    <s v=""/>
    <s v=""/>
    <s v=""/>
    <m/>
    <m/>
    <m/>
    <n v="1"/>
    <m/>
    <m/>
    <m/>
    <m/>
    <m/>
    <m/>
    <m/>
    <s v="1"/>
  </r>
  <r>
    <s v="juin"/>
    <s v="Alexis"/>
    <s v="Arcadie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30T00:00:00"/>
    <x v="1030"/>
    <n v="1"/>
    <m/>
    <m/>
    <m/>
    <n v="1"/>
    <s v="Mélange GRILLADES - Flacon 35g"/>
    <s v="GRILC"/>
    <n v="3"/>
    <n v="10"/>
    <m/>
    <s v="oui"/>
    <n v="4.74"/>
    <n v="0"/>
    <n v="4.74"/>
    <s v=""/>
    <s v=""/>
    <s v=""/>
    <s v=""/>
    <s v=""/>
    <m/>
    <m/>
    <m/>
    <n v="1"/>
    <m/>
    <m/>
    <m/>
    <m/>
    <m/>
    <m/>
    <m/>
    <s v="1"/>
  </r>
  <r>
    <s v="juin"/>
    <s v="Alexis"/>
    <s v="Arcadie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30T00:00:00"/>
    <x v="1030"/>
    <n v="1"/>
    <m/>
    <m/>
    <m/>
    <n v="1"/>
    <s v="Mélange TABOULÉ - Flacon 17g"/>
    <s v="TABOC"/>
    <n v="3"/>
    <n v="10"/>
    <m/>
    <s v="oui"/>
    <n v="3.75"/>
    <n v="0"/>
    <n v="3.75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1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1"/>
    <n v="1"/>
    <m/>
    <m/>
    <m/>
    <m/>
    <s v="Épices pour PAELLA - Flacon 35g"/>
    <s v="PAELC"/>
    <n v="6"/>
    <n v="10"/>
    <m/>
    <s v="oui"/>
    <n v="9.1199999999999992"/>
    <n v="0"/>
    <n v="9.119999999999999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1"/>
    <n v="1"/>
    <m/>
    <m/>
    <m/>
    <m/>
    <s v="Mélange GUACAMOLE - Flacon 45g"/>
    <s v="GUACC"/>
    <n v="6"/>
    <n v="10"/>
    <m/>
    <s v="oui"/>
    <n v="11.52"/>
    <n v="0"/>
    <n v="11.5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1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1"/>
    <n v="1"/>
    <m/>
    <m/>
    <m/>
    <m/>
    <s v="Mélange TABOULÉ - Flacon 17g"/>
    <s v="TABO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2"/>
    <n v="1"/>
    <m/>
    <m/>
    <n v="1"/>
    <m/>
    <s v="pommes demeter - 75 cl"/>
    <s v="CN00110005"/>
    <n v="48"/>
    <n v="10"/>
    <m/>
    <s v="oui"/>
    <n v="80.16"/>
    <n v="0"/>
    <n v="80.16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2"/>
    <n v="1"/>
    <m/>
    <m/>
    <n v="1"/>
    <m/>
    <s v="pommes poires demeter - 75 cl"/>
    <s v="CN00110210"/>
    <n v="42"/>
    <n v="10"/>
    <m/>
    <s v="oui"/>
    <n v="95.34"/>
    <n v="0"/>
    <n v="95.3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2"/>
    <n v="1"/>
    <m/>
    <m/>
    <n v="1"/>
    <m/>
    <s v="3 Agrumes (O/M/P) demeter - 75 cl"/>
    <s v="CN00110270"/>
    <n v="42"/>
    <n v="10"/>
    <m/>
    <s v="oui"/>
    <n v="112.14"/>
    <n v="0"/>
    <n v="112.1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2"/>
    <n v="1"/>
    <m/>
    <m/>
    <n v="1"/>
    <m/>
    <s v="BOX JUS - 96 UVC 1/4 PALETTE"/>
    <m/>
    <n v="1"/>
    <n v="10"/>
    <m/>
    <m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30T00:00:00"/>
    <x v="1033"/>
    <n v="1"/>
    <m/>
    <m/>
    <m/>
    <m/>
    <s v="Gélifiant Végétal Confix'bio 120g - x 8 sachets"/>
    <n v="512020"/>
    <n v="16"/>
    <n v="0"/>
    <m/>
    <s v="oui"/>
    <n v="24"/>
    <n v="0"/>
    <n v="24"/>
    <n v="1"/>
    <n v="0"/>
    <n v="0"/>
    <n v="0"/>
    <n v="0"/>
    <m/>
    <m/>
    <n v="1"/>
    <m/>
    <m/>
    <m/>
    <s v="Commande annulée par le magasin"/>
    <m/>
    <m/>
    <m/>
    <s v="1"/>
    <m/>
  </r>
  <r>
    <s v="juin"/>
    <s v="Alexis"/>
    <s v="Côteaux Nantais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30T00:00:00"/>
    <x v="1034"/>
    <n v="1"/>
    <m/>
    <m/>
    <n v="1"/>
    <m/>
    <s v="pommes demeter - 75 cl"/>
    <s v="CN00110005"/>
    <n v="60"/>
    <n v="10"/>
    <m/>
    <s v="oui"/>
    <n v="100.2"/>
    <n v="0"/>
    <n v="100.2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30T00:00:00"/>
    <x v="1034"/>
    <n v="1"/>
    <m/>
    <m/>
    <n v="1"/>
    <m/>
    <s v="pommes poires demeter - 75 cl"/>
    <s v="CN00110210"/>
    <n v="36"/>
    <n v="10"/>
    <m/>
    <s v="oui"/>
    <n v="79.2"/>
    <n v="0"/>
    <n v="79.2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30T00:00:00"/>
    <x v="1034"/>
    <n v="1"/>
    <m/>
    <m/>
    <n v="1"/>
    <m/>
    <s v="pommes grenades - 75 cl"/>
    <s v="CN00110350"/>
    <n v="36"/>
    <n v="10"/>
    <m/>
    <s v="oui"/>
    <n v="100.44"/>
    <n v="0"/>
    <n v="100.44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30T00:00:00"/>
    <x v="1034"/>
    <n v="1"/>
    <m/>
    <m/>
    <n v="1"/>
    <m/>
    <s v="BOX JUS - 132 UVC 1/4 PALETTE"/>
    <s v="CNBOXEXCEL"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5-30T00:00:00"/>
    <x v="1035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s v="1"/>
    <m/>
  </r>
  <r>
    <s v="juin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5-30T00:00:00"/>
    <x v="1035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6"/>
    <n v="1"/>
    <m/>
    <m/>
    <n v="1"/>
    <m/>
    <s v="pommes poires demeter - 75 cl"/>
    <s v="CN00110210"/>
    <n v="42"/>
    <n v="10"/>
    <m/>
    <s v="oui"/>
    <n v="92.4"/>
    <n v="0"/>
    <n v="92.4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6"/>
    <n v="1"/>
    <m/>
    <m/>
    <n v="1"/>
    <m/>
    <s v="pommes grenades - 75 cl"/>
    <s v="CN00110350"/>
    <n v="42"/>
    <n v="10"/>
    <m/>
    <s v="oui"/>
    <n v="117.18"/>
    <n v="0"/>
    <n v="117.18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6"/>
    <n v="1"/>
    <m/>
    <m/>
    <n v="1"/>
    <m/>
    <s v="ananas - 75cl"/>
    <s v="CN00110375"/>
    <n v="48"/>
    <n v="1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6"/>
    <n v="1"/>
    <m/>
    <m/>
    <n v="1"/>
    <m/>
    <s v="BOX JUS - 132 UVC 1/4 PALETTE"/>
    <s v="CNBOXEXCEL"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7"/>
    <n v="1"/>
    <m/>
    <m/>
    <n v="1"/>
    <m/>
    <s v="pommes demeter - 75 cl"/>
    <s v="CN00110005"/>
    <n v="132"/>
    <n v="10"/>
    <m/>
    <s v="oui"/>
    <n v="220.44"/>
    <n v="0"/>
    <n v="220.44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7"/>
    <n v="1"/>
    <m/>
    <m/>
    <n v="1"/>
    <m/>
    <s v="BOX JUS - 132 UVC 1/4 PALETTE"/>
    <s v="CNBOXEXCEL"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30T00:00:00"/>
    <x v="1038"/>
    <n v="1"/>
    <m/>
    <m/>
    <m/>
    <n v="1"/>
    <s v="pommes demeter - 75 cl"/>
    <s v="CN00110005"/>
    <n v="132"/>
    <n v="10"/>
    <m/>
    <s v="oui"/>
    <n v="220.44"/>
    <n v="0"/>
    <n v="220.4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5-30T00:00:00"/>
    <x v="1039"/>
    <n v="1"/>
    <m/>
    <m/>
    <n v="1"/>
    <m/>
    <s v="pommes demeter - 75 cl"/>
    <s v="CN00110005"/>
    <n v="66"/>
    <n v="10"/>
    <m/>
    <s v="oui"/>
    <n v="110.22"/>
    <n v="0"/>
    <n v="110.22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5-30T00:00:00"/>
    <x v="1039"/>
    <n v="1"/>
    <m/>
    <m/>
    <n v="1"/>
    <m/>
    <s v="pommes poires demeter - 75 cl"/>
    <s v="CN00110210"/>
    <n v="66"/>
    <n v="10"/>
    <m/>
    <s v="oui"/>
    <n v="149.82"/>
    <n v="0"/>
    <n v="149.82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5-30T00:00:00"/>
    <x v="1039"/>
    <n v="1"/>
    <m/>
    <m/>
    <n v="1"/>
    <m/>
    <s v="BOX JUS - 96 UVC 1/4 PALETTE"/>
    <m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BIOMONDE"/>
    <s v="Place Marcel Gontier"/>
    <n v="34800"/>
    <s v="CLERMONT L'HERAULT"/>
    <s v="04 67 88 10 69"/>
    <s v="Occitanie"/>
    <n v="34"/>
    <s v="BIOMONDE"/>
    <m/>
    <n v="200"/>
    <d v="2017-05-30T00:00:00"/>
    <x v="1040"/>
    <n v="1"/>
    <m/>
    <m/>
    <m/>
    <m/>
    <s v="Crème caramel au beurre salé 60g - x 12 sachets"/>
    <n v="190120"/>
    <n v="12"/>
    <n v="0"/>
    <m/>
    <m/>
    <n v="14.64"/>
    <n v="0"/>
    <n v="14.64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BIOMONDE"/>
    <s v="Place Marcel Gontier"/>
    <n v="34800"/>
    <s v="CLERMONT L'HERAULT"/>
    <s v="04 67 88 10 69"/>
    <s v="Occitanie"/>
    <n v="34"/>
    <s v="BIOMONDE"/>
    <m/>
    <n v="200"/>
    <d v="2017-05-30T00:00:00"/>
    <x v="1040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BIOMONDE"/>
    <s v="Place Marcel Gontier"/>
    <n v="34800"/>
    <s v="CLERMONT L'HERAULT"/>
    <s v="04 67 88 10 69"/>
    <s v="Occitanie"/>
    <n v="34"/>
    <s v="BIOMONDE"/>
    <m/>
    <n v="200"/>
    <d v="2017-05-30T00:00:00"/>
    <x v="1040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5-30T00:00:00"/>
    <x v="1041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Biocash"/>
    <s v="C BIO POUR LE MORAL"/>
    <s v="ZA LES TERRASSES"/>
    <n v="34150"/>
    <s v="ANIANE"/>
    <s v="04 67 57 42 38"/>
    <s v="Occitanie"/>
    <n v="34"/>
    <s v="ACCORD BIO"/>
    <m/>
    <n v="175"/>
    <d v="2017-05-30T00:00:00"/>
    <x v="1042"/>
    <n v="1"/>
    <m/>
    <m/>
    <m/>
    <m/>
    <s v="Amandina cuisine (x8) - 3x20cl"/>
    <s v="6902CUI"/>
    <n v="8"/>
    <n v="0"/>
    <m/>
    <m/>
    <n v="32.4"/>
    <n v="0"/>
    <n v="32.4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Biocash"/>
    <s v="C BIO POUR LE MORAL"/>
    <s v="ZA LES TERRASSES"/>
    <n v="34150"/>
    <s v="ANIANE"/>
    <s v="04 67 57 42 38"/>
    <s v="Occitanie"/>
    <n v="34"/>
    <s v="ACCORD BIO"/>
    <m/>
    <n v="175"/>
    <d v="2017-05-30T00:00:00"/>
    <x v="104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Rosée d'Aloé - flacon 250ml"/>
    <s v="PAR250ML-F"/>
    <n v="6"/>
    <n v="0"/>
    <m/>
    <s v="oui"/>
    <n v="50.82"/>
    <n v="0"/>
    <n v="50.8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Gel Douche - flacon 250ml"/>
    <s v="PAGDSS250ML-F"/>
    <n v="12"/>
    <n v="0"/>
    <m/>
    <s v="oui"/>
    <n v="85.68"/>
    <n v="0"/>
    <n v="85.68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Gel externe - tube 125ml"/>
    <s v="PAGT125ML-F"/>
    <n v="24"/>
    <n v="0"/>
    <m/>
    <s v="oui"/>
    <n v="170.64"/>
    <n v="0"/>
    <n v="170.6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Gel externe - tube 250ml"/>
    <s v="PAGF250ML-F"/>
    <n v="18"/>
    <n v="0"/>
    <m/>
    <s v="oui"/>
    <n v="183.6"/>
    <n v="0"/>
    <n v="183.6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Lait  hydratant - flacon 250ml"/>
    <s v="PALH250ML-F"/>
    <n v="12"/>
    <n v="0"/>
    <m/>
    <s v="oui"/>
    <n v="90.6"/>
    <n v="0"/>
    <n v="90.6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Crème visage - tube 50ml"/>
    <s v="PACV50ML-F"/>
    <n v="12"/>
    <n v="0"/>
    <m/>
    <s v="oui"/>
    <n v="74.040000000000006"/>
    <n v="0"/>
    <n v="74.040000000000006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Crème intense - tube 50ml"/>
    <s v="PACI50ML-F"/>
    <n v="12"/>
    <n v="0"/>
    <m/>
    <s v="oui"/>
    <n v="89.04"/>
    <n v="0"/>
    <n v="89.0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Crème main - tube 100ml"/>
    <s v="PACM100ML-F"/>
    <n v="12"/>
    <n v="0"/>
    <m/>
    <s v="oui"/>
    <n v="90.48"/>
    <n v="0"/>
    <n v="90.48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Shampooing - flacon 250ml"/>
    <s v="PASSS250ML-F"/>
    <n v="12"/>
    <n v="0"/>
    <m/>
    <s v="oui"/>
    <n v="98.28"/>
    <n v="0"/>
    <n v="98.28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Pilulier 45 gélules Bio - pilulier 17.8g"/>
    <s v="PAG45GEL-F"/>
    <n v="12"/>
    <n v="0"/>
    <m/>
    <s v="oui"/>
    <n v="97.56"/>
    <n v="0"/>
    <n v="97.56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Gel Exfoliant visage - tube 150ml"/>
    <s v="PAGE150ML-F"/>
    <n v="12"/>
    <n v="0"/>
    <m/>
    <s v="oui"/>
    <n v="68.64"/>
    <n v="0"/>
    <n v="68.6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Gel Nettoyant intime - flacon 250ml"/>
    <s v="PAGI250ML-F"/>
    <n v="12"/>
    <n v="0"/>
    <m/>
    <s v="oui"/>
    <n v="99.24"/>
    <n v="0"/>
    <n v="99.2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Crème réparatrice - tube 150ml"/>
    <s v="PACRE150ML-F"/>
    <n v="12"/>
    <n v="0"/>
    <m/>
    <s v="oui"/>
    <n v="97.08"/>
    <n v="0"/>
    <n v="97.08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Pulpe Aloé Vera AB à boire - 500ml"/>
    <s v="PAPB500ML-F"/>
    <n v="12"/>
    <n v="0"/>
    <m/>
    <s v="oui"/>
    <n v="110.4"/>
    <n v="0"/>
    <n v="110.4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pommes  demeter - 935 g"/>
    <s v="CN00531500"/>
    <n v="6"/>
    <n v="0"/>
    <m/>
    <m/>
    <n v="20.58"/>
    <n v="0"/>
    <n v="20.58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rhubarbe demeter - 315 g"/>
    <s v="CN00530135"/>
    <n v="6"/>
    <n v="0"/>
    <m/>
    <m/>
    <n v="16.32"/>
    <n v="0"/>
    <n v="16.32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Purée pommes - 1,65 kg"/>
    <s v="CN00641035"/>
    <n v="6"/>
    <n v="0"/>
    <m/>
    <m/>
    <n v="33.42"/>
    <n v="0"/>
    <n v="33.42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Purée mûres banane - 350 g"/>
    <s v="CN00641410"/>
    <n v="6"/>
    <n v="0"/>
    <m/>
    <m/>
    <n v="14.76"/>
    <n v="0"/>
    <n v="14.76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Purée pêches cerises - 350 g"/>
    <s v="CN00641400"/>
    <n v="6"/>
    <n v="0"/>
    <m/>
    <m/>
    <n v="15.84"/>
    <n v="0"/>
    <n v="15.84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Bryio"/>
    <s v="BIOMONDE"/>
    <s v="rue victor hugo"/>
    <n v="18390"/>
    <s v="SAINT GERMAIN DU PUY"/>
    <s v="02 48 24 94 23"/>
    <s v="Centre-Val de Loire"/>
    <n v="18"/>
    <s v="BIOMONDE"/>
    <m/>
    <n v="280"/>
    <d v="2017-05-30T00:00:00"/>
    <x v="1046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Bryio"/>
    <s v="BIOMONDE"/>
    <s v="rue victor hugo"/>
    <n v="18390"/>
    <s v="SAINT GERMAIN DU PUY"/>
    <s v="02 48 24 94 23"/>
    <s v="Centre-Val de Loire"/>
    <n v="18"/>
    <s v="BIOMONDE"/>
    <m/>
    <n v="280"/>
    <d v="2017-05-30T00:00:00"/>
    <x v="1046"/>
    <n v="1"/>
    <m/>
    <m/>
    <m/>
    <m/>
    <s v="Crème à raser - tube 100ml"/>
    <s v="PACR100ML-F"/>
    <n v="6"/>
    <n v="0"/>
    <m/>
    <s v="oui"/>
    <n v="37.200000000000003"/>
    <n v="0"/>
    <n v="37.200000000000003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Bryio"/>
    <s v="BIOMONDE"/>
    <s v="rue victor hugo"/>
    <n v="18390"/>
    <s v="SAINT GERMAIN DU PUY"/>
    <s v="02 48 24 94 23"/>
    <s v="Centre-Val de Loire"/>
    <n v="18"/>
    <s v="BIOMONDE"/>
    <m/>
    <n v="280"/>
    <d v="2017-05-30T00:00:00"/>
    <x v="1046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7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n v="1"/>
    <m/>
    <m/>
    <m/>
    <m/>
    <s v="1"/>
    <m/>
  </r>
  <r>
    <s v="juin"/>
    <s v="Christoph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7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7"/>
    <m/>
    <n v="1"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7"/>
    <m/>
    <n v="1"/>
    <m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7"/>
    <m/>
    <n v="1"/>
    <m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n v="1"/>
    <m/>
    <m/>
    <m/>
    <m/>
    <m/>
    <m/>
    <s v="1"/>
    <m/>
  </r>
  <r>
    <s v="juin"/>
    <s v="Jean-Claude"/>
    <s v="Arcadie"/>
    <s v="Relais Vert"/>
    <s v="LA MAISON DE TANTE BIO "/>
    <s v="CHEMIN DES ROMAINS"/>
    <n v="55100"/>
    <s v="HAUDAINVILLE"/>
    <s v="03 29 73 79 79 "/>
    <s v="Grand Est"/>
    <n v="55"/>
    <s v="ACCORD BIO"/>
    <m/>
    <n v="300"/>
    <d v="2017-05-30T00:00:00"/>
    <x v="1048"/>
    <n v="1"/>
    <m/>
    <m/>
    <m/>
    <m/>
    <s v="CURCUMA poudre - Flacon 35g"/>
    <s v="CURCC"/>
    <n v="30"/>
    <n v="0"/>
    <m/>
    <m/>
    <n v="48.3"/>
    <n v="0"/>
    <n v="48.3"/>
    <s v=""/>
    <s v=""/>
    <s v=""/>
    <s v=""/>
    <s v=""/>
    <m/>
    <m/>
    <m/>
    <n v="1"/>
    <m/>
    <m/>
    <s v="Pas de visite"/>
    <m/>
    <m/>
    <m/>
    <s v="1"/>
    <m/>
  </r>
  <r>
    <s v="juin"/>
    <s v="Jean-Claude"/>
    <s v="Arcadie"/>
    <s v="Relais Vert"/>
    <s v="LA MAISON DE TANTE BIO "/>
    <s v="CHEMIN DES ROMAINS"/>
    <n v="55100"/>
    <s v="HAUDAINVILLE"/>
    <s v="03 29 73 79 79 "/>
    <s v="Grand Est"/>
    <n v="55"/>
    <s v="ACCORD BIO"/>
    <m/>
    <n v="300"/>
    <d v="2017-05-30T00:00:00"/>
    <x v="1048"/>
    <n v="1"/>
    <m/>
    <m/>
    <m/>
    <m/>
    <s v="CURCUMA poudre - Flacon 80g (6)"/>
    <s v="CURCPP"/>
    <n v="48"/>
    <n v="0"/>
    <m/>
    <m/>
    <n v="110.4"/>
    <n v="0"/>
    <n v="110.4"/>
    <s v=""/>
    <s v=""/>
    <s v=""/>
    <s v=""/>
    <s v=""/>
    <m/>
    <m/>
    <m/>
    <n v="1"/>
    <m/>
    <m/>
    <s v="Pas de visite"/>
    <m/>
    <m/>
    <m/>
    <s v="1"/>
    <m/>
  </r>
  <r>
    <s v="juin"/>
    <s v="Christophe"/>
    <s v="Côteaux Nantai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49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49"/>
    <n v="1"/>
    <m/>
    <m/>
    <m/>
    <m/>
    <s v="Purée mûres banane - 350 g"/>
    <s v="CN00641410"/>
    <n v="6"/>
    <n v="0"/>
    <m/>
    <m/>
    <n v="14.76"/>
    <n v="0"/>
    <n v="14.76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49"/>
    <n v="1"/>
    <m/>
    <m/>
    <m/>
    <m/>
    <s v="Purée pêches cerises - 350 g"/>
    <s v="CN00641400"/>
    <n v="6"/>
    <n v="0"/>
    <m/>
    <m/>
    <n v="15.84"/>
    <n v="0"/>
    <n v="15.8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0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0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0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1"/>
    <m/>
    <n v="1"/>
    <m/>
    <m/>
    <m/>
    <s v="Purée de noix de cajou - 300g"/>
    <s v="1435A"/>
    <n v="24"/>
    <n v="8"/>
    <m/>
    <s v="oui"/>
    <n v="177.36"/>
    <n v="0"/>
    <n v="177.36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2"/>
    <n v="1"/>
    <m/>
    <m/>
    <m/>
    <m/>
    <s v="Arôme naturel amandes amères - x 7 Flacons"/>
    <n v="330050"/>
    <n v="7"/>
    <n v="0"/>
    <m/>
    <m/>
    <n v="13.93"/>
    <n v="0"/>
    <n v="13.93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2"/>
    <n v="1"/>
    <m/>
    <m/>
    <m/>
    <m/>
    <s v="Agar agar Bio - x 12 sachets 50g"/>
    <n v="510120"/>
    <n v="12"/>
    <n v="0"/>
    <m/>
    <s v="oui"/>
    <n v="52.2"/>
    <n v="0"/>
    <n v="52.2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2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2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30T00:00:00"/>
    <x v="1053"/>
    <n v="1"/>
    <m/>
    <m/>
    <m/>
    <m/>
    <s v="Farine de noix biologique - 250g x4"/>
    <n v="1010450120"/>
    <n v="12"/>
    <n v="10"/>
    <m/>
    <s v="oui"/>
    <n v="32.159999999999997"/>
    <n v="0"/>
    <n v="32.159999999999997"/>
    <n v="1"/>
    <n v="0"/>
    <n v="0"/>
    <n v="0"/>
    <n v="0"/>
    <n v="1"/>
    <m/>
    <n v="1"/>
    <m/>
    <m/>
    <n v="1"/>
    <m/>
    <s v="et annulée"/>
    <m/>
    <m/>
    <s v="1"/>
    <m/>
  </r>
  <r>
    <s v="juin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4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4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5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5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5"/>
    <m/>
    <n v="1"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5"/>
    <m/>
    <n v="1"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Rosée d'Aloé - flacon 250ml"/>
    <s v="PAR250ML-F"/>
    <n v="6"/>
    <n v="0"/>
    <m/>
    <s v="oui"/>
    <n v="50.82"/>
    <n v="0"/>
    <n v="50.8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Douche - flacon 250ml"/>
    <s v="PAGDSS250ML-F"/>
    <n v="6"/>
    <n v="0"/>
    <m/>
    <s v="oui"/>
    <n v="42.84"/>
    <n v="0"/>
    <n v="42.8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Jus à boire  AB - bouteille 500ml"/>
    <s v="PAJB500MLP-F"/>
    <n v="6"/>
    <n v="0"/>
    <m/>
    <s v="oui"/>
    <n v="58.08"/>
    <n v="0"/>
    <n v="58.08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à boire AB - bouteille 500ml"/>
    <s v="PAGBP500ML-F"/>
    <n v="6"/>
    <n v="0"/>
    <m/>
    <s v="oui"/>
    <n v="58.08"/>
    <n v="0"/>
    <n v="58.08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Lait  hydratant - flacon 250ml"/>
    <s v="PALH250ML-F"/>
    <n v="6"/>
    <n v="0"/>
    <m/>
    <s v="oui"/>
    <n v="45.3"/>
    <n v="0"/>
    <n v="45.3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Nettoyant intime - flacon 250ml"/>
    <s v="PAGI250ML-F"/>
    <n v="6"/>
    <n v="0"/>
    <m/>
    <s v="oui"/>
    <n v="49.62"/>
    <n v="0"/>
    <n v="49.6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Pulpe Aloé Vera AB à boire - 500ml"/>
    <s v="PAPB500ML-F"/>
    <n v="6"/>
    <n v="0"/>
    <m/>
    <s v="oui"/>
    <n v="55.2"/>
    <n v="0"/>
    <n v="55.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Douche - flacon 250ml"/>
    <s v="PAGDSS250ML-F"/>
    <n v="6"/>
    <n v="0"/>
    <m/>
    <s v="oui"/>
    <n v="42.84"/>
    <n v="0"/>
    <n v="42.8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à boire AB - bouteille 500ml"/>
    <s v="PAGBP500ML-F"/>
    <n v="6"/>
    <n v="0"/>
    <m/>
    <s v="oui"/>
    <n v="58.08"/>
    <n v="0"/>
    <n v="58.08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Lait  hydratant - flacon 250ml"/>
    <s v="PALH250ML-F"/>
    <n v="6"/>
    <n v="0"/>
    <m/>
    <s v="oui"/>
    <n v="45.3"/>
    <n v="0"/>
    <n v="45.3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Nettoyant intime - flacon 250ml"/>
    <s v="PAGI250ML-F"/>
    <n v="6"/>
    <n v="0"/>
    <m/>
    <s v="oui"/>
    <n v="49.62"/>
    <n v="0"/>
    <n v="49.62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m/>
  </r>
  <r>
    <s v="juin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Pulpe Aloé Vera AB à boire - 500ml"/>
    <s v="PAPB500ML-F"/>
    <n v="6"/>
    <n v="0"/>
    <m/>
    <s v="oui"/>
    <n v="55.2"/>
    <n v="0"/>
    <n v="55.2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Chokenut - 300g"/>
    <s v="NCHOK300"/>
    <n v="6"/>
    <n v="6"/>
    <m/>
    <s v="oui"/>
    <n v="28.2"/>
    <n v="0"/>
    <n v="28.2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Amandina Lait d'amandes sans sucre - 50cl"/>
    <n v="6901"/>
    <n v="12"/>
    <n v="6"/>
    <m/>
    <m/>
    <n v="19.440000000000001"/>
    <n v="0"/>
    <n v="19.440000000000001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Purée de sésame (tahin) - 280g"/>
    <n v="1230"/>
    <n v="6"/>
    <n v="6"/>
    <m/>
    <s v="oui"/>
    <n v="17.04"/>
    <n v="0"/>
    <n v="17.04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Purée Arachide Toastée - 300g"/>
    <n v="1504"/>
    <n v="6"/>
    <n v="6"/>
    <m/>
    <m/>
    <n v="15.24"/>
    <n v="0"/>
    <n v="15.24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9"/>
    <n v="1"/>
    <m/>
    <m/>
    <m/>
    <m/>
    <s v="pommes demeter - 75 cl"/>
    <s v="CN00110005"/>
    <n v="6"/>
    <n v="0"/>
    <m/>
    <s v="oui"/>
    <n v="11.1"/>
    <n v="0"/>
    <n v="11.1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9"/>
    <m/>
    <m/>
    <n v="1"/>
    <m/>
    <m/>
    <s v="poires groseilles - 75 cl"/>
    <s v="CN00110320"/>
    <n v="6"/>
    <n v="0"/>
    <m/>
    <m/>
    <n v="15.96"/>
    <n v="0"/>
    <n v="15.96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9"/>
    <m/>
    <n v="1"/>
    <m/>
    <m/>
    <m/>
    <s v=" pommes cerises - 75 cl"/>
    <s v="CN00110355"/>
    <n v="6"/>
    <n v="0"/>
    <m/>
    <m/>
    <n v="17.04"/>
    <n v="0"/>
    <n v="17.04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Chokenut - 300g"/>
    <s v="NCHOK300"/>
    <n v="6"/>
    <n v="6"/>
    <m/>
    <s v="oui"/>
    <n v="28.2"/>
    <n v="0"/>
    <n v="28.2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Amandina Lait d'amandes sans sucre - 50cl"/>
    <n v="6901"/>
    <n v="12"/>
    <n v="6"/>
    <m/>
    <m/>
    <n v="19.440000000000001"/>
    <n v="0"/>
    <n v="19.440000000000001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Purée de sésame (tahin) - 280g"/>
    <n v="1230"/>
    <n v="6"/>
    <n v="6"/>
    <m/>
    <s v="oui"/>
    <n v="17.04"/>
    <n v="0"/>
    <n v="17.04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Purée Arachide Toastée - 300g"/>
    <n v="1504"/>
    <n v="6"/>
    <n v="6"/>
    <m/>
    <m/>
    <n v="15.24"/>
    <n v="0"/>
    <n v="15.24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1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1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1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m/>
  </r>
  <r>
    <s v="juin"/>
    <s v="Jean-Claude"/>
    <s v="Kaoka"/>
    <s v="Markal"/>
    <s v="ONALAVIE"/>
    <s v="1 B ALLEE DES TILLEULS"/>
    <n v="57130"/>
    <s v="JOUY AUX ARCHES"/>
    <s v="03 87 65 02 22"/>
    <s v="Grand Est"/>
    <n v="57"/>
    <s v="ONALAVIE"/>
    <m/>
    <n v="1000"/>
    <d v="2017-05-30T00:00:00"/>
    <x v="1062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n v="1"/>
    <m/>
    <m/>
    <m/>
    <m/>
    <m/>
    <m/>
    <s v="1"/>
    <m/>
  </r>
  <r>
    <s v="juin"/>
    <s v="Jean-Claude"/>
    <s v="Kaoka"/>
    <s v="Markal"/>
    <s v="ONALAVIE"/>
    <s v="1 B ALLEE DES TILLEULS"/>
    <n v="57130"/>
    <s v="JOUY AUX ARCHES"/>
    <s v="03 87 65 02 22"/>
    <s v="Grand Est"/>
    <n v="57"/>
    <s v="ONALAVIE"/>
    <m/>
    <n v="1000"/>
    <d v="2017-05-30T00:00:00"/>
    <x v="1062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Biocash"/>
    <s v="RAYONS VERTS"/>
    <s v="15 Passage de l'horloge"/>
    <n v="34000"/>
    <s v="MONTPELLIER"/>
    <s v="04 67 64 46 11"/>
    <s v="Occitanie"/>
    <n v="34"/>
    <s v="LES COMPTOIRS DE LA BIO"/>
    <m/>
    <n v="180"/>
    <d v="2017-05-30T00:00:00"/>
    <x v="1063"/>
    <m/>
    <m/>
    <n v="1"/>
    <m/>
    <m/>
    <s v="Purée de Pistache - 100g"/>
    <n v="2400"/>
    <n v="6"/>
    <n v="0"/>
    <m/>
    <m/>
    <n v="32.1"/>
    <n v="0"/>
    <n v="32.1"/>
    <s v=""/>
    <s v=""/>
    <s v=""/>
    <s v=""/>
    <s v=""/>
    <m/>
    <m/>
    <m/>
    <m/>
    <s v="1"/>
    <m/>
    <s v="Livraison S36 : Biocash a gardé le reliquat"/>
    <m/>
    <m/>
    <m/>
    <s v="1"/>
    <m/>
  </r>
  <r>
    <s v="juin"/>
    <s v="Alexis"/>
    <s v="Nature et Aliments"/>
    <s v="Biocash"/>
    <s v="RAYONS VERTS"/>
    <s v="15 Passage de l'horloge"/>
    <n v="34000"/>
    <s v="MONTPELLIER"/>
    <s v="04 67 64 46 11"/>
    <s v="Occitanie"/>
    <n v="34"/>
    <s v="LES COMPTOIRS DE LA BIO"/>
    <m/>
    <n v="180"/>
    <d v="2017-05-30T00:00:00"/>
    <x v="1064"/>
    <m/>
    <m/>
    <n v="1"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m/>
    <s v="1"/>
    <m/>
    <s v="Livraison S36 : Biocash a gardé le reliquat"/>
    <m/>
    <m/>
    <m/>
    <s v="1"/>
    <m/>
  </r>
  <r>
    <s v="juin"/>
    <s v="Alexis"/>
    <s v="Côteaux Nantais"/>
    <s v="Biocash"/>
    <s v="RAYONS VERTS"/>
    <s v="15 Passage de l'horloge"/>
    <n v="34000"/>
    <s v="MONTPELLIER"/>
    <s v="04 67 64 46 11"/>
    <s v="Occitanie"/>
    <n v="34"/>
    <s v="LES COMPTOIRS DE LA BIO"/>
    <m/>
    <n v="180"/>
    <d v="2017-05-30T00:00:00"/>
    <x v="1065"/>
    <n v="1"/>
    <m/>
    <m/>
    <m/>
    <m/>
    <s v="Purée pommes poires demeter - 630 g"/>
    <s v="CN00641055"/>
    <n v="6"/>
    <n v="0"/>
    <m/>
    <m/>
    <n v="16.079999999999998"/>
    <n v="0"/>
    <n v="16.079999999999998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Biocash"/>
    <s v="BIO ET SENS "/>
    <s v="12 RUE LOUIS BREGUET"/>
    <n v="34830"/>
    <s v="JACOU"/>
    <s v="04 67 66 19 78"/>
    <s v="Occitanie"/>
    <n v="34"/>
    <s v="INDPT"/>
    <s v="Bio et Sens"/>
    <n v="900"/>
    <d v="2017-05-30T00:00:00"/>
    <x v="1066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n v="1"/>
    <m/>
    <s v="Biocash a gardé le reliquat "/>
    <m/>
    <m/>
    <m/>
    <s v="1"/>
    <m/>
  </r>
  <r>
    <s v="juin"/>
    <s v="Alexis"/>
    <s v="Perl'amande"/>
    <s v="Biocash"/>
    <s v="BIO ET SENS "/>
    <s v="12 RUE LOUIS BREGUET"/>
    <n v="34830"/>
    <s v="JACOU"/>
    <s v="04 67 66 19 78"/>
    <s v="Occitanie"/>
    <n v="34"/>
    <s v="INDPT"/>
    <s v="Bio et Sens"/>
    <n v="900"/>
    <d v="2017-05-30T00:00:00"/>
    <x v="1067"/>
    <n v="1"/>
    <m/>
    <m/>
    <m/>
    <n v="1"/>
    <s v="Chokenut - 300g"/>
    <s v="NCHOK300"/>
    <n v="24"/>
    <n v="8"/>
    <m/>
    <s v="oui"/>
    <n v="110.4"/>
    <n v="0"/>
    <n v="110.4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Biocash"/>
    <s v="BIO ET SENS "/>
    <s v="12 RUE LOUIS BREGUET"/>
    <n v="34830"/>
    <s v="JACOU"/>
    <s v="04 67 66 19 78"/>
    <s v="Occitanie"/>
    <n v="34"/>
    <s v="INDPT"/>
    <s v="Bio et Sens"/>
    <n v="900"/>
    <d v="2017-05-30T00:00:00"/>
    <x v="1068"/>
    <n v="1"/>
    <m/>
    <m/>
    <m/>
    <m/>
    <s v="Sucre vanille - x 20 sachets 2x8g"/>
    <n v="310010"/>
    <n v="20"/>
    <n v="0"/>
    <m/>
    <m/>
    <n v="21"/>
    <n v="0"/>
    <n v="21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Biocash"/>
    <s v="BIO ET SENS "/>
    <s v="12 RUE LOUIS BREGUET"/>
    <n v="34830"/>
    <s v="JACOU"/>
    <s v="04 67 66 19 78"/>
    <s v="Occitanie"/>
    <n v="34"/>
    <s v="INDPT"/>
    <s v="Bio et Sens"/>
    <n v="900"/>
    <d v="2017-05-30T00:00:00"/>
    <x v="1069"/>
    <n v="1"/>
    <m/>
    <m/>
    <m/>
    <m/>
    <s v="Ferment dessert au soja 2x6g - x 10 sachets"/>
    <n v="530030"/>
    <n v="10"/>
    <n v="0"/>
    <m/>
    <m/>
    <n v="19.5"/>
    <n v="0"/>
    <n v="19.5"/>
    <s v=""/>
    <s v=""/>
    <s v=""/>
    <s v=""/>
    <s v=""/>
    <m/>
    <m/>
    <m/>
    <m/>
    <n v="1"/>
    <m/>
    <s v="Biocash a gardé le reliquat "/>
    <m/>
    <m/>
    <m/>
    <s v="1"/>
    <m/>
  </r>
  <r>
    <s v="juin"/>
    <s v="Jean-Claude"/>
    <s v="Kaoka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0"/>
    <n v="1"/>
    <m/>
    <m/>
    <m/>
    <m/>
    <s v="noir 90% Equateur - 100g"/>
    <n v="14096"/>
    <n v="17"/>
    <n v="10"/>
    <m/>
    <s v="oui"/>
    <n v="30.26"/>
    <n v="0"/>
    <n v="30.26"/>
    <s v=""/>
    <s v=""/>
    <s v=""/>
    <s v=""/>
    <s v=""/>
    <m/>
    <m/>
    <m/>
    <n v="1"/>
    <m/>
    <m/>
    <m/>
    <m/>
    <m/>
    <m/>
    <s v="1"/>
    <m/>
  </r>
  <r>
    <s v="juin"/>
    <s v="Jean-Claude"/>
    <s v="Kaoka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0"/>
    <n v="1"/>
    <m/>
    <m/>
    <m/>
    <m/>
    <s v="noir noix de coco - 100g"/>
    <n v="14717"/>
    <n v="17"/>
    <n v="10"/>
    <m/>
    <m/>
    <n v="30.6"/>
    <n v="0"/>
    <n v="30.6"/>
    <s v=""/>
    <s v=""/>
    <s v=""/>
    <s v=""/>
    <s v=""/>
    <m/>
    <m/>
    <m/>
    <n v="1"/>
    <m/>
    <m/>
    <m/>
    <m/>
    <m/>
    <m/>
    <s v="1"/>
    <m/>
  </r>
  <r>
    <s v="juin"/>
    <s v="Jean-Claude"/>
    <s v="Kaoka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0"/>
    <n v="1"/>
    <m/>
    <m/>
    <m/>
    <m/>
    <s v="noir gingembre citron - 100g"/>
    <n v="14718"/>
    <n v="17"/>
    <n v="10"/>
    <m/>
    <m/>
    <n v="30.6"/>
    <n v="0"/>
    <n v="30.6"/>
    <s v=""/>
    <s v=""/>
    <s v=""/>
    <s v=""/>
    <s v=""/>
    <m/>
    <m/>
    <m/>
    <n v="1"/>
    <m/>
    <m/>
    <m/>
    <m/>
    <m/>
    <m/>
    <s v="1"/>
    <m/>
  </r>
  <r>
    <s v="juin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1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m/>
    <s v="1"/>
    <m/>
  </r>
  <r>
    <s v="juin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2"/>
    <m/>
    <n v="1"/>
    <m/>
    <n v="1"/>
    <m/>
    <s v="Farine de pépins de courge biologique - 250g x4"/>
    <n v="1010450220"/>
    <n v="20"/>
    <n v="10"/>
    <m/>
    <s v="oui"/>
    <n v="59.6"/>
    <n v="0"/>
    <n v="59.6"/>
    <s v=""/>
    <s v=""/>
    <s v=""/>
    <s v=""/>
    <s v=""/>
    <m/>
    <m/>
    <m/>
    <n v="1"/>
    <m/>
    <m/>
    <m/>
    <m/>
    <m/>
    <m/>
    <s v="1"/>
    <m/>
  </r>
  <r>
    <s v="juin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2"/>
    <m/>
    <n v="1"/>
    <m/>
    <n v="1"/>
    <m/>
    <s v="Farine de lin biologique - 250g x4"/>
    <n v="1010450320"/>
    <n v="16"/>
    <n v="10"/>
    <m/>
    <s v="oui"/>
    <n v="35.68"/>
    <n v="0"/>
    <n v="35.68"/>
    <s v=""/>
    <s v=""/>
    <s v=""/>
    <s v=""/>
    <s v=""/>
    <m/>
    <m/>
    <m/>
    <n v="1"/>
    <m/>
    <m/>
    <m/>
    <m/>
    <m/>
    <m/>
    <s v="1"/>
    <m/>
  </r>
  <r>
    <s v="juin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2"/>
    <m/>
    <n v="1"/>
    <m/>
    <n v="1"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2"/>
    <m/>
    <n v="1"/>
    <m/>
    <n v="1"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s v="1"/>
    <m/>
  </r>
  <r>
    <s v="juin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2"/>
    <m/>
    <n v="1"/>
    <m/>
    <n v="1"/>
    <m/>
    <s v="Display gamme Protéin - 1 dispay vide"/>
    <m/>
    <n v="1"/>
    <n v="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Jean-Claude"/>
    <s v="Nature et Aliments"/>
    <s v="Direct"/>
    <s v="BIOMONDE"/>
    <s v="27 rue du Bois d'Orly"/>
    <n v="57685"/>
    <s v="AUGNY"/>
    <s v="09 61 52 46 75"/>
    <s v="Grand Est"/>
    <n v="57"/>
    <s v="BIOMONDE"/>
    <m/>
    <n v="400"/>
    <d v="2017-05-30T00:00:00"/>
    <x v="107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juin"/>
    <s v="Jean-Claude"/>
    <s v="Nature et Aliments"/>
    <s v="Direct"/>
    <s v="BIOMONDE"/>
    <s v="27 rue du Bois d'Orly"/>
    <n v="57685"/>
    <s v="AUGNY"/>
    <s v="09 61 52 46 75"/>
    <s v="Grand Est"/>
    <n v="57"/>
    <s v="BIOMONDE"/>
    <m/>
    <n v="400"/>
    <d v="2017-05-30T00:00:00"/>
    <x v="1073"/>
    <n v="1"/>
    <m/>
    <m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n v="1"/>
    <m/>
    <m/>
    <m/>
    <m/>
    <m/>
    <m/>
    <s v="1"/>
    <m/>
  </r>
  <r>
    <s v="juin"/>
    <s v="Jean-Claude"/>
    <s v="Nature et Aliments"/>
    <s v="Direct"/>
    <s v="BIOMONDE"/>
    <s v="27 rue du Bois d'Orly"/>
    <n v="57685"/>
    <s v="AUGNY"/>
    <s v="09 61 52 46 75"/>
    <s v="Grand Est"/>
    <n v="57"/>
    <s v="BIOMONDE"/>
    <m/>
    <n v="400"/>
    <d v="2017-05-30T00:00:00"/>
    <x v="1073"/>
    <n v="1"/>
    <m/>
    <m/>
    <m/>
    <m/>
    <s v="Ferment kéfir de fruits 2x5g - x 10 sachets"/>
    <n v="530150"/>
    <n v="10"/>
    <n v="0"/>
    <m/>
    <m/>
    <n v="23"/>
    <n v="0"/>
    <n v="23"/>
    <n v="1"/>
    <n v="0"/>
    <n v="0"/>
    <n v="0"/>
    <n v="0"/>
    <m/>
    <m/>
    <n v="1"/>
    <m/>
    <m/>
    <m/>
    <s v="Ne souhaite pas le recommander / A présenter à la prochaine visite"/>
    <m/>
    <m/>
    <m/>
    <s v="1"/>
    <m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Lait d'amandes - 1L"/>
    <n v="6902"/>
    <n v="24"/>
    <n v="0"/>
    <m/>
    <m/>
    <n v="73.2"/>
    <n v="0"/>
    <n v="73.2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Lait d'amandes - 50cl"/>
    <s v="6902A"/>
    <n v="24"/>
    <n v="0"/>
    <m/>
    <m/>
    <n v="39.840000000000003"/>
    <n v="0"/>
    <n v="39.840000000000003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Lait d'amandes à la vanille - 1L"/>
    <s v="6902VAN"/>
    <n v="6"/>
    <n v="0"/>
    <m/>
    <m/>
    <n v="22.56"/>
    <n v="0"/>
    <n v="22.56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chocolat - 1L"/>
    <s v="6902CHOCOOP"/>
    <n v="12"/>
    <n v="0"/>
    <m/>
    <m/>
    <n v="40.200000000000003"/>
    <n v="0"/>
    <n v="40.200000000000003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chocolat - 3x20cl"/>
    <s v="6902CH20"/>
    <n v="32"/>
    <n v="0"/>
    <m/>
    <m/>
    <n v="124.48"/>
    <n v="0"/>
    <n v="124.48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cuisine (x8) - 3x20cl"/>
    <s v="6902CUI"/>
    <n v="32"/>
    <n v="0"/>
    <m/>
    <m/>
    <n v="129.6"/>
    <n v="0"/>
    <n v="129.6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sésame (tahin) - 630g"/>
    <n v="1241"/>
    <n v="18"/>
    <n v="0"/>
    <m/>
    <s v="oui"/>
    <n v="109.08"/>
    <n v="0"/>
    <n v="109.08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sésame demi complet - 630g"/>
    <n v="1242"/>
    <n v="24"/>
    <n v="0"/>
    <m/>
    <s v="oui"/>
    <n v="145.44"/>
    <n v="0"/>
    <n v="145.44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noix de cajou - 300g"/>
    <s v="1435A"/>
    <n v="12"/>
    <n v="0"/>
    <m/>
    <s v="oui"/>
    <n v="96.36"/>
    <n v="0"/>
    <n v="96.36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amande complète - 630g"/>
    <n v="5005"/>
    <n v="36"/>
    <n v="0"/>
    <m/>
    <s v="oui"/>
    <n v="500.76"/>
    <n v="0"/>
    <n v="500.76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n v="1"/>
    <s v="Purée amande complète - 300g"/>
    <s v="5004A"/>
    <n v="120"/>
    <n v="10"/>
    <m/>
    <s v="oui"/>
    <n v="913.2"/>
    <n v="0"/>
    <n v="913.2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amande blanchie - 630g"/>
    <n v="5105"/>
    <n v="18"/>
    <n v="0"/>
    <m/>
    <s v="oui"/>
    <n v="283.68"/>
    <n v="0"/>
    <n v="283.68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n v="1"/>
    <s v="Purée amande blanchie - 300g"/>
    <s v="5104A"/>
    <n v="60"/>
    <n v="10"/>
    <m/>
    <s v="oui"/>
    <n v="507"/>
    <n v="0"/>
    <n v="507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noisettes - 600g"/>
    <s v="5205B"/>
    <n v="12"/>
    <n v="0"/>
    <m/>
    <s v="oui"/>
    <n v="229.8"/>
    <n v="0"/>
    <n v="229.8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noisettes - 280g"/>
    <s v="5204B"/>
    <n v="6"/>
    <n v="0"/>
    <m/>
    <s v="oui"/>
    <n v="56.88"/>
    <n v="0"/>
    <n v="56.88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E à tartiner - 300g"/>
    <s v="6400A"/>
    <n v="12"/>
    <n v="0"/>
    <m/>
    <m/>
    <n v="66.959999999999994"/>
    <n v="0"/>
    <n v="66.959999999999994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NOISETTE à tartiner - 300g"/>
    <s v="6404A"/>
    <n v="18"/>
    <n v="0"/>
    <m/>
    <m/>
    <n v="75.78"/>
    <n v="0"/>
    <n v="75.78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SESAME à tartiner - 300g"/>
    <s v="6409A"/>
    <n v="24"/>
    <n v="0"/>
    <m/>
    <m/>
    <n v="71.52"/>
    <n v="0"/>
    <n v="71.52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E&amp;ORANGE à tartiner - 300g"/>
    <s v="6410A"/>
    <n v="18"/>
    <n v="0"/>
    <m/>
    <m/>
    <n v="96.12"/>
    <n v="0"/>
    <n v="96.12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Chocolinette - 700g"/>
    <s v="NCHOCO700"/>
    <n v="12"/>
    <n v="0"/>
    <m/>
    <m/>
    <n v="126.72"/>
    <n v="0"/>
    <n v="126.72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Chokenut - 300g"/>
    <s v="NCHOK300"/>
    <n v="12"/>
    <n v="0"/>
    <m/>
    <s v="oui"/>
    <n v="60"/>
    <n v="0"/>
    <n v="60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Chokenut - 700g"/>
    <s v="NCHOK700"/>
    <n v="24"/>
    <n v="0"/>
    <m/>
    <m/>
    <n v="257.27999999999997"/>
    <n v="0"/>
    <n v="257.27999999999997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Nute+SANS PALME - 750g"/>
    <s v="NNUT+750"/>
    <n v="12"/>
    <n v="0"/>
    <m/>
    <m/>
    <n v="128.16"/>
    <n v="0"/>
    <n v="128.16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Nut&amp; bon - 220g"/>
    <s v="NNUTB220"/>
    <n v="12"/>
    <n v="0"/>
    <m/>
    <s v="oui"/>
    <n v="34.799999999999997"/>
    <n v="0"/>
    <n v="34.799999999999997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Blanche - 250g"/>
    <n v="7504"/>
    <n v="10"/>
    <n v="0"/>
    <m/>
    <m/>
    <n v="48.4"/>
    <n v="0"/>
    <n v="48.4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amande complète - 200g"/>
    <n v="5011"/>
    <n v="18"/>
    <n v="0"/>
    <m/>
    <s v="oui"/>
    <n v="89.28"/>
    <n v="0"/>
    <n v="89.28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amande blanchie - 200g"/>
    <n v="5111"/>
    <n v="18"/>
    <n v="0"/>
    <m/>
    <s v="oui"/>
    <n v="100.44"/>
    <n v="0"/>
    <n v="100.44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Lait d'amandes sans sucre - 50cl"/>
    <n v="6901"/>
    <n v="36"/>
    <n v="0"/>
    <m/>
    <m/>
    <n v="61.56"/>
    <n v="0"/>
    <n v="61.56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sésame (tahin) - 280g"/>
    <n v="1230"/>
    <n v="48"/>
    <n v="0"/>
    <m/>
    <s v="oui"/>
    <n v="144.96"/>
    <n v="0"/>
    <n v="144.96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sésame demi complet - 280g"/>
    <n v="1240"/>
    <n v="18"/>
    <n v="0"/>
    <m/>
    <s v="oui"/>
    <n v="51.84"/>
    <n v="0"/>
    <n v="51.84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sésame complet - 280g"/>
    <s v="1250A"/>
    <n v="36"/>
    <n v="0"/>
    <m/>
    <s v="oui"/>
    <n v="107.64"/>
    <n v="0"/>
    <n v="107.64"/>
    <s v=""/>
    <s v=""/>
    <s v=""/>
    <s v=""/>
    <s v=""/>
    <m/>
    <m/>
    <m/>
    <n v="1"/>
    <m/>
    <m/>
    <m/>
    <m/>
    <m/>
    <m/>
    <m/>
    <s v="1"/>
  </r>
  <r>
    <s v="juin"/>
    <s v="Christophe"/>
    <s v="Côteaux Nantai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5"/>
    <n v="1"/>
    <m/>
    <m/>
    <m/>
    <m/>
    <s v="pommes grenades - 75 cl"/>
    <s v="CN00110350"/>
    <n v="6"/>
    <n v="0"/>
    <m/>
    <s v="oui"/>
    <n v="18.96"/>
    <n v="0"/>
    <n v="18.96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5"/>
    <m/>
    <m/>
    <n v="1"/>
    <m/>
    <m/>
    <s v="pommes gingembre demeter - 75 cl"/>
    <s v="CN00110385"/>
    <n v="6"/>
    <n v="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6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6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6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7"/>
    <n v="1"/>
    <m/>
    <m/>
    <m/>
    <m/>
    <s v="AMANDE&amp;ORANGE à tartiner - 300g"/>
    <s v="6410A"/>
    <n v="6"/>
    <n v="0"/>
    <m/>
    <m/>
    <n v="32.04"/>
    <n v="0"/>
    <n v="32.04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8"/>
    <n v="1"/>
    <m/>
    <m/>
    <m/>
    <m/>
    <s v="Potabio Thaï - x20 sachets"/>
    <n v="41032"/>
    <n v="20"/>
    <n v="0"/>
    <m/>
    <m/>
    <n v="19"/>
    <n v="0"/>
    <n v="19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8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7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79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79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79"/>
    <m/>
    <n v="1"/>
    <m/>
    <m/>
    <m/>
    <s v="Display gamme Protéin - 1 dispay vide"/>
    <m/>
    <n v="4"/>
    <n v="1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80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80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Provinces Bio"/>
    <s v="FLEURON BIO - BIOMONDE"/>
    <s v="1 rue du marche commun"/>
    <n v="44300"/>
    <s v="NANTES"/>
    <s v="02 40 25 94 71"/>
    <s v="Pays-de-Loire"/>
    <n v="44"/>
    <s v="BIOMONDE"/>
    <m/>
    <n v="285"/>
    <d v="2017-05-30T00:00:00"/>
    <x v="1081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1T00:00:00"/>
    <x v="1082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1T00:00:00"/>
    <x v="1082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1T00:00:00"/>
    <x v="1082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1T00:00:00"/>
    <x v="1082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s v="1"/>
    <m/>
  </r>
  <r>
    <s v="juin"/>
    <s v="Jean-Claude"/>
    <s v="Kaoka"/>
    <s v="Biocash"/>
    <s v="ONALAVIE"/>
    <s v="8 BIS RUE CATHERINE SAUVAGE"/>
    <n v="54270"/>
    <s v="ESSEY LES NANCY"/>
    <s v="03 83 21 68 65"/>
    <s v="Grand Est"/>
    <n v="54"/>
    <s v="ONALAVIE"/>
    <m/>
    <n v="1000"/>
    <d v="2017-05-31T00:00:00"/>
    <x v="1083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n v="1"/>
    <m/>
    <m/>
    <m/>
    <m/>
    <m/>
    <m/>
    <s v="1"/>
    <m/>
  </r>
  <r>
    <s v="juin"/>
    <s v="Jean-Claude"/>
    <s v="Kaoka"/>
    <s v="Biocash"/>
    <s v="ONALAVIE"/>
    <s v="8 BIS RUE CATHERINE SAUVAGE"/>
    <n v="54270"/>
    <s v="ESSEY LES NANCY"/>
    <s v="03 83 21 68 65"/>
    <s v="Grand Est"/>
    <n v="54"/>
    <s v="ONALAVIE"/>
    <m/>
    <n v="1000"/>
    <d v="2017-06-03T00:00:00"/>
    <x v="1083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COOP DU GARLABAN"/>
    <s v="539 chemin de ceinture"/>
    <n v="13400"/>
    <s v="AUBAGNE"/>
    <s v="04 42 84 21 21"/>
    <s v="Provence-Alpes-Côte d'Azur"/>
    <n v="13"/>
    <s v="LES COMPTOIRS DE LA BIO"/>
    <m/>
    <n v="400"/>
    <d v="2017-06-03T00:00:00"/>
    <x v="1084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COOP DU GARLABAN"/>
    <s v="539 chemin de ceinture"/>
    <n v="13400"/>
    <s v="AUBAGNE"/>
    <s v="04 42 84 21 21"/>
    <s v="Provence-Alpes-Côte d'Azur"/>
    <n v="13"/>
    <s v="LES COMPTOIRS DE LA BIO"/>
    <m/>
    <n v="400"/>
    <d v="2017-06-03T00:00:00"/>
    <x v="1084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m/>
  </r>
  <r>
    <s v="juin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P’tit Beurre - 155 grs"/>
    <s v="1CR001"/>
    <n v="12"/>
    <n v="0"/>
    <m/>
    <m/>
    <n v="19.68"/>
    <n v="0"/>
    <n v="19.68"/>
    <s v=""/>
    <s v=""/>
    <s v=""/>
    <s v=""/>
    <s v=""/>
    <m/>
    <m/>
    <m/>
    <n v="1"/>
    <m/>
    <m/>
    <m/>
    <m/>
    <m/>
    <m/>
    <m/>
    <s v="1"/>
  </r>
  <r>
    <s v="juin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Equi'libre Raisins - 200 grs"/>
    <s v="1CR006"/>
    <n v="12"/>
    <n v="0"/>
    <m/>
    <m/>
    <n v="28.44"/>
    <n v="0"/>
    <n v="28.44"/>
    <s v=""/>
    <s v=""/>
    <s v=""/>
    <s v=""/>
    <s v=""/>
    <m/>
    <m/>
    <m/>
    <n v="1"/>
    <m/>
    <m/>
    <m/>
    <m/>
    <m/>
    <m/>
    <m/>
    <s v="1"/>
  </r>
  <r>
    <s v="juin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Cookies Pépites de Chocolat - 175 grs"/>
    <s v="1CK103"/>
    <n v="12"/>
    <n v="0"/>
    <m/>
    <m/>
    <n v="25.08"/>
    <n v="0"/>
    <n v="25.08"/>
    <s v=""/>
    <s v=""/>
    <s v=""/>
    <s v=""/>
    <s v=""/>
    <m/>
    <m/>
    <m/>
    <n v="1"/>
    <m/>
    <m/>
    <m/>
    <m/>
    <m/>
    <m/>
    <m/>
    <s v="1"/>
  </r>
  <r>
    <s v="juin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Equi'libre Petit Epeautre Chocolat - 150 g"/>
    <s v="1EQ001"/>
    <n v="12"/>
    <n v="0"/>
    <m/>
    <m/>
    <n v="28.56"/>
    <n v="0"/>
    <n v="28.56"/>
    <s v=""/>
    <s v=""/>
    <s v=""/>
    <s v=""/>
    <s v=""/>
    <m/>
    <m/>
    <m/>
    <n v="1"/>
    <m/>
    <m/>
    <m/>
    <m/>
    <m/>
    <m/>
    <m/>
    <s v="1"/>
  </r>
  <r>
    <s v="juin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Plaisir Earl Grey - 175 grs"/>
    <s v="1PL001"/>
    <n v="12"/>
    <n v="0"/>
    <m/>
    <m/>
    <n v="24.36"/>
    <n v="0"/>
    <n v="24.36"/>
    <s v=""/>
    <s v=""/>
    <s v=""/>
    <s v=""/>
    <s v=""/>
    <m/>
    <m/>
    <m/>
    <n v="1"/>
    <m/>
    <m/>
    <m/>
    <m/>
    <m/>
    <m/>
    <m/>
    <s v="1"/>
  </r>
  <r>
    <s v="juin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Plaisir Speculoos - 175 grs"/>
    <s v="1PL002"/>
    <n v="12"/>
    <n v="0"/>
    <m/>
    <m/>
    <n v="23.4"/>
    <n v="0"/>
    <n v="23.4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m/>
    <m/>
    <n v="1"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m/>
    <m/>
    <n v="1"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m/>
    <m/>
    <n v="1"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m/>
    <m/>
    <n v="1"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7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7"/>
    <n v="1"/>
    <m/>
    <m/>
    <m/>
    <m/>
    <s v="Vermicelles Ying Yang 100g - x10"/>
    <n v="320220"/>
    <n v="10"/>
    <n v="0"/>
    <m/>
    <m/>
    <n v="19.5"/>
    <n v="0"/>
    <n v="19.5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7"/>
    <n v="1"/>
    <m/>
    <m/>
    <m/>
    <m/>
    <s v="Ferment kéfir de fruits 2x5g - x 10 sachets"/>
    <n v="530150"/>
    <n v="20"/>
    <n v="0"/>
    <m/>
    <m/>
    <n v="46"/>
    <n v="0"/>
    <n v="46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7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8"/>
    <n v="1"/>
    <m/>
    <m/>
    <m/>
    <m/>
    <s v="kiwis - 725 g"/>
    <n v="531615"/>
    <n v="6"/>
    <n v="0"/>
    <m/>
    <m/>
    <n v="28.32"/>
    <n v="0"/>
    <n v="28.32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8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8"/>
    <n v="1"/>
    <m/>
    <m/>
    <m/>
    <m/>
    <s v="Confiture cerises extra - 690g"/>
    <s v="CN00750505"/>
    <n v="6"/>
    <n v="0"/>
    <m/>
    <m/>
    <n v="27.78"/>
    <n v="0"/>
    <n v="27.78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8"/>
    <n v="1"/>
    <m/>
    <m/>
    <m/>
    <m/>
    <s v="pommes vanille demeter - 75cl"/>
    <s v="CN00110365"/>
    <n v="6"/>
    <n v="0"/>
    <m/>
    <m/>
    <n v="12.54"/>
    <n v="0"/>
    <n v="12.54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8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89"/>
    <n v="1"/>
    <m/>
    <m/>
    <m/>
    <m/>
    <s v="Huile de coco - 1L (4)"/>
    <n v="1010415088"/>
    <n v="6"/>
    <n v="0"/>
    <m/>
    <s v="oui"/>
    <n v="85.2"/>
    <n v="0"/>
    <n v="85.2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8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89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89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89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0"/>
    <n v="1"/>
    <m/>
    <m/>
    <m/>
    <n v="1"/>
    <s v="pommes demeter - 75 cl"/>
    <s v="CN00110005"/>
    <n v="30"/>
    <n v="10"/>
    <m/>
    <s v="oui"/>
    <n v="50.1"/>
    <n v="0"/>
    <n v="50.1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0"/>
    <n v="1"/>
    <m/>
    <m/>
    <m/>
    <n v="1"/>
    <s v="pommes poires demeter - 75 cl"/>
    <s v="CN00110210"/>
    <n v="30"/>
    <n v="10"/>
    <m/>
    <s v="oui"/>
    <n v="68.099999999999994"/>
    <n v="0"/>
    <n v="68.099999999999994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0"/>
    <n v="1"/>
    <m/>
    <m/>
    <m/>
    <n v="1"/>
    <s v="3 Agrumes (O/M/P) demeter - 75 cl"/>
    <s v="CN00110270"/>
    <n v="30"/>
    <n v="10"/>
    <m/>
    <s v="oui"/>
    <n v="80.099999999999994"/>
    <n v="0"/>
    <n v="80.099999999999994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0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Perl'amand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1"/>
    <n v="1"/>
    <m/>
    <m/>
    <m/>
    <m/>
    <s v="Pâte d’amande - 25g"/>
    <s v="91119B25"/>
    <n v="40"/>
    <n v="0"/>
    <m/>
    <m/>
    <n v="31.2"/>
    <n v="0"/>
    <n v="31.2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Perl'amand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1"/>
    <n v="1"/>
    <m/>
    <m/>
    <m/>
    <m/>
    <s v="Pistache Choc - 25g"/>
    <s v="91002B25"/>
    <n v="40"/>
    <n v="0"/>
    <m/>
    <m/>
    <n v="31.2"/>
    <n v="0"/>
    <n v="31.2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Bioflan vanille - x 30 sachets"/>
    <n v="110010"/>
    <n v="30"/>
    <n v="10"/>
    <m/>
    <m/>
    <n v="21.6"/>
    <n v="0"/>
    <n v="21.6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Bioflan caramel - x 30 sachets"/>
    <n v="110120"/>
    <n v="30"/>
    <n v="10"/>
    <m/>
    <m/>
    <n v="20.100000000000001"/>
    <n v="0"/>
    <n v="20.100000000000001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Bioflan noix de coco - x 30 sachets"/>
    <n v="110150"/>
    <n v="60"/>
    <n v="10"/>
    <m/>
    <m/>
    <n v="40.200000000000003"/>
    <n v="0"/>
    <n v="40.200000000000003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Chocolat - x 20 sachets"/>
    <n v="210020"/>
    <n v="20"/>
    <n v="10"/>
    <m/>
    <m/>
    <n v="17.600000000000001"/>
    <n v="0"/>
    <n v="17.600000000000001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Panna Cotta 45g - x 15 sachets"/>
    <n v="190100"/>
    <n v="30"/>
    <n v="10"/>
    <m/>
    <m/>
    <n v="31.5"/>
    <n v="0"/>
    <n v="31.5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Crème brûlée 80g - x 12 sachets"/>
    <n v="190110"/>
    <n v="24"/>
    <n v="10"/>
    <m/>
    <m/>
    <n v="29.28"/>
    <n v="0"/>
    <n v="29.28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Crème noisette 60g - x 12 sachets"/>
    <n v="190220"/>
    <n v="24"/>
    <n v="10"/>
    <m/>
    <m/>
    <n v="29.28"/>
    <n v="0"/>
    <n v="29.28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Crème anglaise 60g - x 12 sachets"/>
    <n v="190210"/>
    <n v="24"/>
    <n v="10"/>
    <m/>
    <m/>
    <n v="25.2"/>
    <n v="0"/>
    <n v="25.2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Crème Pistache 60g - x 12 sachets"/>
    <n v="190240"/>
    <n v="24"/>
    <n v="10"/>
    <m/>
    <m/>
    <n v="31.2"/>
    <n v="0"/>
    <n v="31.2"/>
    <s v=""/>
    <s v=""/>
    <s v=""/>
    <s v=""/>
    <s v=""/>
    <m/>
    <n v="1"/>
    <m/>
    <m/>
    <m/>
    <m/>
    <s v="Commande annulée par le magasin"/>
    <m/>
    <m/>
    <m/>
    <s v="1"/>
    <m/>
  </r>
  <r>
    <s v="juin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n v="1"/>
    <m/>
    <m/>
    <m/>
    <m/>
    <s v="Commande annulée par le magasin"/>
    <m/>
    <m/>
    <m/>
    <s v="1"/>
    <m/>
  </r>
  <r>
    <s v="juin"/>
    <s v="Ghislain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6-04T00:00:00"/>
    <x v="1093"/>
    <n v="1"/>
    <m/>
    <m/>
    <m/>
    <n v="1"/>
    <s v="Simply Milk - 80g"/>
    <n v="24032"/>
    <n v="51"/>
    <n v="10"/>
    <m/>
    <s v="oui"/>
    <n v="45.9"/>
    <n v="0"/>
    <n v="45.9"/>
    <s v=""/>
    <s v=""/>
    <s v=""/>
    <s v=""/>
    <s v=""/>
    <m/>
    <n v="1"/>
    <m/>
    <m/>
    <n v="1"/>
    <m/>
    <m/>
    <m/>
    <m/>
    <m/>
    <s v="1"/>
    <m/>
  </r>
  <r>
    <s v="juin"/>
    <s v="Ghislain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6-04T00:00:00"/>
    <x v="1093"/>
    <n v="1"/>
    <m/>
    <m/>
    <m/>
    <n v="1"/>
    <s v="dessert noir 55% - 200g"/>
    <n v="14240"/>
    <n v="51"/>
    <n v="10"/>
    <m/>
    <s v="oui"/>
    <n v="108.12"/>
    <n v="0"/>
    <n v="108.12"/>
    <s v=""/>
    <s v=""/>
    <s v=""/>
    <s v=""/>
    <s v=""/>
    <m/>
    <n v="1"/>
    <m/>
    <m/>
    <n v="1"/>
    <m/>
    <m/>
    <m/>
    <m/>
    <m/>
    <s v="1"/>
    <m/>
  </r>
  <r>
    <s v="juin"/>
    <s v="Ghislain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6-04T00:00:00"/>
    <x v="1093"/>
    <n v="1"/>
    <m/>
    <m/>
    <m/>
    <n v="1"/>
    <s v="dessert noir corsé 70% Equateur - 200g"/>
    <n v="14241"/>
    <n v="51"/>
    <n v="10"/>
    <m/>
    <s v="oui"/>
    <n v="122.91"/>
    <n v="0"/>
    <n v="122.91"/>
    <s v=""/>
    <s v=""/>
    <s v=""/>
    <s v=""/>
    <s v=""/>
    <m/>
    <n v="1"/>
    <m/>
    <m/>
    <n v="1"/>
    <m/>
    <m/>
    <m/>
    <m/>
    <m/>
    <s v="1"/>
    <m/>
  </r>
  <r>
    <s v="juin"/>
    <s v="Ghislain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6-04T00:00:00"/>
    <x v="1093"/>
    <m/>
    <m/>
    <n v="1"/>
    <m/>
    <m/>
    <s v="Palets noir Equateur 70% - 5 Kg"/>
    <n v="16950"/>
    <n v="2"/>
    <n v="0"/>
    <m/>
    <m/>
    <n v="0"/>
    <n v="0"/>
    <n v="0"/>
    <s v=""/>
    <s v=""/>
    <s v=""/>
    <s v=""/>
    <s v=""/>
    <m/>
    <n v="1"/>
    <m/>
    <m/>
    <n v="1"/>
    <m/>
    <m/>
    <m/>
    <m/>
    <m/>
    <s v="1"/>
    <m/>
  </r>
  <r>
    <s v="juin"/>
    <s v="Philippe"/>
    <s v="Kaoka"/>
    <s v="Ekibio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4"/>
    <n v="1"/>
    <m/>
    <m/>
    <m/>
    <n v="1"/>
    <s v="noir 55% framboise - 100g"/>
    <n v="14594"/>
    <n v="51"/>
    <n v="10"/>
    <m/>
    <s v="oui"/>
    <n v="72.42"/>
    <n v="0"/>
    <n v="72.42"/>
    <s v=""/>
    <s v=""/>
    <s v=""/>
    <s v=""/>
    <s v=""/>
    <m/>
    <m/>
    <m/>
    <n v="1"/>
    <m/>
    <m/>
    <s v="En attente retour Ekibio"/>
    <m/>
    <m/>
    <m/>
    <s v="1"/>
    <m/>
  </r>
  <r>
    <s v="juin"/>
    <s v="Philippe"/>
    <s v="Kaoka"/>
    <s v="Ekibio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4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n v="1"/>
    <m/>
    <m/>
    <s v="En attente retour Ekibio"/>
    <m/>
    <m/>
    <m/>
    <s v="1"/>
    <m/>
  </r>
  <r>
    <s v="juin"/>
    <s v="Philippe"/>
    <s v="Kaoka"/>
    <s v="Ekibio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4"/>
    <n v="1"/>
    <m/>
    <m/>
    <m/>
    <n v="1"/>
    <s v="noir 80% Equateur - 100g"/>
    <n v="14074"/>
    <n v="51"/>
    <n v="10"/>
    <m/>
    <s v="oui"/>
    <n v="70.89"/>
    <n v="0"/>
    <n v="70.89"/>
    <s v=""/>
    <s v=""/>
    <s v=""/>
    <s v=""/>
    <s v=""/>
    <m/>
    <m/>
    <m/>
    <n v="1"/>
    <m/>
    <m/>
    <s v="En attente retour Ekibio"/>
    <m/>
    <m/>
    <m/>
    <s v="1"/>
    <m/>
  </r>
  <r>
    <s v="juin"/>
    <s v="Philippe"/>
    <s v="Kaoka"/>
    <s v="Ekibio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4"/>
    <n v="1"/>
    <m/>
    <m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n v="1"/>
    <m/>
    <m/>
    <s v="En attente retour Ekibio"/>
    <m/>
    <m/>
    <m/>
    <s v="1"/>
    <m/>
  </r>
  <r>
    <s v="juin"/>
    <s v="Philippe"/>
    <s v="Kaoka"/>
    <s v="Ekibio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4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n v="1"/>
    <m/>
    <m/>
    <s v="En attente retour Ekibio"/>
    <m/>
    <m/>
    <m/>
    <s v="1"/>
    <m/>
  </r>
  <r>
    <s v="juin"/>
    <s v="Philippe"/>
    <s v="Bio Planète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5"/>
    <n v="1"/>
    <m/>
    <m/>
    <m/>
    <n v="1"/>
    <s v="Huile de coco - 0,2L"/>
    <n v="1010615028"/>
    <n v="60"/>
    <n v="10"/>
    <m/>
    <s v="oui"/>
    <n v="208.8"/>
    <n v="0"/>
    <n v="208.8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5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5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5"/>
    <m/>
    <n v="1"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6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6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6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6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n v="1"/>
    <s v="pommes poires demeter - 75 cl"/>
    <s v="CN00110210"/>
    <n v="30"/>
    <n v="10"/>
    <m/>
    <s v="oui"/>
    <n v="68.099999999999994"/>
    <n v="0"/>
    <n v="68.099999999999994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n v="1"/>
    <s v="3 Agrumes (O/M/P) demeter - 75 cl"/>
    <s v="CN00110270"/>
    <n v="30"/>
    <n v="10"/>
    <m/>
    <s v="oui"/>
    <n v="80.099999999999994"/>
    <n v="0"/>
    <n v="80.099999999999994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n v="1"/>
    <s v="pommes grenades - 75 cl"/>
    <s v="CN00110350"/>
    <n v="30"/>
    <n v="10"/>
    <m/>
    <s v="oui"/>
    <n v="85.2"/>
    <n v="0"/>
    <n v="85.2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m/>
    <s v="Purée mûres banane - 350 g"/>
    <s v="CN00641410"/>
    <n v="6"/>
    <n v="0"/>
    <m/>
    <m/>
    <n v="14.76"/>
    <n v="0"/>
    <n v="14.76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m/>
    <s v="pommes vanille demeter - 75cl"/>
    <s v="CN00110365"/>
    <n v="6"/>
    <n v="0"/>
    <m/>
    <m/>
    <n v="12.54"/>
    <n v="0"/>
    <n v="12.54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Rosée d'Aloé - flacon 250ml"/>
    <s v="PAR250ML-F"/>
    <n v="6"/>
    <n v="0"/>
    <m/>
    <s v="oui"/>
    <n v="50.82"/>
    <n v="0"/>
    <n v="50.8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Gel à boire AB - bouteille 1000ml"/>
    <s v="PAGBP1L-F"/>
    <n v="60"/>
    <n v="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m/>
  </r>
  <r>
    <s v="juin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099"/>
    <n v="1"/>
    <m/>
    <m/>
    <m/>
    <m/>
    <s v="noir 75% Sao Tomé - 100g"/>
    <n v="14371"/>
    <n v="17"/>
    <n v="0"/>
    <m/>
    <s v="oui"/>
    <n v="28.9"/>
    <n v="0"/>
    <n v="28.9"/>
    <s v=""/>
    <s v=""/>
    <s v=""/>
    <s v=""/>
    <s v=""/>
    <m/>
    <m/>
    <m/>
    <n v="1"/>
    <m/>
    <m/>
    <m/>
    <m/>
    <m/>
    <m/>
    <s v="1"/>
    <m/>
  </r>
  <r>
    <s v="juin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099"/>
    <n v="1"/>
    <m/>
    <m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n v="1"/>
    <m/>
    <m/>
    <m/>
    <m/>
    <m/>
    <m/>
    <s v="1"/>
    <m/>
  </r>
  <r>
    <s v="juin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099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0"/>
    <n v="1"/>
    <m/>
    <m/>
    <m/>
    <n v="1"/>
    <s v="Purée amande complète - 300g"/>
    <s v="5004A"/>
    <n v="36"/>
    <n v="10"/>
    <m/>
    <s v="oui"/>
    <n v="253.44"/>
    <n v="0"/>
    <n v="253.44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1"/>
    <n v="1"/>
    <m/>
    <m/>
    <n v="1"/>
    <m/>
    <s v="pommes poires demeter - 75 cl"/>
    <s v="CN00110210"/>
    <n v="48"/>
    <n v="10"/>
    <m/>
    <s v="oui"/>
    <n v="108.96"/>
    <n v="0"/>
    <n v="108.96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1"/>
    <n v="1"/>
    <m/>
    <m/>
    <n v="1"/>
    <m/>
    <s v="3 Agrumes (O/M/P) demeter - 75 cl"/>
    <s v="CN00110270"/>
    <n v="42"/>
    <n v="10"/>
    <m/>
    <s v="oui"/>
    <n v="112.14"/>
    <n v="0"/>
    <n v="112.14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1"/>
    <n v="1"/>
    <m/>
    <m/>
    <n v="1"/>
    <m/>
    <s v="ananas - 75cl"/>
    <s v="CN00110375"/>
    <n v="42"/>
    <n v="10"/>
    <m/>
    <s v="oui"/>
    <n v="118.02"/>
    <n v="0"/>
    <n v="118.02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1"/>
    <n v="1"/>
    <m/>
    <m/>
    <n v="1"/>
    <m/>
    <s v="BOX JUS - 132 UVC 1/4 PALETTE"/>
    <s v="CNBOXEXCEL"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2"/>
    <n v="1"/>
    <m/>
    <m/>
    <m/>
    <n v="1"/>
    <s v="Huile de coco - 0,2L"/>
    <n v="1010615028"/>
    <n v="120"/>
    <n v="12"/>
    <m/>
    <s v="oui"/>
    <n v="417.6"/>
    <n v="0"/>
    <n v="417.6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2"/>
    <n v="1"/>
    <m/>
    <m/>
    <m/>
    <n v="1"/>
    <s v="Huile de coco - 0,4L"/>
    <n v="1010615056"/>
    <n v="120"/>
    <n v="12"/>
    <m/>
    <s v="oui"/>
    <n v="758.4"/>
    <n v="0"/>
    <n v="758.4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2"/>
    <n v="1"/>
    <m/>
    <m/>
    <m/>
    <m/>
    <s v="Huile de germe de blé bio - 100ml"/>
    <n v="1010420697"/>
    <n v="6"/>
    <n v="0"/>
    <m/>
    <s v="oui"/>
    <n v="63.9"/>
    <n v="0"/>
    <n v="63.9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3"/>
    <n v="1"/>
    <m/>
    <m/>
    <m/>
    <m/>
    <s v="Bioflan praliné - x 30 sachets"/>
    <n v="110060"/>
    <n v="30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3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n v="1"/>
    <s v="pommes demeter - 75 cl"/>
    <s v="CN00110005"/>
    <n v="30"/>
    <n v="10"/>
    <m/>
    <s v="oui"/>
    <n v="50.1"/>
    <n v="0"/>
    <n v="50.1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m/>
    <n v="1"/>
    <m/>
    <m/>
    <m/>
    <s v=" pommes cerises - 75 cl"/>
    <s v="CN00110355"/>
    <n v="6"/>
    <n v="0"/>
    <m/>
    <m/>
    <n v="17.04"/>
    <n v="0"/>
    <n v="17.04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m/>
    <s v="Purée pommes mirabelles - 360 g"/>
    <s v="CN00641355"/>
    <n v="6"/>
    <n v="0"/>
    <m/>
    <m/>
    <n v="12.42"/>
    <n v="0"/>
    <n v="12.42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m/>
    <s v="Purée pommes cassis - 630 g"/>
    <s v="CN00641090"/>
    <n v="6"/>
    <n v="0"/>
    <m/>
    <m/>
    <n v="17.100000000000001"/>
    <n v="0"/>
    <n v="17.100000000000001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m/>
    <s v="pommes vanille demeter - 75cl"/>
    <s v="CN00110365"/>
    <n v="6"/>
    <n v="0"/>
    <m/>
    <m/>
    <n v="12.54"/>
    <n v="0"/>
    <n v="12.54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n v="1"/>
    <s v="pommes ananas - 75cl"/>
    <s v="CN00110370"/>
    <n v="30"/>
    <n v="10"/>
    <m/>
    <s v="oui"/>
    <n v="75.3"/>
    <n v="0"/>
    <n v="75.3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n v="1"/>
    <s v="ananas - 75cl"/>
    <s v="CN00110375"/>
    <n v="30"/>
    <n v="10"/>
    <m/>
    <s v="oui"/>
    <n v="84.3"/>
    <n v="0"/>
    <n v="84.3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5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6"/>
    <m/>
    <n v="1"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6"/>
    <m/>
    <n v="1"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6"/>
    <m/>
    <n v="1"/>
    <m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6"/>
    <m/>
    <n v="1"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6"/>
    <m/>
    <n v="1"/>
    <m/>
    <n v="1"/>
    <m/>
    <s v="Display gamme Protéin - 1 dispay vide"/>
    <m/>
    <n v="1"/>
    <n v="1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MONT'BIO - BIOMONDE"/>
    <s v="AVENUE JEAN JAURES"/>
    <n v="73800"/>
    <s v="MONTMELIAN"/>
    <s v="04 48 15 02 00"/>
    <s v="Auvergne-Rhône-Alpes"/>
    <n v="73"/>
    <s v="BIOMONDE"/>
    <m/>
    <n v="165"/>
    <d v="2017-06-05T00:00:00"/>
    <x v="1107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m/>
    <s v="Le magasin ne souhaite pas maintenir le reliquat"/>
    <m/>
    <m/>
    <m/>
    <s v="1"/>
    <m/>
  </r>
  <r>
    <s v="juin"/>
    <s v="Christophe"/>
    <s v="Nature et Aliments"/>
    <s v="Relais Vert"/>
    <s v="MONT'BIO - BIOMONDE"/>
    <s v="AVENUE JEAN JAURES"/>
    <n v="73800"/>
    <s v="MONTMELIAN"/>
    <s v="04 48 15 02 00"/>
    <s v="Auvergne-Rhône-Alpes"/>
    <n v="73"/>
    <s v="BIOMONDE"/>
    <m/>
    <n v="165"/>
    <d v="2017-06-05T00:00:00"/>
    <x v="1108"/>
    <n v="1"/>
    <m/>
    <m/>
    <m/>
    <m/>
    <s v="Arôme naturel amandes amères - x 7 Flacons"/>
    <n v="330050"/>
    <n v="7"/>
    <n v="0"/>
    <m/>
    <m/>
    <n v="13.93"/>
    <n v="0"/>
    <n v="13.93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MONT'BIO - BIOMONDE"/>
    <s v="AVENUE JEAN JAURES"/>
    <n v="73800"/>
    <s v="MONTMELIAN"/>
    <s v="04 48 15 02 00"/>
    <s v="Auvergne-Rhône-Alpes"/>
    <n v="73"/>
    <s v="BIOMONDE"/>
    <m/>
    <n v="165"/>
    <d v="2017-06-05T00:00:00"/>
    <x v="1108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Philippe"/>
    <s v="Kaoka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09"/>
    <n v="1"/>
    <m/>
    <m/>
    <m/>
    <n v="1"/>
    <s v="noir 55% orange - 100g"/>
    <n v="14073"/>
    <n v="51"/>
    <n v="10"/>
    <m/>
    <s v="oui"/>
    <n v="73.44"/>
    <n v="0"/>
    <n v="73.44"/>
    <s v=""/>
    <s v=""/>
    <s v=""/>
    <s v=""/>
    <s v=""/>
    <m/>
    <m/>
    <m/>
    <n v="1"/>
    <m/>
    <m/>
    <m/>
    <m/>
    <m/>
    <m/>
    <m/>
    <s v="1"/>
  </r>
  <r>
    <s v="juin"/>
    <s v="Philippe"/>
    <s v="Kaoka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09"/>
    <n v="1"/>
    <m/>
    <m/>
    <m/>
    <n v="1"/>
    <s v="noir 55% framboise - 100g"/>
    <n v="14594"/>
    <n v="51"/>
    <n v="10"/>
    <m/>
    <s v="oui"/>
    <n v="80.069999999999993"/>
    <n v="0"/>
    <n v="80.069999999999993"/>
    <s v=""/>
    <s v=""/>
    <s v=""/>
    <s v=""/>
    <s v=""/>
    <m/>
    <m/>
    <m/>
    <n v="1"/>
    <m/>
    <m/>
    <m/>
    <m/>
    <m/>
    <m/>
    <m/>
    <s v="1"/>
  </r>
  <r>
    <s v="juin"/>
    <s v="Philippe"/>
    <s v="Kaoka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09"/>
    <n v="1"/>
    <m/>
    <m/>
    <m/>
    <n v="1"/>
    <s v="noir 70% - 100g"/>
    <n v="14072"/>
    <n v="51"/>
    <n v="10"/>
    <m/>
    <s v="oui"/>
    <n v="69.87"/>
    <n v="0"/>
    <n v="69.87"/>
    <s v=""/>
    <s v=""/>
    <s v=""/>
    <s v=""/>
    <s v=""/>
    <m/>
    <m/>
    <m/>
    <n v="1"/>
    <m/>
    <m/>
    <m/>
    <m/>
    <m/>
    <m/>
    <m/>
    <s v="1"/>
  </r>
  <r>
    <s v="juin"/>
    <s v="Philippe"/>
    <s v="Kaoka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09"/>
    <n v="1"/>
    <m/>
    <m/>
    <m/>
    <m/>
    <s v="noir 66% ST cranberries céréales - 100g"/>
    <n v="14426"/>
    <n v="17"/>
    <n v="0"/>
    <m/>
    <s v="oui"/>
    <n v="31.79"/>
    <n v="0"/>
    <n v="31.79"/>
    <s v=""/>
    <s v=""/>
    <s v=""/>
    <s v=""/>
    <s v=""/>
    <m/>
    <m/>
    <m/>
    <n v="1"/>
    <m/>
    <m/>
    <m/>
    <m/>
    <m/>
    <m/>
    <m/>
    <s v="1"/>
  </r>
  <r>
    <s v="juin"/>
    <s v="Philippe"/>
    <s v="Kaoka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09"/>
    <n v="1"/>
    <m/>
    <m/>
    <m/>
    <m/>
    <s v="noir gingembre citron - 100g"/>
    <n v="14718"/>
    <n v="17"/>
    <n v="0"/>
    <m/>
    <m/>
    <n v="30.6"/>
    <n v="0"/>
    <n v="30.6"/>
    <n v="1"/>
    <n v="0"/>
    <n v="0"/>
    <n v="0"/>
    <n v="0"/>
    <m/>
    <m/>
    <n v="1"/>
    <m/>
    <m/>
    <m/>
    <s v="ANNULEE"/>
    <m/>
    <m/>
    <n v="1"/>
    <m/>
    <s v="1"/>
  </r>
  <r>
    <s v="juin"/>
    <s v="Philipp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0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0"/>
    <n v="1"/>
    <m/>
    <m/>
    <m/>
    <n v="1"/>
    <s v="Huile coco désodorisée - 0,4L"/>
    <n v="1010615156"/>
    <n v="60"/>
    <n v="10"/>
    <m/>
    <s v="oui"/>
    <n v="256.2"/>
    <n v="0"/>
    <n v="256.2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0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0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n v="1"/>
    <m/>
    <m/>
    <m/>
    <m/>
    <m/>
    <s v="1"/>
  </r>
  <r>
    <s v="juin"/>
    <s v="Philipp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0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1"/>
    <n v="1"/>
    <m/>
    <m/>
    <m/>
    <m/>
    <s v="Bioflan cacao menthe - x 30 sachets"/>
    <n v="110190"/>
    <n v="30"/>
    <n v="0"/>
    <m/>
    <m/>
    <n v="20.399999999999999"/>
    <n v="0"/>
    <n v="20.399999999999999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1"/>
    <n v="1"/>
    <m/>
    <m/>
    <m/>
    <m/>
    <s v="Crème noix de coco 60g - x 12 sachets"/>
    <n v="190150"/>
    <n v="12"/>
    <n v="0"/>
    <m/>
    <m/>
    <n v="14.64"/>
    <n v="0"/>
    <n v="14.64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1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1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2"/>
    <n v="1"/>
    <m/>
    <m/>
    <m/>
    <m/>
    <s v="Purée pêches cerises - 350 g"/>
    <s v="CN00641400"/>
    <n v="6"/>
    <n v="0"/>
    <m/>
    <m/>
    <n v="15.84"/>
    <n v="0"/>
    <n v="15.84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2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n v="1"/>
    <m/>
    <m/>
    <m/>
    <m/>
    <m/>
    <m/>
    <m/>
    <s v="1"/>
  </r>
  <r>
    <s v="juin"/>
    <s v="Ghislaine"/>
    <s v="Perl'amande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05T00:00:00"/>
    <x v="1113"/>
    <n v="1"/>
    <m/>
    <m/>
    <m/>
    <m/>
    <s v="Cacao &amp; Baies de goji - 40g"/>
    <s v="9304B40"/>
    <n v="28"/>
    <n v="0"/>
    <m/>
    <m/>
    <n v="42"/>
    <n v="0"/>
    <n v="42"/>
    <s v=""/>
    <s v=""/>
    <s v=""/>
    <s v=""/>
    <s v=""/>
    <m/>
    <m/>
    <m/>
    <n v="1"/>
    <m/>
    <m/>
    <s v="Reliquat BDC 4211"/>
    <m/>
    <m/>
    <m/>
    <s v="1"/>
    <m/>
  </r>
  <r>
    <s v="juin"/>
    <s v="Philippe"/>
    <s v="Kaoka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4"/>
    <n v="1"/>
    <m/>
    <m/>
    <m/>
    <n v="1"/>
    <s v="Simply Milk - 80g"/>
    <n v="24032"/>
    <n v="51"/>
    <n v="10"/>
    <m/>
    <s v="oui"/>
    <n v="51"/>
    <n v="0"/>
    <n v="51"/>
    <s v=""/>
    <s v=""/>
    <s v=""/>
    <s v=""/>
    <s v=""/>
    <m/>
    <m/>
    <m/>
    <n v="1"/>
    <m/>
    <m/>
    <m/>
    <m/>
    <m/>
    <m/>
    <m/>
    <s v="1"/>
  </r>
  <r>
    <s v="juin"/>
    <s v="Philippe"/>
    <s v="Kaoka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4"/>
    <n v="1"/>
    <m/>
    <m/>
    <m/>
    <n v="1"/>
    <s v="Simply Dark - 80g"/>
    <n v="14130"/>
    <n v="51"/>
    <n v="10"/>
    <m/>
    <s v="oui"/>
    <n v="59.16"/>
    <n v="0"/>
    <n v="59.16"/>
    <s v=""/>
    <s v=""/>
    <s v=""/>
    <s v=""/>
    <s v=""/>
    <m/>
    <m/>
    <m/>
    <n v="1"/>
    <m/>
    <m/>
    <m/>
    <m/>
    <m/>
    <m/>
    <m/>
    <s v="1"/>
  </r>
  <r>
    <s v="juin"/>
    <s v="Philippe"/>
    <s v="Kaoka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4"/>
    <n v="1"/>
    <m/>
    <m/>
    <m/>
    <n v="1"/>
    <s v="noir 70% Fleur Sel - 100g"/>
    <n v="14771"/>
    <n v="51"/>
    <n v="1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5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5"/>
    <n v="1"/>
    <m/>
    <m/>
    <m/>
    <m/>
    <s v="Huile de Chia - 100ml"/>
    <n v="1010420097"/>
    <n v="6"/>
    <n v="0"/>
    <m/>
    <m/>
    <n v="42.6"/>
    <n v="0"/>
    <n v="42.6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5"/>
    <m/>
    <n v="1"/>
    <m/>
    <m/>
    <m/>
    <s v="Farine de pépins de courge biologique - 250g x4"/>
    <n v="1010450220"/>
    <n v="6"/>
    <n v="0"/>
    <m/>
    <s v="oui"/>
    <n v="17.88"/>
    <n v="0"/>
    <n v="17.88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6"/>
    <n v="1"/>
    <m/>
    <m/>
    <m/>
    <m/>
    <s v="Bioflan praliné - x 30 sachets"/>
    <n v="110060"/>
    <n v="30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6"/>
    <n v="1"/>
    <m/>
    <m/>
    <m/>
    <m/>
    <s v="Bioflan citron - x 30 sachets"/>
    <n v="110090"/>
    <n v="30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6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6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7"/>
    <n v="1"/>
    <m/>
    <m/>
    <m/>
    <m/>
    <s v="pommes vanille demeter - 75cl"/>
    <s v="CN00110365"/>
    <n v="6"/>
    <n v="0"/>
    <m/>
    <m/>
    <n v="12.54"/>
    <n v="0"/>
    <n v="12.54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6-05T00:00:00"/>
    <x v="1118"/>
    <m/>
    <n v="1"/>
    <m/>
    <m/>
    <m/>
    <s v="Olive&amp;Piment - 0,25L"/>
    <n v="1010630692"/>
    <n v="12"/>
    <n v="0"/>
    <m/>
    <m/>
    <n v="70.680000000000007"/>
    <n v="0"/>
    <n v="70.680000000000007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6-05T00:00:00"/>
    <x v="1118"/>
    <m/>
    <n v="1"/>
    <m/>
    <m/>
    <n v="1"/>
    <s v="Farine de pépins de courge biologique - 250g x4"/>
    <n v="1010450220"/>
    <n v="12"/>
    <n v="10"/>
    <m/>
    <s v="oui"/>
    <n v="32.159999999999997"/>
    <n v="0"/>
    <n v="32.159999999999997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6-05T00:00:00"/>
    <x v="1118"/>
    <m/>
    <n v="1"/>
    <m/>
    <m/>
    <n v="1"/>
    <s v="Farine de lin biologique - 250g x4"/>
    <n v="1010450320"/>
    <n v="12"/>
    <n v="10"/>
    <m/>
    <s v="oui"/>
    <n v="24.12"/>
    <n v="0"/>
    <n v="24.1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6-05T00:00:00"/>
    <x v="1118"/>
    <m/>
    <n v="1"/>
    <m/>
    <m/>
    <n v="1"/>
    <s v="Farine de noix biologique - 250g x4"/>
    <n v="1010450120"/>
    <n v="12"/>
    <n v="10"/>
    <m/>
    <s v="oui"/>
    <n v="32.159999999999997"/>
    <n v="0"/>
    <n v="32.159999999999997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6-05T00:00:00"/>
    <x v="1118"/>
    <m/>
    <n v="1"/>
    <m/>
    <m/>
    <n v="1"/>
    <s v="Complément pour petit déjeuner biologique - 300g x4"/>
    <n v="1010450430"/>
    <n v="8"/>
    <n v="10"/>
    <m/>
    <s v="oui"/>
    <n v="52.56"/>
    <n v="0"/>
    <n v="52.56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19"/>
    <n v="1"/>
    <m/>
    <m/>
    <m/>
    <m/>
    <s v="AMANDE&amp;ORANGE à tartiner - 300g"/>
    <s v="6410A"/>
    <n v="6"/>
    <n v="0"/>
    <m/>
    <m/>
    <n v="32.04"/>
    <n v="0"/>
    <n v="32.04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19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0"/>
    <n v="1"/>
    <m/>
    <m/>
    <m/>
    <n v="1"/>
    <s v="Purée amande complète - 300g"/>
    <s v="5004A"/>
    <n v="24"/>
    <n v="8"/>
    <m/>
    <s v="oui"/>
    <n v="172.56"/>
    <n v="0"/>
    <n v="172.5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Huile Salades+Crudités - 0,5L"/>
    <n v="1010600570"/>
    <n v="6"/>
    <n v="0"/>
    <m/>
    <m/>
    <n v="19.62"/>
    <n v="0"/>
    <n v="19.6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n v="1"/>
    <m/>
    <m/>
    <m/>
    <m/>
    <m/>
    <s v="1"/>
  </r>
  <r>
    <s v="juin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Huile d'Inca Inchi - 100ml"/>
    <n v="10104204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2"/>
    <n v="1"/>
    <m/>
    <m/>
    <m/>
    <m/>
    <s v="Bioflan cacao - x 30 sachets"/>
    <n v="110020"/>
    <n v="30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2"/>
    <n v="1"/>
    <m/>
    <m/>
    <m/>
    <m/>
    <s v="Bioflan café - x 30 sachets"/>
    <n v="110030"/>
    <n v="30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2"/>
    <n v="1"/>
    <m/>
    <m/>
    <m/>
    <m/>
    <s v="Panna Cotta 45g - x 15 sachets"/>
    <n v="190100"/>
    <n v="15"/>
    <n v="0"/>
    <m/>
    <m/>
    <n v="15.75"/>
    <n v="0"/>
    <n v="15.75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2"/>
    <n v="1"/>
    <m/>
    <m/>
    <m/>
    <m/>
    <s v="Crème caramel au beurre salé 60g - x 12 sachets"/>
    <n v="190120"/>
    <n v="12"/>
    <n v="0"/>
    <m/>
    <m/>
    <n v="14.64"/>
    <n v="0"/>
    <n v="14.64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2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m/>
    <n v="1"/>
    <m/>
    <m/>
    <m/>
    <s v="Purée pommes demeter - 360 g"/>
    <s v="CN00641145"/>
    <n v="6"/>
    <n v="0"/>
    <m/>
    <m/>
    <n v="10.8"/>
    <n v="0"/>
    <n v="10.8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mmes abricots demeter - 630 g"/>
    <s v="CN00641025"/>
    <n v="6"/>
    <n v="0"/>
    <m/>
    <m/>
    <n v="17.579999999999998"/>
    <n v="0"/>
    <n v="17.579999999999998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mmes fraises demeter - 360 g"/>
    <s v="CN00641215"/>
    <n v="6"/>
    <n v="0"/>
    <m/>
    <m/>
    <n v="13.02"/>
    <n v="0"/>
    <n v="13.02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mmes myrtilles - 360 g"/>
    <s v="CN00641245"/>
    <n v="6"/>
    <n v="0"/>
    <m/>
    <m/>
    <n v="13.32"/>
    <n v="0"/>
    <n v="13.32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ires william demeter - 360 g"/>
    <s v="CN00641285"/>
    <n v="6"/>
    <n v="0"/>
    <m/>
    <m/>
    <n v="15.3"/>
    <n v="0"/>
    <n v="15.3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n v="1"/>
    <m/>
    <m/>
    <m/>
    <m/>
    <m/>
    <m/>
    <m/>
    <s v="1"/>
  </r>
  <r>
    <s v="juin"/>
    <s v="Ghislaine"/>
    <s v="Bio Planète"/>
    <s v="Relais Vert"/>
    <s v="BIO OU SAUVAGE"/>
    <s v="24 BOULEVARD ALEXANDRE III"/>
    <n v="6400"/>
    <s v="CANNES"/>
    <s v="09 82 47 26 99 "/>
    <s v="Provence-Alpes-Côte d'Azur"/>
    <n v="6"/>
    <s v="ACCORD BIO"/>
    <m/>
    <n v="85"/>
    <d v="2017-06-06T00:00:00"/>
    <x v="1124"/>
    <m/>
    <n v="1"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m/>
    <m/>
    <s v="1"/>
  </r>
  <r>
    <s v="juin"/>
    <s v="Ghislaine"/>
    <s v="Bio Planète"/>
    <s v="Relais Vert"/>
    <s v="BIO OU SAUVAGE"/>
    <s v="24 BOULEVARD ALEXANDRE III"/>
    <n v="6400"/>
    <s v="CANNES"/>
    <s v="09 82 47 26 99 "/>
    <s v="Provence-Alpes-Côte d'Azur"/>
    <n v="6"/>
    <s v="ACCORD BIO"/>
    <m/>
    <n v="85"/>
    <d v="2017-06-06T00:00:00"/>
    <x v="1125"/>
    <m/>
    <n v="1"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m/>
    <m/>
    <n v="1"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m/>
    <m/>
    <n v="1"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n v="1"/>
    <m/>
    <m/>
    <m/>
    <m/>
    <s v="Huile Oméga + - 0,5L"/>
    <n v="1010630270"/>
    <n v="6"/>
    <n v="0"/>
    <m/>
    <m/>
    <n v="24.6"/>
    <n v="0"/>
    <n v="24.6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n v="1"/>
    <m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m/>
    <m/>
    <n v="1"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m/>
    <m/>
    <n v="1"/>
    <m/>
    <m/>
    <s v="Farine de noix biologique - 250g x4"/>
    <n v="10104501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7"/>
    <n v="1"/>
    <m/>
    <m/>
    <m/>
    <m/>
    <s v="Crème brûlée 80g - x 12 sachets"/>
    <n v="190110"/>
    <n v="12"/>
    <n v="0"/>
    <m/>
    <m/>
    <n v="13.8"/>
    <n v="0"/>
    <n v="13.8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7"/>
    <n v="1"/>
    <m/>
    <m/>
    <m/>
    <m/>
    <s v="Crème caramel au beurre salé 60g - x 12 sachets"/>
    <n v="190120"/>
    <n v="12"/>
    <n v="0"/>
    <m/>
    <m/>
    <n v="13.8"/>
    <n v="0"/>
    <n v="13.8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7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7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7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ommes myrtilles - 75 cl"/>
    <s v="CN00110115"/>
    <n v="6"/>
    <n v="0"/>
    <m/>
    <m/>
    <n v="17.760000000000002"/>
    <n v="0"/>
    <n v="17.760000000000002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urée pommes mangues demeter - 630 g"/>
    <s v="CN00641075"/>
    <n v="6"/>
    <n v="0"/>
    <m/>
    <m/>
    <n v="17.16"/>
    <n v="0"/>
    <n v="17.16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urée pommes myrtilles - 360 g"/>
    <s v="CN00641245"/>
    <n v="6"/>
    <n v="0"/>
    <m/>
    <m/>
    <n v="12.66"/>
    <n v="0"/>
    <n v="12.66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urée poires william demeter - 360 g"/>
    <s v="CN00641285"/>
    <n v="6"/>
    <n v="0"/>
    <m/>
    <m/>
    <n v="14.34"/>
    <n v="0"/>
    <n v="14.34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Gelée cassis - 235 g"/>
    <s v="CN00870000"/>
    <n v="6"/>
    <n v="0"/>
    <m/>
    <m/>
    <n v="15.36"/>
    <n v="0"/>
    <n v="15.36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Gelée framboises - 235 g"/>
    <s v="CN00870010"/>
    <n v="6"/>
    <n v="0"/>
    <m/>
    <m/>
    <n v="15.78"/>
    <n v="0"/>
    <n v="15.78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amplemousses roses demeter - 75cl"/>
    <s v="CN00110380"/>
    <n v="6"/>
    <n v="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êches plates - 315g"/>
    <s v="CN00530180"/>
    <n v="6"/>
    <n v="0"/>
    <m/>
    <m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29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29"/>
    <n v="1"/>
    <m/>
    <m/>
    <m/>
    <m/>
    <s v="Purée de sésame (tahin) - 280g"/>
    <n v="1230"/>
    <n v="6"/>
    <n v="0"/>
    <m/>
    <s v="oui"/>
    <n v="18.12"/>
    <n v="0"/>
    <n v="18.1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30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30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30"/>
    <m/>
    <n v="1"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30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1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1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1"/>
    <m/>
    <n v="1"/>
    <m/>
    <m/>
    <m/>
    <s v="Farine de noix biologique - 250g x4"/>
    <n v="1010450120"/>
    <n v="8"/>
    <n v="10"/>
    <m/>
    <s v="oui"/>
    <n v="23.84"/>
    <n v="0"/>
    <n v="23.84"/>
    <s v=""/>
    <s v=""/>
    <s v=""/>
    <s v=""/>
    <s v=""/>
    <m/>
    <m/>
    <m/>
    <n v="1"/>
    <m/>
    <m/>
    <m/>
    <m/>
    <m/>
    <m/>
    <m/>
    <s v="1"/>
  </r>
  <r>
    <s v="juin"/>
    <s v="Christophe"/>
    <s v="Perl'amand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2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n v="1"/>
    <m/>
    <m/>
    <m/>
    <m/>
    <m/>
    <m/>
    <m/>
    <s v="1"/>
  </r>
  <r>
    <s v="juin"/>
    <s v="Christophe"/>
    <s v="Perl'amand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2"/>
    <n v="1"/>
    <m/>
    <m/>
    <m/>
    <n v="1"/>
    <s v="Purée Fruits et Graines - 200g"/>
    <n v="1011"/>
    <n v="72"/>
    <n v="15"/>
    <m/>
    <s v="oui"/>
    <n v="278.64"/>
    <n v="0"/>
    <n v="278.64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vanille - x 30 sachets"/>
    <n v="110010"/>
    <n v="60"/>
    <n v="10"/>
    <m/>
    <m/>
    <n v="39"/>
    <n v="0"/>
    <n v="39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acao - x 30 sachets"/>
    <n v="110020"/>
    <n v="60"/>
    <n v="10"/>
    <m/>
    <m/>
    <n v="36"/>
    <n v="0"/>
    <n v="36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afé - x 30 sachets"/>
    <n v="110030"/>
    <n v="60"/>
    <n v="10"/>
    <m/>
    <m/>
    <n v="36"/>
    <n v="0"/>
    <n v="36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amandes - x 30 sachets"/>
    <n v="110050"/>
    <n v="60"/>
    <n v="10"/>
    <m/>
    <m/>
    <n v="36"/>
    <n v="0"/>
    <n v="36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praliné - x 30 sachets"/>
    <n v="110060"/>
    <n v="60"/>
    <n v="10"/>
    <m/>
    <m/>
    <n v="36"/>
    <n v="0"/>
    <n v="36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framboise - x 30 sachets"/>
    <n v="11007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acao orange - x 30 sachets"/>
    <n v="11018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acao menthe - x 30 sachets"/>
    <n v="110190"/>
    <n v="30"/>
    <n v="10"/>
    <m/>
    <m/>
    <n v="18.3"/>
    <n v="0"/>
    <n v="18.3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Ferment yaourt 2x6g - x 10 sachets"/>
    <n v="530010"/>
    <n v="10"/>
    <n v="0"/>
    <m/>
    <m/>
    <n v="20.3"/>
    <n v="0"/>
    <n v="20.3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Ferment pour fromage frais 2x6g - x 10 sachets"/>
    <n v="530040"/>
    <n v="10"/>
    <n v="0"/>
    <m/>
    <m/>
    <n v="22.3"/>
    <n v="0"/>
    <n v="22.3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Ferment pour kéfir de lait 2x6g - x 10 sachets"/>
    <n v="530050"/>
    <n v="10"/>
    <n v="0"/>
    <m/>
    <m/>
    <n v="22.3"/>
    <n v="0"/>
    <n v="22.3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Présure liquide pour fromages 30ml - x 7 Flacons"/>
    <n v="530080"/>
    <n v="7"/>
    <n v="0"/>
    <m/>
    <m/>
    <n v="16.38"/>
    <n v="0"/>
    <n v="16.38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QUEUES DE CERISES"/>
    <s v="100 Ter bd Galliéni"/>
    <n v="92130"/>
    <s v="ISSY LES MOULINEAUX"/>
    <s v="01 46 44 78 39"/>
    <s v="Île-de-France"/>
    <n v="92"/>
    <s v="INDPT"/>
    <m/>
    <n v="300"/>
    <d v="2017-06-07T00:00:00"/>
    <x v="1134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QUEUES DE CERISES"/>
    <s v="100 Ter bd Galliéni"/>
    <n v="92130"/>
    <s v="ISSY LES MOULINEAUX"/>
    <s v="01 46 44 78 39"/>
    <s v="Île-de-France"/>
    <n v="92"/>
    <s v="INDPT"/>
    <m/>
    <n v="300"/>
    <d v="2017-06-07T00:00:00"/>
    <x v="1134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QUEUES DE CERISES"/>
    <s v="100 Ter bd Galliéni"/>
    <n v="92130"/>
    <s v="ISSY LES MOULINEAUX"/>
    <s v="01 46 44 78 39"/>
    <s v="Île-de-France"/>
    <n v="92"/>
    <s v="INDPT"/>
    <m/>
    <n v="300"/>
    <d v="2017-06-07T00:00:00"/>
    <x v="1134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Acai - Poudre 50 g"/>
    <s v="AP50"/>
    <n v="6"/>
    <n v="0"/>
    <m/>
    <m/>
    <n v="119.4"/>
    <n v="0"/>
    <n v="119.4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Camu Camu - Poudre 50g"/>
    <s v="CC50"/>
    <n v="6"/>
    <n v="0"/>
    <m/>
    <m/>
    <n v="105"/>
    <n v="0"/>
    <n v="105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Gomphrena - 130 Gélules/240 mg"/>
    <s v="GOG130/240"/>
    <n v="6"/>
    <n v="0"/>
    <m/>
    <m/>
    <n v="162"/>
    <n v="0"/>
    <n v="162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Warana Poudre 70G - Poudre 65G"/>
    <s v="WAP65AB"/>
    <n v="6"/>
    <n v="0"/>
    <m/>
    <m/>
    <n v="90"/>
    <n v="0"/>
    <n v="90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Warana Gélules - 100 Gélules/420 mg"/>
    <s v="WAG100/420AB"/>
    <n v="6"/>
    <n v="0"/>
    <m/>
    <m/>
    <n v="160.19999999999999"/>
    <n v="0"/>
    <n v="160.19999999999999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Maca - Poudre 150g"/>
    <s v="MAC150"/>
    <n v="6"/>
    <n v="0"/>
    <m/>
    <m/>
    <n v="195"/>
    <n v="0"/>
    <n v="195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Muirapuama - Poudre 50 g"/>
    <s v="MP50"/>
    <n v="6"/>
    <n v="0"/>
    <m/>
    <m/>
    <n v="122.4"/>
    <n v="0"/>
    <n v="122.4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Muirapuama - 80 Gélules/320 mg"/>
    <s v="MG80/320"/>
    <n v="6"/>
    <n v="0"/>
    <m/>
    <m/>
    <n v="129.6"/>
    <n v="0"/>
    <n v="129.6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Uhna De Gato - Poudre 50 g"/>
    <s v="UG50"/>
    <n v="6"/>
    <n v="0"/>
    <m/>
    <m/>
    <n v="102"/>
    <n v="0"/>
    <n v="102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Urucum - Poudre de 50 g"/>
    <s v="UP50"/>
    <n v="6"/>
    <n v="0"/>
    <m/>
    <m/>
    <n v="81.900000000000006"/>
    <n v="0"/>
    <n v="81.900000000000006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Urucum - 80 Tablettes/600 mg"/>
    <s v="UT80/600"/>
    <n v="6"/>
    <n v="0"/>
    <m/>
    <m/>
    <n v="93.6"/>
    <n v="0"/>
    <n v="93.6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Canna Sauvage - Poudre 50 g"/>
    <s v="CP50"/>
    <n v="6"/>
    <n v="0"/>
    <m/>
    <m/>
    <n v="105"/>
    <n v="0"/>
    <n v="105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Complexe Guayavi - 100 unités/500mg"/>
    <s v="COMGV100"/>
    <n v="6"/>
    <n v="0"/>
    <m/>
    <m/>
    <n v="124.5"/>
    <n v="0"/>
    <n v="124.5"/>
    <s v=""/>
    <s v=""/>
    <s v=""/>
    <s v=""/>
    <s v=""/>
    <m/>
    <m/>
    <m/>
    <n v="1"/>
    <m/>
    <m/>
    <m/>
    <m/>
    <m/>
    <m/>
    <m/>
    <s v="1"/>
  </r>
  <r>
    <s v="juin"/>
    <s v="Jean-Claude"/>
    <s v="Kaoka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6"/>
    <n v="1"/>
    <m/>
    <m/>
    <m/>
    <m/>
    <s v="Boîte cacao maigre en poudre - 250g"/>
    <n v="66424"/>
    <n v="6"/>
    <n v="0"/>
    <m/>
    <m/>
    <n v="19.440000000000001"/>
    <n v="0"/>
    <n v="19.440000000000001"/>
    <s v=""/>
    <s v=""/>
    <s v=""/>
    <s v=""/>
    <s v=""/>
    <m/>
    <m/>
    <m/>
    <n v="1"/>
    <m/>
    <m/>
    <m/>
    <m/>
    <m/>
    <m/>
    <m/>
    <s v="1"/>
  </r>
  <r>
    <s v="juin"/>
    <s v="Jean-Claude"/>
    <s v="Kaoka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6"/>
    <n v="1"/>
    <m/>
    <m/>
    <m/>
    <m/>
    <s v="Sachet chocolat poudre 32% cacao - 400g"/>
    <n v="66510"/>
    <n v="6"/>
    <n v="0"/>
    <m/>
    <m/>
    <n v="21.72"/>
    <n v="0"/>
    <n v="21.7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7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7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7"/>
    <m/>
    <n v="1"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7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Simply Milk - 80g"/>
    <n v="24032"/>
    <n v="17"/>
    <n v="10"/>
    <m/>
    <s v="oui"/>
    <n v="14.45"/>
    <n v="0"/>
    <n v="14.45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Simply Dark - 80g"/>
    <n v="14130"/>
    <n v="17"/>
    <n v="10"/>
    <m/>
    <s v="oui"/>
    <n v="16.32"/>
    <n v="0"/>
    <n v="16.32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lait 36% - 100g"/>
    <n v="24028"/>
    <n v="17"/>
    <n v="10"/>
    <m/>
    <s v="oui"/>
    <n v="21.59"/>
    <n v="0"/>
    <n v="21.59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noir 55% framboise - 100g"/>
    <n v="14594"/>
    <n v="17"/>
    <n v="10"/>
    <m/>
    <s v="oui"/>
    <n v="24.14"/>
    <n v="0"/>
    <n v="24.14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noir 66% éclats noisettes caramélisés - 100g"/>
    <n v="14072"/>
    <n v="17"/>
    <n v="10"/>
    <m/>
    <m/>
    <n v="26.01"/>
    <n v="0"/>
    <n v="26.01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noir 70% - 100g"/>
    <n v="14072"/>
    <n v="17"/>
    <n v="10"/>
    <m/>
    <s v="oui"/>
    <n v="21.59"/>
    <n v="0"/>
    <n v="21.59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noir 70% Fleur Sel - 100g"/>
    <n v="14771"/>
    <n v="17"/>
    <n v="10"/>
    <m/>
    <s v="oui"/>
    <n v="23.63"/>
    <n v="0"/>
    <n v="23.63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noir 75% Sao Tomé - 100g"/>
    <n v="14371"/>
    <n v="17"/>
    <n v="10"/>
    <m/>
    <s v="oui"/>
    <n v="23.63"/>
    <n v="0"/>
    <n v="23.63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Boîte cacao maigre en poudre - 250g"/>
    <n v="66424"/>
    <n v="6"/>
    <n v="0"/>
    <m/>
    <m/>
    <n v="16.440000000000001"/>
    <n v="0"/>
    <n v="16.440000000000001"/>
    <s v=""/>
    <s v=""/>
    <s v=""/>
    <s v=""/>
    <s v=""/>
    <m/>
    <m/>
    <m/>
    <n v="1"/>
    <m/>
    <m/>
    <m/>
    <m/>
    <m/>
    <m/>
    <m/>
    <s v="1"/>
  </r>
  <r>
    <s v="juin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Sachet chocolat poudre 32% cacao - 400g"/>
    <n v="66510"/>
    <n v="6"/>
    <n v="0"/>
    <m/>
    <m/>
    <n v="18.96"/>
    <n v="0"/>
    <n v="18.96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9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9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9"/>
    <m/>
    <n v="1"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9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40"/>
    <n v="1"/>
    <m/>
    <m/>
    <m/>
    <m/>
    <s v="Huile Solaire À L’Urucum Et Au Coco Label &quot;Eco&quot; - Flacon de 100 ml"/>
    <s v="ZCOSHSU100"/>
    <n v="6"/>
    <n v="0"/>
    <m/>
    <m/>
    <n v="126"/>
    <n v="0"/>
    <n v="126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Dentifrice - tube 75ml"/>
    <s v="PAD75ML-F"/>
    <n v="18"/>
    <n v="0"/>
    <m/>
    <s v="oui"/>
    <n v="74.52"/>
    <n v="0"/>
    <n v="74.52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Gel externe - tube 125ml"/>
    <s v="PAGT125ML-F"/>
    <n v="24"/>
    <n v="0"/>
    <m/>
    <s v="oui"/>
    <n v="170.64"/>
    <n v="0"/>
    <n v="170.64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Gel externe - tube 250ml"/>
    <s v="PAGF250ML-F"/>
    <n v="12"/>
    <n v="0"/>
    <m/>
    <s v="oui"/>
    <n v="122.4"/>
    <n v="0"/>
    <n v="122.4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Crème intense - tube 50ml"/>
    <s v="PACI50ML-F"/>
    <n v="12"/>
    <n v="0"/>
    <m/>
    <s v="oui"/>
    <n v="89.04"/>
    <n v="0"/>
    <n v="89.04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Gel Exfoliant visage - tube 150ml"/>
    <s v="PAGE150ML-F"/>
    <n v="12"/>
    <n v="0"/>
    <m/>
    <s v="oui"/>
    <n v="68.64"/>
    <n v="0"/>
    <n v="68.64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L'ECORCE ET LE NOYAU"/>
    <s v="640 rue leon et bazinet"/>
    <n v="39300"/>
    <s v="CHAMPAGNOLE"/>
    <s v="03 84 52 65 03"/>
    <s v="Bourgogne-France-Comté"/>
    <n v="39"/>
    <s v="INDPT"/>
    <m/>
    <n v="200"/>
    <d v="2017-06-10T22:00:00"/>
    <x v="1142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L'ECORCE ET LE NOYAU"/>
    <s v="640 rue leon et bazinet"/>
    <n v="39300"/>
    <s v="CHAMPAGNOLE"/>
    <s v="03 84 52 65 03"/>
    <s v="Bourgogne-France-Comté"/>
    <n v="39"/>
    <s v="INDPT"/>
    <m/>
    <n v="200"/>
    <d v="2017-06-10T22:00:00"/>
    <x v="1142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'ECORCE ET LE NOYAU"/>
    <s v="640 rue leon et bazinet"/>
    <n v="39300"/>
    <s v="CHAMPAGNOLE"/>
    <s v="03 84 52 65 03"/>
    <s v="Bourgogne-France-Comté"/>
    <n v="39"/>
    <s v="INDPT"/>
    <m/>
    <n v="200"/>
    <d v="2017-06-10T22:00:00"/>
    <x v="1143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L'ECORCE ET LE NOYAU"/>
    <s v="640 rue leon et bazinet"/>
    <n v="39300"/>
    <s v="CHAMPAGNOLE"/>
    <s v="03 84 52 65 03"/>
    <s v="Bourgogne-France-Comté"/>
    <n v="39"/>
    <s v="INDPT"/>
    <m/>
    <n v="200"/>
    <d v="2017-06-10T22:00:00"/>
    <x v="1143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Gel à boire AB - bouteille 1000ml"/>
    <s v="PAGBP1L-F"/>
    <n v="18"/>
    <n v="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Crème visage - tube 50ml"/>
    <s v="PACV50ML-F"/>
    <n v="12"/>
    <n v="0"/>
    <m/>
    <s v="oui"/>
    <n v="74.040000000000006"/>
    <n v="0"/>
    <n v="74.040000000000006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m/>
  </r>
  <r>
    <s v="juin"/>
    <s v="Alexis"/>
    <m/>
    <s v="Relais Vert"/>
    <s v="MARCEL ET FILS"/>
    <s v="1532 av Platanes"/>
    <n v="34970"/>
    <s v="LATTES"/>
    <s v="04 67 17 16 46"/>
    <s v="Occitanie"/>
    <m/>
    <m/>
    <m/>
    <m/>
    <d v="2017-06-11T00:00:00"/>
    <x v="1145"/>
    <n v="1"/>
    <m/>
    <m/>
    <m/>
    <n v="1"/>
    <s v="Huile de colza - 1L"/>
    <n v="1010608050"/>
    <n v="120"/>
    <n v="12"/>
    <m/>
    <s v="oui"/>
    <n v="580.79999999999995"/>
    <n v="0"/>
    <n v="580.79999999999995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Biodis"/>
    <s v="SAINT BRIEUC NATURE"/>
    <s v="4 rue de Gouedic"/>
    <n v="22000"/>
    <s v="SAINT BRIEUC"/>
    <s v="02 96 33 73 89"/>
    <s v="Bretagne"/>
    <n v="22"/>
    <s v="INDPT"/>
    <m/>
    <n v="150"/>
    <d v="2017-06-11T00:00:00"/>
    <x v="1146"/>
    <m/>
    <m/>
    <n v="1"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Biodis"/>
    <s v="SAINT BRIEUC NATURE"/>
    <s v="4 rue de Gouedic"/>
    <n v="22000"/>
    <s v="SAINT BRIEUC"/>
    <s v="02 96 33 73 89"/>
    <s v="Bretagne"/>
    <n v="22"/>
    <s v="INDPT"/>
    <m/>
    <n v="150"/>
    <d v="2017-06-11T00:00:00"/>
    <x v="1146"/>
    <m/>
    <m/>
    <n v="1"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Biodis"/>
    <s v="SAINT BRIEUC NATURE"/>
    <s v="4 rue de Gouedic"/>
    <n v="22000"/>
    <s v="SAINT BRIEUC"/>
    <s v="02 96 33 73 89"/>
    <s v="Bretagne"/>
    <n v="22"/>
    <s v="INDPT"/>
    <m/>
    <n v="150"/>
    <d v="2017-06-11T00:00:00"/>
    <x v="1147"/>
    <n v="1"/>
    <m/>
    <m/>
    <m/>
    <m/>
    <s v="Poudre à lever - x 30 sachets"/>
    <n v="550010"/>
    <n v="30"/>
    <n v="0"/>
    <m/>
    <m/>
    <n v="7.2"/>
    <n v="0"/>
    <n v="7.2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Biodis"/>
    <s v="SAINT BRIEUC NATURE"/>
    <s v="4 rue de Gouedic"/>
    <n v="22000"/>
    <s v="SAINT BRIEUC"/>
    <s v="02 96 33 73 89"/>
    <s v="Bretagne"/>
    <n v="22"/>
    <s v="INDPT"/>
    <m/>
    <n v="150"/>
    <d v="2017-06-11T00:00:00"/>
    <x v="1148"/>
    <m/>
    <n v="1"/>
    <m/>
    <m/>
    <m/>
    <s v="Purée pommes coings - 360 g"/>
    <s v="CN00641240"/>
    <n v="6"/>
    <n v="0"/>
    <m/>
    <m/>
    <n v="12.72"/>
    <n v="0"/>
    <n v="12.72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Biodis"/>
    <s v="SAINT BRIEUC NATURE"/>
    <s v="4 rue de Gouedic"/>
    <n v="22000"/>
    <s v="SAINT BRIEUC"/>
    <s v="02 96 33 73 89"/>
    <s v="Bretagne"/>
    <n v="22"/>
    <s v="INDPT"/>
    <m/>
    <n v="150"/>
    <d v="2017-06-11T00:00:00"/>
    <x v="1148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Pronadis"/>
    <s v="SODI"/>
    <s v="2 avenue de la Gare"/>
    <n v="24520"/>
    <s v="Mouleydier"/>
    <s v="05 53 23 33 79"/>
    <s v="Nouvelle-Aquitaine"/>
    <n v="24"/>
    <s v="INDPT"/>
    <m/>
    <n v="150"/>
    <d v="2017-06-12T00:00:00"/>
    <x v="1149"/>
    <n v="1"/>
    <m/>
    <m/>
    <m/>
    <m/>
    <s v="Huile Salades+Crudités - 0,5L"/>
    <n v="1010600570"/>
    <n v="6"/>
    <n v="0"/>
    <m/>
    <m/>
    <n v="19.62"/>
    <n v="0"/>
    <n v="19.6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Pronadis"/>
    <s v="SODI"/>
    <s v="2 avenue de la Gare"/>
    <n v="24520"/>
    <s v="Mouleydier"/>
    <s v="05 53 23 33 79"/>
    <s v="Nouvelle-Aquitaine"/>
    <n v="24"/>
    <s v="INDPT"/>
    <m/>
    <n v="150"/>
    <d v="2017-06-12T00:00:00"/>
    <x v="1149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Pronadis"/>
    <s v="SODI"/>
    <s v="2 avenue de la Gare"/>
    <n v="24520"/>
    <s v="Mouleydier"/>
    <s v="05 53 23 33 79"/>
    <s v="Nouvelle-Aquitaine"/>
    <n v="24"/>
    <s v="INDPT"/>
    <m/>
    <n v="150"/>
    <d v="2017-06-12T00:00:00"/>
    <x v="1149"/>
    <n v="1"/>
    <m/>
    <m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Pronadis"/>
    <s v="SODI"/>
    <s v="2 avenue de la Gare"/>
    <n v="24520"/>
    <s v="Mouleydier"/>
    <s v="05 53 23 33 79"/>
    <s v="Nouvelle-Aquitaine"/>
    <n v="24"/>
    <s v="INDPT"/>
    <m/>
    <n v="150"/>
    <d v="2017-06-12T00:00:00"/>
    <x v="114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Pronadis"/>
    <s v="SODI"/>
    <s v="2 avenue de la Gare"/>
    <n v="24520"/>
    <s v="Mouleydier"/>
    <s v="05 53 23 33 79"/>
    <s v="Nouvelle-Aquitaine"/>
    <n v="24"/>
    <s v="INDPT"/>
    <m/>
    <n v="150"/>
    <d v="2017-06-12T00:00:00"/>
    <x v="1149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m/>
    <m/>
    <s v="1"/>
  </r>
  <r>
    <s v="juin"/>
    <s v="Lydi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12T00:00:00"/>
    <x v="1150"/>
    <n v="1"/>
    <m/>
    <m/>
    <m/>
    <m/>
    <s v="Cookies Pépites de Chocolat - 175 grs"/>
    <s v="1CK103"/>
    <n v="12"/>
    <n v="0"/>
    <m/>
    <m/>
    <n v="25.08"/>
    <n v="0"/>
    <n v="25.08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1"/>
    <n v="1"/>
    <m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1"/>
    <n v="1"/>
    <m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1"/>
    <n v="1"/>
    <m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2"/>
    <n v="1"/>
    <m/>
    <m/>
    <m/>
    <m/>
    <s v="Mélange GUACAMOLE - Flacon 45g"/>
    <s v="GUACC"/>
    <n v="6"/>
    <n v="0"/>
    <m/>
    <s v="oui"/>
    <n v="12.78"/>
    <n v="0"/>
    <n v="12.78"/>
    <s v=""/>
    <s v=""/>
    <s v=""/>
    <s v=""/>
    <s v=""/>
    <m/>
    <m/>
    <m/>
    <n v="1"/>
    <m/>
    <m/>
    <m/>
    <m/>
    <m/>
    <m/>
    <m/>
    <s v="1"/>
  </r>
  <r>
    <s v="juin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2"/>
    <n v="1"/>
    <m/>
    <m/>
    <m/>
    <m/>
    <s v="Mélange TABOULÉ - Flacon 17g"/>
    <s v="TABOC"/>
    <n v="6"/>
    <n v="0"/>
    <m/>
    <s v="oui"/>
    <n v="8.34"/>
    <n v="0"/>
    <n v="8.3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3"/>
    <n v="1"/>
    <m/>
    <m/>
    <m/>
    <m/>
    <s v="pommes mangues - 75 cl"/>
    <s v="CN00110280"/>
    <n v="6"/>
    <n v="0"/>
    <m/>
    <m/>
    <n v="15.96"/>
    <n v="0"/>
    <n v="15.96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3"/>
    <n v="1"/>
    <m/>
    <m/>
    <m/>
    <m/>
    <s v="Nectar Kiwis - 75 cl"/>
    <s v="CN00110240"/>
    <n v="6"/>
    <n v="0"/>
    <m/>
    <m/>
    <n v="15.54"/>
    <n v="0"/>
    <n v="15.54"/>
    <s v=""/>
    <s v=""/>
    <s v=""/>
    <s v=""/>
    <s v=""/>
    <m/>
    <m/>
    <m/>
    <n v="1"/>
    <m/>
    <m/>
    <m/>
    <m/>
    <m/>
    <m/>
    <m/>
    <s v="1"/>
  </r>
  <r>
    <s v="juin"/>
    <s v="Alexis"/>
    <s v="Arcadie"/>
    <s v="Biocash"/>
    <s v="BIOASIS"/>
    <s v="21, rue des Amidonniers"/>
    <n v="31000"/>
    <s v="TOULOUSE"/>
    <s v="05 62 27 73 40 "/>
    <s v="Occitanie"/>
    <n v="31"/>
    <s v="ACCORD BIO"/>
    <m/>
    <n v="175"/>
    <d v="2017-06-12T00:00:00"/>
    <x v="1154"/>
    <n v="1"/>
    <m/>
    <m/>
    <m/>
    <m/>
    <s v="AIL et FINES HERBES - Flacon 10g"/>
    <s v="AILHC"/>
    <n v="6"/>
    <n v="0"/>
    <m/>
    <s v="oui"/>
    <n v="8.34"/>
    <n v="0"/>
    <n v="8.34"/>
    <s v=""/>
    <s v=""/>
    <s v=""/>
    <s v=""/>
    <s v=""/>
    <m/>
    <m/>
    <m/>
    <n v="1"/>
    <m/>
    <m/>
    <m/>
    <m/>
    <m/>
    <m/>
    <m/>
    <s v="1"/>
  </r>
  <r>
    <s v="juin"/>
    <s v="Alexis"/>
    <s v="Arcadie"/>
    <s v="Biocash"/>
    <s v="BIOASIS"/>
    <s v="21, rue des Amidonniers"/>
    <n v="31000"/>
    <s v="TOULOUSE"/>
    <s v="05 62 27 73 40 "/>
    <s v="Occitanie"/>
    <n v="31"/>
    <s v="ACCORD BIO"/>
    <m/>
    <n v="175"/>
    <d v="2017-06-12T00:00:00"/>
    <x v="1154"/>
    <m/>
    <n v="1"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6-12T00:00:00"/>
    <x v="1155"/>
    <n v="1"/>
    <m/>
    <m/>
    <m/>
    <m/>
    <s v="pommes demeter - 75 cl"/>
    <s v="CN00110005"/>
    <n v="6"/>
    <n v="0"/>
    <m/>
    <s v="oui"/>
    <n v="11.1"/>
    <n v="0"/>
    <n v="11.1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6-12T00:00:00"/>
    <x v="1155"/>
    <n v="1"/>
    <m/>
    <m/>
    <m/>
    <m/>
    <s v="pommes poires demeter - 75 cl"/>
    <s v="CN00110210"/>
    <n v="6"/>
    <n v="0"/>
    <m/>
    <s v="oui"/>
    <n v="14.64"/>
    <n v="0"/>
    <n v="14.64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Biocash"/>
    <s v="BIOASIS"/>
    <s v="21, rue des Amidonniers"/>
    <n v="31000"/>
    <s v="TOULOUSE"/>
    <s v="05 62 27 73 40 "/>
    <s v="Occitanie"/>
    <n v="31"/>
    <s v="ACCORD BIO"/>
    <m/>
    <n v="175"/>
    <d v="2017-06-12T00:00:00"/>
    <x v="1156"/>
    <n v="1"/>
    <m/>
    <m/>
    <m/>
    <m/>
    <s v="Gélifiant Végétal Confix'bio 120g - x 8 sachets"/>
    <n v="512020"/>
    <n v="8"/>
    <n v="0"/>
    <m/>
    <s v="oui"/>
    <n v="12"/>
    <n v="0"/>
    <n v="12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tournesol - 0,5L"/>
    <n v="1010601070"/>
    <n v="6"/>
    <n v="0"/>
    <m/>
    <m/>
    <n v="16.98"/>
    <n v="0"/>
    <n v="16.98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tournesol - 1L"/>
    <n v="1010601050"/>
    <n v="12"/>
    <n v="0"/>
    <m/>
    <s v="oui"/>
    <n v="59.04"/>
    <n v="0"/>
    <n v="59.04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sésame - 0,5L"/>
    <n v="1010604070"/>
    <n v="6"/>
    <n v="0"/>
    <m/>
    <m/>
    <n v="30.9"/>
    <n v="0"/>
    <n v="30.9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olza - 0,5L"/>
    <n v="1010608070"/>
    <n v="6"/>
    <n v="0"/>
    <m/>
    <m/>
    <n v="20.52"/>
    <n v="0"/>
    <n v="20.52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olza - 1L"/>
    <n v="1010608050"/>
    <n v="12"/>
    <n v="0"/>
    <m/>
    <s v="oui"/>
    <n v="72.48"/>
    <n v="0"/>
    <n v="72.48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oco - 0,2L"/>
    <n v="1010615028"/>
    <n v="18"/>
    <n v="0"/>
    <m/>
    <s v="oui"/>
    <n v="68.94"/>
    <n v="0"/>
    <n v="68.94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'olive douce - 1L"/>
    <n v="1010612350"/>
    <n v="6"/>
    <n v="0"/>
    <m/>
    <m/>
    <n v="56.22"/>
    <n v="0"/>
    <n v="56.22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'olive fruitée médium - 1L"/>
    <n v="1010612050"/>
    <n v="6"/>
    <n v="0"/>
    <m/>
    <m/>
    <n v="60"/>
    <n v="0"/>
    <n v="60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'olive corsée - 1L"/>
    <n v="1010612250"/>
    <n v="6"/>
    <n v="0"/>
    <m/>
    <m/>
    <n v="60"/>
    <n v="0"/>
    <n v="60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Friture+Poêler - 1L"/>
    <n v="1010601150"/>
    <n v="6"/>
    <n v="0"/>
    <m/>
    <m/>
    <n v="35.04"/>
    <n v="0"/>
    <n v="35.04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sésame grillé - 0,25L"/>
    <n v="1010604190"/>
    <n v="6"/>
    <n v="0"/>
    <m/>
    <m/>
    <n v="23.88"/>
    <n v="0"/>
    <n v="23.88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oco - 0,4L"/>
    <n v="1010615056"/>
    <n v="18"/>
    <n v="0"/>
    <m/>
    <s v="oui"/>
    <n v="125.1"/>
    <n v="0"/>
    <n v="125.1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lin - 0,25L"/>
    <n v="1010600190"/>
    <n v="12"/>
    <n v="0"/>
    <m/>
    <m/>
    <n v="48.72"/>
    <n v="0"/>
    <n v="48.72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Oméga + - 0,5L"/>
    <n v="1010630270"/>
    <n v="6"/>
    <n v="0"/>
    <m/>
    <m/>
    <n v="27.06"/>
    <n v="0"/>
    <n v="27.06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hanvre - 0,25L"/>
    <n v="1010617590"/>
    <n v="6"/>
    <n v="0"/>
    <m/>
    <m/>
    <n v="46.86"/>
    <n v="0"/>
    <n v="46.86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Lin France - 0,25L"/>
    <n v="1010600490"/>
    <n v="12"/>
    <n v="0"/>
    <m/>
    <m/>
    <n v="63.6"/>
    <n v="0"/>
    <n v="63.6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coco désodorisée - 0,4L"/>
    <n v="1010615156"/>
    <n v="18"/>
    <n v="0"/>
    <m/>
    <s v="oui"/>
    <n v="84.42"/>
    <n v="0"/>
    <n v="84.42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coco désodorisée - 1L (4)"/>
    <n v="1010415188"/>
    <n v="16"/>
    <n v="0"/>
    <m/>
    <s v="oui"/>
    <n v="152.47999999999999"/>
    <n v="0"/>
    <n v="152.47999999999999"/>
    <s v=""/>
    <s v=""/>
    <s v=""/>
    <s v=""/>
    <s v=""/>
    <m/>
    <m/>
    <m/>
    <n v="1"/>
    <m/>
    <m/>
    <m/>
    <m/>
    <m/>
    <m/>
    <m/>
    <s v="1"/>
  </r>
  <r>
    <s v="juin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umin noir - 100ml"/>
    <n v="1010420297"/>
    <n v="8"/>
    <n v="0"/>
    <m/>
    <m/>
    <n v="62.48"/>
    <n v="0"/>
    <n v="62.48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Crème à raser - tube 100ml"/>
    <s v="PACR100ML-F"/>
    <n v="6"/>
    <n v="0"/>
    <m/>
    <s v="oui"/>
    <n v="37.200000000000003"/>
    <n v="0"/>
    <n v="37.200000000000003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Jus à boire  AB - bouteille 1l"/>
    <s v="PAJB1LP-F"/>
    <n v="6"/>
    <n v="0"/>
    <m/>
    <s v="oui"/>
    <n v="84.36"/>
    <n v="0"/>
    <n v="84.36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9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9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9"/>
    <m/>
    <n v="1"/>
    <m/>
    <m/>
    <m/>
    <s v="Complément pour petit déjeuner biologique - 300g x4"/>
    <n v="1010450430"/>
    <n v="4"/>
    <n v="1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amande blanchie - 300g"/>
    <s v="5104A"/>
    <n v="6"/>
    <n v="10"/>
    <m/>
    <s v="oui"/>
    <n v="45.66"/>
    <n v="0"/>
    <n v="45.66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Chocolinette - 700g"/>
    <s v="NCHOCO700"/>
    <n v="6"/>
    <n v="10"/>
    <m/>
    <m/>
    <n v="52.68"/>
    <n v="0"/>
    <n v="52.68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Chokenut - 300g"/>
    <s v="NCHOK300"/>
    <n v="6"/>
    <n v="10"/>
    <m/>
    <s v="oui"/>
    <n v="27"/>
    <n v="0"/>
    <n v="27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Chokenut - 700g"/>
    <s v="NCHOK700"/>
    <n v="6"/>
    <n v="10"/>
    <m/>
    <m/>
    <n v="57.9"/>
    <n v="0"/>
    <n v="57.9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Nute+SANS PALME - 220g"/>
    <s v="NNUT+220"/>
    <n v="6"/>
    <n v="10"/>
    <m/>
    <s v="oui"/>
    <n v="19.8"/>
    <n v="0"/>
    <n v="19.8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de sésame (tahin) - 280g"/>
    <n v="1230"/>
    <n v="6"/>
    <n v="10"/>
    <m/>
    <s v="oui"/>
    <n v="16.32"/>
    <n v="0"/>
    <n v="16.32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de sésame demi complet - 280g"/>
    <n v="1240"/>
    <n v="6"/>
    <n v="10"/>
    <m/>
    <s v="oui"/>
    <n v="15.54"/>
    <n v="0"/>
    <n v="15.54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Fruits et Graines - 200g"/>
    <n v="1011"/>
    <n v="6"/>
    <n v="10"/>
    <m/>
    <s v="oui"/>
    <n v="24.6"/>
    <n v="0"/>
    <n v="24.6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4 Fruits Secs - 200g"/>
    <n v="1013"/>
    <n v="6"/>
    <n v="10"/>
    <m/>
    <s v="oui"/>
    <n v="21.06"/>
    <n v="0"/>
    <n v="21.06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Amande &amp; Noix de cajou - 200g"/>
    <n v="1012"/>
    <n v="6"/>
    <n v="10"/>
    <m/>
    <s v="oui"/>
    <n v="28.32"/>
    <n v="0"/>
    <n v="28.32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1"/>
    <n v="1"/>
    <m/>
    <m/>
    <m/>
    <m/>
    <s v="Ferment yaourt 2x6g - x 10 sachets"/>
    <n v="530010"/>
    <n v="10"/>
    <n v="0"/>
    <m/>
    <m/>
    <n v="20.3"/>
    <n v="0"/>
    <n v="20.3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EPES COUPÉS - Doypack 30g (6)"/>
    <s v="CEPEC"/>
    <n v="6"/>
    <n v="5"/>
    <m/>
    <m/>
    <n v="29.7"/>
    <n v="0"/>
    <n v="29.7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HANTERELLES - Doypack 25g (6)"/>
    <s v="CHANC"/>
    <n v="6"/>
    <n v="5"/>
    <m/>
    <m/>
    <n v="24.6"/>
    <n v="0"/>
    <n v="24.6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AIL en poudre - Flacon 45g"/>
    <s v="AILPC"/>
    <n v="3"/>
    <n v="5"/>
    <m/>
    <m/>
    <n v="5.16"/>
    <n v="0"/>
    <n v="5.16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IBOULETTE coupe fine - Flacon 15g"/>
    <s v="CIBOC"/>
    <n v="3"/>
    <n v="5"/>
    <m/>
    <m/>
    <n v="4.2"/>
    <n v="0"/>
    <n v="4.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FENOUIL poudre - Flacon 30g"/>
    <s v="FENPC"/>
    <n v="3"/>
    <n v="5"/>
    <m/>
    <m/>
    <n v="4.2"/>
    <n v="0"/>
    <n v="4.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GINGEMBRE poudre - Flacon 30g"/>
    <s v="GINGC"/>
    <n v="3"/>
    <n v="5"/>
    <m/>
    <m/>
    <n v="4.74"/>
    <n v="0"/>
    <n v="4.74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HERBES de PROVENCE - Flacon 20g"/>
    <s v="HERBC"/>
    <n v="3"/>
    <n v="5"/>
    <m/>
    <m/>
    <n v="4.6500000000000004"/>
    <n v="0"/>
    <n v="4.6500000000000004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MOUTARDE jaune - Flacon 60g"/>
    <s v="MOUTC"/>
    <n v="3"/>
    <n v="5"/>
    <m/>
    <m/>
    <n v="3.96"/>
    <n v="0"/>
    <n v="3.96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PIMENT DOUX d'Espagne - Flacon 40g"/>
    <s v="PIMDC"/>
    <n v="3"/>
    <n v="5"/>
    <m/>
    <m/>
    <n v="5.79"/>
    <n v="0"/>
    <n v="5.79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SAFRAN stigmates - Flacon 1g"/>
    <s v="SAFRC"/>
    <n v="3"/>
    <n v="5"/>
    <m/>
    <m/>
    <n v="22.35"/>
    <n v="0"/>
    <n v="22.35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THYM feuilles - Flacon 15g"/>
    <s v="THYMC"/>
    <n v="3"/>
    <n v="5"/>
    <m/>
    <m/>
    <n v="4.53"/>
    <n v="0"/>
    <n v="4.53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UMIN poudre - Flacon 80g (6)"/>
    <s v="CUMIPP"/>
    <n v="6"/>
    <n v="5"/>
    <m/>
    <m/>
    <n v="19.86"/>
    <n v="0"/>
    <n v="19.86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EAU de FLEUR d'ORANGER - Flacon 50g"/>
    <s v="FLORAR"/>
    <n v="6"/>
    <n v="5"/>
    <m/>
    <m/>
    <n v="12.3"/>
    <n v="0"/>
    <n v="12.3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AFÉ - Flacon 50g"/>
    <s v="CAFEAR"/>
    <n v="6"/>
    <n v="5"/>
    <m/>
    <m/>
    <n v="14.04"/>
    <n v="0"/>
    <n v="14.04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ITRON - Flacon 50g"/>
    <s v="CITRAR"/>
    <n v="6"/>
    <n v="5"/>
    <m/>
    <m/>
    <n v="12.06"/>
    <n v="0"/>
    <n v="12.06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FRAMBOISE - Flacon 50g"/>
    <s v="FRAMAR"/>
    <n v="6"/>
    <n v="5"/>
    <m/>
    <m/>
    <n v="12.24"/>
    <n v="0"/>
    <n v="12.24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ANIS VERT graines - Sachet 50g (6)"/>
    <s v="ANIS"/>
    <n v="6"/>
    <n v="5"/>
    <m/>
    <m/>
    <n v="9.66"/>
    <n v="0"/>
    <n v="9.66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AUBÉPINE sommités - Sachet 40g (6)"/>
    <s v="AUBE"/>
    <n v="6"/>
    <n v="5"/>
    <m/>
    <m/>
    <n v="12.6"/>
    <n v="0"/>
    <n v="12.6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TILLEUL aubier coupé - Sachet 50g (6)"/>
    <s v="TILA"/>
    <n v="6"/>
    <n v="5"/>
    <m/>
    <m/>
    <n v="10.8"/>
    <n v="0"/>
    <n v="10.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HERBES de PROVENCE entiere - Sachet 50g (6)"/>
    <s v="HERB"/>
    <n v="6"/>
    <n v="5"/>
    <m/>
    <m/>
    <n v="11.88"/>
    <n v="0"/>
    <n v="11.8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MAUVE fleurs - Sachet 20g (6)"/>
    <s v="MAUV"/>
    <n v="6"/>
    <n v="5"/>
    <m/>
    <m/>
    <n v="16.079999999999998"/>
    <n v="0"/>
    <n v="16.07999999999999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MÉLISSE feuilles - Sachet 30g (6)"/>
    <s v="MELI"/>
    <n v="6"/>
    <n v="5"/>
    <m/>
    <m/>
    <n v="11.4"/>
    <n v="0"/>
    <n v="11.4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MENTHE DOUCE feuilles - Sachet 40g (6)"/>
    <s v="MEND"/>
    <n v="6"/>
    <n v="5"/>
    <m/>
    <m/>
    <n v="12.06"/>
    <n v="0"/>
    <n v="12.06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OLIVIER feuilles - Sachet 50g (6)"/>
    <s v="OLIV"/>
    <n v="6"/>
    <n v="5"/>
    <m/>
    <m/>
    <n v="9.9"/>
    <n v="0"/>
    <n v="9.9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ORANGER feuilles - Sachet 25g (6)"/>
    <s v="ORAN"/>
    <n v="6"/>
    <n v="5"/>
    <m/>
    <m/>
    <n v="9.84"/>
    <n v="0"/>
    <n v="9.84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TILLEUL bractées - Sachet 25g (6)"/>
    <s v="TILL"/>
    <n v="6"/>
    <n v="5"/>
    <m/>
    <m/>
    <n v="13.92"/>
    <n v="0"/>
    <n v="13.9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VERVEINE ODORANTE feuilles - Sachet 25g (6)"/>
    <s v="VERV"/>
    <n v="6"/>
    <n v="5"/>
    <m/>
    <m/>
    <n v="14.28"/>
    <n v="0"/>
    <n v="14.2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VIGNE ROUGE feuilles coupées - Sachet 50g (6)"/>
    <s v="VIGN"/>
    <n v="6"/>
    <n v="5"/>
    <m/>
    <m/>
    <n v="17.760000000000002"/>
    <n v="0"/>
    <n v="17.76000000000000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ANETH feuilles - Flacon 22g"/>
    <s v="ANEFC"/>
    <n v="3"/>
    <n v="5"/>
    <m/>
    <m/>
    <n v="7.38"/>
    <n v="0"/>
    <n v="7.3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URRY MADRAS - Flacon 35g"/>
    <s v="CUMAC"/>
    <n v="3"/>
    <n v="5"/>
    <m/>
    <m/>
    <n v="4.71"/>
    <n v="0"/>
    <n v="4.71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HAMPIGNONS NOIRS ENTIERS - Doypack 45g (6)"/>
    <s v="CHNOC"/>
    <n v="6"/>
    <n v="5"/>
    <m/>
    <m/>
    <n v="28.86"/>
    <n v="0"/>
    <n v="28.86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Epices pour TANDOORI - Flacon 35g"/>
    <s v="TANDC"/>
    <n v="3"/>
    <n v="5"/>
    <m/>
    <m/>
    <n v="6.12"/>
    <n v="0"/>
    <n v="6.12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Apibul pommes cassis - 75 cl"/>
    <s v="CN00110025"/>
    <n v="6"/>
    <n v="0"/>
    <m/>
    <m/>
    <n v="17.34"/>
    <n v="0"/>
    <n v="17.3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demeter - 915 g"/>
    <s v="CN00641500"/>
    <n v="6"/>
    <n v="0"/>
    <m/>
    <m/>
    <n v="19.32"/>
    <n v="0"/>
    <n v="19.32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vanille demeter - 630 g"/>
    <s v="CN00640125"/>
    <n v="6"/>
    <n v="0"/>
    <m/>
    <m/>
    <n v="16.98"/>
    <n v="0"/>
    <n v="16.98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poires demeter - 630 g"/>
    <s v="CN00641055"/>
    <n v="6"/>
    <n v="0"/>
    <m/>
    <m/>
    <n v="16.5"/>
    <n v="0"/>
    <n v="16.5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abricots demeter - 630 g"/>
    <s v="CN00641025"/>
    <n v="6"/>
    <n v="0"/>
    <m/>
    <m/>
    <n v="17.579999999999998"/>
    <n v="0"/>
    <n v="17.579999999999998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bananes demeter - 630 g"/>
    <s v="CN00641045"/>
    <n v="6"/>
    <n v="0"/>
    <m/>
    <m/>
    <n v="17.100000000000001"/>
    <n v="0"/>
    <n v="17.100000000000001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mangues demeter - 630 g"/>
    <s v="CN00641075"/>
    <n v="6"/>
    <n v="0"/>
    <m/>
    <m/>
    <n v="16.38"/>
    <n v="0"/>
    <n v="16.38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ires - 910 g"/>
    <s v="CN00641505"/>
    <n v="6"/>
    <n v="0"/>
    <m/>
    <m/>
    <n v="23.64"/>
    <n v="0"/>
    <n v="23.6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Apibul pommes fruits de la passion - 75 cl"/>
    <s v="CN00110060"/>
    <n v="6"/>
    <n v="0"/>
    <m/>
    <m/>
    <n v="17.22"/>
    <n v="0"/>
    <n v="17.22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Apibul pommes citrons - 75 cl"/>
    <s v="CN00110030"/>
    <n v="6"/>
    <n v="0"/>
    <m/>
    <m/>
    <n v="16.62"/>
    <n v="0"/>
    <n v="16.62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Apibul Pommes poires - 75 cl"/>
    <s v="CN00110065"/>
    <n v="6"/>
    <n v="0"/>
    <m/>
    <m/>
    <n v="16.38"/>
    <n v="0"/>
    <n v="16.3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4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4"/>
    <n v="1"/>
    <m/>
    <m/>
    <m/>
    <m/>
    <s v="Épices pour PAELLA - Flacon 35g"/>
    <s v="PAELC"/>
    <n v="6"/>
    <n v="10"/>
    <m/>
    <s v="oui"/>
    <n v="9.1199999999999992"/>
    <n v="0"/>
    <n v="9.119999999999999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4"/>
    <n v="1"/>
    <m/>
    <m/>
    <m/>
    <m/>
    <s v="Mélange GUACAMOLE - Flacon 45g"/>
    <s v="GUACC"/>
    <n v="6"/>
    <n v="10"/>
    <m/>
    <s v="oui"/>
    <n v="11.52"/>
    <n v="0"/>
    <n v="11.5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4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4"/>
    <n v="1"/>
    <m/>
    <m/>
    <m/>
    <m/>
    <s v="Mélange TABOULÉ - Flacon 17g"/>
    <s v="TABO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5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5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5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5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5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Bioflan cacao orange - x 30 sachets"/>
    <n v="110180"/>
    <n v="30"/>
    <n v="10"/>
    <m/>
    <m/>
    <n v="18"/>
    <n v="0"/>
    <n v="18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Panna Cotta 45g - x 15 sachets"/>
    <n v="190100"/>
    <n v="15"/>
    <n v="10"/>
    <m/>
    <m/>
    <n v="14.25"/>
    <n v="0"/>
    <n v="14.25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noisette 60g - x 12 sachets"/>
    <n v="190220"/>
    <n v="12"/>
    <n v="10"/>
    <m/>
    <m/>
    <n v="13.2"/>
    <n v="0"/>
    <n v="13.2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anglaise 60g - x 12 sachets"/>
    <n v="190210"/>
    <n v="12"/>
    <n v="10"/>
    <m/>
    <m/>
    <n v="11.4"/>
    <n v="0"/>
    <n v="11.4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5 Vitalité - Boite 22,5g"/>
    <s v="AUROIN"/>
    <n v="6"/>
    <n v="10"/>
    <m/>
    <m/>
    <n v="17.82"/>
    <n v="0"/>
    <n v="17.8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2 Détente - Boite 22,5g"/>
    <s v="BIENIN"/>
    <n v="6"/>
    <n v="10"/>
    <m/>
    <m/>
    <n v="16.440000000000001"/>
    <n v="0"/>
    <n v="16.440000000000001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7 Agrumes - Boite 22,5g"/>
    <s v="BIGAIN"/>
    <n v="6"/>
    <n v="10"/>
    <m/>
    <m/>
    <n v="18.3"/>
    <n v="0"/>
    <n v="18.3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3 Hivernale - Boite 22,5g"/>
    <s v="FRIMIN"/>
    <n v="6"/>
    <n v="10"/>
    <m/>
    <m/>
    <n v="16.32"/>
    <n v="0"/>
    <n v="16.3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6 Anti-Stress - Boite 22,5g"/>
    <s v="HAMAIN"/>
    <n v="6"/>
    <n v="10"/>
    <m/>
    <m/>
    <n v="16.62"/>
    <n v="0"/>
    <n v="16.6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4 Elimination - Boite 22,5g"/>
    <s v="ONDIIN"/>
    <n v="6"/>
    <n v="10"/>
    <m/>
    <m/>
    <n v="17.28"/>
    <n v="0"/>
    <n v="17.2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1 Sommeil - Boite 22,5g"/>
    <s v="REVEIN"/>
    <n v="6"/>
    <n v="10"/>
    <m/>
    <m/>
    <n v="19.32"/>
    <n v="0"/>
    <n v="19.3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8 Épicée - Boite 22,5g"/>
    <s v="SEREIN"/>
    <n v="6"/>
    <n v="10"/>
    <m/>
    <m/>
    <n v="15.96"/>
    <n v="0"/>
    <n v="15.96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10 Détox - Boite 22,5g"/>
    <s v="DETOIN"/>
    <n v="6"/>
    <n v="10"/>
    <m/>
    <m/>
    <n v="16.5"/>
    <n v="0"/>
    <n v="16.5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9 Digestion - Boite 22,5g"/>
    <s v="DIGEIN"/>
    <n v="6"/>
    <n v="10"/>
    <m/>
    <m/>
    <n v="16.14"/>
    <n v="0"/>
    <n v="16.14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e tournesol - 0,5L"/>
    <n v="1010601070"/>
    <n v="6"/>
    <n v="0"/>
    <m/>
    <m/>
    <n v="16.079999999999998"/>
    <n v="0"/>
    <n v="16.079999999999998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e tournesol - 1L"/>
    <n v="1010601050"/>
    <n v="6"/>
    <n v="0"/>
    <m/>
    <s v="oui"/>
    <n v="28.2"/>
    <n v="0"/>
    <n v="28.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e colza - 1L"/>
    <n v="1010608050"/>
    <n v="6"/>
    <n v="0"/>
    <m/>
    <s v="oui"/>
    <n v="33"/>
    <n v="0"/>
    <n v="33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'olive douce - 1L"/>
    <n v="1010612350"/>
    <n v="6"/>
    <n v="0"/>
    <m/>
    <m/>
    <n v="51.12"/>
    <n v="0"/>
    <n v="51.1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Olive&amp;Basilic - 0,25L"/>
    <n v="10106304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n v="1"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n v="1"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6-13T00:00:00"/>
    <x v="116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s v="NOUS RAPPELLE AU BESOIN"/>
    <m/>
    <m/>
    <m/>
    <m/>
    <s v="1"/>
  </r>
  <r>
    <s v="juin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6-13T00:00:00"/>
    <x v="1169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s v="NOUS RAPPELLE AU BESOIN"/>
    <m/>
    <m/>
    <m/>
    <m/>
    <s v="1"/>
  </r>
  <r>
    <s v="juin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6-13T00:00:00"/>
    <x v="1169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n v="1"/>
    <m/>
    <m/>
    <s v="NOUS RAPPELLE AU BESOIN"/>
    <m/>
    <m/>
    <m/>
    <m/>
    <s v="1"/>
  </r>
  <r>
    <s v="juin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6-13T00:00:00"/>
    <x v="1169"/>
    <m/>
    <n v="1"/>
    <m/>
    <m/>
    <m/>
    <s v="Display gamme Protéin - 1 dispay vide"/>
    <m/>
    <n v="1"/>
    <n v="0"/>
    <m/>
    <s v="oui"/>
    <n v="0"/>
    <n v="0"/>
    <n v="0"/>
    <s v=""/>
    <s v=""/>
    <s v=""/>
    <s v=""/>
    <s v=""/>
    <m/>
    <m/>
    <m/>
    <n v="1"/>
    <m/>
    <m/>
    <s v="NOUS RAPPELLE AU BESOIN"/>
    <m/>
    <m/>
    <m/>
    <m/>
    <s v="1"/>
  </r>
  <r>
    <s v="juin"/>
    <s v="Alexis"/>
    <s v="Arcadie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0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0"/>
    <n v="1"/>
    <m/>
    <m/>
    <m/>
    <m/>
    <s v="Mélange GUACAMOLE - Flacon 45g"/>
    <s v="GUACC"/>
    <n v="6"/>
    <n v="10"/>
    <m/>
    <s v="oui"/>
    <n v="11.52"/>
    <n v="0"/>
    <n v="11.5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0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0"/>
    <n v="1"/>
    <m/>
    <m/>
    <m/>
    <m/>
    <s v="Mélange TABOULÉ - Flacon 17g"/>
    <s v="TABO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1"/>
    <n v="1"/>
    <m/>
    <m/>
    <m/>
    <m/>
    <s v="Agar agar Bio - x 12 sachets 50g"/>
    <n v="510120"/>
    <n v="48"/>
    <n v="0"/>
    <m/>
    <s v="oui"/>
    <n v="208.8"/>
    <n v="0"/>
    <n v="208.8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1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BIOSHOP"/>
    <s v="171 RUE EMILE ZOLA"/>
    <n v="62950"/>
    <s v="NOYELLES GODAULT"/>
    <s v="03 61 00 56 61"/>
    <s v="Hauts-de-France"/>
    <n v="62"/>
    <s v="LES COMPTOIRS DE LA BIO"/>
    <m/>
    <n v="450"/>
    <d v="2017-06-14T00:00:00"/>
    <x v="1172"/>
    <n v="1"/>
    <m/>
    <m/>
    <m/>
    <m/>
    <s v="Gel externe - tube 125ml"/>
    <s v="PAGT125ML-F"/>
    <n v="30"/>
    <n v="0"/>
    <m/>
    <s v="oui"/>
    <n v="213.3"/>
    <n v="0"/>
    <n v="213.3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BIOSHOP"/>
    <s v="171 RUE EMILE ZOLA"/>
    <n v="62950"/>
    <s v="NOYELLES GODAULT"/>
    <s v="03 61 00 56 61"/>
    <s v="Hauts-de-France"/>
    <n v="62"/>
    <s v="LES COMPTOIRS DE LA BIO"/>
    <m/>
    <n v="450"/>
    <d v="2017-06-14T00:00:00"/>
    <x v="1172"/>
    <n v="1"/>
    <m/>
    <m/>
    <m/>
    <m/>
    <s v="Gel externe - tube 250ml"/>
    <s v="PAGF250ML-F"/>
    <n v="18"/>
    <n v="0"/>
    <m/>
    <s v="oui"/>
    <n v="183.6"/>
    <n v="0"/>
    <n v="183.6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BIOSHOP"/>
    <s v="171 RUE EMILE ZOLA"/>
    <n v="62950"/>
    <s v="NOYELLES GODAULT"/>
    <s v="03 61 00 56 61"/>
    <s v="Hauts-de-France"/>
    <n v="62"/>
    <s v="LES COMPTOIRS DE LA BIO"/>
    <m/>
    <n v="450"/>
    <d v="2017-06-14T00:00:00"/>
    <x v="1172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BIOSHOP"/>
    <s v="171 RUE EMILE ZOLA"/>
    <n v="62950"/>
    <s v="NOYELLES GODAULT"/>
    <s v="03 61 00 56 61"/>
    <s v="Hauts-de-France"/>
    <n v="62"/>
    <s v="LES COMPTOIRS DE LA BIO"/>
    <m/>
    <n v="450"/>
    <d v="2017-06-14T00:00:00"/>
    <x v="1172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6-15T00:00:00"/>
    <x v="1173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6-15T00:00:00"/>
    <x v="1173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6-15T00:00:00"/>
    <x v="1173"/>
    <m/>
    <n v="1"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6-15T00:00:00"/>
    <x v="1173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4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5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Pulpe Aloé Vera AB à boire - 500ml"/>
    <s v="PAPB500ML-F"/>
    <n v="6"/>
    <n v="0"/>
    <m/>
    <s v="oui"/>
    <n v="52.26"/>
    <n v="0"/>
    <n v="52.26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7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s v="REVIENT VERS NOUS AU BESOIN"/>
    <m/>
    <m/>
    <m/>
    <m/>
    <s v="1"/>
  </r>
  <r>
    <s v="juin"/>
    <s v="Alexis"/>
    <s v="Ciel d'Azur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7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s v="REVIENT VERS NOUS AU BESOIN"/>
    <m/>
    <m/>
    <m/>
    <m/>
    <s v="1"/>
  </r>
  <r>
    <s v="juin"/>
    <s v="Alexis"/>
    <s v="Ciel d'Azur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7"/>
    <n v="1"/>
    <m/>
    <m/>
    <m/>
    <m/>
    <s v="Jus à boire  AB - bouteille 1l"/>
    <s v="PAJB1LP-F"/>
    <n v="6"/>
    <n v="0"/>
    <m/>
    <s v="oui"/>
    <n v="84.36"/>
    <n v="0"/>
    <n v="84.36"/>
    <s v=""/>
    <s v=""/>
    <s v=""/>
    <s v=""/>
    <s v=""/>
    <m/>
    <m/>
    <m/>
    <n v="1"/>
    <m/>
    <m/>
    <s v="REVIENT VERS NOUS AU BESOIN"/>
    <m/>
    <m/>
    <m/>
    <m/>
    <s v="1"/>
  </r>
  <r>
    <s v="juin"/>
    <s v="Alexis"/>
    <s v="Ciel d'Azur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7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s v="REVIENT VERS NOUS AU BESOIN"/>
    <m/>
    <m/>
    <m/>
    <m/>
    <s v="1"/>
  </r>
  <r>
    <s v="juin"/>
    <s v="Alexis"/>
    <s v="Ciel d'Azur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7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s v="REVIENT VERS NOUS AU BESOIN"/>
    <m/>
    <m/>
    <m/>
    <m/>
    <s v="1"/>
  </r>
  <r>
    <s v="juin"/>
    <s v="Alexis"/>
    <s v="Perl'amande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8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n v="1"/>
    <m/>
    <m/>
    <s v="REVIENT VERS NOUS AU BESOIN"/>
    <m/>
    <m/>
    <m/>
    <m/>
    <s v="1"/>
  </r>
  <r>
    <s v="juin"/>
    <s v="Alexis"/>
    <s v="Nature et Aliments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9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s v="REVIENT VERS NOUS AU BESOIN"/>
    <m/>
    <m/>
    <m/>
    <m/>
    <s v="1"/>
  </r>
  <r>
    <s v="juin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Acai - Poudre 50 g"/>
    <s v="AP50"/>
    <n v="1"/>
    <n v="0"/>
    <m/>
    <m/>
    <n v="19.899999999999999"/>
    <n v="0"/>
    <n v="19.899999999999999"/>
    <s v=""/>
    <s v=""/>
    <s v=""/>
    <s v=""/>
    <s v=""/>
    <n v="1"/>
    <m/>
    <m/>
    <n v="1"/>
    <m/>
    <m/>
    <s v="produit périmé - demande d'avoir faite à Guayapi"/>
    <m/>
    <m/>
    <m/>
    <m/>
    <s v="1"/>
  </r>
  <r>
    <s v="juin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Warana Poudre 70G - Poudre 65G"/>
    <s v="WAP65AB"/>
    <n v="2"/>
    <n v="0"/>
    <m/>
    <m/>
    <n v="30"/>
    <n v="0"/>
    <n v="30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Pfaffia Stenophylla - 50 Gélules/370 mg"/>
    <s v="PSG50/370"/>
    <n v="1"/>
    <n v="0"/>
    <m/>
    <m/>
    <n v="21.3"/>
    <n v="0"/>
    <n v="21.3"/>
    <s v=""/>
    <s v=""/>
    <s v=""/>
    <s v=""/>
    <s v=""/>
    <n v="1"/>
    <m/>
    <m/>
    <n v="1"/>
    <m/>
    <m/>
    <s v="produit périmé - demande d'avoir faite à Guayapi"/>
    <m/>
    <m/>
    <m/>
    <m/>
    <s v="1"/>
  </r>
  <r>
    <s v="juin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Uhna De Gato - Poudre 50 g"/>
    <s v="UG50"/>
    <n v="2"/>
    <n v="0"/>
    <m/>
    <m/>
    <n v="34"/>
    <n v="0"/>
    <n v="34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Urucum - 80 Tablettes/600 mg"/>
    <s v="UT80/600"/>
    <n v="10"/>
    <n v="0"/>
    <m/>
    <m/>
    <n v="156"/>
    <n v="0"/>
    <n v="156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Complexe Guayazen (Destress) - 10 Ampoules de 10 ml"/>
    <s v="COMGZ10"/>
    <n v="1"/>
    <n v="0"/>
    <m/>
    <m/>
    <n v="23.65"/>
    <n v="0"/>
    <n v="23.65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Mate Boite 400G - Boîte de 4 sachets de 100g"/>
    <s v="MAB400"/>
    <n v="3"/>
    <n v="0"/>
    <m/>
    <m/>
    <n v="37.799999999999997"/>
    <n v="0"/>
    <n v="37.799999999999997"/>
    <s v=""/>
    <s v=""/>
    <s v=""/>
    <s v=""/>
    <s v=""/>
    <m/>
    <m/>
    <m/>
    <n v="1"/>
    <m/>
    <m/>
    <m/>
    <m/>
    <m/>
    <m/>
    <m/>
    <s v="1"/>
  </r>
  <r>
    <s v="juin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Guarana poudre 50g - 50g"/>
    <s v="GUAP50"/>
    <n v="2"/>
    <n v="0"/>
    <m/>
    <m/>
    <n v="11.9"/>
    <n v="0"/>
    <n v="11.9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6-17T22:00:00"/>
    <x v="1181"/>
    <n v="1"/>
    <m/>
    <m/>
    <m/>
    <m/>
    <s v="Huile de tournesol - 0,5L"/>
    <n v="1010601070"/>
    <n v="6"/>
    <n v="0"/>
    <m/>
    <m/>
    <n v="16.079999999999998"/>
    <n v="0"/>
    <n v="16.079999999999998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6-17T22:00:00"/>
    <x v="1181"/>
    <n v="1"/>
    <m/>
    <m/>
    <m/>
    <m/>
    <s v="Huile d'olive corsée - 0,5L"/>
    <n v="1010612270"/>
    <n v="6"/>
    <n v="0"/>
    <m/>
    <m/>
    <n v="31.26"/>
    <n v="0"/>
    <n v="31.2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6-17T22:00:00"/>
    <x v="1181"/>
    <n v="1"/>
    <m/>
    <m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n v="1"/>
    <m/>
    <m/>
    <m/>
    <m/>
    <m/>
    <m/>
    <m/>
    <s v="1"/>
  </r>
  <r>
    <s v="juin"/>
    <s v="Lydie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3-06-18T22:00:00"/>
    <x v="1182"/>
    <n v="1"/>
    <m/>
    <m/>
    <m/>
    <m/>
    <s v="Huile de tournesol - 0,5L"/>
    <n v="1010601070"/>
    <n v="6"/>
    <n v="0"/>
    <m/>
    <m/>
    <n v="16.079999999999998"/>
    <n v="0"/>
    <n v="16.079999999999998"/>
    <s v=""/>
    <s v=""/>
    <s v=""/>
    <s v=""/>
    <s v=""/>
    <m/>
    <m/>
    <m/>
    <n v="1"/>
    <m/>
    <m/>
    <s v="Reliquat BDC 4434 du 20/6"/>
    <m/>
    <m/>
    <m/>
    <s v="1"/>
    <m/>
  </r>
  <r>
    <s v="juin"/>
    <s v="Christophe"/>
    <s v="Nature et Aliments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4"/>
    <n v="1"/>
    <m/>
    <m/>
    <m/>
    <m/>
    <s v="Amandina Lait d'amandes - 50cl"/>
    <s v="6902A"/>
    <n v="24"/>
    <n v="0"/>
    <m/>
    <m/>
    <n v="41.28"/>
    <n v="0"/>
    <n v="41.28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4"/>
    <n v="1"/>
    <m/>
    <m/>
    <m/>
    <m/>
    <s v="Amandina chocolat - 1L"/>
    <s v="6902CHOCOOP"/>
    <n v="12"/>
    <n v="0"/>
    <m/>
    <m/>
    <n v="40.200000000000003"/>
    <n v="0"/>
    <n v="40.200000000000003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5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5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5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m/>
    <s v="1"/>
    <m/>
  </r>
  <r>
    <s v="juin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Douche - flacon 250ml"/>
    <s v="PAGDSS250ML-F"/>
    <n v="6"/>
    <n v="0"/>
    <m/>
    <s v="oui"/>
    <n v="42.84"/>
    <n v="0"/>
    <n v="42.84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Nettoyant intime - flacon 250ml"/>
    <s v="PAGI250ML-F"/>
    <n v="6"/>
    <n v="0"/>
    <m/>
    <s v="oui"/>
    <n v="49.62"/>
    <n v="0"/>
    <n v="49.62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m/>
    <s v="1"/>
  </r>
  <r>
    <s v="juin"/>
    <s v="Lydie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6-18T22:00:00"/>
    <x v="1187"/>
    <m/>
    <n v="1"/>
    <m/>
    <m/>
    <m/>
    <s v="Huile cuisson au Ghee - 0,5L"/>
    <n v="1010631170"/>
    <n v="18"/>
    <n v="0"/>
    <m/>
    <m/>
    <n v="111.6"/>
    <n v="0"/>
    <n v="111.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n v="1"/>
    <m/>
    <m/>
    <m/>
    <m/>
    <s v="Huile de tournesol - 0,5L"/>
    <n v="1010601070"/>
    <n v="6"/>
    <n v="0"/>
    <m/>
    <m/>
    <n v="16.079999999999998"/>
    <n v="0"/>
    <n v="16.079999999999998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m/>
    <n v="1"/>
    <m/>
    <m/>
    <m/>
    <s v="Huile de coco - 2,5L (1)"/>
    <n v="1090115040"/>
    <n v="1"/>
    <n v="0"/>
    <m/>
    <m/>
    <n v="29.39"/>
    <n v="0"/>
    <n v="29.39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n v="1"/>
    <m/>
    <m/>
    <m/>
    <m/>
    <s v="Huile d'Inca Inchi - 100ml"/>
    <n v="10104204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9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n v="1"/>
    <m/>
    <m/>
    <m/>
    <m/>
    <m/>
    <m/>
    <m/>
    <s v="1"/>
  </r>
  <r>
    <s v="juin"/>
    <s v="Alexis"/>
    <s v="Perl'amand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9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pommes myrtilles - 75 cl"/>
    <s v="CN00110115"/>
    <n v="6"/>
    <n v="0"/>
    <m/>
    <m/>
    <n v="16.86"/>
    <n v="0"/>
    <n v="16.86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Nectar Kiwis - 75 cl"/>
    <s v="CN00110240"/>
    <n v="6"/>
    <n v="0"/>
    <m/>
    <m/>
    <n v="15.78"/>
    <n v="0"/>
    <n v="15.78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Purée pommes demeter - 915 g"/>
    <s v="CN00641500"/>
    <n v="6"/>
    <n v="0"/>
    <m/>
    <m/>
    <n v="19.32"/>
    <n v="0"/>
    <n v="19.32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Purée pommes - 1,65 kg"/>
    <s v="CN00641035"/>
    <n v="6"/>
    <n v="0"/>
    <m/>
    <m/>
    <n v="33.42"/>
    <n v="0"/>
    <n v="33.42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1"/>
    <n v="1"/>
    <m/>
    <m/>
    <m/>
    <m/>
    <s v="Agar agar Bio - x 12 sachets 50g"/>
    <n v="510120"/>
    <n v="12"/>
    <n v="0"/>
    <m/>
    <s v="oui"/>
    <n v="52.2"/>
    <n v="0"/>
    <n v="52.2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1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m/>
    <m/>
    <m/>
    <m/>
    <m/>
    <s v="1"/>
  </r>
  <r>
    <s v="juin"/>
    <s v="Alexis"/>
    <m/>
    <s v="Pronadis"/>
    <s v="SO BIO LAUNAGUET"/>
    <m/>
    <m/>
    <m/>
    <m/>
    <m/>
    <m/>
    <m/>
    <m/>
    <m/>
    <d v="2013-06-18T22:00:00"/>
    <x v="1192"/>
    <n v="1"/>
    <m/>
    <m/>
    <m/>
    <n v="1"/>
    <s v="pommes demeter - 75 cl"/>
    <s v="CN00110005"/>
    <n v="90"/>
    <n v="10"/>
    <m/>
    <s v="oui"/>
    <n v="148.5"/>
    <n v="0"/>
    <n v="148.5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6-18T22:00:00"/>
    <x v="1193"/>
    <n v="1"/>
    <m/>
    <m/>
    <m/>
    <m/>
    <s v="Huile de sésame - 0,5L"/>
    <n v="1010604070"/>
    <n v="6"/>
    <n v="0"/>
    <m/>
    <m/>
    <n v="28.14"/>
    <n v="0"/>
    <n v="28.14"/>
    <s v=""/>
    <s v=""/>
    <s v=""/>
    <s v=""/>
    <s v=""/>
    <m/>
    <m/>
    <m/>
    <m/>
    <m/>
    <m/>
    <s v="NE VEUT PAS D'APPEL"/>
    <m/>
    <m/>
    <n v="1"/>
    <m/>
    <s v="1"/>
  </r>
  <r>
    <s v="juin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6-18T22:00:00"/>
    <x v="1194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s v="NE VEUT PAS D'APPEL"/>
    <m/>
    <m/>
    <n v="1"/>
    <m/>
    <s v="1"/>
  </r>
  <r>
    <s v="juin"/>
    <s v="Alexis"/>
    <s v="Côteaux Nantai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6-18T22:00:00"/>
    <x v="1195"/>
    <n v="1"/>
    <m/>
    <m/>
    <m/>
    <m/>
    <s v="V de cidre Demeter - 75 cl"/>
    <s v="CN00320005"/>
    <n v="6"/>
    <n v="0"/>
    <m/>
    <m/>
    <n v="14.52"/>
    <n v="0"/>
    <n v="14.52"/>
    <s v=""/>
    <s v=""/>
    <s v=""/>
    <s v=""/>
    <s v=""/>
    <m/>
    <m/>
    <m/>
    <m/>
    <m/>
    <m/>
    <s v="NE VEUT PAS D'APPEL"/>
    <m/>
    <m/>
    <n v="1"/>
    <m/>
    <s v="1"/>
  </r>
  <r>
    <s v="juin"/>
    <s v="Jean-Claude"/>
    <s v="Ciel d'Azur"/>
    <s v="Relais Vert"/>
    <s v="ABC BIO"/>
    <s v="259 BIS AVENUE HENRI BARBUSSE"/>
    <n v="59770"/>
    <s v="MARLY"/>
    <s v="03 27 28 38 88"/>
    <s v="Hauts-de-France"/>
    <n v="59"/>
    <s v="INDPT"/>
    <m/>
    <n v="200"/>
    <d v="2017-06-18T22:00:00"/>
    <x v="1196"/>
    <n v="1"/>
    <m/>
    <m/>
    <m/>
    <m/>
    <s v="Crème à raser - tube 100ml"/>
    <s v="PACR100ML-F"/>
    <n v="6"/>
    <n v="0"/>
    <m/>
    <s v="oui"/>
    <n v="37.200000000000003"/>
    <n v="0"/>
    <n v="37.200000000000003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ABC BIO"/>
    <s v="259 BIS AVENUE HENRI BARBUSSE"/>
    <n v="59770"/>
    <s v="MARLY"/>
    <s v="03 27 28 38 88"/>
    <s v="Hauts-de-France"/>
    <n v="59"/>
    <s v="INDPT"/>
    <m/>
    <n v="200"/>
    <d v="2017-06-18T22:00:00"/>
    <x v="1196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ABC BIO"/>
    <s v="259 BIS AVENUE HENRI BARBUSSE"/>
    <n v="59770"/>
    <s v="MARLY"/>
    <s v="03 27 28 38 88"/>
    <s v="Hauts-de-France"/>
    <n v="59"/>
    <s v="INDPT"/>
    <m/>
    <n v="200"/>
    <d v="2017-06-18T22:00:00"/>
    <x v="1196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ABC BIO"/>
    <s v="259 BIS AVENUE HENRI BARBUSSE"/>
    <n v="59770"/>
    <s v="MARLY"/>
    <s v="03 27 28 38 88"/>
    <s v="Hauts-de-France"/>
    <n v="59"/>
    <s v="INDPT"/>
    <m/>
    <n v="200"/>
    <d v="2017-06-18T22:00:00"/>
    <x v="1196"/>
    <n v="1"/>
    <m/>
    <m/>
    <m/>
    <m/>
    <s v="Pilulier 45 gélules Bio - pilulier 17.8g"/>
    <s v="PAG45GEL-F"/>
    <n v="6"/>
    <n v="0"/>
    <m/>
    <s v="oui"/>
    <n v="48.78"/>
    <n v="0"/>
    <n v="48.78"/>
    <s v=""/>
    <s v=""/>
    <s v=""/>
    <s v=""/>
    <s v=""/>
    <m/>
    <m/>
    <m/>
    <n v="1"/>
    <m/>
    <m/>
    <m/>
    <m/>
    <m/>
    <m/>
    <m/>
    <s v="1"/>
  </r>
  <r>
    <s v="juin"/>
    <s v="Jean-Claude"/>
    <s v="Ciel d'Azur"/>
    <s v="Relais Vert"/>
    <s v="ABC BIO"/>
    <s v="259 BIS AVENUE HENRI BARBUSSE"/>
    <n v="59770"/>
    <s v="MARLY"/>
    <s v="03 27 28 38 88"/>
    <s v="Hauts-de-France"/>
    <n v="59"/>
    <s v="INDPT"/>
    <m/>
    <n v="200"/>
    <d v="2017-06-18T22:00:00"/>
    <x v="1196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7"/>
    <m/>
    <n v="1"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7"/>
    <m/>
    <n v="1"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7"/>
    <m/>
    <n v="1"/>
    <m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7"/>
    <m/>
    <n v="1"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n v="1"/>
    <m/>
    <m/>
    <m/>
    <m/>
    <m/>
    <m/>
    <m/>
    <s v="1"/>
  </r>
  <r>
    <s v="juin"/>
    <s v="Alexis"/>
    <s v="Bio Planète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7"/>
    <m/>
    <n v="1"/>
    <m/>
    <n v="1"/>
    <m/>
    <s v="Display gamme Protéin - 1 dispay vide"/>
    <m/>
    <n v="1"/>
    <n v="1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8"/>
    <n v="1"/>
    <m/>
    <m/>
    <m/>
    <m/>
    <s v="Agar agar Bio - x 30 sachets 2*4g"/>
    <n v="510170"/>
    <n v="30"/>
    <n v="0"/>
    <m/>
    <m/>
    <n v="33.299999999999997"/>
    <n v="0"/>
    <n v="33.299999999999997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8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m/>
    <s v="1"/>
  </r>
  <r>
    <s v="juin"/>
    <s v="Alexis"/>
    <s v="Nature et Aliments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8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199"/>
    <n v="1"/>
    <m/>
    <m/>
    <m/>
    <m/>
    <s v="Huile de Chia - 100ml"/>
    <n v="1010420097"/>
    <n v="6"/>
    <n v="0"/>
    <m/>
    <m/>
    <n v="42.6"/>
    <n v="0"/>
    <n v="42.6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0"/>
    <n v="1"/>
    <m/>
    <m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0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0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m/>
    <s v="1"/>
  </r>
  <r>
    <s v="juin"/>
    <s v="Philippe"/>
    <s v="Arcadie"/>
    <s v="Bry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1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m/>
    <s v="1"/>
  </r>
  <r>
    <s v="juin"/>
    <s v="Philippe"/>
    <s v="Arcadie"/>
    <s v="Bry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1"/>
    <n v="1"/>
    <m/>
    <m/>
    <m/>
    <m/>
    <s v="Mélange GUACAMOLE - Flacon 45g"/>
    <s v="GUACC"/>
    <n v="6"/>
    <n v="10"/>
    <m/>
    <s v="oui"/>
    <n v="11.52"/>
    <n v="0"/>
    <n v="11.52"/>
    <s v=""/>
    <s v=""/>
    <s v=""/>
    <s v=""/>
    <s v=""/>
    <m/>
    <m/>
    <m/>
    <n v="1"/>
    <m/>
    <m/>
    <m/>
    <m/>
    <m/>
    <m/>
    <m/>
    <s v="1"/>
  </r>
  <r>
    <s v="juin"/>
    <s v="Philippe"/>
    <s v="Arcadie"/>
    <s v="Bry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1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2"/>
    <n v="1"/>
    <m/>
    <m/>
    <m/>
    <m/>
    <s v="kiwis - 315 g"/>
    <s v="CN00530175"/>
    <n v="6"/>
    <n v="0"/>
    <m/>
    <m/>
    <n v="15.18"/>
    <n v="0"/>
    <n v="15.18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2"/>
    <n v="1"/>
    <m/>
    <m/>
    <m/>
    <m/>
    <s v="Nectar fraises - 75 cl"/>
    <s v="CN00111005"/>
    <n v="6"/>
    <n v="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2"/>
    <n v="1"/>
    <m/>
    <m/>
    <m/>
    <m/>
    <s v="Nectar cassis - 75 cl"/>
    <s v="CN00111015"/>
    <n v="6"/>
    <n v="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2"/>
    <n v="1"/>
    <m/>
    <m/>
    <m/>
    <m/>
    <s v="pêches plates - 315g"/>
    <s v="CN00530180"/>
    <n v="6"/>
    <n v="0"/>
    <m/>
    <m/>
    <n v="0"/>
    <n v="0"/>
    <n v="0"/>
    <s v=""/>
    <s v=""/>
    <s v=""/>
    <s v=""/>
    <s v=""/>
    <m/>
    <m/>
    <m/>
    <n v="1"/>
    <m/>
    <m/>
    <m/>
    <m/>
    <m/>
    <m/>
    <m/>
    <s v="1"/>
  </r>
  <r>
    <s v="juin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3"/>
    <n v="1"/>
    <m/>
    <m/>
    <m/>
    <m/>
    <s v="P’tiwi Bio nappé de chocolat noir - 125 grs"/>
    <s v="1PT201"/>
    <n v="6"/>
    <n v="0"/>
    <m/>
    <m/>
    <n v="12.66"/>
    <n v="0"/>
    <n v="12.66"/>
    <s v=""/>
    <s v=""/>
    <s v=""/>
    <s v=""/>
    <s v=""/>
    <m/>
    <m/>
    <m/>
    <n v="1"/>
    <m/>
    <m/>
    <m/>
    <m/>
    <m/>
    <m/>
    <m/>
    <s v="1"/>
  </r>
  <r>
    <s v="juin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3"/>
    <n v="1"/>
    <m/>
    <m/>
    <m/>
    <m/>
    <s v="Plaisir Châtaigne nappé de chocolat noir - 130 grs"/>
    <s v="1SB102"/>
    <n v="6"/>
    <n v="0"/>
    <m/>
    <m/>
    <n v="12"/>
    <n v="0"/>
    <n v="12"/>
    <s v=""/>
    <s v=""/>
    <s v=""/>
    <s v=""/>
    <s v=""/>
    <m/>
    <m/>
    <m/>
    <n v="1"/>
    <m/>
    <m/>
    <m/>
    <m/>
    <m/>
    <m/>
    <m/>
    <s v="1"/>
  </r>
  <r>
    <s v="juin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3"/>
    <n v="1"/>
    <m/>
    <m/>
    <m/>
    <m/>
    <s v="Plaisir Earl Grey - 175 grs"/>
    <s v="1PL001"/>
    <n v="6"/>
    <n v="0"/>
    <m/>
    <m/>
    <n v="12.18"/>
    <n v="0"/>
    <n v="12.18"/>
    <s v=""/>
    <s v=""/>
    <s v=""/>
    <s v=""/>
    <s v=""/>
    <m/>
    <m/>
    <m/>
    <n v="1"/>
    <m/>
    <m/>
    <m/>
    <m/>
    <m/>
    <m/>
    <m/>
    <s v="1"/>
  </r>
  <r>
    <s v="juin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3"/>
    <m/>
    <m/>
    <n v="1"/>
    <m/>
    <m/>
    <s v="P'tit Beurre Tout Chocolat - 155 grs"/>
    <s v="1PB002"/>
    <n v="6"/>
    <n v="0"/>
    <m/>
    <m/>
    <n v="0"/>
    <n v="0"/>
    <n v="0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4"/>
    <n v="1"/>
    <m/>
    <m/>
    <m/>
    <n v="1"/>
    <s v="Huile de coco - 0,4L"/>
    <n v="1010615056"/>
    <n v="60"/>
    <n v="10"/>
    <m/>
    <s v="oui"/>
    <n v="379.2"/>
    <n v="0"/>
    <n v="379.2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4"/>
    <n v="1"/>
    <m/>
    <m/>
    <m/>
    <m/>
    <s v="Huile Oméga + - 0,5L"/>
    <n v="1010630270"/>
    <n v="6"/>
    <n v="0"/>
    <m/>
    <m/>
    <n v="24.6"/>
    <n v="0"/>
    <n v="24.6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4"/>
    <m/>
    <m/>
    <n v="1"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4"/>
    <m/>
    <m/>
    <n v="1"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4"/>
    <m/>
    <m/>
    <n v="1"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5"/>
    <n v="1"/>
    <m/>
    <m/>
    <m/>
    <m/>
    <s v="Sucre vanille - x 8 Etuis 64g"/>
    <n v="310020"/>
    <n v="8"/>
    <n v="0"/>
    <m/>
    <m/>
    <n v="23.6"/>
    <n v="0"/>
    <n v="23.6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5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m/>
    <s v="1"/>
  </r>
  <r>
    <s v="juin"/>
    <s v="Philippe"/>
    <s v="Arcadie"/>
    <s v="Ekibio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6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m/>
    <s v="1"/>
  </r>
  <r>
    <s v="juin"/>
    <s v="Philippe"/>
    <s v="Arcadie"/>
    <s v="Ekibio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6"/>
    <n v="1"/>
    <m/>
    <m/>
    <m/>
    <m/>
    <s v="Épices pour PAELLA - Flacon 35g"/>
    <s v="PAELC"/>
    <n v="6"/>
    <n v="10"/>
    <m/>
    <s v="oui"/>
    <n v="9.1199999999999992"/>
    <n v="0"/>
    <n v="9.1199999999999992"/>
    <s v=""/>
    <s v=""/>
    <s v=""/>
    <s v=""/>
    <s v=""/>
    <m/>
    <m/>
    <m/>
    <n v="1"/>
    <m/>
    <m/>
    <m/>
    <m/>
    <m/>
    <m/>
    <m/>
    <s v="1"/>
  </r>
  <r>
    <s v="juin"/>
    <s v="Philippe"/>
    <s v="Arcadie"/>
    <s v="Ekibio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6"/>
    <n v="1"/>
    <m/>
    <m/>
    <m/>
    <m/>
    <s v="Mélange GUACAMOLE - Flacon 45g"/>
    <s v="GUACC"/>
    <n v="6"/>
    <n v="10"/>
    <m/>
    <s v="oui"/>
    <n v="11.52"/>
    <n v="0"/>
    <n v="11.52"/>
    <s v=""/>
    <s v=""/>
    <s v=""/>
    <s v=""/>
    <s v=""/>
    <m/>
    <m/>
    <m/>
    <n v="1"/>
    <m/>
    <m/>
    <m/>
    <m/>
    <m/>
    <m/>
    <m/>
    <s v="1"/>
  </r>
  <r>
    <s v="juin"/>
    <s v="Philippe"/>
    <s v="Arcadie"/>
    <s v="Ekibio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6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7"/>
    <n v="1"/>
    <m/>
    <m/>
    <m/>
    <m/>
    <s v="abricots - 725 g"/>
    <s v="CN00531600"/>
    <n v="6"/>
    <n v="0"/>
    <m/>
    <m/>
    <n v="28.38"/>
    <n v="0"/>
    <n v="28.38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7"/>
    <m/>
    <n v="1"/>
    <m/>
    <m/>
    <m/>
    <s v="kiwis - 315 g"/>
    <s v="CN00530175"/>
    <n v="6"/>
    <n v="0"/>
    <m/>
    <m/>
    <n v="15.18"/>
    <n v="0"/>
    <n v="15.18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7"/>
    <n v="1"/>
    <m/>
    <m/>
    <m/>
    <m/>
    <s v=" fraises - 725 g"/>
    <s v="CN00531620"/>
    <n v="6"/>
    <n v="0"/>
    <m/>
    <m/>
    <n v="30.3"/>
    <n v="0"/>
    <n v="30.3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7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m/>
    <m/>
    <s v="1"/>
  </r>
  <r>
    <s v="juin"/>
    <s v="Philippe"/>
    <s v="Côteaux Nantai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7"/>
    <n v="1"/>
    <m/>
    <m/>
    <m/>
    <m/>
    <s v="Purée pêches cerises - 350 g"/>
    <s v="CN00641400"/>
    <n v="6"/>
    <n v="0"/>
    <m/>
    <m/>
    <n v="15.84"/>
    <n v="0"/>
    <n v="15.84"/>
    <s v=""/>
    <s v=""/>
    <s v=""/>
    <s v=""/>
    <s v=""/>
    <m/>
    <m/>
    <m/>
    <n v="1"/>
    <m/>
    <m/>
    <m/>
    <m/>
    <m/>
    <m/>
    <m/>
    <s v="1"/>
  </r>
  <r>
    <s v="juin"/>
    <s v="Christophe"/>
    <s v="Côteaux Nantai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8"/>
    <m/>
    <n v="1"/>
    <m/>
    <m/>
    <m/>
    <s v="Purée mangue rhubarbe - 350 g"/>
    <s v="CN00641405"/>
    <n v="6"/>
    <n v="0"/>
    <m/>
    <m/>
    <n v="14.22"/>
    <n v="0"/>
    <n v="14.22"/>
    <s v=""/>
    <s v=""/>
    <s v=""/>
    <s v=""/>
    <s v=""/>
    <m/>
    <m/>
    <m/>
    <m/>
    <m/>
    <m/>
    <s v="NRP"/>
    <m/>
    <m/>
    <m/>
    <m/>
    <s v="1"/>
  </r>
  <r>
    <s v="juin"/>
    <s v="Christophe"/>
    <s v="Côteaux Nantai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8"/>
    <n v="1"/>
    <m/>
    <m/>
    <m/>
    <m/>
    <s v="Purée mûres banane - 350 g"/>
    <s v="CN00641410"/>
    <n v="6"/>
    <n v="0"/>
    <m/>
    <m/>
    <n v="14.46"/>
    <n v="0"/>
    <n v="14.46"/>
    <s v=""/>
    <s v=""/>
    <s v=""/>
    <s v=""/>
    <s v=""/>
    <m/>
    <m/>
    <m/>
    <m/>
    <m/>
    <m/>
    <s v="NRP"/>
    <m/>
    <m/>
    <m/>
    <m/>
    <s v="1"/>
  </r>
  <r>
    <s v="juin"/>
    <s v="Christophe"/>
    <s v="Côteaux Nantai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8"/>
    <n v="1"/>
    <m/>
    <m/>
    <m/>
    <m/>
    <s v="Purée pêches cerises - 350 g"/>
    <s v="CN00641400"/>
    <n v="6"/>
    <n v="0"/>
    <m/>
    <m/>
    <n v="15.54"/>
    <n v="0"/>
    <n v="15.54"/>
    <s v=""/>
    <s v=""/>
    <s v=""/>
    <s v=""/>
    <s v=""/>
    <m/>
    <m/>
    <m/>
    <m/>
    <m/>
    <m/>
    <s v="NRP"/>
    <m/>
    <m/>
    <m/>
    <m/>
    <s v="1"/>
  </r>
  <r>
    <s v="juin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s v="NRP"/>
    <m/>
    <m/>
    <m/>
    <m/>
    <s v="1"/>
  </r>
  <r>
    <s v="juin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s v="NRP"/>
    <m/>
    <m/>
    <m/>
    <m/>
    <s v="1"/>
  </r>
  <r>
    <s v="juin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m/>
    <m/>
    <m/>
    <s v="NRP"/>
    <m/>
    <m/>
    <m/>
    <m/>
    <s v="1"/>
  </r>
  <r>
    <s v="juin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m/>
    <m/>
    <m/>
    <s v="NRP"/>
    <m/>
    <m/>
    <m/>
    <m/>
    <s v="1"/>
  </r>
  <r>
    <s v="juin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m/>
    <m/>
    <m/>
    <s v="NRP"/>
    <m/>
    <m/>
    <m/>
    <m/>
    <s v="1"/>
  </r>
  <r>
    <s v="juin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m/>
    <m/>
    <m/>
    <s v="NRP"/>
    <m/>
    <m/>
    <m/>
    <m/>
    <s v="1"/>
  </r>
  <r>
    <s v="juin"/>
    <s v="Christophe"/>
    <s v="Perl'amand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0"/>
    <n v="1"/>
    <m/>
    <m/>
    <m/>
    <m/>
    <s v="Amandina chocolat - 1L"/>
    <s v="6902CHOCOOP"/>
    <n v="8"/>
    <n v="0"/>
    <m/>
    <m/>
    <n v="26.8"/>
    <n v="0"/>
    <n v="26.8"/>
    <s v=""/>
    <s v=""/>
    <s v=""/>
    <s v=""/>
    <s v=""/>
    <m/>
    <m/>
    <m/>
    <m/>
    <m/>
    <m/>
    <s v="NRP"/>
    <m/>
    <m/>
    <m/>
    <m/>
    <s v="1"/>
  </r>
  <r>
    <s v="juin"/>
    <s v="Christophe"/>
    <s v="Perl'amand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0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s v="NRP"/>
    <m/>
    <m/>
    <m/>
    <m/>
    <s v="1"/>
  </r>
  <r>
    <s v="juin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m/>
    <m/>
    <m/>
    <s v="NRP"/>
    <m/>
    <m/>
    <m/>
    <m/>
    <s v="1"/>
  </r>
  <r>
    <s v="juin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n v="1"/>
    <m/>
    <m/>
    <m/>
    <m/>
    <s v="Crème châtaigne 60g - x 12 sachets"/>
    <n v="190130"/>
    <n v="12"/>
    <n v="0"/>
    <m/>
    <m/>
    <n v="14.88"/>
    <n v="0"/>
    <n v="14.88"/>
    <s v=""/>
    <s v=""/>
    <s v=""/>
    <s v=""/>
    <s v=""/>
    <m/>
    <m/>
    <m/>
    <m/>
    <m/>
    <m/>
    <s v="NRP"/>
    <m/>
    <m/>
    <m/>
    <m/>
    <s v="1"/>
  </r>
  <r>
    <s v="juin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n v="1"/>
    <m/>
    <m/>
    <m/>
    <m/>
    <s v="Crème anglaise 60g - x 12 sachets"/>
    <n v="190210"/>
    <n v="12"/>
    <n v="0"/>
    <m/>
    <m/>
    <n v="11.88"/>
    <n v="0"/>
    <n v="11.88"/>
    <s v=""/>
    <s v=""/>
    <s v=""/>
    <s v=""/>
    <s v=""/>
    <m/>
    <m/>
    <m/>
    <m/>
    <m/>
    <m/>
    <s v="NRP"/>
    <m/>
    <m/>
    <m/>
    <m/>
    <s v="1"/>
  </r>
  <r>
    <s v="juin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s v="NRP"/>
    <m/>
    <m/>
    <m/>
    <m/>
    <s v="1"/>
  </r>
  <r>
    <s v="juin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s v="NRP"/>
    <m/>
    <m/>
    <m/>
    <m/>
    <s v="1"/>
  </r>
  <r>
    <s v="juin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m/>
    <m/>
    <n v="1"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m/>
    <m/>
    <m/>
    <s v="NRP"/>
    <m/>
    <m/>
    <m/>
    <m/>
    <s v="1"/>
  </r>
  <r>
    <s v="juin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m/>
    <m/>
    <n v="1"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m/>
    <m/>
    <m/>
    <s v="NRP"/>
    <m/>
    <m/>
    <m/>
    <m/>
    <s v="1"/>
  </r>
  <r>
    <s v="juin"/>
    <s v="Philippe"/>
    <s v="Nature et Aliments"/>
    <s v="Provinces Bio"/>
    <s v="BIO-LOGIQUE"/>
    <s v="46 RUE BOISNET"/>
    <n v="49000"/>
    <s v="ANGERS"/>
    <s v="02 49 87 23 76"/>
    <s v="Pays-de-Loire"/>
    <n v="49"/>
    <s v="INDPT"/>
    <m/>
    <n v="160"/>
    <d v="2017-06-20T00:00:00"/>
    <x v="1212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Christophe"/>
    <s v="Guayapi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3"/>
    <n v="1"/>
    <m/>
    <m/>
    <m/>
    <m/>
    <s v="Gomphrena - 130 Gélules/240 mg"/>
    <s v="GOG130/240"/>
    <n v="6"/>
    <m/>
    <m/>
    <m/>
    <n v="162"/>
    <n v="0"/>
    <n v="162"/>
    <s v=""/>
    <s v=""/>
    <s v=""/>
    <s v=""/>
    <s v=""/>
    <m/>
    <m/>
    <m/>
    <n v="1"/>
    <m/>
    <m/>
    <m/>
    <m/>
    <m/>
    <m/>
    <s v="1"/>
    <m/>
  </r>
  <r>
    <s v="juin"/>
    <s v="Christophe"/>
    <s v="Guayapi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3"/>
    <n v="1"/>
    <m/>
    <m/>
    <m/>
    <m/>
    <s v="Uhna De Gato - Poudre 50 g"/>
    <s v="UG50"/>
    <n v="6"/>
    <m/>
    <m/>
    <m/>
    <n v="102"/>
    <n v="0"/>
    <n v="102"/>
    <s v=""/>
    <s v=""/>
    <s v=""/>
    <s v=""/>
    <s v=""/>
    <m/>
    <m/>
    <m/>
    <n v="1"/>
    <m/>
    <m/>
    <m/>
    <m/>
    <m/>
    <m/>
    <s v="1"/>
    <m/>
  </r>
  <r>
    <s v="juin"/>
    <s v="Christophe"/>
    <s v="Guayapi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3"/>
    <n v="1"/>
    <m/>
    <m/>
    <m/>
    <m/>
    <s v="Urucum - 80 Tablettes/600 mg"/>
    <s v="UT80/600"/>
    <n v="6"/>
    <m/>
    <m/>
    <m/>
    <n v="93.6"/>
    <n v="0"/>
    <n v="93.6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n v="1"/>
    <m/>
    <m/>
    <m/>
    <m/>
    <s v="Huile de noix grillée France - 0,25L"/>
    <n v="1010609390"/>
    <n v="6"/>
    <m/>
    <m/>
    <m/>
    <n v="70.739999999999995"/>
    <n v="0"/>
    <n v="70.739999999999995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n v="1"/>
    <m/>
    <m/>
    <m/>
    <m/>
    <s v="Huile de Chia - 100ml"/>
    <n v="1010420097"/>
    <n v="4"/>
    <m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n v="1"/>
    <m/>
    <m/>
    <m/>
    <m/>
    <s v="Huile d'Inca Inchi - 100ml"/>
    <n v="1010420497"/>
    <n v="4"/>
    <m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Huile Gourmande - 250ml"/>
    <n v="1010630890"/>
    <n v="6"/>
    <m/>
    <m/>
    <m/>
    <n v="24.3"/>
    <n v="0"/>
    <n v="24.3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Huile cuisson au Ghee - 0,5L"/>
    <n v="1010631170"/>
    <n v="6"/>
    <m/>
    <m/>
    <m/>
    <n v="37.200000000000003"/>
    <n v="0"/>
    <n v="37.200000000000003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Huile de chardon marie - 100ml"/>
    <n v="1010420597"/>
    <n v="4"/>
    <m/>
    <m/>
    <s v="oui"/>
    <n v="25.68"/>
    <n v="0"/>
    <n v="25.68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Farine de pépins de courge biologique - 250g x4"/>
    <n v="1010450220"/>
    <n v="4"/>
    <m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Farine de lin biologique - 250g x4"/>
    <n v="1010450320"/>
    <n v="4"/>
    <m/>
    <m/>
    <s v="oui"/>
    <n v="8.92"/>
    <n v="0"/>
    <n v="8.9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Farine de noix biologique - 250g x4"/>
    <n v="1010450120"/>
    <n v="4"/>
    <m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5"/>
    <n v="1"/>
    <m/>
    <m/>
    <m/>
    <m/>
    <s v="Nute+SANS PALME - 220g"/>
    <s v="NNUT+220"/>
    <n v="6"/>
    <m/>
    <m/>
    <s v="oui"/>
    <n v="22.02"/>
    <n v="0"/>
    <n v="22.02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5"/>
    <n v="1"/>
    <m/>
    <m/>
    <m/>
    <m/>
    <s v="L’equilibre 0% sucre - 25g"/>
    <s v="91101B25"/>
    <n v="40"/>
    <m/>
    <m/>
    <m/>
    <n v="29.2"/>
    <n v="0"/>
    <n v="29.2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5"/>
    <n v="1"/>
    <m/>
    <m/>
    <m/>
    <m/>
    <s v="Choco Amande (crunchy) - 300g"/>
    <s v="NCHOAM300"/>
    <n v="6"/>
    <m/>
    <m/>
    <m/>
    <n v="28.5"/>
    <n v="0"/>
    <n v="28.5"/>
    <s v=""/>
    <s v=""/>
    <s v=""/>
    <s v=""/>
    <s v=""/>
    <m/>
    <m/>
    <m/>
    <n v="1"/>
    <m/>
    <m/>
    <m/>
    <m/>
    <m/>
    <m/>
    <s v="1"/>
    <m/>
  </r>
  <r>
    <s v="juin"/>
    <s v="Ghislaine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6-21T22:00:00"/>
    <x v="121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s v="Reliquat BDC: 4472 du 5/5"/>
    <m/>
    <m/>
    <m/>
    <s v="1"/>
    <m/>
  </r>
  <r>
    <s v="juin"/>
    <s v="Jean-Claude"/>
    <m/>
    <s v="Relais Vert"/>
    <s v="BIEN L EPICERIE - SAINT GILLES "/>
    <m/>
    <m/>
    <m/>
    <s v="01.44.61.30.95"/>
    <m/>
    <m/>
    <m/>
    <m/>
    <m/>
    <d v="2017-06-21T22:00:00"/>
    <x v="1217"/>
    <m/>
    <n v="1"/>
    <m/>
    <n v="1"/>
    <m/>
    <s v="Complément pour petit déjeuner biologique - 300g x4"/>
    <n v="1010450430"/>
    <n v="20"/>
    <n v="10"/>
    <m/>
    <s v="oui"/>
    <n v="131.4"/>
    <n v="0"/>
    <n v="131.4"/>
    <s v=""/>
    <s v=""/>
    <s v=""/>
    <s v=""/>
    <s v=""/>
    <m/>
    <m/>
    <m/>
    <n v="1"/>
    <m/>
    <m/>
    <m/>
    <m/>
    <m/>
    <m/>
    <s v="1"/>
    <m/>
  </r>
  <r>
    <s v="juin"/>
    <s v="Jean-Claude"/>
    <m/>
    <s v="Relais Vert"/>
    <s v="BIEN L EPICERIE - SAINT GILLES "/>
    <m/>
    <m/>
    <m/>
    <s v="01.44.61.30.95"/>
    <m/>
    <m/>
    <m/>
    <m/>
    <m/>
    <d v="2017-06-21T22:00:00"/>
    <x v="1217"/>
    <m/>
    <n v="1"/>
    <m/>
    <n v="1"/>
    <m/>
    <s v="Display gamme Protéin - 1 dispay vide"/>
    <m/>
    <n v="1"/>
    <n v="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6-24T22:00:00"/>
    <x v="1218"/>
    <n v="1"/>
    <m/>
    <m/>
    <n v="1"/>
    <m/>
    <s v="pommes demeter - 75 cl"/>
    <s v="CN00110005"/>
    <n v="48"/>
    <n v="10"/>
    <m/>
    <s v="oui"/>
    <n v="79.2"/>
    <n v="0"/>
    <n v="79.2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6-24T22:00:00"/>
    <x v="1218"/>
    <n v="1"/>
    <m/>
    <m/>
    <n v="1"/>
    <m/>
    <s v="pommes poires demeter - 75 cl"/>
    <s v="CN00110210"/>
    <n v="42"/>
    <n v="10"/>
    <m/>
    <s v="oui"/>
    <n v="91.14"/>
    <n v="0"/>
    <n v="91.14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6-24T22:00:00"/>
    <x v="1218"/>
    <n v="1"/>
    <m/>
    <m/>
    <n v="1"/>
    <m/>
    <s v="pommes grenades - 75 cl"/>
    <s v="CN00110350"/>
    <n v="42"/>
    <n v="10"/>
    <m/>
    <s v="oui"/>
    <n v="115.5"/>
    <n v="0"/>
    <n v="115.5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6-24T22:00:00"/>
    <x v="1218"/>
    <n v="1"/>
    <m/>
    <m/>
    <n v="1"/>
    <m/>
    <s v="BOX JUS - 132 UVC 1/4 PALETTE"/>
    <s v="CNBOXEXCEL"/>
    <n v="1"/>
    <n v="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n v="1"/>
    <m/>
    <m/>
    <m/>
    <m/>
    <s v="Huile de Chia - 100ml"/>
    <n v="1010420097"/>
    <n v="8"/>
    <n v="0"/>
    <m/>
    <m/>
    <n v="56.8"/>
    <n v="0"/>
    <n v="56.8"/>
    <s v=""/>
    <s v=""/>
    <s v=""/>
    <s v=""/>
    <s v=""/>
    <m/>
    <m/>
    <m/>
    <n v="1"/>
    <m/>
    <m/>
    <s v="REVIENT VERS NOUS AU BESOIN"/>
    <m/>
    <m/>
    <m/>
    <s v="1"/>
    <m/>
  </r>
  <r>
    <s v="juin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s v="REVIENT VERS NOUS AU BESOIN"/>
    <m/>
    <m/>
    <m/>
    <s v="1"/>
    <m/>
  </r>
  <r>
    <s v="juin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m/>
    <n v="1"/>
    <m/>
    <m/>
    <m/>
    <s v="Farine de pépins de courge biologique - 250g x4"/>
    <n v="1010450220"/>
    <n v="8"/>
    <n v="10"/>
    <m/>
    <s v="oui"/>
    <n v="21.44"/>
    <n v="0"/>
    <n v="21.4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m/>
    <n v="1"/>
    <m/>
    <m/>
    <m/>
    <s v="Farine de lin biologique - 250g x4"/>
    <n v="1010450320"/>
    <n v="8"/>
    <n v="10"/>
    <m/>
    <s v="oui"/>
    <n v="16.079999999999998"/>
    <n v="0"/>
    <n v="16.079999999999998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m/>
    <n v="1"/>
    <m/>
    <m/>
    <m/>
    <s v="Farine de noix biologique - 250g x4"/>
    <n v="1010450120"/>
    <n v="8"/>
    <n v="10"/>
    <m/>
    <s v="oui"/>
    <n v="21.44"/>
    <n v="0"/>
    <n v="21.4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m/>
    <n v="1"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0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0"/>
    <n v="1"/>
    <m/>
    <m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0"/>
    <n v="1"/>
    <m/>
    <m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0"/>
    <n v="1"/>
    <m/>
    <m/>
    <m/>
    <m/>
    <s v="Farine de noix biologique - 250g x4"/>
    <n v="10104501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0"/>
    <n v="1"/>
    <m/>
    <m/>
    <m/>
    <m/>
    <s v="Complément pour petit déjeuner biologique - 300g x4"/>
    <n v="1010450430"/>
    <n v="4"/>
    <n v="0"/>
    <m/>
    <s v="oui"/>
    <n v="29.2"/>
    <n v="0"/>
    <n v="29.2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n v="1"/>
    <m/>
    <m/>
    <n v="1"/>
    <m/>
    <s v="pommes demeter - 75 cl"/>
    <s v="CN00110005"/>
    <n v="48"/>
    <n v="10"/>
    <m/>
    <s v="oui"/>
    <n v="88.8"/>
    <n v="0"/>
    <n v="88.8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n v="1"/>
    <m/>
    <m/>
    <n v="1"/>
    <m/>
    <s v="pommes poires demeter - 75 cl"/>
    <s v="CN00110210"/>
    <n v="42"/>
    <n v="10"/>
    <m/>
    <s v="oui"/>
    <n v="102.48"/>
    <n v="0"/>
    <n v="102.48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m/>
    <m/>
    <n v="1"/>
    <n v="1"/>
    <m/>
    <s v="pamplemousses roses demeter - 75cl"/>
    <s v="CN00110380"/>
    <n v="48"/>
    <n v="1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m/>
    <m/>
    <n v="1"/>
    <n v="1"/>
    <m/>
    <s v="pommes gingembre demeter - 75 cl"/>
    <s v="CN00110385"/>
    <n v="42"/>
    <n v="1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m/>
    <m/>
    <n v="1"/>
    <n v="1"/>
    <m/>
    <s v="Nectar fraises - 75 cl"/>
    <s v="CN00111005"/>
    <n v="42"/>
    <n v="1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m/>
    <m/>
    <n v="1"/>
    <n v="1"/>
    <m/>
    <s v="Nectar cassis - 75 cl"/>
    <s v="CN00111015"/>
    <n v="42"/>
    <n v="1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n v="1"/>
    <m/>
    <m/>
    <n v="1"/>
    <m/>
    <s v="BOX JUS - 132 UVC 1/4 PALETTE"/>
    <s v="CNBOXEXCEL"/>
    <n v="2"/>
    <n v="1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Amandina chocolat - 3x20cl"/>
    <s v="6902CH20"/>
    <n v="8"/>
    <n v="10"/>
    <m/>
    <m/>
    <n v="28"/>
    <n v="0"/>
    <n v="28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Purée amande blanchie - 630g"/>
    <n v="5105"/>
    <n v="6"/>
    <n v="10"/>
    <m/>
    <s v="oui"/>
    <n v="85.08"/>
    <n v="0"/>
    <n v="85.08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Purée amande blanchie - 300g"/>
    <s v="5104A"/>
    <n v="6"/>
    <n v="10"/>
    <m/>
    <s v="oui"/>
    <n v="45.6"/>
    <n v="0"/>
    <n v="45.6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Nute+SANS PALME - 220g"/>
    <s v="NNUT+220"/>
    <n v="6"/>
    <n v="10"/>
    <m/>
    <s v="oui"/>
    <n v="19.8"/>
    <n v="0"/>
    <n v="19.8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Pistache Choc - 25g"/>
    <s v="91007B25"/>
    <n v="20"/>
    <n v="10"/>
    <m/>
    <m/>
    <n v="14"/>
    <n v="0"/>
    <n v="14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Purée de sésame complet - 280g"/>
    <s v="1250A"/>
    <n v="6"/>
    <n v="10"/>
    <m/>
    <s v="oui"/>
    <n v="16.14"/>
    <n v="0"/>
    <n v="16.14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m/>
    <m/>
    <n v="1"/>
    <m/>
    <m/>
    <s v="Amande ( 74% ) au sucre de canne - 200g"/>
    <n v="6500"/>
    <n v="6"/>
    <n v="0"/>
    <m/>
    <m/>
    <n v="25.86"/>
    <n v="0"/>
    <n v="25.86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m/>
    <m/>
    <n v="1"/>
    <m/>
    <m/>
    <s v="Noisette ( 66% ) au sucre de canne - 200g"/>
    <n v="6504"/>
    <n v="6"/>
    <n v="0"/>
    <m/>
    <m/>
    <n v="27.6"/>
    <n v="0"/>
    <n v="27.6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Cacao &amp; Baies de goji - 40g"/>
    <s v="9304B40"/>
    <n v="28"/>
    <n v="10"/>
    <m/>
    <m/>
    <n v="37.799999999999997"/>
    <n v="0"/>
    <n v="37.799999999999997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Baobab &amp; Graines - 40g"/>
    <s v="9302B40"/>
    <n v="28"/>
    <n v="10"/>
    <m/>
    <m/>
    <n v="37.799999999999997"/>
    <n v="0"/>
    <n v="37.799999999999997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Céréales - 40g"/>
    <s v="9301B40"/>
    <n v="28"/>
    <n v="10"/>
    <m/>
    <m/>
    <n v="37.799999999999997"/>
    <n v="0"/>
    <n v="37.799999999999997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Multifruits - 40g"/>
    <s v="93003B40"/>
    <n v="28"/>
    <n v="10"/>
    <m/>
    <m/>
    <n v="37.799999999999997"/>
    <n v="0"/>
    <n v="37.799999999999997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n v="1"/>
    <m/>
    <m/>
    <m/>
    <m/>
    <s v="Biofournée sarrasin - x 12 sachets"/>
    <n v="550070"/>
    <n v="12"/>
    <n v="0"/>
    <m/>
    <m/>
    <n v="11.4"/>
    <n v="0"/>
    <n v="11.4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n v="1"/>
    <m/>
    <m/>
    <m/>
    <m/>
    <s v="Biofournée épeautre - x 12 sachets"/>
    <n v="550080"/>
    <n v="12"/>
    <n v="0"/>
    <m/>
    <m/>
    <n v="11.4"/>
    <n v="0"/>
    <n v="11.4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n v="1"/>
    <m/>
    <m/>
    <m/>
    <m/>
    <s v="Arôme naturel amandes amères - x 7 Flacons"/>
    <n v="330050"/>
    <n v="7"/>
    <n v="0"/>
    <m/>
    <m/>
    <n v="13.3"/>
    <n v="0"/>
    <n v="13.3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n v="1"/>
    <m/>
    <m/>
    <m/>
    <m/>
    <s v="Crème anglaise 60g - x 12 sachets"/>
    <n v="190210"/>
    <n v="12"/>
    <n v="0"/>
    <m/>
    <m/>
    <n v="11.88"/>
    <n v="0"/>
    <n v="11.88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m/>
    <m/>
    <n v="1"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m/>
    <m/>
    <n v="1"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Gel Nettoyant intime - flacon 250ml"/>
    <s v="PAGI250ML-F"/>
    <n v="6"/>
    <n v="0"/>
    <m/>
    <s v="oui"/>
    <n v="49.62"/>
    <n v="0"/>
    <n v="49.6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6"/>
    <m/>
    <n v="1"/>
    <m/>
    <n v="1"/>
    <m/>
    <s v="Farine de pépins de courge biologique - 250g x4"/>
    <n v="1010450220"/>
    <n v="12"/>
    <n v="10"/>
    <m/>
    <s v="oui"/>
    <n v="32.159999999999997"/>
    <n v="0"/>
    <n v="32.159999999999997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6"/>
    <m/>
    <n v="1"/>
    <m/>
    <n v="1"/>
    <m/>
    <s v="Farine de lin biologique - 250g x4"/>
    <n v="1010450320"/>
    <n v="12"/>
    <n v="10"/>
    <m/>
    <s v="oui"/>
    <n v="24.12"/>
    <n v="0"/>
    <n v="24.12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6"/>
    <m/>
    <n v="1"/>
    <m/>
    <n v="1"/>
    <m/>
    <s v="Farine de noix biologique - 250g x4"/>
    <n v="1010450120"/>
    <n v="12"/>
    <n v="10"/>
    <m/>
    <s v="oui"/>
    <n v="32.159999999999997"/>
    <n v="0"/>
    <n v="32.159999999999997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6"/>
    <m/>
    <n v="1"/>
    <m/>
    <n v="1"/>
    <m/>
    <s v="Complément pour petit déjeuner biologique - 300g x4"/>
    <n v="1010450430"/>
    <n v="8"/>
    <n v="10"/>
    <m/>
    <s v="oui"/>
    <n v="52.56"/>
    <n v="0"/>
    <n v="52.56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6"/>
    <m/>
    <n v="1"/>
    <m/>
    <n v="1"/>
    <m/>
    <s v="Display gamme Protéin - 1 dispay vide"/>
    <m/>
    <n v="1"/>
    <n v="1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7"/>
    <n v="1"/>
    <m/>
    <m/>
    <m/>
    <m/>
    <s v="Poudre à lever - x 30 sachets"/>
    <n v="550010"/>
    <n v="30"/>
    <n v="0"/>
    <m/>
    <m/>
    <n v="10.199999999999999"/>
    <n v="0"/>
    <n v="10.199999999999999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7"/>
    <n v="1"/>
    <m/>
    <m/>
    <m/>
    <m/>
    <s v="Agar agar Bio - x 12 sachets 50g"/>
    <n v="510120"/>
    <n v="12"/>
    <n v="0"/>
    <m/>
    <s v="oui"/>
    <n v="52.2"/>
    <n v="0"/>
    <n v="52.2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7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7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8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Gel externe - tube 250ml"/>
    <s v="PAGF250ML-F"/>
    <n v="12"/>
    <n v="0"/>
    <m/>
    <s v="oui"/>
    <n v="122.4"/>
    <n v="0"/>
    <n v="122.4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Jus à boire  AB - bouteille 1l"/>
    <s v="PAJB1LP-F"/>
    <n v="12"/>
    <n v="0"/>
    <m/>
    <s v="oui"/>
    <n v="168.72"/>
    <n v="0"/>
    <n v="168.72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Gel à boire AB - bouteille 1000ml"/>
    <s v="PAGBP1L-F"/>
    <n v="12"/>
    <n v="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m/>
    <s v="1"/>
  </r>
  <r>
    <s v="juin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30"/>
    <n v="1"/>
    <m/>
    <m/>
    <m/>
    <m/>
    <s v="Épices pour PAELLA - Flacon 35g"/>
    <s v="PAELC"/>
    <n v="6"/>
    <n v="10"/>
    <m/>
    <s v="oui"/>
    <n v="9.1199999999999992"/>
    <n v="0"/>
    <n v="9.1199999999999992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30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m/>
    <s v="1"/>
  </r>
  <r>
    <s v="juin"/>
    <s v="Alexis"/>
    <s v="Arcadie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30"/>
    <n v="1"/>
    <m/>
    <m/>
    <m/>
    <m/>
    <s v="Mélange TABOULÉ - Flacon 17g"/>
    <s v="TABO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m/>
    <s v="1"/>
  </r>
  <r>
    <s v="juin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6-25T00:00:00"/>
    <x v="1231"/>
    <n v="1"/>
    <m/>
    <m/>
    <m/>
    <m/>
    <s v="HOL Pays Crête - 0,5L"/>
    <n v="1010613573"/>
    <n v="12"/>
    <n v="0"/>
    <m/>
    <m/>
    <n v="76.319999999999993"/>
    <n v="0"/>
    <n v="76.319999999999993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6-25T00:00:00"/>
    <x v="1231"/>
    <n v="1"/>
    <m/>
    <m/>
    <m/>
    <m/>
    <s v="Huile Friture+Poêler - 3L (1)"/>
    <n v="1090101134"/>
    <n v="4"/>
    <n v="0"/>
    <m/>
    <m/>
    <n v="59.64"/>
    <n v="0"/>
    <n v="59.64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6-25T00:00:00"/>
    <x v="1231"/>
    <n v="1"/>
    <m/>
    <m/>
    <m/>
    <m/>
    <s v="Huile de Lin France - 0,25L"/>
    <n v="1010600490"/>
    <n v="12"/>
    <n v="0"/>
    <m/>
    <m/>
    <n v="57.72"/>
    <n v="0"/>
    <n v="57.72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6-25T00:00:00"/>
    <x v="1232"/>
    <n v="1"/>
    <m/>
    <m/>
    <m/>
    <m/>
    <s v="Biofournée épeautre - x 12 sachets"/>
    <n v="550080"/>
    <n v="12"/>
    <n v="0"/>
    <m/>
    <m/>
    <n v="11.4"/>
    <n v="0"/>
    <n v="11.4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6-25T00:00:00"/>
    <x v="1232"/>
    <n v="1"/>
    <m/>
    <m/>
    <m/>
    <m/>
    <s v="Crème chocolat intense 60g - x 12 sachets"/>
    <n v="190020"/>
    <n v="12"/>
    <n v="0"/>
    <m/>
    <m/>
    <n v="13.8"/>
    <n v="0"/>
    <n v="13.8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6-25T00:00:00"/>
    <x v="1232"/>
    <n v="1"/>
    <m/>
    <m/>
    <m/>
    <m/>
    <s v="Crème anglaise 60g - x 12 sachets"/>
    <n v="190210"/>
    <n v="12"/>
    <n v="0"/>
    <m/>
    <m/>
    <n v="11.88"/>
    <n v="0"/>
    <n v="11.88"/>
    <s v=""/>
    <s v=""/>
    <s v=""/>
    <s v=""/>
    <s v=""/>
    <m/>
    <m/>
    <m/>
    <n v="1"/>
    <m/>
    <m/>
    <m/>
    <m/>
    <m/>
    <m/>
    <s v="1"/>
    <m/>
  </r>
  <r>
    <s v="juin"/>
    <s v="Philippe"/>
    <s v="Le Moulin du Pivert"/>
    <s v="Biodis"/>
    <s v="BIO PRESQU'ILE"/>
    <m/>
    <n v="29160"/>
    <s v="CROZON"/>
    <s v="02 98 26 11 71"/>
    <s v="Bretagne"/>
    <n v="29"/>
    <s v="ACCORD BIO"/>
    <m/>
    <n v="250"/>
    <d v="2017-06-25T00:00:00"/>
    <x v="1233"/>
    <m/>
    <m/>
    <n v="1"/>
    <n v="1"/>
    <m/>
    <s v="Box Twibio permanent - 176 uvc"/>
    <m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Nature et Aliments"/>
    <s v="Relais Vert"/>
    <s v="ARCADIE COUIZA"/>
    <m/>
    <n v="11190"/>
    <s v="COUIZA"/>
    <s v="04 68 74 03 80"/>
    <s v="Occitanie"/>
    <n v="11"/>
    <s v="ACCORD BIO"/>
    <m/>
    <n v="240"/>
    <d v="2017-06-25T00:00:00"/>
    <x v="1234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ARCADIE COUIZA"/>
    <m/>
    <n v="11190"/>
    <s v="COUIZA"/>
    <s v="04 68 74 03 80"/>
    <s v="Occitanie"/>
    <n v="11"/>
    <s v="ACCORD BIO"/>
    <m/>
    <n v="240"/>
    <d v="2017-06-25T00:00:00"/>
    <x v="1235"/>
    <n v="1"/>
    <m/>
    <m/>
    <m/>
    <n v="1"/>
    <s v="pommes demeter - 75 cl"/>
    <s v="CN00110005"/>
    <n v="30"/>
    <n v="10"/>
    <m/>
    <s v="oui"/>
    <n v="50.1"/>
    <n v="0"/>
    <n v="50.1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ARCADIE COUIZA"/>
    <m/>
    <n v="11190"/>
    <s v="COUIZA"/>
    <s v="04 68 74 03 80"/>
    <s v="Occitanie"/>
    <n v="11"/>
    <s v="ACCORD BIO"/>
    <m/>
    <n v="240"/>
    <d v="2017-06-25T00:00:00"/>
    <x v="1235"/>
    <n v="1"/>
    <m/>
    <m/>
    <m/>
    <n v="1"/>
    <s v="pommes poires demeter - 75 cl"/>
    <s v="CN00110210"/>
    <n v="30"/>
    <n v="10"/>
    <m/>
    <s v="oui"/>
    <n v="66"/>
    <n v="0"/>
    <n v="66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Biocash"/>
    <s v="ARCADIE COUIZA"/>
    <m/>
    <n v="11190"/>
    <s v="COUIZA"/>
    <s v="04 68 74 03 80"/>
    <s v="Occitanie"/>
    <n v="11"/>
    <s v="ACCORD BIO"/>
    <m/>
    <n v="240"/>
    <d v="2017-06-25T00:00:00"/>
    <x v="1235"/>
    <n v="1"/>
    <m/>
    <m/>
    <m/>
    <n v="1"/>
    <s v="ananas - 75cl"/>
    <s v="CN00110375"/>
    <n v="30"/>
    <n v="1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Ghislaine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6-25T00:00:00"/>
    <x v="1236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s v="Reliquat BDC :4667"/>
    <m/>
    <m/>
    <m/>
    <s v="1"/>
    <m/>
  </r>
  <r>
    <s v="juin"/>
    <s v="Ghislaine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6-25T00:00:00"/>
    <x v="1237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n v="1"/>
    <m/>
    <m/>
    <s v="Reliquat BDC :4668"/>
    <m/>
    <m/>
    <m/>
    <s v="1"/>
    <m/>
  </r>
  <r>
    <s v="juin"/>
    <s v="Alexis"/>
    <s v="Ciel d'Azur"/>
    <s v="Relais Vert"/>
    <s v="ODO BIO "/>
    <s v="ZI DU PONT ROUGE"/>
    <n v="11000"/>
    <s v="CARCASSONNE"/>
    <s v="04 68 71 03 53"/>
    <s v="Occitanie"/>
    <n v="11"/>
    <s v="ACCORD BIO"/>
    <m/>
    <n v="500"/>
    <d v="2017-06-25T00:00:00"/>
    <x v="1238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ODO BIO "/>
    <s v="ZI DU PONT ROUGE"/>
    <n v="11000"/>
    <s v="CARCASSONNE"/>
    <s v="04 68 71 03 53"/>
    <s v="Occitanie"/>
    <n v="11"/>
    <s v="ACCORD BIO"/>
    <m/>
    <n v="500"/>
    <d v="2017-06-25T00:00:00"/>
    <x v="1238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ODO BIO "/>
    <s v="ZI DU PONT ROUGE"/>
    <n v="11000"/>
    <s v="CARCASSONNE"/>
    <s v="04 68 71 03 53"/>
    <s v="Occitanie"/>
    <n v="11"/>
    <s v="ACCORD BIO"/>
    <m/>
    <n v="500"/>
    <d v="2017-06-25T00:00:00"/>
    <x v="1238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ODO BIO "/>
    <s v="ZI DU PONT ROUGE"/>
    <n v="11000"/>
    <s v="CARCASSONNE"/>
    <s v="04 68 71 03 53"/>
    <s v="Occitanie"/>
    <n v="11"/>
    <s v="ACCORD BIO"/>
    <m/>
    <n v="500"/>
    <d v="2017-06-25T00:00:00"/>
    <x v="1238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LA VIE CLAIRE"/>
    <s v="41 Rue Louis Pasteur"/>
    <n v="29200"/>
    <s v="BREST"/>
    <s v="02 98 80 38 91"/>
    <s v="Bretagne"/>
    <n v="29"/>
    <s v="LA VIE CLAIRE"/>
    <m/>
    <n v="120"/>
    <d v="2017-06-25T00:00:00"/>
    <x v="1239"/>
    <n v="1"/>
    <m/>
    <m/>
    <m/>
    <m/>
    <s v="Huile Salades+Crudités - 0,5L"/>
    <n v="1010600570"/>
    <n v="6"/>
    <n v="0"/>
    <m/>
    <m/>
    <n v="19.62"/>
    <n v="0"/>
    <n v="19.62"/>
    <s v=""/>
    <s v=""/>
    <s v=""/>
    <s v=""/>
    <s v=""/>
    <m/>
    <m/>
    <m/>
    <n v="1"/>
    <m/>
    <m/>
    <m/>
    <m/>
    <m/>
    <m/>
    <m/>
    <m/>
  </r>
  <r>
    <s v="juin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6-25T00:00:00"/>
    <x v="1240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6-25T00:00:00"/>
    <x v="1240"/>
    <n v="1"/>
    <m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6-25T00:00:00"/>
    <x v="1240"/>
    <n v="1"/>
    <m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6-25T00:00:00"/>
    <x v="1240"/>
    <n v="1"/>
    <m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Farine de noix biologique - 250g x4"/>
    <n v="1010450120"/>
    <n v="4"/>
    <n v="10"/>
    <m/>
    <s v="oui"/>
    <n v="10.72"/>
    <n v="0"/>
    <n v="10.72"/>
    <n v="0"/>
    <n v="1"/>
    <n v="0"/>
    <n v="0"/>
    <n v="0"/>
    <m/>
    <m/>
    <n v="1"/>
    <m/>
    <m/>
    <n v="1"/>
    <m/>
    <m/>
    <m/>
    <m/>
    <s v="1"/>
    <m/>
  </r>
  <r>
    <s v="juin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2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2"/>
    <n v="1"/>
    <m/>
    <m/>
    <m/>
    <m/>
    <s v="Purée Amande &amp; Noix de cajou - 200g"/>
    <n v="1012"/>
    <n v="6"/>
    <n v="0"/>
    <m/>
    <s v="oui"/>
    <n v="31.44"/>
    <n v="0"/>
    <n v="31.44"/>
    <n v="1"/>
    <n v="0"/>
    <n v="0"/>
    <n v="0"/>
    <n v="0"/>
    <m/>
    <m/>
    <n v="1"/>
    <m/>
    <m/>
    <n v="1"/>
    <m/>
    <m/>
    <m/>
    <m/>
    <s v="1"/>
    <m/>
  </r>
  <r>
    <s v="juin"/>
    <s v="Christophe"/>
    <s v="Nature et Aliments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3"/>
    <n v="1"/>
    <m/>
    <m/>
    <m/>
    <m/>
    <s v="Extrait de vanille - x 9 Flacons 15ml"/>
    <n v="330010"/>
    <n v="9"/>
    <n v="0"/>
    <m/>
    <m/>
    <n v="26.28"/>
    <n v="0"/>
    <n v="26.28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3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Christoph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4"/>
    <n v="1"/>
    <m/>
    <m/>
    <m/>
    <m/>
    <s v="Épices pour CHAÏ - Flacon 40g"/>
    <s v="CHAIC"/>
    <n v="6"/>
    <n v="0"/>
    <m/>
    <m/>
    <n v="14.46"/>
    <n v="0"/>
    <n v="14.46"/>
    <s v=""/>
    <s v=""/>
    <s v=""/>
    <s v=""/>
    <s v=""/>
    <m/>
    <m/>
    <m/>
    <n v="1"/>
    <m/>
    <m/>
    <m/>
    <m/>
    <m/>
    <m/>
    <s v="1"/>
    <m/>
  </r>
  <r>
    <s v="juin"/>
    <s v="Christoph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4"/>
    <n v="1"/>
    <m/>
    <m/>
    <m/>
    <m/>
    <s v="Épices pour COUSCOUS - Flacon 35g"/>
    <s v="COUSC"/>
    <n v="6"/>
    <n v="0"/>
    <m/>
    <m/>
    <n v="10.92"/>
    <n v="0"/>
    <n v="10.92"/>
    <n v="1"/>
    <n v="0"/>
    <n v="0"/>
    <n v="0"/>
    <n v="0"/>
    <m/>
    <m/>
    <n v="1"/>
    <m/>
    <m/>
    <n v="1"/>
    <m/>
    <m/>
    <m/>
    <m/>
    <s v="1"/>
    <m/>
  </r>
  <r>
    <s v="juin"/>
    <s v="Christoph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4"/>
    <n v="1"/>
    <m/>
    <m/>
    <m/>
    <m/>
    <s v="PIMENT de CAYENNE - Flacon 40g"/>
    <s v="PIMPC"/>
    <n v="6"/>
    <n v="0"/>
    <m/>
    <m/>
    <n v="12.78"/>
    <n v="0"/>
    <n v="12.78"/>
    <n v="1"/>
    <n v="0"/>
    <n v="0"/>
    <n v="0"/>
    <n v="0"/>
    <m/>
    <m/>
    <n v="1"/>
    <m/>
    <m/>
    <n v="1"/>
    <m/>
    <m/>
    <m/>
    <m/>
    <s v="1"/>
    <m/>
  </r>
  <r>
    <s v="juin"/>
    <s v="Christoph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4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n v="1"/>
    <m/>
    <m/>
    <m/>
    <m/>
    <m/>
    <m/>
    <s v="1"/>
    <m/>
  </r>
  <r>
    <s v="juin"/>
    <s v="Christoph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4"/>
    <n v="1"/>
    <m/>
    <m/>
    <m/>
    <m/>
    <s v="RAS EL HANOUT - Flacon 35g"/>
    <s v="RASEC"/>
    <n v="6"/>
    <n v="0"/>
    <m/>
    <m/>
    <n v="11.76"/>
    <n v="0"/>
    <n v="11.76"/>
    <n v="1"/>
    <n v="0"/>
    <n v="0"/>
    <n v="0"/>
    <n v="0"/>
    <m/>
    <m/>
    <n v="1"/>
    <m/>
    <m/>
    <n v="1"/>
    <m/>
    <m/>
    <m/>
    <m/>
    <s v="1"/>
    <m/>
  </r>
  <r>
    <s v="juin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m/>
    <n v="1"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m/>
    <n v="1"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6"/>
    <n v="1"/>
    <m/>
    <m/>
    <m/>
    <n v="1"/>
    <s v="pommes demeter - 75 cl"/>
    <s v="CN00110005"/>
    <n v="30"/>
    <n v="10"/>
    <m/>
    <s v="oui"/>
    <n v="50.1"/>
    <n v="0"/>
    <n v="50.1"/>
    <n v="1"/>
    <n v="0"/>
    <n v="0"/>
    <n v="0"/>
    <n v="1"/>
    <m/>
    <m/>
    <n v="1"/>
    <m/>
    <m/>
    <m/>
    <s v="Commande annulée"/>
    <m/>
    <m/>
    <m/>
    <s v="1"/>
    <m/>
  </r>
  <r>
    <s v="juin"/>
    <s v="Christophe"/>
    <s v="Côteaux Nantais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6"/>
    <n v="1"/>
    <m/>
    <m/>
    <m/>
    <n v="1"/>
    <s v="pommes poires demeter - 75 cl"/>
    <s v="CN00110210"/>
    <n v="30"/>
    <n v="10"/>
    <m/>
    <s v="oui"/>
    <n v="68.099999999999994"/>
    <n v="0"/>
    <n v="68.099999999999994"/>
    <n v="1"/>
    <n v="0"/>
    <n v="0"/>
    <n v="0"/>
    <n v="1"/>
    <m/>
    <m/>
    <n v="1"/>
    <m/>
    <m/>
    <m/>
    <s v="Commande annulée"/>
    <m/>
    <m/>
    <m/>
    <s v="1"/>
    <m/>
  </r>
  <r>
    <s v="juin"/>
    <s v="Christophe"/>
    <s v="Côteaux Nantais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6"/>
    <n v="1"/>
    <m/>
    <m/>
    <m/>
    <n v="1"/>
    <s v="pommes grenades - 75 cl"/>
    <s v="CN00110350"/>
    <n v="30"/>
    <n v="10"/>
    <m/>
    <s v="oui"/>
    <n v="85.2"/>
    <n v="0"/>
    <n v="85.2"/>
    <n v="1"/>
    <n v="0"/>
    <n v="0"/>
    <n v="0"/>
    <n v="1"/>
    <m/>
    <m/>
    <n v="1"/>
    <m/>
    <m/>
    <m/>
    <s v="Commande annulée"/>
    <m/>
    <m/>
    <m/>
    <s v="1"/>
    <m/>
  </r>
  <r>
    <s v="juin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Amandina Lait d'amandes - 1L"/>
    <n v="6902"/>
    <n v="12"/>
    <n v="8"/>
    <m/>
    <m/>
    <n v="34.92"/>
    <n v="0"/>
    <n v="34.92"/>
    <s v=""/>
    <s v=""/>
    <s v=""/>
    <s v=""/>
    <s v=""/>
    <m/>
    <m/>
    <m/>
    <m/>
    <n v="1"/>
    <m/>
    <m/>
    <m/>
    <m/>
    <m/>
    <s v="1"/>
    <m/>
  </r>
  <r>
    <s v="juin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Amandina chocolat - 1L"/>
    <s v="6902CHOCOOP"/>
    <n v="12"/>
    <n v="8"/>
    <m/>
    <m/>
    <n v="36.96"/>
    <n v="0"/>
    <n v="36.96"/>
    <s v=""/>
    <s v=""/>
    <s v=""/>
    <s v=""/>
    <s v=""/>
    <m/>
    <m/>
    <m/>
    <m/>
    <n v="1"/>
    <m/>
    <m/>
    <m/>
    <m/>
    <m/>
    <s v="1"/>
    <m/>
  </r>
  <r>
    <s v="juin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L’equilibre 0% sucre - 25g"/>
    <s v="91101B25"/>
    <n v="40"/>
    <n v="8"/>
    <m/>
    <m/>
    <n v="30.8"/>
    <n v="0"/>
    <n v="30.8"/>
    <s v=""/>
    <s v=""/>
    <s v=""/>
    <s v=""/>
    <s v=""/>
    <m/>
    <m/>
    <m/>
    <m/>
    <n v="1"/>
    <m/>
    <m/>
    <m/>
    <m/>
    <m/>
    <s v="1"/>
    <m/>
  </r>
  <r>
    <s v="juin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Purée amande complète - 200g"/>
    <n v="5011"/>
    <n v="6"/>
    <n v="8"/>
    <m/>
    <s v="oui"/>
    <n v="31.2"/>
    <n v="0"/>
    <n v="31.2"/>
    <s v=""/>
    <s v=""/>
    <s v=""/>
    <s v=""/>
    <s v=""/>
    <m/>
    <m/>
    <m/>
    <m/>
    <n v="1"/>
    <m/>
    <m/>
    <m/>
    <m/>
    <m/>
    <s v="1"/>
    <m/>
  </r>
  <r>
    <s v="juin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Purée 4 Fruits Secs - 200g"/>
    <n v="1013"/>
    <n v="6"/>
    <n v="8"/>
    <m/>
    <s v="oui"/>
    <n v="21.54"/>
    <n v="0"/>
    <n v="21.54"/>
    <s v=""/>
    <s v=""/>
    <s v=""/>
    <s v=""/>
    <s v=""/>
    <m/>
    <m/>
    <m/>
    <m/>
    <n v="1"/>
    <m/>
    <m/>
    <m/>
    <m/>
    <m/>
    <s v="1"/>
    <m/>
  </r>
  <r>
    <s v="juin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Purée Amande &amp; Noix de cajou - 200g"/>
    <n v="1012"/>
    <n v="6"/>
    <n v="8"/>
    <m/>
    <s v="oui"/>
    <n v="28.92"/>
    <n v="0"/>
    <n v="28.92"/>
    <s v=""/>
    <s v=""/>
    <s v=""/>
    <s v=""/>
    <s v=""/>
    <m/>
    <m/>
    <m/>
    <m/>
    <n v="1"/>
    <m/>
    <m/>
    <m/>
    <m/>
    <m/>
    <s v="1"/>
    <m/>
  </r>
  <r>
    <s v="juin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Purée Arachide Toastée - 300g"/>
    <n v="1504"/>
    <n v="6"/>
    <n v="8"/>
    <m/>
    <m/>
    <n v="14.88"/>
    <n v="0"/>
    <n v="14.88"/>
    <n v="1"/>
    <n v="0"/>
    <n v="0"/>
    <n v="0"/>
    <n v="0"/>
    <m/>
    <m/>
    <n v="1"/>
    <m/>
    <m/>
    <m/>
    <s v="En attente retour RV ( ne pas repasser de commande ). Rappel magasin le 2/10"/>
    <m/>
    <m/>
    <m/>
    <s v="1"/>
    <m/>
  </r>
  <r>
    <s v="juin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Choco Noir - SANS PALME - 220g"/>
    <s v="NCHONO220"/>
    <n v="6"/>
    <n v="8"/>
    <m/>
    <s v="oui"/>
    <n v="18.899999999999999"/>
    <n v="0"/>
    <n v="18.899999999999999"/>
    <s v=""/>
    <s v=""/>
    <s v=""/>
    <s v=""/>
    <s v=""/>
    <m/>
    <m/>
    <m/>
    <m/>
    <n v="1"/>
    <m/>
    <m/>
    <m/>
    <m/>
    <m/>
    <s v="1"/>
    <m/>
  </r>
  <r>
    <s v="juin"/>
    <s v="Christophe"/>
    <s v="Bio Planète"/>
    <s v="Relais Vert"/>
    <s v="LE PANIER DU MOULIN"/>
    <s v="N°1 - D118 LE BUOU"/>
    <n v="84160"/>
    <s v="PUYVERT"/>
    <s v="04 90 08 59 39"/>
    <s v="Provence-Alpes-Côte d'Azur"/>
    <n v="84"/>
    <s v="INDPT"/>
    <m/>
    <n v="140"/>
    <d v="2017-06-26T00:00:00"/>
    <x v="1248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E PANIER DU MOULIN"/>
    <s v="N°1 - D118 LE BUOU"/>
    <n v="84160"/>
    <s v="PUYVERT"/>
    <s v="04 90 08 59 39"/>
    <s v="Provence-Alpes-Côte d'Azur"/>
    <n v="84"/>
    <s v="INDPT"/>
    <m/>
    <n v="140"/>
    <d v="2017-06-26T00:00:00"/>
    <x v="1248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E PANIER DU MOULIN"/>
    <s v="N°1 - D118 LE BUOU"/>
    <n v="84160"/>
    <s v="PUYVERT"/>
    <s v="04 90 08 59 39"/>
    <s v="Provence-Alpes-Côte d'Azur"/>
    <n v="84"/>
    <s v="INDPT"/>
    <m/>
    <n v="140"/>
    <d v="2017-06-26T00:00:00"/>
    <x v="1248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E PANIER DU MOULIN"/>
    <s v="N°1 - D118 LE BUOU"/>
    <n v="84160"/>
    <s v="PUYVERT"/>
    <s v="04 90 08 59 39"/>
    <s v="Provence-Alpes-Côte d'Azur"/>
    <n v="84"/>
    <s v="INDPT"/>
    <m/>
    <n v="140"/>
    <d v="2017-06-26T00:00:00"/>
    <x v="1248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m/>
    <s v="1"/>
    <m/>
  </r>
  <r>
    <s v="juin"/>
    <s v="Christophe"/>
    <s v="Arcadie"/>
    <s v="Relais Vert"/>
    <s v="LE PANIER DU MOULIN"/>
    <s v="N°1 - D118 LE BUOU"/>
    <n v="84160"/>
    <s v="PUYVERT"/>
    <s v="04 90 08 59 39"/>
    <s v="Provence-Alpes-Côte d'Azur"/>
    <n v="84"/>
    <s v="INDPT"/>
    <m/>
    <n v="140"/>
    <d v="2017-06-26T00:00:00"/>
    <x v="1249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n v="1"/>
    <m/>
    <m/>
    <s v="A reçu le présentoir vide : la marchandise est arrivée beaucoup + tard"/>
    <m/>
    <m/>
    <m/>
    <s v="1"/>
    <m/>
  </r>
  <r>
    <s v="juin"/>
    <s v="Philippe"/>
    <s v="Nature et Aliments"/>
    <s v="Biodis"/>
    <s v="BIO DU PORTZIC - BIOMONDE"/>
    <s v="ROUTE DE SAINTE ANNE DU PORTZIC"/>
    <n v="29200"/>
    <s v="BREST"/>
    <s v="02 98 30 11 91"/>
    <s v="Bretagne"/>
    <n v="29"/>
    <s v="BIOMONDE"/>
    <m/>
    <n v="160"/>
    <d v="2017-06-26T00:00:00"/>
    <x v="1250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6-26T00:00:00"/>
    <x v="1251"/>
    <n v="1"/>
    <m/>
    <m/>
    <m/>
    <n v="1"/>
    <s v="Purée pommes demeter - 630 g"/>
    <s v="CN00640115"/>
    <n v="90"/>
    <n v="10"/>
    <m/>
    <m/>
    <n v="198"/>
    <n v="0"/>
    <n v="198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n v="1"/>
    <s v="Huile de tournesol - 1L"/>
    <n v="1010601050"/>
    <n v="60"/>
    <n v="10"/>
    <m/>
    <s v="oui"/>
    <n v="282"/>
    <n v="0"/>
    <n v="28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n v="1"/>
    <s v="Huile de colza - 1L"/>
    <n v="1010608050"/>
    <n v="60"/>
    <n v="10"/>
    <m/>
    <s v="oui"/>
    <n v="330"/>
    <n v="0"/>
    <n v="330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n v="1"/>
    <s v="Huile de coco - 0,2L"/>
    <n v="1010615028"/>
    <n v="216"/>
    <n v="15"/>
    <m/>
    <s v="oui"/>
    <n v="751.68"/>
    <n v="0"/>
    <n v="751.68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n v="1"/>
    <s v="Huile de coco - 0,4L"/>
    <n v="1010615056"/>
    <n v="60"/>
    <n v="10"/>
    <m/>
    <s v="oui"/>
    <n v="379.2"/>
    <n v="0"/>
    <n v="379.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n v="1"/>
    <s v="Huile coco désodorisée - 0,4L"/>
    <n v="1010615156"/>
    <n v="60"/>
    <n v="10"/>
    <m/>
    <s v="oui"/>
    <n v="284.39999999999998"/>
    <n v="0"/>
    <n v="284.39999999999998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m/>
    <n v="1"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Purée de sésame (tahin) - 630g"/>
    <n v="1241"/>
    <n v="6"/>
    <n v="7"/>
    <m/>
    <s v="oui"/>
    <n v="37.08"/>
    <n v="0"/>
    <n v="37.08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n v="1"/>
    <s v="Purée amande complète - 630g"/>
    <n v="5005"/>
    <n v="36"/>
    <n v="10"/>
    <m/>
    <s v="oui"/>
    <n v="513"/>
    <n v="0"/>
    <n v="513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n v="1"/>
    <s v="Purée amande complète - 300g"/>
    <s v="5004A"/>
    <n v="72"/>
    <n v="15"/>
    <m/>
    <s v="oui"/>
    <n v="478.8"/>
    <n v="0"/>
    <n v="478.8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n v="1"/>
    <s v="Purée amande blanchie - 630g"/>
    <n v="5105"/>
    <n v="24"/>
    <n v="8"/>
    <m/>
    <s v="oui"/>
    <n v="386.64"/>
    <n v="0"/>
    <n v="386.64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n v="1"/>
    <s v="Purée amande blanchie - 300g"/>
    <s v="5104A"/>
    <n v="36"/>
    <n v="10"/>
    <m/>
    <s v="oui"/>
    <n v="273.60000000000002"/>
    <n v="0"/>
    <n v="273.60000000000002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n v="1"/>
    <s v="Purée de sésame (tahin) - 280g"/>
    <n v="1230"/>
    <n v="24"/>
    <n v="8"/>
    <m/>
    <s v="oui"/>
    <n v="66.72"/>
    <n v="0"/>
    <n v="66.72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Purée Fruits et Graines - 200g"/>
    <n v="1011"/>
    <n v="6"/>
    <n v="7"/>
    <m/>
    <s v="oui"/>
    <n v="25.38"/>
    <n v="0"/>
    <n v="25.38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Purée Arachide Toastée - 300g"/>
    <n v="1504"/>
    <n v="6"/>
    <n v="7"/>
    <m/>
    <m/>
    <n v="15.06"/>
    <n v="0"/>
    <n v="15.06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Cacao &amp; Baies de goji - 40g"/>
    <s v="9304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Baobab &amp; Graines - 40g"/>
    <s v="9302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Céréales - 40g"/>
    <s v="9301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m/>
    <s v="1"/>
    <m/>
  </r>
  <r>
    <s v="juin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Multifruits - 40g"/>
    <s v="93003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Gel externe - tube 250ml"/>
    <s v="PAGF250ML-F"/>
    <n v="18"/>
    <n v="0"/>
    <m/>
    <s v="oui"/>
    <n v="183.6"/>
    <n v="0"/>
    <n v="183.6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Crème réparatrice - tube 150ml"/>
    <s v="PACRE150ML-F"/>
    <n v="12"/>
    <n v="0"/>
    <m/>
    <s v="oui"/>
    <n v="97.08"/>
    <n v="0"/>
    <n v="97.08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Gel externe - tube 125ml"/>
    <s v="PAGT125ML-F"/>
    <n v="24"/>
    <n v="0"/>
    <m/>
    <s v="oui"/>
    <n v="170.64"/>
    <n v="0"/>
    <n v="170.64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Gel externe - tube 250ml"/>
    <s v="PAGF250ML-F"/>
    <n v="24"/>
    <n v="0"/>
    <m/>
    <s v="oui"/>
    <n v="244.8"/>
    <n v="0"/>
    <n v="244.8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Jus à boire  AB - bouteille 1l"/>
    <s v="PAJB1LP-F"/>
    <n v="12"/>
    <n v="0"/>
    <m/>
    <s v="oui"/>
    <n v="168.72"/>
    <n v="0"/>
    <n v="168.72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Gel à boire AB - bouteille 1000ml"/>
    <s v="PAGBP1L-F"/>
    <n v="24"/>
    <n v="0"/>
    <m/>
    <s v="oui"/>
    <n v="0"/>
    <n v="0"/>
    <n v="0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Lait  hydratant - flacon 250ml"/>
    <s v="PALH250ML-F"/>
    <n v="12"/>
    <n v="0"/>
    <m/>
    <s v="oui"/>
    <n v="90.6"/>
    <n v="0"/>
    <n v="90.6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Crème intense - tube 50ml"/>
    <s v="PACI50ML-F"/>
    <n v="12"/>
    <n v="0"/>
    <m/>
    <s v="oui"/>
    <n v="89.04"/>
    <n v="0"/>
    <n v="89.04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Shampooing - flacon 250ml"/>
    <s v="PASSS250ML-F"/>
    <n v="12"/>
    <n v="0"/>
    <m/>
    <s v="oui"/>
    <n v="98.28"/>
    <n v="0"/>
    <n v="98.28"/>
    <s v=""/>
    <s v=""/>
    <s v=""/>
    <s v=""/>
    <s v=""/>
    <m/>
    <m/>
    <m/>
    <n v="1"/>
    <m/>
    <m/>
    <m/>
    <m/>
    <m/>
    <m/>
    <s v="1"/>
    <m/>
  </r>
  <r>
    <s v="juin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Crème réparatrice - tube 150ml"/>
    <s v="PACRE150ML-F"/>
    <n v="12"/>
    <n v="0"/>
    <m/>
    <s v="oui"/>
    <n v="97.08"/>
    <n v="0"/>
    <n v="97.08"/>
    <s v=""/>
    <s v=""/>
    <s v=""/>
    <s v=""/>
    <s v=""/>
    <m/>
    <m/>
    <m/>
    <n v="1"/>
    <m/>
    <m/>
    <m/>
    <m/>
    <m/>
    <m/>
    <s v="1"/>
    <m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Gel externe - tube 125ml"/>
    <s v="PAGT125ML-F"/>
    <n v="24"/>
    <n v="0"/>
    <m/>
    <s v="oui"/>
    <n v="170.64"/>
    <n v="0"/>
    <n v="170.64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Gel externe - tube 250ml"/>
    <s v="PAGF250ML-F"/>
    <n v="24"/>
    <n v="0"/>
    <m/>
    <s v="oui"/>
    <n v="244.8"/>
    <n v="0"/>
    <n v="244.8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Jus à boire  AB - bouteille 1l"/>
    <s v="PAJB1LP-F"/>
    <n v="12"/>
    <n v="0"/>
    <m/>
    <s v="oui"/>
    <n v="168.72"/>
    <n v="0"/>
    <n v="168.72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Gel à boire AB - bouteille 1000ml"/>
    <s v="PAGBP1L-F"/>
    <n v="12"/>
    <n v="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Lait  hydratant - flacon 250ml"/>
    <s v="PALH250ML-F"/>
    <n v="12"/>
    <n v="0"/>
    <m/>
    <s v="oui"/>
    <n v="90.6"/>
    <n v="0"/>
    <n v="90.6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Crème visage - tube 50ml"/>
    <s v="PACV50ML-F"/>
    <n v="12"/>
    <n v="0"/>
    <m/>
    <s v="oui"/>
    <n v="74.040000000000006"/>
    <n v="0"/>
    <n v="74.040000000000006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Crème réparatrice - tube 150ml"/>
    <s v="PACRE150ML-F"/>
    <n v="12"/>
    <n v="0"/>
    <m/>
    <s v="oui"/>
    <n v="97.08"/>
    <n v="0"/>
    <n v="97.08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Gel externe - tube 125ml"/>
    <s v="PAGT125ML-F"/>
    <n v="24"/>
    <n v="0"/>
    <m/>
    <s v="oui"/>
    <n v="170.64"/>
    <n v="0"/>
    <n v="170.64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Gel externe - tube 250ml"/>
    <s v="PAGF250ML-F"/>
    <n v="18"/>
    <n v="0"/>
    <m/>
    <s v="oui"/>
    <n v="183.6"/>
    <n v="0"/>
    <n v="183.6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Gel à boire AB - bouteille 1000ml"/>
    <s v="PAGBP1L-F"/>
    <n v="24"/>
    <n v="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Lait  hydratant - flacon 250ml"/>
    <s v="PALH250ML-F"/>
    <n v="12"/>
    <n v="0"/>
    <m/>
    <s v="oui"/>
    <n v="90.6"/>
    <n v="0"/>
    <n v="90.6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m/>
    <s v="1"/>
  </r>
  <r>
    <s v="juin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Crème réparatrice - tube 150ml"/>
    <s v="PACRE150ML-F"/>
    <n v="12"/>
    <n v="0"/>
    <m/>
    <s v="oui"/>
    <n v="97.08"/>
    <n v="0"/>
    <n v="97.08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Biocash"/>
    <s v="RESO BIO"/>
    <s v="1125 av d'Espagne"/>
    <n v="66000"/>
    <s v="PERPIGNAN"/>
    <s v="04 68 55 35 31"/>
    <s v="Occitanie"/>
    <n v="66"/>
    <s v="ACCORD BIO"/>
    <m/>
    <n v="480"/>
    <d v="2017-06-26T00:00:00"/>
    <x v="1258"/>
    <n v="1"/>
    <m/>
    <m/>
    <m/>
    <n v="1"/>
    <s v="pommes demeter - 75 cl"/>
    <s v="CN00110005"/>
    <n v="48"/>
    <n v="10"/>
    <m/>
    <s v="oui"/>
    <n v="88.8"/>
    <n v="0"/>
    <n v="88.8"/>
    <s v=""/>
    <s v=""/>
    <s v=""/>
    <s v=""/>
    <s v=""/>
    <m/>
    <m/>
    <m/>
    <n v="1"/>
    <m/>
    <m/>
    <m/>
    <m/>
    <m/>
    <m/>
    <m/>
    <s v="1"/>
  </r>
  <r>
    <s v="juin"/>
    <s v="Alexis"/>
    <s v="Côteaux Nantais"/>
    <s v="Biocash"/>
    <s v="RESO BIO"/>
    <s v="1125 av d'Espagne"/>
    <n v="66000"/>
    <s v="PERPIGNAN"/>
    <s v="04 68 55 35 31"/>
    <s v="Occitanie"/>
    <n v="66"/>
    <s v="ACCORD BIO"/>
    <m/>
    <n v="480"/>
    <d v="2017-06-26T00:00:00"/>
    <x v="1258"/>
    <n v="1"/>
    <m/>
    <m/>
    <m/>
    <n v="1"/>
    <s v="pommes poires demeter - 75 cl"/>
    <s v="CN00110210"/>
    <n v="42"/>
    <n v="10"/>
    <m/>
    <s v="oui"/>
    <n v="102.48"/>
    <n v="0"/>
    <n v="102.48"/>
    <s v=""/>
    <s v=""/>
    <s v=""/>
    <s v=""/>
    <s v=""/>
    <m/>
    <m/>
    <m/>
    <n v="1"/>
    <m/>
    <m/>
    <m/>
    <m/>
    <m/>
    <m/>
    <m/>
    <s v="1"/>
  </r>
  <r>
    <s v="juin"/>
    <s v="Philippe"/>
    <s v="Nature et Aliments"/>
    <s v="Biodis"/>
    <s v="HALLES TERRE NATIVE - BIOMONDE"/>
    <s v="PLACE DES HALLES"/>
    <n v="29400"/>
    <s v="LANDIVISIAU"/>
    <s v="02 98 15 50 49"/>
    <s v="Bretagne"/>
    <n v="29"/>
    <s v="BIOMONDE"/>
    <m/>
    <n v="180"/>
    <d v="2017-06-27T00:00:00"/>
    <x v="1259"/>
    <n v="1"/>
    <m/>
    <m/>
    <m/>
    <m/>
    <s v="Crème chocolat intense 60g - x 12 sachets"/>
    <n v="190020"/>
    <n v="12"/>
    <n v="0"/>
    <m/>
    <m/>
    <n v="13.8"/>
    <n v="0"/>
    <n v="13.8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HALLES TERRE NATIVE - BIOMONDE"/>
    <s v="PLACE DES HALLES"/>
    <n v="29400"/>
    <s v="LANDIVISIAU"/>
    <s v="02 98 15 50 49"/>
    <s v="Bretagne"/>
    <n v="29"/>
    <s v="BIOMONDE"/>
    <m/>
    <n v="180"/>
    <d v="2017-06-27T00:00:00"/>
    <x v="1259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HALLES TERRE NATIVE - BIOMONDE"/>
    <s v="PLACE DES HALLES"/>
    <n v="29400"/>
    <s v="LANDIVISIAU"/>
    <s v="02 98 15 50 49"/>
    <s v="Bretagne"/>
    <n v="29"/>
    <s v="BIOMONDE"/>
    <m/>
    <n v="180"/>
    <d v="2017-06-27T00:00:00"/>
    <x v="1259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0"/>
    <n v="1"/>
    <m/>
    <m/>
    <m/>
    <m/>
    <s v="AIL et FINES HERBES - Flacon 10g"/>
    <s v="AILHC"/>
    <n v="6"/>
    <n v="0"/>
    <m/>
    <s v="oui"/>
    <n v="8.34"/>
    <n v="0"/>
    <n v="8.34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0"/>
    <n v="1"/>
    <m/>
    <m/>
    <m/>
    <m/>
    <s v="Épices pour PAELLA - Flacon 35g"/>
    <s v="PAELC"/>
    <n v="6"/>
    <n v="0"/>
    <m/>
    <s v="oui"/>
    <n v="10.14"/>
    <n v="0"/>
    <n v="10.14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0"/>
    <n v="1"/>
    <m/>
    <m/>
    <m/>
    <m/>
    <s v="Mélange GUACAMOLE - Flacon 45g"/>
    <s v="GUACC"/>
    <n v="6"/>
    <n v="0"/>
    <m/>
    <s v="oui"/>
    <n v="12.78"/>
    <n v="0"/>
    <n v="12.78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0"/>
    <n v="1"/>
    <m/>
    <m/>
    <m/>
    <m/>
    <s v="Mélange GRILLADES - Flacon 35g"/>
    <s v="GRILC"/>
    <n v="6"/>
    <n v="0"/>
    <m/>
    <s v="oui"/>
    <n v="10.56"/>
    <n v="0"/>
    <n v="10.56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0"/>
    <n v="1"/>
    <m/>
    <m/>
    <m/>
    <m/>
    <s v="Mélange TABOULÉ - Flacon 17g"/>
    <s v="TABOC"/>
    <n v="6"/>
    <n v="0"/>
    <m/>
    <s v="oui"/>
    <n v="8.34"/>
    <n v="0"/>
    <n v="8.34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1"/>
    <n v="1"/>
    <m/>
    <m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1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1"/>
    <m/>
    <m/>
    <n v="1"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1"/>
    <m/>
    <m/>
    <n v="1"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2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2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3"/>
    <n v="1"/>
    <m/>
    <m/>
    <m/>
    <m/>
    <s v="Huile Salades+Crudités - 0,5L"/>
    <n v="1010600570"/>
    <n v="6"/>
    <n v="0"/>
    <m/>
    <m/>
    <n v="19.62"/>
    <n v="0"/>
    <n v="19.62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3"/>
    <n v="1"/>
    <m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3"/>
    <m/>
    <m/>
    <n v="1"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3"/>
    <m/>
    <m/>
    <n v="1"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n v="1"/>
    <m/>
    <m/>
    <m/>
    <m/>
    <m/>
    <m/>
    <s v="1"/>
    <m/>
  </r>
  <r>
    <s v="juin"/>
    <s v="Philippe"/>
    <s v="Bio Planèt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3"/>
    <m/>
    <m/>
    <n v="1"/>
    <m/>
    <m/>
    <s v="Farine de noix biologique - 250g x4"/>
    <n v="10104501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4"/>
    <n v="1"/>
    <m/>
    <m/>
    <m/>
    <m/>
    <s v="Bioflan noix de coco - x 30 sachets"/>
    <n v="110150"/>
    <n v="30"/>
    <n v="0"/>
    <m/>
    <m/>
    <n v="19.2"/>
    <n v="0"/>
    <n v="19.2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4"/>
    <n v="1"/>
    <m/>
    <m/>
    <m/>
    <m/>
    <s v="Ferment pour kéfir de lait 2x6g - x 10 sachets"/>
    <n v="530050"/>
    <n v="10"/>
    <n v="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Philippe"/>
    <s v="Nature et Aliment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4"/>
    <n v="1"/>
    <m/>
    <m/>
    <m/>
    <m/>
    <s v="Crème châtaigne 60g - x 12 sachets"/>
    <n v="190130"/>
    <n v="12"/>
    <n v="0"/>
    <m/>
    <m/>
    <n v="13.8"/>
    <n v="0"/>
    <n v="13.8"/>
    <n v="1"/>
    <n v="0"/>
    <n v="0"/>
    <n v="0"/>
    <n v="0"/>
    <m/>
    <n v="1"/>
    <n v="1"/>
    <m/>
    <m/>
    <m/>
    <s v="Le magasin a annulé : Prise de commande Ghis kéfir de fruits."/>
    <m/>
    <m/>
    <m/>
    <s v="1"/>
    <m/>
  </r>
  <r>
    <s v="juin"/>
    <s v="Philippe"/>
    <s v="Nature et Aliment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4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AIL des OURS - Flacon 16g"/>
    <s v="AILOC"/>
    <n v="6"/>
    <n v="0"/>
    <m/>
    <m/>
    <n v="9.3000000000000007"/>
    <n v="0"/>
    <n v="9.3000000000000007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Épices pour PAELLA - Flacon 35g"/>
    <s v="PAELC"/>
    <n v="6"/>
    <n v="0"/>
    <m/>
    <s v="oui"/>
    <n v="10.14"/>
    <n v="0"/>
    <n v="10.14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FENUGREC poudre - Flacon 55g"/>
    <s v="FENUC"/>
    <n v="6"/>
    <n v="0"/>
    <m/>
    <m/>
    <n v="9.6"/>
    <n v="0"/>
    <n v="9.6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Mélange GUACAMOLE - Flacon 45g"/>
    <s v="GUACC"/>
    <n v="6"/>
    <n v="0"/>
    <m/>
    <s v="oui"/>
    <n v="12.78"/>
    <n v="0"/>
    <n v="12.78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Mélange GRILLADES - Flacon 35g"/>
    <s v="GRILC"/>
    <n v="6"/>
    <n v="0"/>
    <m/>
    <s v="oui"/>
    <n v="10.56"/>
    <n v="0"/>
    <n v="10.56"/>
    <s v=""/>
    <s v=""/>
    <s v=""/>
    <s v=""/>
    <s v=""/>
    <m/>
    <m/>
    <m/>
    <n v="1"/>
    <m/>
    <m/>
    <m/>
    <m/>
    <m/>
    <m/>
    <s v="1"/>
    <m/>
  </r>
  <r>
    <s v="juin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6"/>
    <n v="1"/>
    <m/>
    <m/>
    <m/>
    <m/>
    <s v="Purée pommes mangues demeter - 630 g"/>
    <s v="CN00641075"/>
    <n v="6"/>
    <n v="0"/>
    <m/>
    <m/>
    <n v="16.38"/>
    <n v="0"/>
    <n v="16.38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6"/>
    <n v="1"/>
    <m/>
    <m/>
    <m/>
    <m/>
    <s v="Purée pommes myrtilles - 360 g"/>
    <s v="CN00641245"/>
    <n v="6"/>
    <n v="0"/>
    <m/>
    <m/>
    <n v="12.78"/>
    <n v="0"/>
    <n v="12.78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6"/>
    <n v="1"/>
    <m/>
    <m/>
    <m/>
    <m/>
    <s v="Confiture cerises demeter - 325 g"/>
    <s v="CN00750010"/>
    <n v="6"/>
    <n v="0"/>
    <m/>
    <m/>
    <n v="17.760000000000002"/>
    <n v="0"/>
    <n v="17.760000000000002"/>
    <s v=""/>
    <s v=""/>
    <s v=""/>
    <s v=""/>
    <s v=""/>
    <m/>
    <m/>
    <m/>
    <n v="1"/>
    <m/>
    <m/>
    <m/>
    <m/>
    <m/>
    <m/>
    <s v="1"/>
    <m/>
  </r>
  <r>
    <s v="juin"/>
    <s v="Philippe"/>
    <s v="Côteaux Nantai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6"/>
    <m/>
    <n v="1"/>
    <m/>
    <m/>
    <m/>
    <s v="Gelée cassis - 235 g"/>
    <s v="CN00870000"/>
    <n v="6"/>
    <n v="0"/>
    <m/>
    <m/>
    <n v="16.5"/>
    <n v="0"/>
    <n v="16.5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n v="1"/>
    <m/>
    <m/>
    <m/>
    <m/>
    <s v="Huile de cumin noir - 100ml"/>
    <n v="1010420297"/>
    <n v="8"/>
    <n v="0"/>
    <m/>
    <m/>
    <n v="56.8"/>
    <n v="0"/>
    <n v="56.8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m/>
    <n v="1"/>
    <m/>
    <m/>
    <m/>
    <s v="Farine de pépins de courge biologique - 250g x4"/>
    <n v="1010450220"/>
    <n v="4"/>
    <n v="10"/>
    <m/>
    <s v="oui"/>
    <n v="10.72"/>
    <n v="0"/>
    <n v="10.72"/>
    <n v="0"/>
    <n v="1"/>
    <n v="0"/>
    <n v="0"/>
    <n v="0"/>
    <m/>
    <m/>
    <n v="1"/>
    <m/>
    <m/>
    <n v="1"/>
    <m/>
    <m/>
    <m/>
    <m/>
    <m/>
    <s v="1"/>
  </r>
  <r>
    <s v="juin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m/>
    <n v="1"/>
    <m/>
    <m/>
    <m/>
    <s v="Farine de lin biologique - 250g x4"/>
    <n v="1010450320"/>
    <n v="4"/>
    <n v="10"/>
    <m/>
    <s v="oui"/>
    <n v="8.0399999999999991"/>
    <n v="0"/>
    <n v="8.0399999999999991"/>
    <n v="0"/>
    <n v="1"/>
    <n v="0"/>
    <n v="0"/>
    <n v="0"/>
    <m/>
    <m/>
    <n v="1"/>
    <m/>
    <m/>
    <n v="1"/>
    <m/>
    <m/>
    <m/>
    <m/>
    <m/>
    <s v="1"/>
  </r>
  <r>
    <s v="juin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m/>
    <n v="1"/>
    <m/>
    <m/>
    <m/>
    <s v="Farine de noix biologique - 250g x4"/>
    <n v="1010450120"/>
    <n v="4"/>
    <n v="10"/>
    <m/>
    <s v="oui"/>
    <n v="10.72"/>
    <n v="0"/>
    <n v="10.72"/>
    <n v="0"/>
    <n v="1"/>
    <n v="0"/>
    <n v="0"/>
    <n v="0"/>
    <m/>
    <m/>
    <n v="1"/>
    <m/>
    <m/>
    <n v="1"/>
    <m/>
    <m/>
    <m/>
    <m/>
    <m/>
    <s v="1"/>
  </r>
  <r>
    <s v="juin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m/>
    <n v="1"/>
    <m/>
    <m/>
    <m/>
    <s v="Complément pour petit déjeuner biologique - 300g x4"/>
    <n v="1010450430"/>
    <n v="4"/>
    <n v="10"/>
    <m/>
    <s v="oui"/>
    <n v="26.28"/>
    <n v="0"/>
    <n v="26.28"/>
    <n v="0"/>
    <n v="1"/>
    <n v="0"/>
    <n v="0"/>
    <n v="0"/>
    <m/>
    <m/>
    <n v="1"/>
    <m/>
    <m/>
    <n v="1"/>
    <m/>
    <m/>
    <m/>
    <m/>
    <m/>
    <s v="1"/>
  </r>
  <r>
    <s v="juin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8"/>
    <n v="1"/>
    <m/>
    <m/>
    <m/>
    <m/>
    <s v="Purée amande complète - 630g"/>
    <n v="5005"/>
    <n v="6"/>
    <n v="0"/>
    <m/>
    <s v="oui"/>
    <n v="94.98"/>
    <n v="0"/>
    <n v="94.98"/>
    <s v=""/>
    <s v=""/>
    <s v=""/>
    <s v=""/>
    <s v=""/>
    <m/>
    <m/>
    <m/>
    <n v="1"/>
    <m/>
    <m/>
    <m/>
    <m/>
    <m/>
    <m/>
    <m/>
    <s v="1"/>
  </r>
  <r>
    <s v="juin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8"/>
    <n v="1"/>
    <m/>
    <m/>
    <m/>
    <m/>
    <s v="Purée amande blanchie - 300g"/>
    <s v="5104A"/>
    <n v="12"/>
    <n v="0"/>
    <m/>
    <s v="oui"/>
    <n v="101.4"/>
    <n v="0"/>
    <n v="101.4"/>
    <s v=""/>
    <s v=""/>
    <s v=""/>
    <s v=""/>
    <s v=""/>
    <m/>
    <m/>
    <m/>
    <n v="1"/>
    <m/>
    <m/>
    <m/>
    <m/>
    <m/>
    <m/>
    <m/>
    <s v="1"/>
  </r>
  <r>
    <s v="juin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8"/>
    <n v="1"/>
    <m/>
    <m/>
    <m/>
    <m/>
    <s v="Purée de noisettes - 200g"/>
    <n v="5211"/>
    <n v="12"/>
    <n v="0"/>
    <m/>
    <s v="oui"/>
    <n v="81.36"/>
    <n v="0"/>
    <n v="81.36"/>
    <s v=""/>
    <s v=""/>
    <s v=""/>
    <s v=""/>
    <s v=""/>
    <m/>
    <m/>
    <m/>
    <n v="1"/>
    <m/>
    <m/>
    <m/>
    <m/>
    <m/>
    <m/>
    <m/>
    <s v="1"/>
  </r>
  <r>
    <s v="juin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8"/>
    <n v="1"/>
    <m/>
    <m/>
    <m/>
    <m/>
    <s v="Purée Fruits et Graines - 200g"/>
    <n v="1011"/>
    <n v="12"/>
    <n v="0"/>
    <m/>
    <s v="oui"/>
    <n v="54.6"/>
    <n v="0"/>
    <n v="54.6"/>
    <s v=""/>
    <s v=""/>
    <s v=""/>
    <s v=""/>
    <s v=""/>
    <m/>
    <m/>
    <m/>
    <n v="1"/>
    <m/>
    <m/>
    <m/>
    <m/>
    <m/>
    <m/>
    <m/>
    <s v="1"/>
  </r>
  <r>
    <s v="juin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8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9"/>
    <n v="1"/>
    <m/>
    <m/>
    <m/>
    <m/>
    <s v="Ferment dessert au bifidus 2x6g - x 10 sachets"/>
    <n v="530020"/>
    <n v="10"/>
    <n v="0"/>
    <m/>
    <m/>
    <n v="24.3"/>
    <n v="0"/>
    <n v="24.3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9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9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m/>
    <s v="1"/>
  </r>
  <r>
    <s v="juin"/>
    <s v="Christophe"/>
    <s v="Nature et Aliment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9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m/>
    <s v="1"/>
  </r>
  <r>
    <s v="juin"/>
    <s v="Christophe"/>
    <s v="Côteaux Nantai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0"/>
    <n v="1"/>
    <m/>
    <m/>
    <m/>
    <m/>
    <s v="Purée pommes mangues demeter - 630 g"/>
    <s v="CN00641075"/>
    <n v="6"/>
    <n v="0"/>
    <m/>
    <m/>
    <n v="16.38"/>
    <n v="0"/>
    <n v="16.38"/>
    <s v=""/>
    <s v=""/>
    <s v=""/>
    <s v=""/>
    <s v=""/>
    <m/>
    <m/>
    <m/>
    <n v="1"/>
    <m/>
    <m/>
    <m/>
    <m/>
    <m/>
    <m/>
    <m/>
    <s v="1"/>
  </r>
  <r>
    <s v="juin"/>
    <s v="Christophe"/>
    <s v="Côteaux Nantai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0"/>
    <n v="1"/>
    <m/>
    <m/>
    <m/>
    <m/>
    <s v="pommes grenades - 75 cl"/>
    <s v="CN00110350"/>
    <n v="6"/>
    <n v="0"/>
    <m/>
    <s v="oui"/>
    <n v="18.96"/>
    <n v="0"/>
    <n v="18.96"/>
    <s v=""/>
    <s v=""/>
    <s v=""/>
    <s v=""/>
    <s v=""/>
    <m/>
    <m/>
    <m/>
    <n v="1"/>
    <m/>
    <m/>
    <m/>
    <m/>
    <m/>
    <m/>
    <m/>
    <s v="1"/>
  </r>
  <r>
    <s v="juin"/>
    <s v="Christophe"/>
    <s v="Côteaux Nantai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0"/>
    <n v="1"/>
    <m/>
    <m/>
    <m/>
    <m/>
    <s v="Apibul pommes fruits de la passion - 75 cl"/>
    <s v="CN00110060"/>
    <n v="6"/>
    <n v="0"/>
    <m/>
    <m/>
    <n v="17.22"/>
    <n v="0"/>
    <n v="17.22"/>
    <s v=""/>
    <s v=""/>
    <s v=""/>
    <s v=""/>
    <s v=""/>
    <m/>
    <m/>
    <m/>
    <n v="1"/>
    <m/>
    <m/>
    <m/>
    <m/>
    <m/>
    <m/>
    <m/>
    <s v="1"/>
  </r>
  <r>
    <s v="juin"/>
    <s v="Christophe"/>
    <s v="Côteaux Nantai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0"/>
    <m/>
    <m/>
    <n v="1"/>
    <m/>
    <m/>
    <s v="Apibul pommes gingembre - 75 cl"/>
    <s v="CN00110040"/>
    <n v="6"/>
    <n v="0"/>
    <m/>
    <m/>
    <n v="0"/>
    <n v="0"/>
    <n v="0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Rosée d'Aloé - flacon 250ml"/>
    <s v="PAR250ML-F"/>
    <n v="6"/>
    <n v="0"/>
    <m/>
    <s v="oui"/>
    <n v="50.82"/>
    <n v="0"/>
    <n v="50.82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Douche - flacon 250ml"/>
    <s v="PAGDSS250ML-F"/>
    <n v="6"/>
    <n v="0"/>
    <m/>
    <s v="oui"/>
    <n v="42.84"/>
    <n v="0"/>
    <n v="42.84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Crème à raser - tube 100ml"/>
    <s v="PACR100ML-F"/>
    <n v="6"/>
    <n v="0"/>
    <m/>
    <s v="oui"/>
    <n v="37.200000000000003"/>
    <n v="0"/>
    <n v="37.200000000000003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externe - tube 250ml"/>
    <s v="PAGF250ML-F"/>
    <n v="12"/>
    <n v="0"/>
    <m/>
    <s v="oui"/>
    <n v="122.4"/>
    <n v="0"/>
    <n v="122.4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Jus à boire  AB - bouteille 500ml"/>
    <s v="PAJB500MLP-F"/>
    <n v="6"/>
    <n v="0"/>
    <m/>
    <s v="oui"/>
    <n v="58.08"/>
    <n v="0"/>
    <n v="58.08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Jus à boire  AB - bouteille 1l"/>
    <s v="PAJB1LP-F"/>
    <n v="12"/>
    <n v="0"/>
    <m/>
    <s v="oui"/>
    <n v="168.72"/>
    <n v="0"/>
    <n v="168.72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à boire AB - bouteille 500ml"/>
    <s v="PAGBP500ML-F"/>
    <n v="6"/>
    <n v="0"/>
    <m/>
    <s v="oui"/>
    <n v="58.08"/>
    <n v="0"/>
    <n v="58.08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à boire AB - bouteille 1000ml"/>
    <s v="PAGBP1L-F"/>
    <n v="12"/>
    <n v="0"/>
    <m/>
    <s v="oui"/>
    <n v="0"/>
    <n v="0"/>
    <n v="0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Lait  hydratant - flacon 250ml"/>
    <s v="PALH250ML-F"/>
    <n v="6"/>
    <n v="0"/>
    <m/>
    <s v="oui"/>
    <n v="45.3"/>
    <n v="0"/>
    <n v="45.3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Pilulier 45 gélules Bio - pilulier 17.8g"/>
    <s v="PAG45GEL-F"/>
    <n v="12"/>
    <n v="0"/>
    <m/>
    <s v="oui"/>
    <n v="97.56"/>
    <n v="0"/>
    <n v="97.56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Nettoyant intime - flacon 250ml"/>
    <s v="PAGI250ML-F"/>
    <n v="6"/>
    <n v="0"/>
    <m/>
    <s v="oui"/>
    <n v="49.62"/>
    <n v="0"/>
    <n v="49.62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m/>
    <s v="1"/>
  </r>
  <r>
    <s v="juin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Pulpe Aloé Vera AB à boire - 500ml"/>
    <s v="PAPB500ML-F"/>
    <n v="6"/>
    <n v="0"/>
    <m/>
    <s v="oui"/>
    <n v="52.26"/>
    <n v="0"/>
    <n v="52.26"/>
    <s v=""/>
    <s v=""/>
    <s v=""/>
    <s v=""/>
    <s v=""/>
    <m/>
    <m/>
    <m/>
    <n v="1"/>
    <m/>
    <m/>
    <m/>
    <m/>
    <m/>
    <m/>
    <m/>
    <s v="1"/>
  </r>
  <r>
    <s v="juin"/>
    <s v="Christophe"/>
    <s v="Bio Planète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2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2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2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2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3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3"/>
    <n v="1"/>
    <m/>
    <m/>
    <m/>
    <m/>
    <s v="Colorants en poudre 3x10g - x 8 étuis"/>
    <n v="320200"/>
    <n v="8"/>
    <n v="0"/>
    <m/>
    <m/>
    <n v="17.600000000000001"/>
    <n v="0"/>
    <n v="17.600000000000001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3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Nature et Aliments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3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m/>
  </r>
  <r>
    <s v="juin"/>
    <s v="Christophe"/>
    <s v="Côteaux Nantais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4"/>
    <n v="1"/>
    <m/>
    <m/>
    <m/>
    <m/>
    <s v="pommes grenades - 75 cl"/>
    <s v="CN00110350"/>
    <n v="6"/>
    <n v="0"/>
    <m/>
    <s v="oui"/>
    <n v="18.96"/>
    <n v="0"/>
    <n v="18.96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5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5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m/>
  </r>
  <r>
    <s v="juin"/>
    <s v="Alexis"/>
    <s v="Perl'amande"/>
    <s v="Relais Vert"/>
    <s v="MARCEL ET FILS"/>
    <s v="1532 av Platanes"/>
    <n v="34970"/>
    <s v="LATTES"/>
    <s v="04 67 17 16 46"/>
    <s v="Occitanie"/>
    <n v="34"/>
    <s v="INDPT"/>
    <s v="Marcel et Fils"/>
    <n v="250"/>
    <d v="2017-06-28T00:00:00"/>
    <x v="1276"/>
    <n v="1"/>
    <m/>
    <m/>
    <m/>
    <n v="1"/>
    <s v="Purée amande complète - 630g"/>
    <n v="5005"/>
    <n v="144"/>
    <n v="15"/>
    <m/>
    <s v="oui"/>
    <n v="1938.24"/>
    <n v="0"/>
    <n v="1938.24"/>
    <s v=""/>
    <s v=""/>
    <s v=""/>
    <s v=""/>
    <s v=""/>
    <m/>
    <m/>
    <m/>
    <n v="1"/>
    <m/>
    <m/>
    <m/>
    <m/>
    <m/>
    <m/>
    <m/>
    <s v="1"/>
  </r>
  <r>
    <s v="juin"/>
    <s v="Ghislaine"/>
    <s v="Bio Planète"/>
    <s v="Relais Vert"/>
    <s v="EPI'NATURE"/>
    <s v="30 route valencienne"/>
    <n v="59530"/>
    <s v="ORSINVAL"/>
    <s v="03 27 27 66 15"/>
    <s v="Hauts-de-France"/>
    <n v="59"/>
    <s v="INDPT"/>
    <m/>
    <n v="110"/>
    <d v="2017-06-28T00:00:00"/>
    <x v="1277"/>
    <m/>
    <m/>
    <n v="1"/>
    <m/>
    <m/>
    <s v="Fleur HOL non filtrée Espagne - 0,5L"/>
    <n v="1010612775"/>
    <n v="12"/>
    <n v="0"/>
    <m/>
    <m/>
    <n v="0"/>
    <n v="0"/>
    <n v="0"/>
    <n v="0"/>
    <n v="0"/>
    <n v="1"/>
    <n v="0"/>
    <n v="0"/>
    <m/>
    <m/>
    <n v="1"/>
    <m/>
    <m/>
    <n v="1"/>
    <m/>
    <m/>
    <m/>
    <m/>
    <s v="1"/>
    <m/>
  </r>
  <r>
    <s v="juin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n v="1"/>
    <m/>
    <m/>
    <m/>
    <m/>
    <s v="Huile d'Inca Inchi - 100ml"/>
    <n v="10104204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m/>
    <n v="1"/>
    <m/>
    <m/>
    <m/>
    <s v="Huile de chardon marie - 100ml"/>
    <n v="1010420597"/>
    <n v="4"/>
    <n v="10"/>
    <m/>
    <m/>
    <n v="23.12"/>
    <n v="0"/>
    <n v="23.1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m/>
    <n v="1"/>
    <m/>
    <m/>
    <m/>
    <s v="Huile de germe de blé bio - 100ml"/>
    <n v="1010420697"/>
    <n v="4"/>
    <n v="10"/>
    <m/>
    <m/>
    <n v="38.36"/>
    <n v="0"/>
    <n v="38.36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m/>
    <n v="1"/>
    <m/>
    <m/>
    <m/>
    <s v="Farine de pépins de courge biologique - 250g x4"/>
    <n v="1010450220"/>
    <n v="4"/>
    <n v="10"/>
    <m/>
    <m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m/>
    <n v="1"/>
    <m/>
    <m/>
    <m/>
    <s v="Farine de noix biologique - 250g x4"/>
    <n v="1010450120"/>
    <n v="4"/>
    <n v="10"/>
    <m/>
    <m/>
    <n v="10.72"/>
    <n v="0"/>
    <n v="10.72"/>
    <s v=""/>
    <s v=""/>
    <s v=""/>
    <s v=""/>
    <s v=""/>
    <m/>
    <m/>
    <m/>
    <n v="1"/>
    <m/>
    <m/>
    <m/>
    <m/>
    <m/>
    <m/>
    <s v="1"/>
    <m/>
  </r>
  <r>
    <s v="juin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m/>
    <n v="1"/>
    <m/>
    <m/>
    <m/>
    <s v="Complément pour petit déjeuner biologique - 300g x4"/>
    <n v="1010450430"/>
    <n v="4"/>
    <n v="10"/>
    <m/>
    <m/>
    <n v="26.28"/>
    <n v="0"/>
    <n v="26.28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Rosée d'Aloé - flacon 250ml"/>
    <s v="PAR250ML-F"/>
    <n v="6"/>
    <n v="0"/>
    <m/>
    <m/>
    <n v="50.82"/>
    <n v="0"/>
    <n v="50.82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Gel Douche - flacon 250ml"/>
    <s v="PAGDSS250ML-F"/>
    <n v="6"/>
    <n v="0"/>
    <m/>
    <m/>
    <n v="42.84"/>
    <n v="0"/>
    <n v="42.84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Gel externe - tube 125ml"/>
    <s v="PAGT125ML-F"/>
    <n v="6"/>
    <n v="0"/>
    <m/>
    <m/>
    <n v="42.66"/>
    <n v="0"/>
    <n v="42.66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Gel externe - tube 250ml"/>
    <s v="PAGF250ML-F"/>
    <n v="12"/>
    <n v="0"/>
    <m/>
    <m/>
    <n v="122.4"/>
    <n v="0"/>
    <n v="122.4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Gel à boire AB - bouteille 500ml"/>
    <s v="PAGBP500ML-F"/>
    <n v="6"/>
    <n v="0"/>
    <m/>
    <m/>
    <n v="58.08"/>
    <n v="0"/>
    <n v="58.08"/>
    <n v="1"/>
    <n v="0"/>
    <n v="0"/>
    <n v="0"/>
    <n v="0"/>
    <m/>
    <m/>
    <n v="1"/>
    <m/>
    <m/>
    <n v="1"/>
    <m/>
    <m/>
    <m/>
    <m/>
    <s v="1"/>
    <m/>
  </r>
  <r>
    <s v="juin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Gel à boire AB - bouteille 1000ml"/>
    <s v="PAGBP1L-F"/>
    <n v="6"/>
    <n v="0"/>
    <m/>
    <m/>
    <n v="0"/>
    <n v="0"/>
    <n v="0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Crème visage - tube 50ml"/>
    <s v="PACV50ML-F"/>
    <n v="6"/>
    <n v="0"/>
    <m/>
    <m/>
    <n v="37.020000000000003"/>
    <n v="0"/>
    <n v="37.020000000000003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Crème intense - tube 50ml"/>
    <s v="PACI50ML-F"/>
    <n v="6"/>
    <n v="0"/>
    <m/>
    <m/>
    <n v="44.52"/>
    <n v="0"/>
    <n v="44.52"/>
    <s v=""/>
    <s v=""/>
    <s v=""/>
    <s v=""/>
    <s v=""/>
    <m/>
    <m/>
    <m/>
    <n v="1"/>
    <m/>
    <m/>
    <m/>
    <m/>
    <m/>
    <m/>
    <s v="1"/>
    <m/>
  </r>
  <r>
    <s v="juin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Shampooing - flacon 250ml"/>
    <s v="PASSS250ML-F"/>
    <n v="6"/>
    <n v="0"/>
    <m/>
    <m/>
    <n v="49.14"/>
    <n v="0"/>
    <n v="49.14"/>
    <s v=""/>
    <s v=""/>
    <s v=""/>
    <s v=""/>
    <s v=""/>
    <m/>
    <m/>
    <m/>
    <n v="1"/>
    <m/>
    <m/>
    <m/>
    <m/>
    <m/>
    <m/>
    <s v="1"/>
    <m/>
  </r>
  <r>
    <s v="juin"/>
    <s v="Jean-Claude"/>
    <s v="Bio Planète"/>
    <s v="Biodis"/>
    <s v="C BIO"/>
    <s v="123 AVENUE DU GENERAL LECLERC"/>
    <n v="91190"/>
    <s v="GIF SUR YVETTE"/>
    <s v="09 82 60 87 04"/>
    <s v="Île-de-France"/>
    <n v="91"/>
    <s v="INDPT"/>
    <m/>
    <n v="299"/>
    <s v="28/06/17"/>
    <x v="1280"/>
    <m/>
    <m/>
    <n v="1"/>
    <m/>
    <m/>
    <s v="Farine de pépins de courge biologique - 250g x4"/>
    <n v="1010450220"/>
    <n v="4"/>
    <n v="10"/>
    <m/>
    <m/>
    <n v="11.92"/>
    <n v="0"/>
    <n v="11.92"/>
    <s v=""/>
    <s v=""/>
    <s v=""/>
    <s v=""/>
    <s v=""/>
    <m/>
    <m/>
    <m/>
    <n v="1"/>
    <m/>
    <m/>
    <m/>
    <m/>
    <m/>
    <m/>
    <s v="1"/>
    <m/>
  </r>
  <r>
    <s v="juin"/>
    <s v="Jean-Claude"/>
    <s v="Bio Planète"/>
    <s v="Biodis"/>
    <s v="C BIO"/>
    <s v="123 AVENUE DU GENERAL LECLERC"/>
    <n v="91190"/>
    <s v="GIF SUR YVETTE"/>
    <s v="09 82 60 87 04"/>
    <s v="Île-de-France"/>
    <n v="91"/>
    <s v="INDPT"/>
    <m/>
    <n v="299"/>
    <s v="28/06/17"/>
    <x v="1280"/>
    <m/>
    <m/>
    <n v="1"/>
    <m/>
    <m/>
    <s v="Farine de lin biologique - 250g x4"/>
    <n v="1010450320"/>
    <n v="4"/>
    <n v="10"/>
    <m/>
    <m/>
    <n v="8.92"/>
    <n v="0"/>
    <n v="8.92"/>
    <s v=""/>
    <s v=""/>
    <s v=""/>
    <s v=""/>
    <s v=""/>
    <m/>
    <m/>
    <m/>
    <n v="1"/>
    <m/>
    <m/>
    <m/>
    <m/>
    <m/>
    <m/>
    <s v="1"/>
    <m/>
  </r>
  <r>
    <s v="juin"/>
    <s v="Jean-Claude"/>
    <s v="Bio Planète"/>
    <s v="Biodis"/>
    <s v="C BIO"/>
    <s v="123 AVENUE DU GENERAL LECLERC"/>
    <n v="91190"/>
    <s v="GIF SUR YVETTE"/>
    <s v="09 82 60 87 04"/>
    <s v="Île-de-France"/>
    <n v="91"/>
    <s v="INDPT"/>
    <m/>
    <n v="299"/>
    <s v="28/06/17"/>
    <x v="1280"/>
    <m/>
    <m/>
    <n v="1"/>
    <m/>
    <m/>
    <s v="Complément pour petit déjeuner biologique - 300g x4"/>
    <n v="1010450430"/>
    <n v="4"/>
    <n v="10"/>
    <m/>
    <m/>
    <n v="29.2"/>
    <n v="0"/>
    <n v="29.2"/>
    <s v=""/>
    <s v=""/>
    <s v=""/>
    <s v=""/>
    <s v=""/>
    <m/>
    <m/>
    <m/>
    <n v="1"/>
    <m/>
    <m/>
    <m/>
    <m/>
    <m/>
    <m/>
    <s v="1"/>
    <m/>
  </r>
  <r>
    <s v="juin"/>
    <s v="Jean-Claude"/>
    <s v="Bio Planète"/>
    <s v="Biodis"/>
    <s v="C BIO"/>
    <s v="90 RUE DE LA PORTE DE PARIS"/>
    <n v="78460"/>
    <s v="CHEVREUSE"/>
    <s v="01 85 15 44 21"/>
    <s v="Île-de-France"/>
    <n v="78"/>
    <s v="INDPT"/>
    <m/>
    <n v="300"/>
    <s v="28/06/17"/>
    <x v="1281"/>
    <n v="1"/>
    <m/>
    <m/>
    <m/>
    <m/>
    <s v="Huile de sésame - 0,5L"/>
    <n v="1010604070"/>
    <n v="6"/>
    <n v="0"/>
    <m/>
    <m/>
    <n v="28.14"/>
    <n v="0"/>
    <n v="28.14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Biodis"/>
    <s v="C BIO"/>
    <s v="90 RUE DE LA PORTE DE PARIS"/>
    <n v="78460"/>
    <s v="CHEVREUSE"/>
    <s v="01 85 15 44 21"/>
    <s v="Île-de-France"/>
    <n v="78"/>
    <s v="INDPT"/>
    <m/>
    <n v="300"/>
    <s v="28/06/17"/>
    <x v="1281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Biodis"/>
    <s v="C BIO"/>
    <s v="90 RUE DE LA PORTE DE PARIS"/>
    <n v="78460"/>
    <s v="CHEVREUSE"/>
    <s v="01 85 15 44 21"/>
    <s v="Île-de-France"/>
    <n v="78"/>
    <s v="INDPT"/>
    <m/>
    <n v="300"/>
    <s v="28/06/17"/>
    <x v="1281"/>
    <m/>
    <m/>
    <n v="1"/>
    <m/>
    <m/>
    <s v="Farine de pépins de courge biologique - 250g x4"/>
    <n v="1010450220"/>
    <n v="4"/>
    <n v="10"/>
    <m/>
    <m/>
    <n v="11.92"/>
    <n v="0"/>
    <n v="11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Biodis"/>
    <s v="C BIO"/>
    <s v="90 RUE DE LA PORTE DE PARIS"/>
    <n v="78460"/>
    <s v="CHEVREUSE"/>
    <s v="01 85 15 44 21"/>
    <s v="Île-de-France"/>
    <n v="78"/>
    <s v="INDPT"/>
    <m/>
    <n v="300"/>
    <s v="28/06/17"/>
    <x v="1281"/>
    <m/>
    <m/>
    <n v="1"/>
    <m/>
    <m/>
    <s v="Farine de lin biologique - 250g x4"/>
    <n v="1010450320"/>
    <n v="4"/>
    <n v="10"/>
    <m/>
    <m/>
    <n v="8.92"/>
    <n v="0"/>
    <n v="8.92"/>
    <s v=""/>
    <s v=""/>
    <s v=""/>
    <s v=""/>
    <s v=""/>
    <m/>
    <m/>
    <m/>
    <n v="1"/>
    <m/>
    <m/>
    <m/>
    <m/>
    <m/>
    <m/>
    <m/>
    <s v="1"/>
  </r>
  <r>
    <s v="juin"/>
    <s v="Jean-Claude"/>
    <s v="Bio Planète"/>
    <s v="Biodis"/>
    <s v="C BIO"/>
    <s v="90 RUE DE LA PORTE DE PARIS"/>
    <n v="78460"/>
    <s v="CHEVREUSE"/>
    <s v="01 85 15 44 21"/>
    <s v="Île-de-France"/>
    <n v="78"/>
    <s v="INDPT"/>
    <m/>
    <n v="300"/>
    <s v="28/06/17"/>
    <x v="1281"/>
    <m/>
    <m/>
    <n v="1"/>
    <m/>
    <m/>
    <s v="Complément pour petit déjeuner biologique - 300g x4"/>
    <n v="1010450430"/>
    <n v="4"/>
    <n v="10"/>
    <m/>
    <m/>
    <n v="29.2"/>
    <n v="0"/>
    <n v="29.2"/>
    <s v=""/>
    <s v=""/>
    <s v=""/>
    <s v=""/>
    <s v=""/>
    <m/>
    <m/>
    <m/>
    <n v="1"/>
    <m/>
    <m/>
    <m/>
    <m/>
    <m/>
    <m/>
    <m/>
    <s v="1"/>
  </r>
  <r>
    <s v="juin"/>
    <s v="Ghislain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s v="28/06/17"/>
    <x v="1282"/>
    <n v="1"/>
    <m/>
    <m/>
    <m/>
    <m/>
    <s v="MARRAKECH - Boite 30g"/>
    <s v="MARRIN"/>
    <n v="6"/>
    <n v="5"/>
    <m/>
    <m/>
    <n v="19.260000000000002"/>
    <n v="0"/>
    <n v="19.260000000000002"/>
    <s v=""/>
    <s v=""/>
    <s v=""/>
    <s v=""/>
    <s v=""/>
    <m/>
    <m/>
    <m/>
    <n v="1"/>
    <m/>
    <m/>
    <s v="Reliquat BDC 4482 du 9/5"/>
    <m/>
    <m/>
    <m/>
    <s v="1"/>
    <m/>
  </r>
  <r>
    <s v="juin"/>
    <s v="Ghislain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s v="28/06/17"/>
    <x v="1283"/>
    <m/>
    <n v="1"/>
    <m/>
    <m/>
    <m/>
    <s v="Huile cuisson au Ghee - 0,5L"/>
    <n v="1010631170"/>
    <n v="18"/>
    <n v="0"/>
    <m/>
    <m/>
    <n v="111.6"/>
    <n v="0"/>
    <n v="111.6"/>
    <s v=""/>
    <s v=""/>
    <s v=""/>
    <s v=""/>
    <s v=""/>
    <m/>
    <m/>
    <m/>
    <n v="1"/>
    <m/>
    <m/>
    <s v="Reliquat BDC 4493 du 10/5"/>
    <m/>
    <m/>
    <m/>
    <s v="1"/>
    <m/>
  </r>
  <r>
    <s v="juin"/>
    <s v="Ghislain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s v="28/06/17"/>
    <x v="1284"/>
    <m/>
    <n v="1"/>
    <m/>
    <m/>
    <m/>
    <s v="Huile Gourmande - 250ml"/>
    <n v="1010630890"/>
    <n v="12"/>
    <n v="0"/>
    <m/>
    <m/>
    <n v="48.6"/>
    <n v="0"/>
    <n v="48.6"/>
    <n v="0"/>
    <n v="1"/>
    <n v="0"/>
    <n v="0"/>
    <n v="0"/>
    <m/>
    <m/>
    <n v="1"/>
    <m/>
    <m/>
    <n v="1"/>
    <m/>
    <m/>
    <m/>
    <m/>
    <s v="1"/>
    <m/>
  </r>
  <r>
    <s v="juin"/>
    <s v="Ghislain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s v="28/06/17"/>
    <x v="1284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m/>
    <s v="1"/>
    <m/>
  </r>
  <r>
    <s v="juillet"/>
    <s v="Philippe"/>
    <s v="Bio Planète"/>
    <s v="Biodis"/>
    <s v="LE PANIER DU BIEN ETRE"/>
    <s v="19 PLACE DE GUEBRIANT"/>
    <n v="29250"/>
    <s v="ST POL DE LEON"/>
    <s v="02 98 29 00 94"/>
    <s v="Bretagne"/>
    <n v="29"/>
    <s v="INDPT"/>
    <m/>
    <n v="60"/>
    <d v="2017-06-30T22:00:00"/>
    <x v="1285"/>
    <n v="1"/>
    <m/>
    <m/>
    <m/>
    <m/>
    <s v="Huile Salades+Crudités - 0,5L"/>
    <n v="1010600570"/>
    <n v="6"/>
    <n v="0"/>
    <m/>
    <n v="19.62"/>
    <n v="0"/>
    <n v="19.62"/>
    <m/>
    <s v=""/>
    <s v=""/>
    <s v=""/>
    <s v=""/>
    <s v=""/>
    <m/>
    <m/>
    <m/>
    <n v="1"/>
    <m/>
    <m/>
    <m/>
    <m/>
    <m/>
    <m/>
    <m/>
    <s v="1"/>
  </r>
  <r>
    <s v="juillet"/>
    <s v="Philippe"/>
    <s v="Bio Planète"/>
    <s v="Biodis"/>
    <s v="LE PANIER DU BIEN ETRE"/>
    <s v="19 PLACE DE GUEBRIANT"/>
    <n v="29250"/>
    <s v="ST POL DE LEON"/>
    <s v="02 98 29 00 94"/>
    <s v="Bretagne"/>
    <n v="29"/>
    <s v="INDPT"/>
    <m/>
    <n v="60"/>
    <d v="2017-06-30T22:00:00"/>
    <x v="1285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m/>
    <m/>
    <s v="1"/>
  </r>
  <r>
    <s v="juillet"/>
    <s v="Philippe"/>
    <s v="Bio Planète"/>
    <s v="Biodis"/>
    <s v="LE PANIER DU BIEN ETRE"/>
    <s v="19 PLACE DE GUEBRIANT"/>
    <n v="29250"/>
    <s v="ST POL DE LEON"/>
    <s v="02 98 29 00 94"/>
    <s v="Bretagne"/>
    <n v="29"/>
    <s v="INDPT"/>
    <m/>
    <n v="60"/>
    <d v="2017-06-30T22:00:00"/>
    <x v="1285"/>
    <m/>
    <m/>
    <n v="1"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juillet"/>
    <s v="Philippe"/>
    <s v="Bio Planète"/>
    <s v="Biodis"/>
    <s v="LE PANIER DU BIEN ETRE"/>
    <s v="19 PLACE DE GUEBRIANT"/>
    <n v="29250"/>
    <s v="ST POL DE LEON"/>
    <s v="02 98 29 00 94"/>
    <s v="Bretagne"/>
    <n v="29"/>
    <s v="INDPT"/>
    <m/>
    <n v="60"/>
    <d v="2017-06-30T22:00:00"/>
    <x v="1285"/>
    <m/>
    <m/>
    <n v="1"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juillet"/>
    <s v="Philippe"/>
    <s v="Bio Planète"/>
    <s v="Biodis"/>
    <s v="LE PANIER DU BIEN ETRE"/>
    <s v="19 PLACE DE GUEBRIANT"/>
    <n v="29250"/>
    <s v="ST POL DE LEON"/>
    <s v="02 98 29 00 94"/>
    <s v="Bretagne"/>
    <n v="29"/>
    <s v="INDPT"/>
    <m/>
    <n v="60"/>
    <d v="2017-06-30T22:00:00"/>
    <x v="1285"/>
    <m/>
    <m/>
    <n v="1"/>
    <m/>
    <m/>
    <s v="Farine de noix biologique - 250g x4"/>
    <n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juillet"/>
    <s v="Jean-Claude"/>
    <s v="Bio Planète"/>
    <s v="Relais Vert"/>
    <s v="LA PLANETE BLEUE - BIOMONDE (YVETOT)"/>
    <m/>
    <m/>
    <m/>
    <s v="02 35 95 24 47"/>
    <m/>
    <m/>
    <m/>
    <m/>
    <m/>
    <d v="2017-07-02T22:00:00"/>
    <x v="1286"/>
    <m/>
    <n v="1"/>
    <m/>
    <m/>
    <m/>
    <s v="Display gamme Protéin - 1 dispay vide"/>
    <m/>
    <n v="1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juillet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7-03T22:00:00"/>
    <x v="1287"/>
    <n v="1"/>
    <m/>
    <m/>
    <m/>
    <n v="1"/>
    <s v="Purée amande complète - 300g"/>
    <s v="5004A"/>
    <n v="36"/>
    <n v="10"/>
    <s v="oui"/>
    <n v="253.44"/>
    <n v="0"/>
    <n v="253.44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7-03T22:00:00"/>
    <x v="1288"/>
    <n v="1"/>
    <m/>
    <m/>
    <m/>
    <n v="1"/>
    <s v="pommes demeter - 75 cl"/>
    <s v="CN00110005"/>
    <n v="60"/>
    <n v="10"/>
    <s v="oui"/>
    <n v="100.2"/>
    <n v="0"/>
    <n v="100.2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7-03T22:00:00"/>
    <x v="1288"/>
    <n v="1"/>
    <m/>
    <m/>
    <m/>
    <n v="1"/>
    <s v="pommes poires demeter - 75 cl"/>
    <s v="CN00110210"/>
    <n v="30"/>
    <n v="10"/>
    <s v="oui"/>
    <n v="68.099999999999994"/>
    <n v="0"/>
    <n v="68.099999999999994"/>
    <m/>
    <s v=""/>
    <s v=""/>
    <s v=""/>
    <s v=""/>
    <s v=""/>
    <m/>
    <m/>
    <m/>
    <n v="1"/>
    <m/>
    <m/>
    <m/>
    <m/>
    <m/>
    <m/>
    <m/>
    <s v="1"/>
  </r>
  <r>
    <s v="juillet"/>
    <s v="Lydie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7-04T22:00:00"/>
    <x v="1289"/>
    <m/>
    <n v="1"/>
    <m/>
    <n v="1"/>
    <m/>
    <s v="Display gamme Protéin - 1 dispay vide"/>
    <m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juillet"/>
    <s v="Lydi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7-04T22:00:00"/>
    <x v="1290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juillet"/>
    <s v="Philippe"/>
    <s v="Le Moulin du Pivert"/>
    <s v="Direct"/>
    <s v="AZUR BIO"/>
    <s v="261, rue de Nantes"/>
    <n v="35000"/>
    <s v="RENNES"/>
    <s v="02 99 31 25 25"/>
    <s v="Bretagne"/>
    <n v="35"/>
    <s v="ACCORD BIO"/>
    <m/>
    <n v="400"/>
    <d v="2017-07-10T22:00:00"/>
    <x v="1291"/>
    <n v="1"/>
    <m/>
    <m/>
    <m/>
    <m/>
    <s v="Tentation Menthe Poivrée - 130 grs"/>
    <s v="1TT105"/>
    <n v="12"/>
    <n v="0"/>
    <m/>
    <n v="0"/>
    <n v="0"/>
    <n v="0"/>
    <m/>
    <s v=""/>
    <s v=""/>
    <s v=""/>
    <s v=""/>
    <s v=""/>
    <m/>
    <m/>
    <m/>
    <n v="1"/>
    <m/>
    <m/>
    <s v="Passe la prochaine commande en sept: Rappel réception le 12/9"/>
    <m/>
    <m/>
    <m/>
    <s v="1"/>
    <m/>
  </r>
  <r>
    <s v="juillet"/>
    <s v="Philippe"/>
    <s v="Le Moulin du Pivert"/>
    <s v="Direct"/>
    <s v="AZUR BIO"/>
    <s v="261, rue de Nantes"/>
    <n v="35000"/>
    <s v="RENNES"/>
    <s v="02 99 31 25 25"/>
    <s v="Bretagne"/>
    <n v="35"/>
    <s v="ACCORD BIO"/>
    <m/>
    <n v="400"/>
    <d v="2017-07-10T22:00:00"/>
    <x v="1291"/>
    <n v="1"/>
    <m/>
    <m/>
    <m/>
    <m/>
    <s v="P'tit Beurre Tout Chocolat - 155 grs"/>
    <s v="1PB002"/>
    <n v="12"/>
    <n v="0"/>
    <m/>
    <n v="0"/>
    <n v="0"/>
    <n v="0"/>
    <m/>
    <s v=""/>
    <s v=""/>
    <s v=""/>
    <s v=""/>
    <s v=""/>
    <m/>
    <m/>
    <m/>
    <n v="1"/>
    <m/>
    <m/>
    <s v="Passe la prochaine commande en sept : Rappel réception le 12/9"/>
    <m/>
    <m/>
    <m/>
    <s v="1"/>
    <m/>
  </r>
  <r>
    <s v="juillet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n v="1"/>
    <m/>
    <m/>
    <m/>
    <m/>
    <s v="Huile de cameline - 0,25L"/>
    <n v="1010617190"/>
    <n v="6"/>
    <n v="0"/>
    <m/>
    <n v="26.82"/>
    <n v="0"/>
    <n v="26.82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n v="1"/>
    <m/>
    <m/>
    <m/>
    <m/>
    <s v="Huile de Chia - 100ml"/>
    <n v="1010420097"/>
    <n v="8"/>
    <n v="0"/>
    <m/>
    <n v="56.8"/>
    <n v="0"/>
    <n v="56.8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n v="1"/>
    <m/>
    <m/>
    <m/>
    <m/>
    <s v="Huile de cumin noir - 100ml"/>
    <n v="10104202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n v="1"/>
    <m/>
    <m/>
    <m/>
    <m/>
    <s v="Huile d'Inca Inchi - 100ml"/>
    <n v="10104204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3"/>
    <n v="1"/>
    <m/>
    <m/>
    <m/>
    <n v="1"/>
    <s v="pommes demeter - 75 cl"/>
    <s v="CN00110005"/>
    <n v="90"/>
    <n v="10"/>
    <s v="oui"/>
    <n v="150.30000000000001"/>
    <n v="0"/>
    <n v="150.30000000000001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4"/>
    <n v="1"/>
    <m/>
    <m/>
    <m/>
    <m/>
    <s v="Purée poires - 910 g"/>
    <s v="CN00641505"/>
    <n v="6"/>
    <n v="0"/>
    <m/>
    <n v="23.64"/>
    <n v="0"/>
    <n v="23.64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4"/>
    <n v="1"/>
    <m/>
    <m/>
    <m/>
    <m/>
    <s v="Confiture fraises rhubarbe demeter - 325 g"/>
    <s v="CN00750035"/>
    <n v="6"/>
    <n v="0"/>
    <m/>
    <n v="17.7"/>
    <n v="0"/>
    <n v="17.7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4"/>
    <m/>
    <n v="1"/>
    <m/>
    <m/>
    <m/>
    <s v="Confiture fraises extra - 690g"/>
    <s v="CN00750510"/>
    <n v="6"/>
    <n v="0"/>
    <m/>
    <n v="29.1"/>
    <n v="0"/>
    <n v="29.1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4"/>
    <n v="1"/>
    <m/>
    <m/>
    <m/>
    <m/>
    <s v="Confiture abricots extra - 690g"/>
    <s v="CN00750500"/>
    <n v="6"/>
    <n v="0"/>
    <m/>
    <n v="26.46"/>
    <n v="0"/>
    <n v="26.46"/>
    <m/>
    <s v=""/>
    <s v=""/>
    <s v=""/>
    <s v=""/>
    <s v=""/>
    <m/>
    <m/>
    <m/>
    <n v="1"/>
    <m/>
    <m/>
    <m/>
    <m/>
    <m/>
    <m/>
    <m/>
    <s v="1"/>
  </r>
  <r>
    <s v="juillet"/>
    <s v="Alexis"/>
    <s v="Perl'amand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5"/>
    <n v="1"/>
    <m/>
    <m/>
    <m/>
    <m/>
    <s v="Nute+SANS PALME - 220g"/>
    <s v="NNUT+220"/>
    <n v="6"/>
    <n v="5"/>
    <s v="oui"/>
    <n v="20.94"/>
    <n v="0"/>
    <n v="20.94"/>
    <m/>
    <s v=""/>
    <s v=""/>
    <s v=""/>
    <s v=""/>
    <s v=""/>
    <m/>
    <m/>
    <m/>
    <n v="1"/>
    <m/>
    <m/>
    <m/>
    <m/>
    <m/>
    <m/>
    <m/>
    <s v="1"/>
  </r>
  <r>
    <s v="juillet"/>
    <s v="Alexis"/>
    <s v="Perl'amand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5"/>
    <n v="1"/>
    <m/>
    <m/>
    <m/>
    <m/>
    <s v="Nute+SANS PALME - 750g"/>
    <s v="NNUT+750"/>
    <n v="6"/>
    <n v="5"/>
    <m/>
    <n v="60.9"/>
    <n v="0"/>
    <n v="60.9"/>
    <m/>
    <s v=""/>
    <s v=""/>
    <s v=""/>
    <s v=""/>
    <s v=""/>
    <m/>
    <m/>
    <m/>
    <n v="1"/>
    <m/>
    <m/>
    <m/>
    <m/>
    <m/>
    <m/>
    <m/>
    <s v="1"/>
  </r>
  <r>
    <s v="juillet"/>
    <s v="Alexis"/>
    <s v="Perl'amand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5"/>
    <n v="1"/>
    <m/>
    <m/>
    <m/>
    <m/>
    <s v="Amandina Lait d'amandes sans sucre - 50cl"/>
    <n v="6901"/>
    <n v="12"/>
    <n v="5"/>
    <m/>
    <n v="19.559999999999999"/>
    <n v="0"/>
    <n v="19.559999999999999"/>
    <m/>
    <s v=""/>
    <s v=""/>
    <s v=""/>
    <s v=""/>
    <s v=""/>
    <m/>
    <m/>
    <m/>
    <n v="1"/>
    <m/>
    <m/>
    <m/>
    <m/>
    <m/>
    <m/>
    <m/>
    <s v="1"/>
  </r>
  <r>
    <s v="juillet"/>
    <s v="Alexis"/>
    <s v="Perl'amand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5"/>
    <n v="1"/>
    <m/>
    <m/>
    <m/>
    <m/>
    <s v="Purée Fruits et Graines - 200g"/>
    <n v="1011"/>
    <n v="6"/>
    <n v="5"/>
    <s v="oui"/>
    <n v="25.92"/>
    <n v="0"/>
    <n v="25.92"/>
    <m/>
    <s v=""/>
    <s v=""/>
    <s v=""/>
    <s v=""/>
    <s v=""/>
    <m/>
    <m/>
    <m/>
    <n v="1"/>
    <m/>
    <m/>
    <m/>
    <m/>
    <m/>
    <m/>
    <m/>
    <s v="1"/>
  </r>
  <r>
    <s v="juillet"/>
    <s v="Alexis"/>
    <s v="Perl'amand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5"/>
    <n v="1"/>
    <m/>
    <m/>
    <m/>
    <m/>
    <s v="Purée 4 Fruits Secs - 200g"/>
    <n v="1013"/>
    <n v="6"/>
    <n v="5"/>
    <s v="oui"/>
    <n v="22.26"/>
    <n v="0"/>
    <n v="22.26"/>
    <m/>
    <s v=""/>
    <s v=""/>
    <s v=""/>
    <s v=""/>
    <s v=""/>
    <m/>
    <m/>
    <m/>
    <n v="1"/>
    <m/>
    <m/>
    <m/>
    <m/>
    <m/>
    <m/>
    <m/>
    <s v="1"/>
  </r>
  <r>
    <s v="juillet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7-10T22:00:00"/>
    <x v="1296"/>
    <n v="1"/>
    <m/>
    <m/>
    <m/>
    <m/>
    <s v="pommes demeter - 75 cl"/>
    <s v="CN00110005"/>
    <n v="66"/>
    <n v="10"/>
    <s v="oui"/>
    <n v="110.22"/>
    <n v="0"/>
    <n v="110.22"/>
    <m/>
    <s v=""/>
    <s v=""/>
    <s v=""/>
    <s v=""/>
    <s v=""/>
    <m/>
    <m/>
    <m/>
    <n v="1"/>
    <m/>
    <m/>
    <m/>
    <m/>
    <m/>
    <m/>
    <m/>
    <s v="1"/>
  </r>
  <r>
    <s v="juillet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7-10T22:00:00"/>
    <x v="1296"/>
    <n v="1"/>
    <m/>
    <m/>
    <m/>
    <m/>
    <s v="pommes poires demeter - 75 cl"/>
    <s v="CN00110210"/>
    <n v="66"/>
    <n v="10"/>
    <s v="oui"/>
    <n v="149.82"/>
    <n v="0"/>
    <n v="149.82"/>
    <m/>
    <s v=""/>
    <s v=""/>
    <s v=""/>
    <s v=""/>
    <s v=""/>
    <m/>
    <m/>
    <m/>
    <n v="1"/>
    <m/>
    <m/>
    <m/>
    <m/>
    <m/>
    <m/>
    <m/>
    <s v="1"/>
  </r>
  <r>
    <s v="juillet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7-10T22:00:00"/>
    <x v="1296"/>
    <n v="1"/>
    <m/>
    <m/>
    <m/>
    <m/>
    <s v="BOX JUS - 132 UVC 1/4 PALETTE"/>
    <s v="CNBOXEXCEL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7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7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7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7"/>
    <n v="1"/>
    <m/>
    <m/>
    <m/>
    <m/>
    <s v="Farine de noix biologique - 250g x4"/>
    <n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juillet"/>
    <s v="Christophe"/>
    <s v="Perl'amand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8"/>
    <n v="1"/>
    <m/>
    <m/>
    <m/>
    <m/>
    <s v="Amandina chocolat - 1L"/>
    <s v="6902CHOCOOP"/>
    <n v="8"/>
    <n v="0"/>
    <m/>
    <n v="26.8"/>
    <n v="0"/>
    <n v="26.8"/>
    <m/>
    <s v=""/>
    <s v=""/>
    <s v=""/>
    <s v=""/>
    <s v=""/>
    <m/>
    <m/>
    <m/>
    <n v="1"/>
    <m/>
    <m/>
    <m/>
    <m/>
    <m/>
    <m/>
    <m/>
    <s v="1"/>
  </r>
  <r>
    <s v="juillet"/>
    <s v="Christophe"/>
    <s v="Perl'amand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8"/>
    <n v="1"/>
    <m/>
    <m/>
    <m/>
    <m/>
    <s v="Amandina Lait d'amandes sans sucre - 50cl"/>
    <n v="6901"/>
    <n v="12"/>
    <n v="0"/>
    <m/>
    <n v="20.64"/>
    <n v="0"/>
    <n v="20.64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9"/>
    <n v="1"/>
    <m/>
    <m/>
    <m/>
    <m/>
    <s v="Gel nettoyant Démaquillant - flacon 250ml"/>
    <s v="PAGN250ML-F"/>
    <n v="6"/>
    <n v="0"/>
    <m/>
    <n v="50.94"/>
    <n v="0"/>
    <n v="50.94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9"/>
    <n v="1"/>
    <m/>
    <m/>
    <m/>
    <m/>
    <s v="Crème intense - tube 50ml"/>
    <s v="PACI50ML-F"/>
    <n v="6"/>
    <n v="0"/>
    <m/>
    <n v="44.52"/>
    <n v="0"/>
    <n v="44.52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9"/>
    <n v="1"/>
    <m/>
    <m/>
    <m/>
    <m/>
    <s v="Pulpe Aloé Vera AB à boire - 500ml"/>
    <s v="PAPB500ML-F"/>
    <n v="6"/>
    <n v="0"/>
    <m/>
    <n v="52.26"/>
    <n v="0"/>
    <n v="52.26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7-11T22:00:00"/>
    <x v="1300"/>
    <n v="1"/>
    <m/>
    <m/>
    <m/>
    <n v="1"/>
    <s v="pommes demeter - 75 cl"/>
    <s v="CN00110005"/>
    <n v="30"/>
    <n v="10"/>
    <s v="oui"/>
    <n v="50.1"/>
    <n v="0"/>
    <n v="50.1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7-11T22:00:00"/>
    <x v="1300"/>
    <n v="1"/>
    <m/>
    <m/>
    <m/>
    <n v="1"/>
    <s v="pommes poires demeter - 75 cl"/>
    <s v="CN00110210"/>
    <n v="30"/>
    <n v="10"/>
    <s v="oui"/>
    <n v="66"/>
    <n v="0"/>
    <n v="66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7-11T22:00:00"/>
    <x v="1300"/>
    <n v="1"/>
    <m/>
    <m/>
    <m/>
    <n v="1"/>
    <s v="ananas - 75cl"/>
    <s v="CN00110375"/>
    <n v="30"/>
    <n v="10"/>
    <s v="oui"/>
    <n v="0"/>
    <n v="0"/>
    <n v="0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1"/>
    <n v="1"/>
    <m/>
    <m/>
    <m/>
    <m/>
    <s v="Huile Salades+Crudités - 1L"/>
    <n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1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1"/>
    <n v="1"/>
    <m/>
    <m/>
    <m/>
    <m/>
    <s v="Huile Colza+Olive - 1L"/>
    <n v="1010630050"/>
    <n v="6"/>
    <n v="0"/>
    <m/>
    <n v="40.200000000000003"/>
    <n v="0"/>
    <n v="40.200000000000003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1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m/>
  </r>
  <r>
    <s v="juillet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2"/>
    <n v="1"/>
    <m/>
    <m/>
    <m/>
    <m/>
    <s v="Purée myrtilles - 360 g"/>
    <s v="CN00641305"/>
    <n v="6"/>
    <n v="0"/>
    <m/>
    <n v="21.96"/>
    <n v="0"/>
    <n v="21.96"/>
    <m/>
    <s v=""/>
    <s v=""/>
    <s v=""/>
    <s v=""/>
    <s v=""/>
    <m/>
    <m/>
    <m/>
    <n v="1"/>
    <m/>
    <m/>
    <m/>
    <m/>
    <m/>
    <m/>
    <s v="1"/>
    <m/>
  </r>
  <r>
    <s v="juillet"/>
    <s v="Alexis"/>
    <s v="Perl'amand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3"/>
    <n v="1"/>
    <m/>
    <m/>
    <m/>
    <m/>
    <s v="Amandina Lait d'amandes sans sucre - 50cl"/>
    <n v="6901"/>
    <n v="12"/>
    <n v="0"/>
    <m/>
    <n v="20.64"/>
    <n v="0"/>
    <n v="20.64"/>
    <m/>
    <s v=""/>
    <s v=""/>
    <s v=""/>
    <s v=""/>
    <s v=""/>
    <m/>
    <m/>
    <m/>
    <n v="1"/>
    <m/>
    <m/>
    <m/>
    <m/>
    <m/>
    <m/>
    <s v="1"/>
    <m/>
  </r>
  <r>
    <s v="juillet"/>
    <s v="Philippe"/>
    <s v="Bio Planète"/>
    <s v="Biodis"/>
    <s v="BIO MOREL"/>
    <s v="22 rue de Vincé"/>
    <n v="35310"/>
    <s v="Mordelles"/>
    <s v="09 73 57 03 39"/>
    <s v="Bretagne"/>
    <n v="35"/>
    <s v="INDPT"/>
    <m/>
    <n v="250"/>
    <d v="2017-07-11T22:00:00"/>
    <x v="1304"/>
    <m/>
    <m/>
    <n v="1"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m/>
    <m/>
    <m/>
    <s v="NE JAMAIS APPELER POUR BONNE RECEPTION"/>
    <m/>
    <m/>
    <n v="1"/>
    <m/>
    <s v="1"/>
  </r>
  <r>
    <s v="juillet"/>
    <s v="Ghislaine"/>
    <s v="Bio Planète"/>
    <s v="Relais Vert"/>
    <s v="BIO CONVIV - BIOMONDE"/>
    <s v="Route de Maupertuis"/>
    <n v="3410"/>
    <s v="DOMERAT"/>
    <s v="04 70 08 69 76"/>
    <s v="Auvergne-Rhône-Alpes"/>
    <n v="3"/>
    <s v="BIOMONDE"/>
    <m/>
    <n v="300"/>
    <d v="2017-07-11T22:00:00"/>
    <x v="1305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SUPER G BIO"/>
    <s v="Rdpt Europe 876 bd Lery"/>
    <n v="83500"/>
    <s v="LA SEYNE SUR MER"/>
    <s v="04 94 92 62 68"/>
    <s v="Provence-Alpes-Côte d'Azur"/>
    <n v="83"/>
    <s v="LES COMPTOIRS DE LA BIO"/>
    <m/>
    <n v="400"/>
    <d v="2017-07-11T22:00:00"/>
    <x v="1306"/>
    <n v="1"/>
    <m/>
    <m/>
    <m/>
    <m/>
    <s v="Huile de tournesol - 1L"/>
    <n v="1010601050"/>
    <n v="6"/>
    <n v="0"/>
    <s v="oui"/>
    <n v="28.2"/>
    <n v="0"/>
    <n v="28.2"/>
    <m/>
    <s v=""/>
    <s v=""/>
    <s v=""/>
    <s v=""/>
    <s v=""/>
    <m/>
    <m/>
    <m/>
    <n v="1"/>
    <m/>
    <m/>
    <s v="Reliquat BDC 4684 du 31/5"/>
    <m/>
    <m/>
    <m/>
    <m/>
    <s v="1"/>
  </r>
  <r>
    <s v="juillet"/>
    <s v="Alexis"/>
    <s v="Bio Planète"/>
    <s v="Relais Vert"/>
    <s v="SUPER G BIO"/>
    <s v="Rdpt Europe 876 bd Lery"/>
    <n v="83500"/>
    <s v="LA SEYNE SUR MER"/>
    <s v="04 94 92 62 68"/>
    <s v="Provence-Alpes-Côte d'Azur"/>
    <n v="83"/>
    <s v="LES COMPTOIRS DE LA BIO"/>
    <m/>
    <n v="400"/>
    <d v="2017-07-11T22:00:00"/>
    <x v="1306"/>
    <n v="1"/>
    <m/>
    <m/>
    <m/>
    <m/>
    <s v="Huile de colza - 1L"/>
    <n v="1010608050"/>
    <n v="6"/>
    <n v="0"/>
    <s v="oui"/>
    <n v="33"/>
    <n v="0"/>
    <n v="33"/>
    <m/>
    <s v=""/>
    <s v=""/>
    <s v=""/>
    <s v=""/>
    <s v=""/>
    <m/>
    <m/>
    <m/>
    <n v="1"/>
    <m/>
    <m/>
    <m/>
    <m/>
    <m/>
    <m/>
    <m/>
    <s v="1"/>
  </r>
  <r>
    <s v="juillet"/>
    <s v="Alexis"/>
    <s v="Nature et Aliments"/>
    <s v="Relais Vert"/>
    <s v="SUPER G BIO"/>
    <s v="Rdpt Europe 876 bd Lery"/>
    <n v="83500"/>
    <s v="LA SEYNE SUR MER"/>
    <s v="04 94 92 62 68"/>
    <s v="Provence-Alpes-Côte d'Azur"/>
    <n v="83"/>
    <s v="LES COMPTOIRS DE LA BIO"/>
    <m/>
    <n v="400"/>
    <d v="2017-07-11T22:00:00"/>
    <x v="1307"/>
    <n v="1"/>
    <m/>
    <m/>
    <m/>
    <m/>
    <s v="Agar agar Bio - x 30 sachets 2*4g"/>
    <n v="510170"/>
    <n v="30"/>
    <n v="0"/>
    <m/>
    <n v="33.299999999999997"/>
    <n v="0"/>
    <n v="33.299999999999997"/>
    <m/>
    <s v=""/>
    <s v=""/>
    <s v=""/>
    <s v=""/>
    <s v=""/>
    <m/>
    <m/>
    <m/>
    <n v="1"/>
    <m/>
    <m/>
    <m/>
    <m/>
    <m/>
    <m/>
    <m/>
    <s v="1"/>
  </r>
  <r>
    <s v="juillet"/>
    <s v="Alexis"/>
    <s v="Nature et Aliments"/>
    <s v="Relais Vert"/>
    <s v="SUPER G BIO"/>
    <s v="Rdpt Europe 876 bd Lery"/>
    <n v="83500"/>
    <s v="LA SEYNE SUR MER"/>
    <s v="04 94 92 62 68"/>
    <s v="Provence-Alpes-Côte d'Azur"/>
    <n v="83"/>
    <s v="LES COMPTOIRS DE LA BIO"/>
    <m/>
    <n v="400"/>
    <d v="2017-07-11T22:00:00"/>
    <x v="1307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juillet"/>
    <s v="Alexis"/>
    <s v="Nature et Aliments"/>
    <s v="Relais Vert"/>
    <s v="SUPER G BIO"/>
    <s v="Rdpt Europe 876 bd Lery"/>
    <n v="83500"/>
    <s v="LA SEYNE SUR MER"/>
    <s v="04 94 92 62 68"/>
    <s v="Provence-Alpes-Côte d'Azur"/>
    <n v="83"/>
    <s v="LES COMPTOIRS DE LA BIO"/>
    <m/>
    <n v="400"/>
    <d v="2017-07-11T22:00:00"/>
    <x v="1307"/>
    <n v="1"/>
    <m/>
    <m/>
    <m/>
    <m/>
    <s v="Nappage pour tartes 2x10g - x 20 sachets"/>
    <n v="320230"/>
    <n v="20"/>
    <n v="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8"/>
    <n v="1"/>
    <m/>
    <m/>
    <m/>
    <m/>
    <s v="Farine de pépins de courge biologique - 250g x4"/>
    <n v="1010450220"/>
    <n v="4"/>
    <n v="10"/>
    <m/>
    <n v="10.72"/>
    <n v="0"/>
    <n v="10.72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8"/>
    <n v="1"/>
    <m/>
    <m/>
    <m/>
    <m/>
    <s v="Farine de lin biologique - 250g x4"/>
    <n v="1010450320"/>
    <n v="4"/>
    <n v="10"/>
    <m/>
    <n v="8.0399999999999991"/>
    <n v="0"/>
    <n v="8.0399999999999991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8"/>
    <n v="1"/>
    <m/>
    <m/>
    <m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8"/>
    <n v="1"/>
    <m/>
    <m/>
    <m/>
    <m/>
    <s v="Complément pour petit déjeuner biologique - 300g x4"/>
    <n v="1010450430"/>
    <n v="4"/>
    <n v="10"/>
    <m/>
    <n v="26.28"/>
    <n v="0"/>
    <n v="26.28"/>
    <m/>
    <s v=""/>
    <s v=""/>
    <s v=""/>
    <s v=""/>
    <s v=""/>
    <m/>
    <m/>
    <m/>
    <n v="1"/>
    <m/>
    <m/>
    <m/>
    <m/>
    <m/>
    <m/>
    <m/>
    <s v="1"/>
  </r>
  <r>
    <s v="juillet"/>
    <s v="Alexis"/>
    <s v="Nature et Aliment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9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juillet"/>
    <s v="Alexis"/>
    <s v="Nature et Aliment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9"/>
    <n v="1"/>
    <m/>
    <m/>
    <m/>
    <m/>
    <s v="Nappage pour tartes 2x10g - x 20 sachets"/>
    <n v="320230"/>
    <n v="20"/>
    <n v="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10"/>
    <n v="1"/>
    <m/>
    <m/>
    <m/>
    <m/>
    <s v="pommes vanille demeter - 75cl"/>
    <s v="CN00110365"/>
    <n v="6"/>
    <n v="0"/>
    <m/>
    <n v="12.54"/>
    <n v="0"/>
    <n v="12.54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pommes demeter - 75 cl"/>
    <s v="CN00110005"/>
    <n v="6"/>
    <n v="0"/>
    <m/>
    <n v="11.1"/>
    <n v="0"/>
    <n v="11.1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poires - 75 cl"/>
    <s v="CN00110330"/>
    <n v="12"/>
    <n v="0"/>
    <m/>
    <n v="32.28"/>
    <n v="0"/>
    <n v="32.28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pommes poires demeter - 75 cl"/>
    <s v="CN00110210"/>
    <n v="18"/>
    <n v="0"/>
    <m/>
    <n v="45.36"/>
    <n v="0"/>
    <n v="45.36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pommes myrtilles - 75 cl"/>
    <s v="CN00110115"/>
    <n v="12"/>
    <n v="0"/>
    <m/>
    <n v="33.72"/>
    <n v="0"/>
    <n v="33.72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pommes rhubarbe demeter - 75 cl"/>
    <s v="CN00110340"/>
    <n v="12"/>
    <n v="0"/>
    <m/>
    <n v="31.32"/>
    <n v="0"/>
    <n v="31.32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Nectar abricots - 75 cl"/>
    <s v="CN00111000"/>
    <n v="12"/>
    <n v="0"/>
    <m/>
    <n v="32.64"/>
    <n v="0"/>
    <n v="32.64"/>
    <m/>
    <s v=""/>
    <s v=""/>
    <s v=""/>
    <s v=""/>
    <s v=""/>
    <m/>
    <m/>
    <m/>
    <n v="1"/>
    <m/>
    <m/>
    <m/>
    <m/>
    <m/>
    <m/>
    <m/>
    <s v="1"/>
  </r>
  <r>
    <s v="juillet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Nectar Kiwis - 75 cl"/>
    <s v="CN00110240"/>
    <n v="12"/>
    <n v="0"/>
    <m/>
    <n v="31.56"/>
    <n v="0"/>
    <n v="31.56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2"/>
    <n v="1"/>
    <m/>
    <m/>
    <m/>
    <m/>
    <s v="Huile de coco - 0,4L"/>
    <n v="1010615056"/>
    <n v="12"/>
    <n v="0"/>
    <s v="oui"/>
    <n v="75.84"/>
    <n v="0"/>
    <n v="75.84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2"/>
    <n v="1"/>
    <m/>
    <m/>
    <m/>
    <m/>
    <s v="Huile de lin - 0,25L"/>
    <n v="1010600190"/>
    <n v="12"/>
    <n v="0"/>
    <m/>
    <n v="41.76"/>
    <n v="0"/>
    <n v="41.76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2"/>
    <n v="1"/>
    <m/>
    <m/>
    <m/>
    <m/>
    <s v="Huile d'Avocat - 0,25L"/>
    <n v="1010600890"/>
    <n v="18"/>
    <n v="0"/>
    <m/>
    <n v="104.76"/>
    <n v="0"/>
    <n v="104.76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2"/>
    <n v="1"/>
    <m/>
    <m/>
    <m/>
    <m/>
    <s v="Huile de Lin France - 0,25L"/>
    <n v="1010600490"/>
    <n v="18"/>
    <n v="0"/>
    <m/>
    <n v="86.58"/>
    <n v="0"/>
    <n v="86.58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2"/>
    <n v="1"/>
    <m/>
    <m/>
    <m/>
    <m/>
    <s v="Huile coco désodorisée - 0,4L"/>
    <n v="1010615156"/>
    <n v="12"/>
    <n v="0"/>
    <s v="oui"/>
    <n v="56.88"/>
    <n v="0"/>
    <n v="56.88"/>
    <m/>
    <s v=""/>
    <s v=""/>
    <s v=""/>
    <s v=""/>
    <s v=""/>
    <m/>
    <m/>
    <m/>
    <n v="1"/>
    <m/>
    <m/>
    <m/>
    <m/>
    <m/>
    <m/>
    <m/>
    <s v="1"/>
  </r>
  <r>
    <s v="juillet"/>
    <s v="Philippe"/>
    <s v="Bio Planète"/>
    <s v="Biodis"/>
    <s v="NATURE MARCHE - BIOMONDE"/>
    <s v="19 RUE SAINT NICOLAS"/>
    <n v="35410"/>
    <s v="CHATEAUGIRON"/>
    <s v="09 67 12 85 14"/>
    <s v="Bretagne"/>
    <n v="35"/>
    <s v="BIOMONDE"/>
    <m/>
    <n v="250"/>
    <d v="2017-07-12T22:00:00"/>
    <x v="1313"/>
    <n v="1"/>
    <m/>
    <m/>
    <m/>
    <m/>
    <s v="Huile Friture+Poêler - 3L (1)"/>
    <n v="1090101134"/>
    <n v="4"/>
    <n v="0"/>
    <m/>
    <n v="59.64"/>
    <n v="0"/>
    <n v="59.64"/>
    <m/>
    <s v=""/>
    <s v=""/>
    <s v=""/>
    <s v=""/>
    <s v=""/>
    <m/>
    <m/>
    <m/>
    <n v="1"/>
    <m/>
    <m/>
    <m/>
    <m/>
    <m/>
    <m/>
    <m/>
    <s v="1"/>
  </r>
  <r>
    <s v="juillet"/>
    <s v="Philippe"/>
    <s v="Le Moulin du Pivert"/>
    <s v="Bryio"/>
    <s v="NATURE MARCHE - BIOMONDE"/>
    <s v="19 RUE SAINT NICOLAS"/>
    <n v="35410"/>
    <s v="CHATEAUGIRON"/>
    <s v="09 67 12 85 14"/>
    <s v="Bretagne"/>
    <n v="35"/>
    <s v="BIOMONDE"/>
    <m/>
    <n v="250"/>
    <d v="2017-07-12T22:00:00"/>
    <x v="1314"/>
    <n v="1"/>
    <m/>
    <m/>
    <m/>
    <m/>
    <s v="P'tit Beurre Tout Chocolat - 155 grs"/>
    <s v="1PB002"/>
    <n v="12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juillet"/>
    <s v="Alexis"/>
    <s v="Perl'amand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5"/>
    <n v="1"/>
    <m/>
    <m/>
    <m/>
    <m/>
    <s v="Amandina Lait d'amandes sans sucre - 50cl"/>
    <n v="6901"/>
    <n v="24"/>
    <n v="0"/>
    <m/>
    <n v="41.28"/>
    <n v="0"/>
    <n v="41.28"/>
    <m/>
    <s v=""/>
    <s v=""/>
    <s v=""/>
    <s v=""/>
    <s v=""/>
    <m/>
    <m/>
    <m/>
    <n v="1"/>
    <m/>
    <m/>
    <m/>
    <m/>
    <m/>
    <m/>
    <m/>
    <s v="1"/>
  </r>
  <r>
    <s v="juillet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7-12T22:00:00"/>
    <x v="1316"/>
    <n v="1"/>
    <m/>
    <m/>
    <m/>
    <m/>
    <s v="Huile de coco - 0,2L"/>
    <n v="1010615028"/>
    <n v="120"/>
    <n v="12"/>
    <s v="oui"/>
    <n v="367.2"/>
    <n v="0"/>
    <n v="367.2"/>
    <m/>
    <s v=""/>
    <s v=""/>
    <s v=""/>
    <s v=""/>
    <s v=""/>
    <m/>
    <m/>
    <m/>
    <n v="1"/>
    <m/>
    <m/>
    <m/>
    <m/>
    <m/>
    <m/>
    <m/>
    <s v="1"/>
  </r>
  <r>
    <s v="juillet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7-12T22:00:00"/>
    <x v="1316"/>
    <n v="1"/>
    <m/>
    <m/>
    <m/>
    <m/>
    <s v="Huile de coco - 0,4L"/>
    <n v="1010615056"/>
    <n v="120"/>
    <n v="12"/>
    <s v="oui"/>
    <n v="667.2"/>
    <n v="0"/>
    <n v="667.2"/>
    <m/>
    <s v=""/>
    <s v=""/>
    <s v=""/>
    <s v=""/>
    <s v=""/>
    <m/>
    <m/>
    <m/>
    <n v="1"/>
    <m/>
    <m/>
    <m/>
    <m/>
    <m/>
    <m/>
    <m/>
    <s v="1"/>
  </r>
  <r>
    <s v="juillet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7-12T22:00:00"/>
    <x v="1316"/>
    <n v="1"/>
    <m/>
    <m/>
    <m/>
    <m/>
    <s v="Huile coco désodorisée - 0,4L"/>
    <n v="1010615156"/>
    <n v="120"/>
    <n v="12"/>
    <s v="oui"/>
    <n v="450"/>
    <n v="0"/>
    <n v="450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Rosée d'Aloé - flacon 250ml"/>
    <s v="PAR250ML-F"/>
    <n v="6"/>
    <n v="0"/>
    <m/>
    <n v="50.82"/>
    <n v="0"/>
    <n v="50.8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Douche - flacon 250ml"/>
    <s v="PAGDSS250ML-F"/>
    <n v="6"/>
    <n v="0"/>
    <m/>
    <n v="42.84"/>
    <n v="0"/>
    <n v="42.8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nettoyant Démaquillant - flacon 250ml"/>
    <s v="PAGN250ML-F"/>
    <n v="6"/>
    <n v="0"/>
    <m/>
    <n v="50.94"/>
    <n v="0"/>
    <n v="50.9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externe - tube 125ml"/>
    <s v="PAGT125ML-F"/>
    <n v="6"/>
    <n v="0"/>
    <m/>
    <n v="42.66"/>
    <n v="0"/>
    <n v="42.6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externe - tube 250ml"/>
    <s v="PAGF250ML-F"/>
    <n v="6"/>
    <n v="0"/>
    <m/>
    <n v="61.2"/>
    <n v="0"/>
    <n v="61.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Jus à boire  AB - bouteille 1l"/>
    <s v="PAJB1LP-F"/>
    <n v="6"/>
    <n v="0"/>
    <m/>
    <n v="84.36"/>
    <n v="0"/>
    <n v="84.3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à boire AB - bouteille 500ml"/>
    <s v="PAGBP500ML-F"/>
    <n v="12"/>
    <n v="0"/>
    <m/>
    <n v="116.16"/>
    <n v="0"/>
    <n v="116.1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à boire AB - bouteille 1000ml"/>
    <s v="PAGBP1L-F"/>
    <n v="12"/>
    <n v="0"/>
    <m/>
    <n v="0"/>
    <n v="0"/>
    <n v="0"/>
    <m/>
    <n v="1"/>
    <n v="0"/>
    <n v="0"/>
    <n v="0"/>
    <n v="0"/>
    <m/>
    <m/>
    <n v="1"/>
    <m/>
    <m/>
    <m/>
    <s v="a reçu 6 bouteilles sur 12, commande repassée : pas de visite"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Lait  hydratant - flacon 250ml"/>
    <s v="PALH250ML-F"/>
    <n v="6"/>
    <n v="0"/>
    <m/>
    <n v="45.3"/>
    <n v="0"/>
    <n v="45.3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Crème visage - tube 50ml"/>
    <s v="PACV50ML-F"/>
    <n v="18"/>
    <n v="0"/>
    <m/>
    <n v="111.06"/>
    <n v="0"/>
    <n v="111.0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Crème intense - tube 50ml"/>
    <s v="PACI50ML-F"/>
    <n v="18"/>
    <n v="0"/>
    <m/>
    <n v="133.56"/>
    <n v="0"/>
    <n v="133.5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Shampooing - flacon 250ml"/>
    <s v="PASSS250ML-F"/>
    <n v="6"/>
    <n v="0"/>
    <m/>
    <n v="49.14"/>
    <n v="0"/>
    <n v="49.1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Crème réparatrice - tube 150ml"/>
    <s v="PACRE150ML-F"/>
    <n v="6"/>
    <n v="0"/>
    <m/>
    <n v="48.54"/>
    <n v="0"/>
    <n v="48.5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Rosée d'Aloé - flacon 250ml"/>
    <s v="PAR250ML-F"/>
    <n v="6"/>
    <n v="0"/>
    <m/>
    <n v="50.82"/>
    <n v="0"/>
    <n v="50.8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Gel externe - tube 125ml"/>
    <s v="PAGT125ML-F"/>
    <n v="30"/>
    <n v="0"/>
    <m/>
    <n v="213.3"/>
    <n v="0"/>
    <n v="213.3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Gel externe - tube 250ml"/>
    <s v="PAGF250ML-F"/>
    <n v="24"/>
    <n v="0"/>
    <m/>
    <n v="244.8"/>
    <n v="0"/>
    <n v="244.8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m/>
    <n v="1"/>
    <m/>
    <m/>
    <m/>
    <s v="Gel à boire AB - bouteille 500ml"/>
    <s v="PAGBP500ML-F"/>
    <n v="12"/>
    <n v="0"/>
    <m/>
    <n v="116.16"/>
    <n v="0"/>
    <n v="116.1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Gel à boire AB - bouteille 1000ml"/>
    <s v="PAGBP1L-F"/>
    <n v="18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Crème visage - tube 50ml"/>
    <s v="PACV50ML-F"/>
    <n v="6"/>
    <n v="0"/>
    <m/>
    <n v="37.020000000000003"/>
    <n v="0"/>
    <n v="37.020000000000003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Crème intense - tube 50ml"/>
    <s v="PACI50ML-F"/>
    <n v="6"/>
    <n v="0"/>
    <m/>
    <n v="44.52"/>
    <n v="0"/>
    <n v="44.5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Shampooing - flacon 250ml"/>
    <s v="PASSS250ML-F"/>
    <n v="6"/>
    <n v="0"/>
    <m/>
    <n v="49.14"/>
    <n v="0"/>
    <n v="49.1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Pilulier 45 gélules Bio - pilulier 17.8g"/>
    <s v="PAG45GEL-F"/>
    <n v="6"/>
    <n v="0"/>
    <m/>
    <n v="48.78"/>
    <n v="0"/>
    <n v="48.78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Crème réparatrice - tube 150ml"/>
    <s v="PACRE150ML-F"/>
    <n v="6"/>
    <n v="0"/>
    <m/>
    <n v="48.54"/>
    <n v="0"/>
    <n v="48.5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Rosée d'Aloé - flacon 250ml"/>
    <s v="PAR250ML-F"/>
    <n v="18"/>
    <n v="0"/>
    <m/>
    <n v="152.46"/>
    <n v="0"/>
    <n v="152.4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Dentifrice - tube 75ml"/>
    <s v="PAD75ML-F"/>
    <n v="18"/>
    <n v="0"/>
    <m/>
    <n v="74.52"/>
    <n v="0"/>
    <n v="74.5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Douche - flacon 250ml"/>
    <s v="PAGDSS250ML-F"/>
    <n v="18"/>
    <n v="0"/>
    <m/>
    <n v="128.52000000000001"/>
    <n v="0"/>
    <n v="128.52000000000001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Crème à raser - tube 100ml"/>
    <s v="PACR100ML-F"/>
    <n v="18"/>
    <n v="0"/>
    <m/>
    <n v="111.6"/>
    <n v="0"/>
    <n v="111.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nettoyant Démaquillant - flacon 250ml"/>
    <s v="PAGN250ML-F"/>
    <n v="18"/>
    <n v="0"/>
    <m/>
    <n v="152.82"/>
    <n v="0"/>
    <n v="152.8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externe - tube 125ml"/>
    <s v="PAGT125ML-F"/>
    <n v="48"/>
    <n v="0"/>
    <m/>
    <n v="341.28"/>
    <n v="0"/>
    <n v="341.28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externe - tube 250ml"/>
    <s v="PAGF250ML-F"/>
    <n v="36"/>
    <n v="0"/>
    <m/>
    <n v="367.2"/>
    <n v="0"/>
    <n v="367.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Jus à boire  AB - bouteille 500ml"/>
    <s v="PAJB500MLP-F"/>
    <n v="18"/>
    <n v="0"/>
    <m/>
    <n v="174.24"/>
    <n v="0"/>
    <n v="174.2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Jus à boire  AB - bouteille 1l"/>
    <s v="PAJB1LP-F"/>
    <n v="18"/>
    <n v="0"/>
    <m/>
    <n v="253.08"/>
    <n v="0"/>
    <n v="253.08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à boire AB - bouteille 500ml"/>
    <s v="PAGBP500ML-F"/>
    <n v="24"/>
    <n v="0"/>
    <m/>
    <n v="232.32"/>
    <n v="0"/>
    <n v="232.3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à boire AB - bouteille 1000ml"/>
    <s v="PAGBP1L-F"/>
    <n v="48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Lait  hydratant - flacon 250ml"/>
    <s v="PALH250ML-F"/>
    <n v="24"/>
    <n v="0"/>
    <m/>
    <n v="181.2"/>
    <n v="0"/>
    <n v="181.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Crème visage - tube 50ml"/>
    <s v="PACV50ML-F"/>
    <n v="30"/>
    <n v="0"/>
    <m/>
    <n v="185.1"/>
    <n v="0"/>
    <n v="185.1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Crème intense - tube 50ml"/>
    <s v="PACI50ML-F"/>
    <n v="30"/>
    <n v="0"/>
    <m/>
    <n v="222.6"/>
    <n v="0"/>
    <n v="222.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Crème main - tube 100ml"/>
    <s v="PACM100ML-F"/>
    <n v="12"/>
    <n v="0"/>
    <m/>
    <n v="90.48"/>
    <n v="0"/>
    <n v="90.48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Shampooing - flacon 250ml"/>
    <s v="PASSS250ML-F"/>
    <n v="18"/>
    <n v="0"/>
    <m/>
    <n v="147.41999999999999"/>
    <n v="0"/>
    <n v="147.41999999999999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Pilulier 45 gélules Bio - pilulier 17.8g"/>
    <s v="PAG45GEL-F"/>
    <n v="18"/>
    <n v="0"/>
    <m/>
    <n v="146.34"/>
    <n v="0"/>
    <n v="146.3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Exfoliant visage - tube 150ml"/>
    <s v="PAGE150ML-F"/>
    <n v="12"/>
    <n v="0"/>
    <m/>
    <n v="68.64"/>
    <n v="0"/>
    <n v="68.6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Nettoyant intime - flacon 250ml"/>
    <s v="PAGI250ML-F"/>
    <n v="18"/>
    <n v="0"/>
    <m/>
    <n v="148.86000000000001"/>
    <n v="0"/>
    <n v="148.86000000000001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Crème réparatrice - tube 150ml"/>
    <s v="PACRE150ML-F"/>
    <n v="24"/>
    <n v="0"/>
    <m/>
    <n v="194.16"/>
    <n v="0"/>
    <n v="194.1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Pulpe Aloé Vera AB à boire - 500ml"/>
    <s v="PAPB500ML-F"/>
    <n v="24"/>
    <n v="0"/>
    <m/>
    <n v="209.04"/>
    <n v="0"/>
    <n v="209.04"/>
    <m/>
    <s v=""/>
    <s v=""/>
    <s v=""/>
    <s v=""/>
    <s v=""/>
    <m/>
    <m/>
    <m/>
    <n v="1"/>
    <m/>
    <m/>
    <m/>
    <m/>
    <m/>
    <m/>
    <m/>
    <s v="1"/>
  </r>
  <r>
    <s v="juillet"/>
    <s v="Ghislain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7-17T22:00:00"/>
    <x v="1320"/>
    <n v="1"/>
    <m/>
    <m/>
    <m/>
    <m/>
    <s v="RAS EL HANOUT - Flacon 35g"/>
    <s v="RASEC"/>
    <n v="3"/>
    <n v="5"/>
    <m/>
    <n v="5.58"/>
    <n v="0"/>
    <n v="5.58"/>
    <m/>
    <n v="1"/>
    <n v="0"/>
    <n v="0"/>
    <n v="0"/>
    <n v="0"/>
    <m/>
    <m/>
    <n v="1"/>
    <m/>
    <m/>
    <m/>
    <s v="Reliquat remis en commande"/>
    <m/>
    <m/>
    <m/>
    <n v="1"/>
    <m/>
  </r>
  <r>
    <s v="juillet"/>
    <s v="Ghislain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7-17T22:00:00"/>
    <x v="1320"/>
    <n v="1"/>
    <m/>
    <m/>
    <m/>
    <m/>
    <s v="Moulin à épices - Cartonnette (6)"/>
    <s v="MOUPO"/>
    <n v="6"/>
    <n v="0"/>
    <m/>
    <n v="74.34"/>
    <n v="0"/>
    <n v="74.34"/>
    <m/>
    <s v=""/>
    <s v=""/>
    <s v=""/>
    <s v=""/>
    <s v=""/>
    <m/>
    <m/>
    <m/>
    <n v="1"/>
    <m/>
    <m/>
    <s v="Reliquat BDC 4446 du 3/5"/>
    <m/>
    <m/>
    <m/>
    <n v="1"/>
    <m/>
  </r>
  <r>
    <s v="juillet"/>
    <s v="Alexis"/>
    <s v="Bio Planète"/>
    <s v="Pronadis"/>
    <s v="POL ETHIK BIO"/>
    <s v="40 BOULEVARD FRANCOIS MITERRAND"/>
    <n v="64400"/>
    <s v="OLORON SAINTE MARIE"/>
    <s v="05 59 39 17 06"/>
    <s v="Nouvelle-Aquitaine"/>
    <n v="64"/>
    <s v="ACCORD BIO"/>
    <m/>
    <n v="165"/>
    <d v="2017-07-17T22:00:00"/>
    <x v="1321"/>
    <n v="1"/>
    <m/>
    <m/>
    <m/>
    <m/>
    <s v="Huile de colza - 1L"/>
    <n v="1010608050"/>
    <n v="6"/>
    <n v="0"/>
    <s v="oui"/>
    <n v="33"/>
    <n v="0"/>
    <n v="33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n v="1"/>
    <m/>
    <m/>
    <m/>
    <m/>
    <s v="Huile d'olive corsée - 1L"/>
    <n v="1010612250"/>
    <n v="6"/>
    <n v="0"/>
    <m/>
    <n v="54.54"/>
    <n v="0"/>
    <n v="54.54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n v="1"/>
    <m/>
    <m/>
    <m/>
    <m/>
    <s v="Olive&amp;Basilic - 0,25L"/>
    <n v="10106304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n v="1"/>
    <m/>
    <m/>
    <m/>
    <m/>
    <s v="Huile de germe de blé bio - 100ml"/>
    <n v="1010420697"/>
    <n v="4"/>
    <n v="10"/>
    <m/>
    <n v="38.36"/>
    <n v="0"/>
    <n v="38.36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m/>
    <m/>
    <n v="1"/>
    <m/>
    <m/>
    <s v="Farine de pépins de courge biologique - 250g x4"/>
    <n v="1010450220"/>
    <n v="4"/>
    <n v="1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m/>
    <m/>
    <n v="1"/>
    <m/>
    <m/>
    <s v="Farine de lin biologique - 250g x4"/>
    <n v="1010450320"/>
    <n v="4"/>
    <n v="1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m/>
    <m/>
    <n v="1"/>
    <m/>
    <m/>
    <s v="Farine de noix biologique - 250g x4"/>
    <n v="1010450120"/>
    <n v="4"/>
    <n v="10"/>
    <m/>
    <n v="11.92"/>
    <n v="0"/>
    <n v="11.92"/>
    <m/>
    <n v="0"/>
    <n v="0"/>
    <n v="1"/>
    <n v="0"/>
    <n v="0"/>
    <m/>
    <m/>
    <n v="1"/>
    <m/>
    <m/>
    <m/>
    <s v="Rupture mail  envoyé"/>
    <s v="à Pronadis : Mail &gt; au magasin , en attente de son retour."/>
    <m/>
    <m/>
    <s v="1"/>
    <m/>
  </r>
  <r>
    <s v="juillet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m/>
    <m/>
    <n v="1"/>
    <m/>
    <m/>
    <s v="Complément pour petit déjeuner biologique - 300g x4"/>
    <n v="1010450430"/>
    <n v="4"/>
    <n v="10"/>
    <m/>
    <n v="29.2"/>
    <n v="0"/>
    <n v="29.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n v="1"/>
    <s v="Huile de tournesol - 1L"/>
    <n v="1010601050"/>
    <n v="60"/>
    <n v="10"/>
    <s v="oui"/>
    <n v="241.2"/>
    <n v="0"/>
    <n v="241.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colza - 0,5L"/>
    <n v="1010608070"/>
    <n v="6"/>
    <n v="0"/>
    <m/>
    <n v="18.66"/>
    <n v="0"/>
    <n v="18.66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coco - 0,2L"/>
    <n v="1010615028"/>
    <n v="12"/>
    <n v="0"/>
    <s v="oui"/>
    <n v="41.76"/>
    <n v="0"/>
    <n v="41.76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'olive douce - 1L"/>
    <n v="1010612350"/>
    <n v="6"/>
    <n v="0"/>
    <m/>
    <n v="51.12"/>
    <n v="0"/>
    <n v="51.1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'olive fruitée médium - 1L"/>
    <n v="1010612050"/>
    <n v="6"/>
    <n v="0"/>
    <m/>
    <n v="54.54"/>
    <n v="0"/>
    <n v="54.5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m/>
    <m/>
    <n v="1"/>
    <m/>
    <m/>
    <s v="Huile de pépins de courge grillés - 0,25L"/>
    <n v="1010600290"/>
    <n v="6"/>
    <n v="0"/>
    <m/>
    <n v="52.74"/>
    <n v="0"/>
    <n v="52.7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coco - 0,4L"/>
    <n v="1010615056"/>
    <n v="12"/>
    <n v="0"/>
    <s v="oui"/>
    <n v="75.84"/>
    <n v="0"/>
    <n v="75.8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cameline - 0,25L"/>
    <n v="1010617190"/>
    <n v="6"/>
    <n v="0"/>
    <m/>
    <n v="26.82"/>
    <n v="0"/>
    <n v="26.8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n v="1"/>
    <s v="Huile Oméga + - 1L"/>
    <n v="1010630250"/>
    <n v="60"/>
    <n v="10"/>
    <s v="oui"/>
    <n v="380.4"/>
    <n v="0"/>
    <n v="380.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'olive Demeter - 0,5L"/>
    <n v="1010614270"/>
    <n v="6"/>
    <n v="0"/>
    <m/>
    <n v="54.78"/>
    <n v="0"/>
    <n v="54.78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coco - 1L (4)"/>
    <n v="1010415088"/>
    <n v="12"/>
    <n v="0"/>
    <s v="oui"/>
    <n v="170.4"/>
    <n v="0"/>
    <n v="170.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n v="1"/>
    <s v="Huile coco désodorisée - 0,4L"/>
    <n v="1010615156"/>
    <n v="60"/>
    <n v="10"/>
    <s v="oui"/>
    <n v="229.8"/>
    <n v="0"/>
    <n v="229.8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coco désodorisée - 1L (4)"/>
    <n v="1010415188"/>
    <n v="12"/>
    <n v="0"/>
    <s v="oui"/>
    <n v="103.92"/>
    <n v="0"/>
    <n v="103.9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nature au lait entier - 125g x 4"/>
    <n v="117"/>
    <n v="6"/>
    <n v="0"/>
    <m/>
    <n v="11.04"/>
    <n v="0"/>
    <n v="11.04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Biphilus au lait 1/2 écrémé - 125g x 4"/>
    <n v="119"/>
    <n v="6"/>
    <n v="0"/>
    <m/>
    <n v="12.48"/>
    <n v="0"/>
    <n v="12.48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Demi-écrémé aux 4 fruits - 125g x 4"/>
    <n v="128"/>
    <n v="6"/>
    <n v="0"/>
    <m/>
    <n v="14.22"/>
    <n v="0"/>
    <n v="14.22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RIZ au lait tradition - 140g x 4"/>
    <n v="150"/>
    <n v="6"/>
    <n v="0"/>
    <m/>
    <n v="14.04"/>
    <n v="0"/>
    <n v="14.04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FLAN Vanille nappé de caramel - 100g x 4"/>
    <n v="164"/>
    <n v="6"/>
    <n v="0"/>
    <m/>
    <n v="12.72"/>
    <n v="0"/>
    <n v="12.72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ŒUFS au lait Tradition - 125g x 2"/>
    <n v="165"/>
    <n v="6"/>
    <n v="0"/>
    <m/>
    <n v="9.3000000000000007"/>
    <n v="0"/>
    <n v="9.3000000000000007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Choconeige Notre liégeois maison - 110g x 4"/>
    <n v="166"/>
    <n v="3"/>
    <n v="0"/>
    <m/>
    <n v="7.92"/>
    <n v="0"/>
    <n v="7.92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Caféneige - 110g x 2"/>
    <n v="167"/>
    <n v="3"/>
    <n v="0"/>
    <m/>
    <n v="5.61"/>
    <n v="0"/>
    <n v="5.61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3 % campagnard - 500g"/>
    <n v="204"/>
    <n v="3"/>
    <n v="0"/>
    <m/>
    <n v="7.14"/>
    <n v="0"/>
    <n v="7.14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Caséi - Philus - Lait fermenté - 125g x 2"/>
    <n v="187"/>
    <n v="3"/>
    <n v="0"/>
    <m/>
    <n v="5.43"/>
    <n v="0"/>
    <n v="5.43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Chèvre-choco, flan au chocolat - 125g x 2"/>
    <n v="181"/>
    <n v="3"/>
    <n v="0"/>
    <m/>
    <n v="4.95"/>
    <n v="0"/>
    <n v="4.95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Riz au lait - 125g x 2"/>
    <n v="175"/>
    <n v="3"/>
    <n v="0"/>
    <m/>
    <n v="6.54"/>
    <n v="0"/>
    <n v="6.54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Œufs au lait - 125g x 2"/>
    <n v="176"/>
    <n v="3"/>
    <n v="0"/>
    <m/>
    <n v="5.85"/>
    <n v="0"/>
    <n v="5.85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Lait frais 1/2 écrémé - 400mL x1"/>
    <n v="507"/>
    <n v="3"/>
    <n v="0"/>
    <m/>
    <n v="5.0999999999999996"/>
    <n v="0"/>
    <n v="5.0999999999999996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Fleurs d’Anjou - 220g"/>
    <n v="454"/>
    <n v="3"/>
    <n v="0"/>
    <m/>
    <n v="9.5399999999999991"/>
    <n v="0"/>
    <n v="9.5399999999999991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Tomme d’Anjou - 220-250g"/>
    <n v="456"/>
    <n v="3"/>
    <n v="0"/>
    <m/>
    <n v="43.56"/>
    <n v="0"/>
    <n v="43.56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Tomme de chèvre - 220-250g"/>
    <n v="461"/>
    <n v="3"/>
    <n v="0"/>
    <m/>
    <n v="67.5"/>
    <n v="0"/>
    <n v="67.5"/>
    <m/>
    <s v=""/>
    <s v=""/>
    <s v=""/>
    <s v=""/>
    <s v=""/>
    <m/>
    <m/>
    <m/>
    <n v="1"/>
    <m/>
    <m/>
    <m/>
    <m/>
    <m/>
    <m/>
    <m/>
    <s v="1"/>
  </r>
  <r>
    <s v="juillet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Fleurs de brebis - 220g"/>
    <n v="491"/>
    <n v="3"/>
    <n v="0"/>
    <m/>
    <n v="13.11"/>
    <n v="0"/>
    <n v="13.11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m/>
    <s v="Huile d'olive fruitée médium - 1L"/>
    <n v="1010612050"/>
    <n v="6"/>
    <n v="0"/>
    <m/>
    <n v="54.54"/>
    <n v="0"/>
    <n v="54.54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m/>
    <s v="Huile Salades+Crudités - 1L"/>
    <n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m/>
    <s v="Huile de coco - 1L (4)"/>
    <n v="1010415088"/>
    <n v="12"/>
    <n v="0"/>
    <s v="oui"/>
    <n v="153.36000000000001"/>
    <n v="0"/>
    <n v="153.36000000000001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m/>
    <s v="Huile coco désodorisée - 1L (4)"/>
    <n v="1010415188"/>
    <n v="12"/>
    <n v="0"/>
    <s v="oui"/>
    <n v="103.92"/>
    <n v="0"/>
    <n v="103.92"/>
    <m/>
    <s v=""/>
    <s v=""/>
    <s v=""/>
    <s v=""/>
    <s v=""/>
    <m/>
    <m/>
    <m/>
    <n v="1"/>
    <m/>
    <m/>
    <m/>
    <m/>
    <m/>
    <m/>
    <s v="1"/>
    <m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Rosée d'Aloé - flacon 250ml"/>
    <s v="PAR250ML-F"/>
    <n v="12"/>
    <n v="0"/>
    <m/>
    <n v="101.64"/>
    <n v="0"/>
    <n v="101.6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Dentifrice - tube 75ml"/>
    <s v="PAD75ML-F"/>
    <n v="24"/>
    <n v="0"/>
    <m/>
    <n v="99.36"/>
    <n v="0"/>
    <n v="99.3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Douche - flacon 250ml"/>
    <s v="PAGDSS250ML-F"/>
    <n v="12"/>
    <n v="0"/>
    <m/>
    <n v="85.68"/>
    <n v="0"/>
    <n v="85.68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Crème à raser - tube 100ml"/>
    <s v="PACR100ML-F"/>
    <n v="12"/>
    <n v="0"/>
    <m/>
    <n v="74.400000000000006"/>
    <n v="0"/>
    <n v="74.40000000000000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nettoyant Démaquillant - flacon 250ml"/>
    <s v="PAGN250ML-F"/>
    <n v="12"/>
    <n v="0"/>
    <m/>
    <n v="101.88"/>
    <n v="0"/>
    <n v="101.88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externe - tube 125ml"/>
    <s v="PAGT125ML-F"/>
    <n v="36"/>
    <n v="0"/>
    <m/>
    <n v="255.96"/>
    <n v="0"/>
    <n v="255.9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externe - tube 250ml"/>
    <s v="PAGF250ML-F"/>
    <n v="36"/>
    <n v="0"/>
    <m/>
    <n v="367.2"/>
    <n v="0"/>
    <n v="367.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Jus à boire  AB - bouteille 1l"/>
    <s v="PAJB1LP-F"/>
    <n v="18"/>
    <n v="0"/>
    <m/>
    <n v="253.08"/>
    <n v="0"/>
    <n v="253.08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à boire AB - bouteille 500ml"/>
    <s v="PAGBP500ML-F"/>
    <n v="30"/>
    <n v="0"/>
    <m/>
    <n v="290.39999999999998"/>
    <n v="0"/>
    <n v="290.39999999999998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Lait  hydratant - flacon 250ml"/>
    <s v="PALH250ML-F"/>
    <n v="12"/>
    <n v="0"/>
    <m/>
    <n v="90.6"/>
    <n v="0"/>
    <n v="90.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Crème visage - tube 50ml"/>
    <s v="PACV50ML-F"/>
    <n v="30"/>
    <n v="0"/>
    <m/>
    <n v="185.1"/>
    <n v="0"/>
    <n v="185.1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Crème intense - tube 50ml"/>
    <s v="PACI50ML-F"/>
    <n v="30"/>
    <n v="0"/>
    <m/>
    <n v="222.6"/>
    <n v="0"/>
    <n v="222.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Crème main - tube 100ml"/>
    <s v="PACM100ML-F"/>
    <n v="18"/>
    <n v="0"/>
    <m/>
    <n v="135.72"/>
    <n v="0"/>
    <n v="135.72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Shampooing - flacon 250ml"/>
    <s v="PASSS250ML-F"/>
    <n v="24"/>
    <n v="0"/>
    <m/>
    <n v="196.56"/>
    <n v="0"/>
    <n v="196.56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Exfoliant visage - tube 150ml"/>
    <s v="PAGE150ML-F"/>
    <n v="12"/>
    <n v="0"/>
    <m/>
    <n v="68.64"/>
    <n v="0"/>
    <n v="68.64"/>
    <m/>
    <s v=""/>
    <s v=""/>
    <s v=""/>
    <s v=""/>
    <s v=""/>
    <m/>
    <m/>
    <m/>
    <n v="1"/>
    <m/>
    <m/>
    <m/>
    <m/>
    <m/>
    <m/>
    <m/>
    <s v="1"/>
  </r>
  <r>
    <s v="juillet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Crème réparatrice - tube 150ml"/>
    <s v="PACRE150ML-F"/>
    <n v="30"/>
    <n v="0"/>
    <m/>
    <n v="242.7"/>
    <n v="0"/>
    <n v="242.7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6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6"/>
    <m/>
    <n v="1"/>
    <m/>
    <m/>
    <m/>
    <s v="Huile de germe de blé bio - 100ml"/>
    <n v="1010420697"/>
    <n v="4"/>
    <n v="10"/>
    <m/>
    <n v="38.36"/>
    <n v="0"/>
    <n v="38.36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7"/>
    <n v="1"/>
    <m/>
    <m/>
    <n v="1"/>
    <m/>
    <s v="Farine de pépins de courge biologique - 250g x4"/>
    <n v="10104502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7"/>
    <n v="1"/>
    <m/>
    <m/>
    <n v="1"/>
    <m/>
    <s v="Farine de lin biologique - 250g x4"/>
    <n v="1010450320"/>
    <n v="12"/>
    <n v="10"/>
    <m/>
    <n v="24.12"/>
    <n v="0"/>
    <n v="24.12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7"/>
    <n v="1"/>
    <m/>
    <m/>
    <n v="1"/>
    <m/>
    <s v="Farine de noix biologique - 250g x4"/>
    <n v="10104501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7"/>
    <n v="1"/>
    <m/>
    <m/>
    <n v="1"/>
    <m/>
    <s v="Complément pour petit déjeuner biologique - 300g x4"/>
    <n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7"/>
    <m/>
    <n v="1"/>
    <m/>
    <n v="1"/>
    <m/>
    <s v="Display gamme Protéin - 1 dispay vide"/>
    <m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tournesol - 1L"/>
    <n v="1010601050"/>
    <n v="6"/>
    <n v="0"/>
    <s v="oui"/>
    <n v="28.2"/>
    <n v="0"/>
    <n v="28.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sésame - 0,5L"/>
    <n v="1010604070"/>
    <n v="6"/>
    <n v="0"/>
    <m/>
    <n v="28.14"/>
    <n v="0"/>
    <n v="28.1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colza - 0,5L"/>
    <n v="1010608070"/>
    <n v="6"/>
    <n v="0"/>
    <m/>
    <n v="18.66"/>
    <n v="0"/>
    <n v="18.66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colza - 1L"/>
    <n v="1010608050"/>
    <n v="6"/>
    <n v="0"/>
    <s v="oui"/>
    <n v="33"/>
    <n v="0"/>
    <n v="33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coco - 0,2L"/>
    <n v="1010615028"/>
    <n v="6"/>
    <n v="0"/>
    <s v="oui"/>
    <n v="20.88"/>
    <n v="0"/>
    <n v="20.88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'olive douce - 0,5L"/>
    <n v="1010612370"/>
    <n v="6"/>
    <n v="0"/>
    <m/>
    <n v="28.86"/>
    <n v="0"/>
    <n v="28.86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'olive citron - 0,25L"/>
    <n v="1010612592"/>
    <n v="6"/>
    <n v="0"/>
    <m/>
    <n v="26.82"/>
    <n v="0"/>
    <n v="26.8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Salades+Crudités - 1L"/>
    <n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m/>
    <n v="1"/>
    <m/>
    <m/>
    <m/>
    <s v="Huile Friture+Poêler - 3L (1)"/>
    <n v="1090101134"/>
    <n v="4"/>
    <n v="0"/>
    <m/>
    <n v="59.64"/>
    <n v="0"/>
    <n v="59.6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n v="1"/>
    <s v="Huile de coco - 0,4L"/>
    <n v="1010615056"/>
    <n v="216"/>
    <n v="15"/>
    <s v="oui"/>
    <n v="1159.92"/>
    <n v="0"/>
    <n v="1159.92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coco - 1L (4)"/>
    <n v="1010415088"/>
    <n v="12"/>
    <n v="0"/>
    <s v="oui"/>
    <n v="170.4"/>
    <n v="0"/>
    <n v="170.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coco désodorisée - 0,4L"/>
    <n v="1010615156"/>
    <n v="6"/>
    <n v="0"/>
    <s v="oui"/>
    <n v="28.44"/>
    <n v="0"/>
    <n v="28.4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m/>
    <n v="1"/>
    <m/>
    <m/>
    <m/>
    <s v="Huile de coco - 2,5L (1)"/>
    <n v="1090115040"/>
    <n v="1"/>
    <n v="0"/>
    <m/>
    <n v="29.39"/>
    <n v="0"/>
    <n v="29.39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Farine de pépins de courge biologique - 250g x4"/>
    <n v="1010450220"/>
    <n v="8"/>
    <n v="0"/>
    <m/>
    <n v="23.84"/>
    <n v="0"/>
    <n v="23.84"/>
    <m/>
    <s v=""/>
    <s v=""/>
    <s v=""/>
    <s v=""/>
    <s v=""/>
    <m/>
    <m/>
    <m/>
    <n v="1"/>
    <m/>
    <m/>
    <m/>
    <m/>
    <m/>
    <m/>
    <m/>
    <s v="1"/>
  </r>
  <r>
    <s v="juillet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m/>
    <s v="1"/>
  </r>
  <r>
    <s v="juillet"/>
    <s v="Christophe"/>
    <s v="Guayapi"/>
    <s v="Direct"/>
    <s v="BIODOME - BIOMONDE"/>
    <s v="ZI rue des landes"/>
    <n v="68220"/>
    <s v="HEGENHEIM"/>
    <s v="03 89 67 63 29"/>
    <s v="Grand Est"/>
    <n v="68"/>
    <s v="BIOMONDE"/>
    <m/>
    <n v="450"/>
    <d v="2017-07-18T22:00:00"/>
    <x v="1329"/>
    <n v="1"/>
    <m/>
    <m/>
    <m/>
    <m/>
    <s v="Tecoma Adenophylla (Lapacho) - 80 Gélules/350 mg"/>
    <s v="TAG80/350"/>
    <n v="6"/>
    <n v="0"/>
    <m/>
    <n v="124.2"/>
    <n v="0"/>
    <n v="124.2"/>
    <m/>
    <s v=""/>
    <s v=""/>
    <s v=""/>
    <s v=""/>
    <s v=""/>
    <m/>
    <m/>
    <m/>
    <n v="1"/>
    <m/>
    <m/>
    <m/>
    <m/>
    <m/>
    <m/>
    <s v="1"/>
    <m/>
  </r>
  <r>
    <s v="juillet"/>
    <s v="Christophe"/>
    <s v="Guayapi"/>
    <s v="Direct"/>
    <s v="BIODOME - BIOMONDE"/>
    <s v="ZI rue des landes"/>
    <n v="68220"/>
    <s v="HEGENHEIM"/>
    <s v="03 89 67 63 29"/>
    <s v="Grand Est"/>
    <n v="68"/>
    <s v="BIOMONDE"/>
    <m/>
    <n v="450"/>
    <d v="2017-07-18T22:00:00"/>
    <x v="1329"/>
    <n v="1"/>
    <m/>
    <m/>
    <m/>
    <m/>
    <s v="Acerola - Poudre 50 g"/>
    <s v="ACP50AB"/>
    <n v="3"/>
    <n v="0"/>
    <m/>
    <n v="53.55"/>
    <n v="0"/>
    <n v="53.55"/>
    <m/>
    <s v=""/>
    <s v=""/>
    <s v=""/>
    <s v=""/>
    <s v=""/>
    <m/>
    <m/>
    <m/>
    <n v="1"/>
    <m/>
    <m/>
    <m/>
    <m/>
    <m/>
    <m/>
    <s v="1"/>
    <m/>
  </r>
  <r>
    <s v="juillet"/>
    <s v="Christophe"/>
    <s v="Guayapi"/>
    <s v="Direct"/>
    <s v="BIODOME - BIOMONDE"/>
    <s v="ZI rue des landes"/>
    <n v="68220"/>
    <s v="HEGENHEIM"/>
    <s v="03 89 67 63 29"/>
    <s v="Grand Est"/>
    <n v="68"/>
    <s v="BIOMONDE"/>
    <m/>
    <n v="450"/>
    <d v="2017-07-18T22:00:00"/>
    <x v="1329"/>
    <n v="1"/>
    <m/>
    <m/>
    <m/>
    <m/>
    <s v="Cire Liquide Au Jojoba   Label &quot;Bio&quot; - Flacon de 50 ml"/>
    <s v="ZCOSJB50"/>
    <n v="3"/>
    <n v="0"/>
    <m/>
    <n v="54"/>
    <n v="0"/>
    <n v="54"/>
    <m/>
    <s v=""/>
    <s v=""/>
    <s v=""/>
    <s v=""/>
    <s v=""/>
    <m/>
    <m/>
    <m/>
    <n v="1"/>
    <m/>
    <m/>
    <m/>
    <m/>
    <m/>
    <m/>
    <s v="1"/>
    <m/>
  </r>
  <r>
    <s v="juillet"/>
    <s v="Christophe"/>
    <s v="Guayapi"/>
    <s v="Direct"/>
    <s v="BIODOME - BIOMONDE"/>
    <s v="ZI rue des landes"/>
    <n v="68220"/>
    <s v="HEGENHEIM"/>
    <s v="03 89 67 63 29"/>
    <s v="Grand Est"/>
    <n v="68"/>
    <s v="BIOMONDE"/>
    <m/>
    <n v="450"/>
    <d v="2017-07-18T22:00:00"/>
    <x v="1329"/>
    <n v="1"/>
    <m/>
    <m/>
    <m/>
    <m/>
    <s v="Dentifrice Ayurvedique - Tube de 75 g"/>
    <s v="ZCOSDA"/>
    <n v="18"/>
    <n v="0"/>
    <m/>
    <n v="128.69999999999999"/>
    <n v="0"/>
    <n v="128.69999999999999"/>
    <m/>
    <s v=""/>
    <s v=""/>
    <s v=""/>
    <s v=""/>
    <s v=""/>
    <m/>
    <m/>
    <m/>
    <n v="1"/>
    <m/>
    <m/>
    <m/>
    <m/>
    <m/>
    <m/>
    <s v="1"/>
    <m/>
  </r>
  <r>
    <s v="juillet"/>
    <s v="Ghislain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18T22:00:00"/>
    <x v="1330"/>
    <m/>
    <n v="1"/>
    <m/>
    <m/>
    <m/>
    <s v="Huile Gourmande - 250ml"/>
    <n v="1010630890"/>
    <n v="12"/>
    <n v="0"/>
    <m/>
    <n v="48.6"/>
    <n v="0"/>
    <n v="48.6"/>
    <m/>
    <s v=""/>
    <s v=""/>
    <s v=""/>
    <s v=""/>
    <s v=""/>
    <m/>
    <m/>
    <m/>
    <n v="1"/>
    <s v="Reliquat BDC 1955 du 30/6"/>
    <m/>
    <m/>
    <m/>
    <m/>
    <m/>
    <s v="1"/>
    <m/>
  </r>
  <r>
    <s v="juillet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Dentifrice - tube 75ml"/>
    <s v="PAD75ML-F"/>
    <n v="6"/>
    <n v="0"/>
    <m/>
    <n v="24.84"/>
    <n v="0"/>
    <n v="24.84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Gel nettoyant Démaquillant - flacon 250ml"/>
    <s v="PAGN250ML-F"/>
    <n v="6"/>
    <n v="0"/>
    <m/>
    <n v="50.94"/>
    <n v="0"/>
    <n v="50.94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Gel externe - tube 125ml"/>
    <s v="PAGT125ML-F"/>
    <n v="6"/>
    <n v="0"/>
    <m/>
    <n v="42.66"/>
    <n v="0"/>
    <n v="42.66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Gel externe - tube 250ml"/>
    <s v="PAGF250ML-F"/>
    <n v="6"/>
    <n v="0"/>
    <m/>
    <n v="61.2"/>
    <n v="0"/>
    <n v="61.2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Jus à boire  AB - bouteille 1l"/>
    <s v="PAJB1LP-F"/>
    <n v="6"/>
    <n v="0"/>
    <m/>
    <n v="84.36"/>
    <n v="0"/>
    <n v="84.36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Gel à boire AB - bouteille 1000ml"/>
    <s v="PAGBP1L-F"/>
    <n v="6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Crème visage - tube 50ml"/>
    <s v="PACV50ML-F"/>
    <n v="6"/>
    <n v="0"/>
    <m/>
    <n v="37.020000000000003"/>
    <n v="0"/>
    <n v="37.020000000000003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Shampooing - flacon 250ml"/>
    <s v="PASSS250ML-F"/>
    <n v="6"/>
    <n v="0"/>
    <m/>
    <n v="49.14"/>
    <n v="0"/>
    <n v="49.14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Gel Nettoyant intime - flacon 250ml"/>
    <s v="PAGI250ML-F"/>
    <n v="6"/>
    <n v="0"/>
    <m/>
    <n v="49.62"/>
    <n v="0"/>
    <n v="49.62"/>
    <m/>
    <s v=""/>
    <s v=""/>
    <s v=""/>
    <s v=""/>
    <s v=""/>
    <m/>
    <m/>
    <m/>
    <n v="1"/>
    <m/>
    <m/>
    <m/>
    <m/>
    <m/>
    <m/>
    <m/>
    <s v="1"/>
  </r>
  <r>
    <s v="juillet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Crème réparatrice - tube 150ml"/>
    <s v="PACRE150ML-F"/>
    <n v="6"/>
    <n v="0"/>
    <m/>
    <n v="48.54"/>
    <n v="0"/>
    <n v="48.54"/>
    <m/>
    <s v=""/>
    <s v=""/>
    <s v=""/>
    <s v=""/>
    <s v=""/>
    <m/>
    <m/>
    <m/>
    <n v="1"/>
    <m/>
    <m/>
    <m/>
    <m/>
    <m/>
    <m/>
    <m/>
    <s v="1"/>
  </r>
  <r>
    <s v="juillet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2"/>
    <m/>
    <n v="1"/>
    <m/>
    <m/>
    <m/>
    <s v="Huile de germe de blé bio - 100ml"/>
    <n v="1010420697"/>
    <n v="4"/>
    <n v="10"/>
    <m/>
    <n v="38.36"/>
    <n v="0"/>
    <n v="38.36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3"/>
    <n v="1"/>
    <m/>
    <m/>
    <n v="1"/>
    <m/>
    <s v="Farine de pépins de courge biologique - 250g x4"/>
    <n v="10104502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3"/>
    <n v="1"/>
    <m/>
    <m/>
    <n v="1"/>
    <m/>
    <s v="Farine de lin biologique - 250g x4"/>
    <n v="1010450320"/>
    <n v="12"/>
    <n v="10"/>
    <m/>
    <n v="24.12"/>
    <n v="0"/>
    <n v="24.12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3"/>
    <n v="1"/>
    <m/>
    <m/>
    <n v="1"/>
    <m/>
    <s v="Farine de noix biologique - 250g x4"/>
    <n v="10104501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3"/>
    <n v="1"/>
    <m/>
    <m/>
    <n v="1"/>
    <m/>
    <s v="Complément pour petit déjeuner biologique - 300g x4"/>
    <n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m/>
    <s v="1"/>
    <m/>
  </r>
  <r>
    <s v="juillet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3"/>
    <m/>
    <n v="1"/>
    <m/>
    <n v="1"/>
    <m/>
    <s v="Display gamme Protéin - 1 dispay vide"/>
    <m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juillet"/>
    <s v="Lydi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7-19T22:00:00"/>
    <x v="1334"/>
    <n v="1"/>
    <m/>
    <m/>
    <m/>
    <m/>
    <s v="Farine de pépins de courge biologique - 250g x4"/>
    <n v="1010450220"/>
    <n v="4"/>
    <n v="10"/>
    <m/>
    <n v="10.72"/>
    <n v="0"/>
    <n v="10.72"/>
    <m/>
    <n v="1"/>
    <n v="0"/>
    <n v="0"/>
    <n v="0"/>
    <n v="0"/>
    <m/>
    <m/>
    <n v="1"/>
    <m/>
    <m/>
    <n v="1"/>
    <m/>
    <m/>
    <m/>
    <m/>
    <s v="1"/>
    <m/>
  </r>
  <r>
    <s v="juillet"/>
    <s v="Lydi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7-19T22:00:00"/>
    <x v="1334"/>
    <n v="1"/>
    <m/>
    <m/>
    <m/>
    <m/>
    <s v="Farine de lin biologique - 250g x4"/>
    <n v="1010450320"/>
    <n v="4"/>
    <n v="10"/>
    <m/>
    <n v="8.0399999999999991"/>
    <n v="0"/>
    <n v="8.0399999999999991"/>
    <m/>
    <n v="1"/>
    <n v="0"/>
    <n v="0"/>
    <n v="0"/>
    <n v="0"/>
    <m/>
    <m/>
    <n v="1"/>
    <m/>
    <m/>
    <n v="1"/>
    <m/>
    <m/>
    <m/>
    <m/>
    <s v="1"/>
    <m/>
  </r>
  <r>
    <s v="juillet"/>
    <s v="Lydi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7-19T22:00:00"/>
    <x v="1334"/>
    <n v="1"/>
    <m/>
    <m/>
    <m/>
    <m/>
    <s v="Farine de noix biologique - 250g x4"/>
    <n v="1010450120"/>
    <n v="4"/>
    <n v="10"/>
    <m/>
    <n v="10.72"/>
    <n v="0"/>
    <n v="10.72"/>
    <m/>
    <n v="1"/>
    <n v="0"/>
    <n v="0"/>
    <n v="0"/>
    <n v="0"/>
    <m/>
    <m/>
    <n v="1"/>
    <m/>
    <m/>
    <n v="1"/>
    <m/>
    <m/>
    <m/>
    <m/>
    <s v="1"/>
    <m/>
  </r>
  <r>
    <s v="juillet"/>
    <s v="Lydi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7-19T22:00:00"/>
    <x v="1334"/>
    <n v="1"/>
    <m/>
    <m/>
    <m/>
    <m/>
    <s v="Complément pour petit déjeuner biologique - 300g x4"/>
    <n v="1010450430"/>
    <n v="4"/>
    <n v="10"/>
    <m/>
    <n v="26.28"/>
    <n v="0"/>
    <n v="26.28"/>
    <m/>
    <s v=""/>
    <s v=""/>
    <s v=""/>
    <s v=""/>
    <s v=""/>
    <m/>
    <m/>
    <m/>
    <n v="1"/>
    <m/>
    <m/>
    <s v="reliquat 4938"/>
    <m/>
    <m/>
    <m/>
    <s v="1"/>
    <m/>
  </r>
  <r>
    <s v="juillet"/>
    <s v="Ghislain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7-19T22:00:00"/>
    <x v="1335"/>
    <n v="1"/>
    <m/>
    <m/>
    <m/>
    <m/>
    <s v="Farine de pépins de courge biologique - 250g x4"/>
    <n v="1010450220"/>
    <n v="4"/>
    <n v="10"/>
    <m/>
    <n v="10.72"/>
    <n v="0"/>
    <n v="10.72"/>
    <m/>
    <s v=""/>
    <s v=""/>
    <s v=""/>
    <s v=""/>
    <s v=""/>
    <m/>
    <m/>
    <m/>
    <n v="1"/>
    <m/>
    <m/>
    <s v="Reliquat BDC 4479"/>
    <m/>
    <m/>
    <m/>
    <s v="1"/>
    <m/>
  </r>
  <r>
    <s v="juillet"/>
    <s v="Ghislain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7-19T22:00:00"/>
    <x v="1335"/>
    <n v="1"/>
    <m/>
    <m/>
    <m/>
    <m/>
    <s v="Farine de lin biologique - 250g x4"/>
    <n v="1010450320"/>
    <n v="4"/>
    <n v="10"/>
    <m/>
    <n v="8.0399999999999991"/>
    <n v="0"/>
    <n v="8.0399999999999991"/>
    <m/>
    <s v=""/>
    <s v=""/>
    <s v=""/>
    <s v=""/>
    <s v=""/>
    <m/>
    <m/>
    <m/>
    <n v="1"/>
    <m/>
    <m/>
    <s v="Reliquat BDC 4479"/>
    <m/>
    <m/>
    <m/>
    <s v="1"/>
    <m/>
  </r>
  <r>
    <s v="juillet"/>
    <s v="Ghislain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7-19T22:00:00"/>
    <x v="1335"/>
    <n v="1"/>
    <m/>
    <m/>
    <m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s v="Reliquat BDC 4479"/>
    <m/>
    <m/>
    <m/>
    <s v="1"/>
    <m/>
  </r>
  <r>
    <s v="juillet"/>
    <s v="Ghislain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7-19T22:00:00"/>
    <x v="1335"/>
    <n v="1"/>
    <m/>
    <m/>
    <m/>
    <m/>
    <s v="Complément pour petit déjeuner biologique - 300g x4"/>
    <n v="1010450430"/>
    <n v="4"/>
    <n v="10"/>
    <m/>
    <n v="26.28"/>
    <n v="0"/>
    <n v="26.28"/>
    <m/>
    <s v=""/>
    <s v=""/>
    <s v=""/>
    <s v=""/>
    <s v=""/>
    <m/>
    <m/>
    <m/>
    <n v="1"/>
    <m/>
    <m/>
    <s v="Reliquat BDC 4479"/>
    <m/>
    <m/>
    <m/>
    <s v="1"/>
    <m/>
  </r>
  <r>
    <s v="juillet"/>
    <s v="Christophe"/>
    <s v="Ciel d'Azur"/>
    <s v="Bryio"/>
    <s v="BIOMONDE GERARDMER"/>
    <s v="81 BD DE LA JAMAGNE"/>
    <n v="88400"/>
    <s v="GERARDMER"/>
    <s v="03 29 55 48 89"/>
    <s v="Grand Est"/>
    <n v="88"/>
    <s v="BIOMONDE"/>
    <m/>
    <n v="250"/>
    <d v="2017-07-19T22:00:00"/>
    <x v="1336"/>
    <n v="1"/>
    <m/>
    <m/>
    <m/>
    <m/>
    <s v="Gel externe - tube 250ml"/>
    <s v="PAGF250ML-F"/>
    <n v="6"/>
    <n v="0"/>
    <m/>
    <n v="61.2"/>
    <n v="0"/>
    <n v="61.2"/>
    <m/>
    <s v=""/>
    <s v=""/>
    <s v=""/>
    <s v=""/>
    <s v=""/>
    <m/>
    <m/>
    <m/>
    <n v="1"/>
    <m/>
    <m/>
    <m/>
    <m/>
    <m/>
    <m/>
    <s v="1"/>
    <m/>
  </r>
  <r>
    <s v="juillet"/>
    <s v="Christophe"/>
    <s v="Ciel d'Azur"/>
    <s v="Bryio"/>
    <s v="BIOMONDE GERARDMER"/>
    <s v="81 BD DE LA JAMAGNE"/>
    <n v="88400"/>
    <s v="GERARDMER"/>
    <s v="03 29 55 48 89"/>
    <s v="Grand Est"/>
    <n v="88"/>
    <s v="BIOMONDE"/>
    <m/>
    <n v="250"/>
    <d v="2017-07-19T22:00:00"/>
    <x v="1336"/>
    <n v="1"/>
    <m/>
    <m/>
    <m/>
    <m/>
    <s v="Gel Nettoyant intime - flacon 250ml"/>
    <s v="PAGI250ML-F"/>
    <n v="6"/>
    <n v="0"/>
    <m/>
    <n v="49.62"/>
    <n v="0"/>
    <n v="49.62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Huile de sésame - 1L"/>
    <n v="1010604050"/>
    <n v="6"/>
    <n v="0"/>
    <m/>
    <n v="58.38"/>
    <n v="0"/>
    <n v="58.38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n v="1"/>
    <m/>
    <m/>
    <m/>
    <m/>
    <s v="Huile Salades+Crudités - 1L"/>
    <n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n v="1"/>
    <m/>
    <m/>
    <m/>
    <n v="1"/>
    <s v="Huile de coco - 0,4L"/>
    <n v="1010615056"/>
    <n v="60"/>
    <n v="10"/>
    <s v="oui"/>
    <n v="341.4"/>
    <n v="0"/>
    <n v="341.4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A SOURCE"/>
    <s v="1 rue de Pully"/>
    <n v="67210"/>
    <s v="OBERNAI"/>
    <s v="03 75 13 00 10"/>
    <s v="Grand Est"/>
    <n v="67"/>
    <s v="INDPT"/>
    <m/>
    <n v="360"/>
    <d v="2017-07-19T22:00:00"/>
    <x v="1338"/>
    <n v="1"/>
    <m/>
    <m/>
    <m/>
    <m/>
    <s v="Huile de Chia - 100ml"/>
    <n v="1010420097"/>
    <n v="4"/>
    <n v="10"/>
    <m/>
    <n v="25.56"/>
    <n v="0"/>
    <n v="25.56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A SOURCE"/>
    <s v="1 rue de Pully"/>
    <n v="67210"/>
    <s v="OBERNAI"/>
    <s v="03 75 13 00 10"/>
    <s v="Grand Est"/>
    <n v="67"/>
    <s v="INDPT"/>
    <m/>
    <n v="360"/>
    <d v="2017-07-19T22:00:00"/>
    <x v="1338"/>
    <n v="1"/>
    <m/>
    <m/>
    <m/>
    <m/>
    <s v="Farine de pépins de courge biologique - 250g x4"/>
    <n v="1010450220"/>
    <n v="4"/>
    <n v="10"/>
    <m/>
    <n v="10.72"/>
    <n v="0"/>
    <n v="10.72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A SOURCE"/>
    <s v="1 rue de Pully"/>
    <n v="67210"/>
    <s v="OBERNAI"/>
    <s v="03 75 13 00 10"/>
    <s v="Grand Est"/>
    <n v="67"/>
    <s v="INDPT"/>
    <m/>
    <n v="360"/>
    <d v="2017-07-19T22:00:00"/>
    <x v="1338"/>
    <n v="1"/>
    <m/>
    <m/>
    <m/>
    <m/>
    <s v="Farine de lin biologique - 250g x4"/>
    <n v="1010450320"/>
    <n v="4"/>
    <n v="10"/>
    <m/>
    <n v="8.0399999999999991"/>
    <n v="0"/>
    <n v="8.0399999999999991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A SOURCE"/>
    <s v="1 rue de Pully"/>
    <n v="67210"/>
    <s v="OBERNAI"/>
    <s v="03 75 13 00 10"/>
    <s v="Grand Est"/>
    <n v="67"/>
    <s v="INDPT"/>
    <m/>
    <n v="360"/>
    <d v="2017-07-19T22:00:00"/>
    <x v="1338"/>
    <n v="1"/>
    <m/>
    <m/>
    <m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A SOURCE"/>
    <s v="11 allee de l'Europe"/>
    <n v="67140"/>
    <s v="BARR"/>
    <s v="03 88 74 84 35"/>
    <s v="Grand Est"/>
    <n v="67"/>
    <s v="INDPT"/>
    <m/>
    <n v="235"/>
    <d v="2017-07-19T22:00:00"/>
    <x v="1339"/>
    <n v="1"/>
    <m/>
    <m/>
    <m/>
    <m/>
    <s v="Huile de Chia - 100ml"/>
    <n v="1010420097"/>
    <n v="4"/>
    <n v="10"/>
    <m/>
    <n v="25.56"/>
    <n v="0"/>
    <n v="25.56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A SOURCE"/>
    <s v="11 allee de l'Europe"/>
    <n v="67140"/>
    <s v="BARR"/>
    <s v="03 88 74 84 35"/>
    <s v="Grand Est"/>
    <n v="67"/>
    <s v="INDPT"/>
    <m/>
    <n v="235"/>
    <d v="2017-07-19T22:00:00"/>
    <x v="1339"/>
    <m/>
    <n v="1"/>
    <m/>
    <m/>
    <m/>
    <s v="Farine de pépins de courge biologique - 250g x4"/>
    <n v="1010450220"/>
    <n v="4"/>
    <n v="10"/>
    <m/>
    <n v="10.72"/>
    <n v="0"/>
    <n v="10.72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A SOURCE"/>
    <s v="11 allee de l'Europe"/>
    <n v="67140"/>
    <s v="BARR"/>
    <s v="03 88 74 84 35"/>
    <s v="Grand Est"/>
    <n v="67"/>
    <s v="INDPT"/>
    <m/>
    <n v="235"/>
    <d v="2017-07-19T22:00:00"/>
    <x v="1339"/>
    <m/>
    <n v="1"/>
    <m/>
    <m/>
    <m/>
    <s v="Farine de lin biologique - 250g x4"/>
    <n v="1010450320"/>
    <n v="4"/>
    <n v="10"/>
    <m/>
    <n v="8.0399999999999991"/>
    <n v="0"/>
    <n v="8.0399999999999991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A SOURCE"/>
    <s v="11 allee de l'Europe"/>
    <n v="67140"/>
    <s v="BARR"/>
    <s v="03 88 74 84 35"/>
    <s v="Grand Est"/>
    <n v="67"/>
    <s v="INDPT"/>
    <m/>
    <n v="235"/>
    <d v="2017-07-19T22:00:00"/>
    <x v="1339"/>
    <m/>
    <n v="1"/>
    <m/>
    <m/>
    <m/>
    <s v="Farine de noix biologique - 250g x4"/>
    <n v="1010450120"/>
    <n v="4"/>
    <n v="10"/>
    <m/>
    <n v="10.72"/>
    <n v="0"/>
    <n v="10.72"/>
    <m/>
    <n v="0"/>
    <n v="1"/>
    <n v="0"/>
    <n v="0"/>
    <n v="0"/>
    <m/>
    <m/>
    <n v="1"/>
    <m/>
    <m/>
    <n v="1"/>
    <m/>
    <m/>
    <m/>
    <m/>
    <s v="1"/>
    <m/>
  </r>
  <r>
    <s v="juillet"/>
    <s v="Christophe"/>
    <s v="Bio Planète"/>
    <s v="Relais Vert"/>
    <s v="UNI'VERS BIO"/>
    <s v="1 rue Tisserands"/>
    <n v="88190"/>
    <s v="GOLBEY EPINAL"/>
    <s v="03 29 31 03 85"/>
    <s v="Grand Est"/>
    <n v="88"/>
    <s v="ACCORD BIO"/>
    <m/>
    <n v="400"/>
    <d v="2017-07-20T22:00:00"/>
    <x v="1340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UNI'VERS BIO"/>
    <s v="1 rue Tisserands"/>
    <n v="88190"/>
    <s v="GOLBEY EPINAL"/>
    <s v="03 29 31 03 85"/>
    <s v="Grand Est"/>
    <n v="88"/>
    <s v="ACCORD BIO"/>
    <m/>
    <n v="400"/>
    <d v="2017-07-20T22:00:00"/>
    <x v="1340"/>
    <m/>
    <n v="1"/>
    <m/>
    <m/>
    <m/>
    <s v="Farine de pépins de courge biologique - 250g x4"/>
    <n v="1010450220"/>
    <n v="8"/>
    <n v="0"/>
    <m/>
    <n v="23.84"/>
    <n v="0"/>
    <n v="23.84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UNI'VERS BIO"/>
    <s v="1 rue Tisserands"/>
    <n v="88190"/>
    <s v="GOLBEY EPINAL"/>
    <s v="03 29 31 03 85"/>
    <s v="Grand Est"/>
    <n v="88"/>
    <s v="ACCORD BIO"/>
    <m/>
    <n v="400"/>
    <d v="2017-07-20T22:00:00"/>
    <x v="1340"/>
    <m/>
    <n v="1"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s v="1"/>
    <m/>
  </r>
  <r>
    <s v="juillet"/>
    <s v="Ghislaine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7-20T22:00:00"/>
    <x v="1341"/>
    <n v="1"/>
    <m/>
    <m/>
    <m/>
    <m/>
    <s v="Farine de noix biologique - 250g x4"/>
    <n v="1010450120"/>
    <n v="12"/>
    <n v="10"/>
    <m/>
    <n v="32.159999999999997"/>
    <n v="0"/>
    <n v="32.159999999999997"/>
    <m/>
    <n v="1"/>
    <n v="0"/>
    <n v="0"/>
    <n v="0"/>
    <n v="0"/>
    <m/>
    <m/>
    <n v="1"/>
    <m/>
    <m/>
    <m/>
    <s v="Pas reçue : ne travaille plus avec Biocash"/>
    <m/>
    <m/>
    <m/>
    <s v="1"/>
    <m/>
  </r>
  <r>
    <s v="juillet"/>
    <s v="Ghislaine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7-20T22:00:00"/>
    <x v="1341"/>
    <n v="1"/>
    <m/>
    <m/>
    <m/>
    <m/>
    <s v="Display gamme Protéin - 1 dispay vide"/>
    <m/>
    <n v="1"/>
    <n v="0"/>
    <m/>
    <n v="0"/>
    <n v="0"/>
    <n v="0"/>
    <m/>
    <n v="1"/>
    <n v="0"/>
    <n v="0"/>
    <n v="0"/>
    <n v="0"/>
    <m/>
    <m/>
    <n v="1"/>
    <m/>
    <m/>
    <m/>
    <s v="Pas reçue : ne travaille plus avec Biocash"/>
    <m/>
    <m/>
    <m/>
    <s v="1"/>
    <m/>
  </r>
  <r>
    <s v="juillet"/>
    <s v="Ghislain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7-20T22:00:00"/>
    <x v="1342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s v="Pas de visite"/>
    <s v="Reliquat BDC 4709 du 1/6/17"/>
    <m/>
    <m/>
    <s v="1"/>
    <m/>
  </r>
  <r>
    <s v="juillet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Rosée d'Aloé - flacon 250ml"/>
    <s v="PAR250ML-F"/>
    <n v="12"/>
    <n v="0"/>
    <m/>
    <n v="101.64"/>
    <n v="0"/>
    <n v="101.64"/>
    <m/>
    <s v=""/>
    <s v=""/>
    <s v=""/>
    <s v=""/>
    <s v=""/>
    <m/>
    <m/>
    <m/>
    <n v="1"/>
    <m/>
    <m/>
    <s v="Pas de visite"/>
    <m/>
    <m/>
    <m/>
    <s v="1"/>
    <m/>
  </r>
  <r>
    <s v="juillet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Gel nettoyant Démaquillant - flacon 250ml"/>
    <s v="PAGN250ML-F"/>
    <n v="18"/>
    <n v="0"/>
    <m/>
    <n v="152.82"/>
    <n v="0"/>
    <n v="152.82"/>
    <m/>
    <s v=""/>
    <s v=""/>
    <s v=""/>
    <s v=""/>
    <s v=""/>
    <m/>
    <m/>
    <m/>
    <n v="1"/>
    <m/>
    <m/>
    <s v="Pas de visite"/>
    <m/>
    <m/>
    <m/>
    <s v="1"/>
    <m/>
  </r>
  <r>
    <s v="juillet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Lait  hydratant - flacon 250ml"/>
    <s v="PALH250ML-F"/>
    <n v="6"/>
    <n v="0"/>
    <m/>
    <n v="45.3"/>
    <n v="0"/>
    <n v="45.3"/>
    <m/>
    <s v=""/>
    <s v=""/>
    <s v=""/>
    <s v=""/>
    <s v=""/>
    <m/>
    <m/>
    <m/>
    <n v="1"/>
    <m/>
    <m/>
    <s v="Pas de visite"/>
    <m/>
    <m/>
    <m/>
    <s v="1"/>
    <m/>
  </r>
  <r>
    <s v="juillet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Crème intense - tube 50ml"/>
    <s v="PACI50ML-F"/>
    <n v="54"/>
    <n v="0"/>
    <m/>
    <n v="400.68"/>
    <n v="0"/>
    <n v="400.68"/>
    <m/>
    <s v=""/>
    <s v=""/>
    <s v=""/>
    <s v=""/>
    <s v=""/>
    <m/>
    <m/>
    <m/>
    <n v="1"/>
    <m/>
    <m/>
    <s v="Pas de visite"/>
    <m/>
    <m/>
    <m/>
    <s v="1"/>
    <m/>
  </r>
  <r>
    <s v="juillet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Shampooing - flacon 250ml"/>
    <s v="PASSS250ML-F"/>
    <n v="6"/>
    <n v="0"/>
    <m/>
    <n v="49.14"/>
    <n v="0"/>
    <n v="49.14"/>
    <m/>
    <s v=""/>
    <s v=""/>
    <s v=""/>
    <s v=""/>
    <s v=""/>
    <m/>
    <m/>
    <m/>
    <n v="1"/>
    <m/>
    <m/>
    <s v="Pas de visite"/>
    <m/>
    <m/>
    <m/>
    <s v="1"/>
    <m/>
  </r>
  <r>
    <s v="juillet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Gel Nettoyant intime - flacon 250ml"/>
    <s v="PAGI250ML-F"/>
    <n v="12"/>
    <n v="0"/>
    <m/>
    <n v="99.24"/>
    <n v="0"/>
    <n v="99.24"/>
    <m/>
    <s v=""/>
    <s v=""/>
    <s v=""/>
    <s v=""/>
    <s v=""/>
    <m/>
    <m/>
    <m/>
    <n v="1"/>
    <m/>
    <m/>
    <s v="Pas de visite"/>
    <m/>
    <m/>
    <m/>
    <s v="1"/>
    <m/>
  </r>
  <r>
    <s v="juillet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Crème réparatrice - tube 150ml"/>
    <s v="PACRE150ML-F"/>
    <n v="36"/>
    <n v="0"/>
    <m/>
    <n v="291.24"/>
    <n v="0"/>
    <n v="291.24"/>
    <m/>
    <s v=""/>
    <s v=""/>
    <s v=""/>
    <s v=""/>
    <s v=""/>
    <m/>
    <m/>
    <m/>
    <n v="1"/>
    <m/>
    <m/>
    <s v="Pas de visite"/>
    <m/>
    <m/>
    <m/>
    <s v="1"/>
    <m/>
  </r>
  <r>
    <s v="juillet"/>
    <s v="Alexis"/>
    <s v="Bio Planète"/>
    <s v="Relais Vert"/>
    <s v="BIOSOMA"/>
    <s v="21 Bd Delbrel"/>
    <n v="82200"/>
    <s v="MOISSAC"/>
    <s v="05 63 04 18 44"/>
    <s v="Occitanie"/>
    <n v="82"/>
    <s v="LES COMPTOIRS DE LA BIO"/>
    <m/>
    <n v="150"/>
    <d v="2017-07-24T22:00:00"/>
    <x v="1344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m/>
  </r>
  <r>
    <s v="juillet"/>
    <s v="Ghislaine"/>
    <s v="Nature et Aliments"/>
    <s v="Biodis"/>
    <s v="LE JARDIN DE LA TERRE"/>
    <s v="7 r poterie"/>
    <n v="29870"/>
    <s v="LANNILIS"/>
    <s v="02 98 04 16 76"/>
    <s v="Bretagne"/>
    <n v="29"/>
    <s v="INDPT"/>
    <m/>
    <n v="120"/>
    <d v="2017-07-24T22:00:00"/>
    <x v="1345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m/>
  </r>
  <r>
    <s v="juillet"/>
    <s v="Philippe"/>
    <s v="Bio Planète"/>
    <s v="Biodis"/>
    <s v="MIEUX VIVRE"/>
    <s v="67, bd de Rochebonne"/>
    <n v="35400"/>
    <s v="SAINT MALO"/>
    <s v="02 99 56 75 22"/>
    <s v="Bretagne"/>
    <n v="35"/>
    <s v="INDPT"/>
    <m/>
    <n v="76"/>
    <d v="2017-07-25T22:00:00"/>
    <x v="1346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m/>
    <s v="1"/>
    <m/>
  </r>
  <r>
    <s v="juillet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Gel externe - tube 250ml"/>
    <s v="PAGF250ML-F"/>
    <n v="6"/>
    <n v="0"/>
    <m/>
    <n v="61.2"/>
    <n v="0"/>
    <n v="61.2"/>
    <m/>
    <s v=""/>
    <s v=""/>
    <s v=""/>
    <s v=""/>
    <s v=""/>
    <n v="1"/>
    <m/>
    <m/>
    <m/>
    <n v="1"/>
    <m/>
    <s v="La commande n’a pas été saisie ? RV imprime la commande. Le magasin va vérifier si remise effectué sur CA : revient vers nous au besoin"/>
    <m/>
    <m/>
    <m/>
    <s v="1"/>
    <m/>
  </r>
  <r>
    <s v="juillet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Gel à boire AB - bouteille 500ml"/>
    <s v="PAGBP500ML-F"/>
    <n v="6"/>
    <n v="0"/>
    <m/>
    <n v="58.08"/>
    <n v="0"/>
    <n v="58.08"/>
    <m/>
    <s v=""/>
    <s v=""/>
    <s v=""/>
    <s v=""/>
    <s v=""/>
    <n v="1"/>
    <m/>
    <m/>
    <m/>
    <n v="1"/>
    <m/>
    <s v="La commande n’a pas été saisie ? RV imprime la commande. "/>
    <m/>
    <m/>
    <m/>
    <s v="1"/>
    <m/>
  </r>
  <r>
    <s v="juillet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Gel à boire AB - bouteille 1000ml"/>
    <s v="PAGBP1L-F"/>
    <n v="6"/>
    <n v="0"/>
    <m/>
    <n v="0"/>
    <n v="0"/>
    <n v="0"/>
    <m/>
    <s v=""/>
    <s v=""/>
    <s v=""/>
    <s v=""/>
    <s v=""/>
    <n v="1"/>
    <m/>
    <m/>
    <m/>
    <n v="1"/>
    <m/>
    <s v="La commande n’a pas été saisie ? RV imprime la commande"/>
    <m/>
    <m/>
    <m/>
    <s v="1"/>
    <m/>
  </r>
  <r>
    <s v="juillet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Crème intense - tube 50ml"/>
    <s v="PACI50ML-F"/>
    <n v="6"/>
    <n v="0"/>
    <m/>
    <n v="44.52"/>
    <n v="0"/>
    <n v="44.52"/>
    <m/>
    <s v=""/>
    <s v=""/>
    <s v=""/>
    <s v=""/>
    <s v=""/>
    <n v="1"/>
    <m/>
    <m/>
    <m/>
    <n v="1"/>
    <m/>
    <s v="La commande n’a pas été saisie ? RV imprime la commande."/>
    <m/>
    <m/>
    <m/>
    <s v="1"/>
    <m/>
  </r>
  <r>
    <s v="juillet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Pilulier 45 gélules Bio - pilulier 17.8g"/>
    <s v="PAG45GEL-F"/>
    <n v="6"/>
    <n v="0"/>
    <m/>
    <n v="48.78"/>
    <n v="0"/>
    <n v="48.78"/>
    <m/>
    <s v=""/>
    <s v=""/>
    <s v=""/>
    <s v=""/>
    <s v=""/>
    <n v="1"/>
    <m/>
    <m/>
    <m/>
    <n v="1"/>
    <m/>
    <s v="La commande n’a pas été saisie ? RV imprime la commande. "/>
    <m/>
    <m/>
    <m/>
    <s v="1"/>
    <m/>
  </r>
  <r>
    <s v="juillet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n v="1"/>
    <m/>
    <m/>
    <m/>
    <n v="1"/>
    <m/>
    <s v="La commande n’a pas été saisie ? RV imprime la commande"/>
    <m/>
    <m/>
    <m/>
    <s v="1"/>
    <m/>
  </r>
  <r>
    <s v="juillet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Crème réparatrice - tube 150ml"/>
    <s v="PACRE150ML-F"/>
    <n v="6"/>
    <n v="0"/>
    <m/>
    <n v="48.54"/>
    <n v="0"/>
    <n v="48.54"/>
    <m/>
    <s v=""/>
    <s v=""/>
    <s v=""/>
    <s v=""/>
    <s v=""/>
    <n v="1"/>
    <m/>
    <m/>
    <m/>
    <n v="1"/>
    <m/>
    <s v="La commande n’a pas été saisie ? RV imprime la commande. "/>
    <m/>
    <m/>
    <m/>
    <s v="1"/>
    <m/>
  </r>
  <r>
    <s v="juillet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Pulpe Aloé Vera AB à boire - 500ml"/>
    <s v="PAPB500ML-F"/>
    <n v="6"/>
    <n v="0"/>
    <m/>
    <n v="52.26"/>
    <n v="0"/>
    <n v="52.26"/>
    <m/>
    <s v=""/>
    <s v=""/>
    <s v=""/>
    <s v=""/>
    <s v=""/>
    <n v="1"/>
    <m/>
    <m/>
    <m/>
    <n v="1"/>
    <m/>
    <s v="La commande n’a pas été saisie ? RV imprime la commande."/>
    <m/>
    <m/>
    <m/>
    <s v="1"/>
    <m/>
  </r>
  <r>
    <s v="juillet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8"/>
    <n v="1"/>
    <m/>
    <m/>
    <m/>
    <m/>
    <s v="Farine de pépins de courge biologique - 250g x4"/>
    <n v="1010450220"/>
    <n v="4"/>
    <n v="10"/>
    <m/>
    <n v="10.72"/>
    <n v="0"/>
    <n v="10.72"/>
    <m/>
    <s v=""/>
    <s v=""/>
    <s v=""/>
    <s v=""/>
    <s v=""/>
    <n v="1"/>
    <m/>
    <m/>
    <m/>
    <n v="1"/>
    <m/>
    <s v="La commande n’a pas été saisie ? RV imprime la commande"/>
    <m/>
    <m/>
    <m/>
    <s v="1"/>
    <m/>
  </r>
  <r>
    <s v="juillet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8"/>
    <n v="1"/>
    <m/>
    <m/>
    <m/>
    <m/>
    <s v="Farine de lin biologique - 250g x4"/>
    <n v="1010450320"/>
    <n v="4"/>
    <n v="10"/>
    <m/>
    <n v="8.0399999999999991"/>
    <n v="0"/>
    <n v="8.0399999999999991"/>
    <m/>
    <s v=""/>
    <s v=""/>
    <s v=""/>
    <s v=""/>
    <s v=""/>
    <n v="1"/>
    <m/>
    <m/>
    <m/>
    <n v="1"/>
    <m/>
    <s v="La commande n’a pas été saisie ? RV imprime la commande. "/>
    <m/>
    <m/>
    <m/>
    <s v="1"/>
    <m/>
  </r>
  <r>
    <s v="juillet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8"/>
    <n v="1"/>
    <m/>
    <m/>
    <m/>
    <m/>
    <s v="Farine de noix biologique - 250g x4"/>
    <n v="1010450120"/>
    <n v="4"/>
    <n v="10"/>
    <m/>
    <n v="10.72"/>
    <n v="0"/>
    <n v="10.72"/>
    <m/>
    <s v=""/>
    <s v=""/>
    <s v=""/>
    <s v=""/>
    <s v=""/>
    <n v="1"/>
    <m/>
    <m/>
    <m/>
    <n v="1"/>
    <m/>
    <s v="La commande n’a pas été saisie ? RV imprime la commande. "/>
    <m/>
    <m/>
    <m/>
    <s v="1"/>
    <m/>
  </r>
  <r>
    <s v="juillet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8"/>
    <n v="1"/>
    <m/>
    <m/>
    <m/>
    <m/>
    <s v="Complément pour petit déjeuner biologique - 300g x4"/>
    <n v="1010450430"/>
    <n v="4"/>
    <n v="10"/>
    <m/>
    <n v="26.28"/>
    <n v="0"/>
    <n v="26.28"/>
    <m/>
    <s v=""/>
    <s v=""/>
    <s v=""/>
    <s v=""/>
    <s v=""/>
    <m/>
    <m/>
    <m/>
    <m/>
    <m/>
    <m/>
    <s v="NRP"/>
    <m/>
    <m/>
    <m/>
    <s v="1"/>
    <m/>
  </r>
  <r>
    <s v="juillet"/>
    <s v="Jean-Claude"/>
    <s v="Bio Planète"/>
    <s v="Relais Vert"/>
    <s v="BIOCOOP LE RETOUR A LA TERRE LES CHAMPS"/>
    <s v="87 RUE LA BOETIE"/>
    <n v="75008"/>
    <s v="PARIS"/>
    <s v="01 84 86 09 96"/>
    <s v="Île-de-France"/>
    <n v="75"/>
    <s v="BIOCOOP"/>
    <m/>
    <n v="300"/>
    <d v="2017-07-25T22:00:00"/>
    <x v="1349"/>
    <n v="1"/>
    <m/>
    <m/>
    <n v="1"/>
    <m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BIOCOOP LE RETOUR A LA TERRE LES CHAMPS"/>
    <s v="87 RUE LA BOETIE"/>
    <n v="75008"/>
    <s v="PARIS"/>
    <s v="01 84 86 09 96"/>
    <s v="Île-de-France"/>
    <n v="75"/>
    <s v="BIOCOOP"/>
    <m/>
    <n v="300"/>
    <d v="2017-07-25T22:00:00"/>
    <x v="1349"/>
    <n v="1"/>
    <m/>
    <m/>
    <n v="1"/>
    <m/>
    <s v="Farine de lin biologique - 250g x4"/>
    <n v="1010450320"/>
    <n v="12"/>
    <n v="10"/>
    <m/>
    <n v="24.12"/>
    <n v="0"/>
    <n v="24.12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BIOCOOP LE RETOUR A LA TERRE LES CHAMPS"/>
    <s v="87 RUE LA BOETIE"/>
    <n v="75008"/>
    <s v="PARIS"/>
    <s v="01 84 86 09 96"/>
    <s v="Île-de-France"/>
    <n v="75"/>
    <s v="BIOCOOP"/>
    <m/>
    <n v="300"/>
    <d v="2017-07-25T22:00:00"/>
    <x v="1349"/>
    <n v="1"/>
    <m/>
    <m/>
    <n v="1"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BIOCOOP LE RETOUR A LA TERRE LES CHAMPS"/>
    <s v="87 RUE LA BOETIE"/>
    <n v="75008"/>
    <s v="PARIS"/>
    <s v="01 84 86 09 96"/>
    <s v="Île-de-France"/>
    <n v="75"/>
    <s v="BIOCOOP"/>
    <m/>
    <n v="300"/>
    <d v="2017-07-25T22:00:00"/>
    <x v="1349"/>
    <n v="1"/>
    <m/>
    <m/>
    <n v="1"/>
    <m/>
    <s v="Complément pour petit déjeuner biologique - 300g x4"/>
    <n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BIOCOOP LE RETOUR A LA TERRE LES CHAMPS"/>
    <s v="87 RUE LA BOETIE"/>
    <n v="75008"/>
    <s v="PARIS"/>
    <s v="01 84 86 09 96"/>
    <s v="Île-de-France"/>
    <n v="75"/>
    <s v="BIOCOOP"/>
    <m/>
    <n v="300"/>
    <d v="2017-07-25T22:00:00"/>
    <x v="1349"/>
    <m/>
    <n v="1"/>
    <m/>
    <n v="1"/>
    <m/>
    <s v="Display gamme Protéin - 1 dispay vide"/>
    <m/>
    <n v="1"/>
    <n v="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25T22:00:00"/>
    <x v="1350"/>
    <n v="1"/>
    <m/>
    <m/>
    <n v="1"/>
    <m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25T22:00:00"/>
    <x v="1350"/>
    <n v="1"/>
    <m/>
    <m/>
    <n v="1"/>
    <m/>
    <s v="Farine de lin biologique - 250g x4"/>
    <n v="1010450320"/>
    <n v="12"/>
    <n v="10"/>
    <m/>
    <n v="24.12"/>
    <n v="0"/>
    <n v="24.12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25T22:00:00"/>
    <x v="1350"/>
    <n v="1"/>
    <m/>
    <m/>
    <n v="1"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25T22:00:00"/>
    <x v="1350"/>
    <n v="1"/>
    <m/>
    <m/>
    <n v="1"/>
    <m/>
    <s v="Complément pour petit déjeuner biologique - 300g x4"/>
    <n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m/>
    <s v="1"/>
    <m/>
  </r>
  <r>
    <s v="juillet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25T22:00:00"/>
    <x v="1350"/>
    <m/>
    <n v="1"/>
    <m/>
    <n v="1"/>
    <m/>
    <s v="Display gamme Protéin - 1 dispay vide"/>
    <m/>
    <n v="1"/>
    <n v="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juillet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Dentifrice - tube 75ml"/>
    <s v="PAD75ML-F"/>
    <n v="12"/>
    <n v="0"/>
    <m/>
    <n v="49.68"/>
    <n v="0"/>
    <n v="49.68"/>
    <m/>
    <s v=""/>
    <s v=""/>
    <s v=""/>
    <s v=""/>
    <s v=""/>
    <m/>
    <m/>
    <m/>
    <m/>
    <m/>
    <m/>
    <s v="NRP"/>
    <m/>
    <m/>
    <m/>
    <m/>
    <s v="1"/>
  </r>
  <r>
    <s v="juillet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Gel nettoyant Démaquillant - flacon 250ml"/>
    <s v="PAGN250ML-F"/>
    <n v="6"/>
    <n v="0"/>
    <m/>
    <n v="50.94"/>
    <n v="0"/>
    <n v="50.94"/>
    <m/>
    <s v=""/>
    <s v=""/>
    <s v=""/>
    <s v=""/>
    <s v=""/>
    <m/>
    <m/>
    <m/>
    <m/>
    <m/>
    <m/>
    <s v="NRP"/>
    <m/>
    <m/>
    <m/>
    <m/>
    <s v="1"/>
  </r>
  <r>
    <s v="juillet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Jus à boire  AB - bouteille 1l"/>
    <s v="PAJB1LP-F"/>
    <n v="6"/>
    <n v="0"/>
    <m/>
    <n v="84.36"/>
    <n v="0"/>
    <n v="84.36"/>
    <m/>
    <s v=""/>
    <s v=""/>
    <s v=""/>
    <s v=""/>
    <s v=""/>
    <m/>
    <m/>
    <m/>
    <m/>
    <m/>
    <m/>
    <s v="NRP"/>
    <m/>
    <m/>
    <m/>
    <m/>
    <s v="1"/>
  </r>
  <r>
    <s v="juillet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Gel à boire AB - bouteille 1000ml"/>
    <s v="PAGBP1L-F"/>
    <n v="6"/>
    <n v="0"/>
    <m/>
    <n v="0"/>
    <n v="0"/>
    <n v="0"/>
    <m/>
    <s v=""/>
    <s v=""/>
    <s v=""/>
    <s v=""/>
    <s v=""/>
    <m/>
    <m/>
    <m/>
    <m/>
    <m/>
    <m/>
    <s v="NRP"/>
    <m/>
    <m/>
    <m/>
    <m/>
    <s v="1"/>
  </r>
  <r>
    <s v="juillet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Pilulier 45 gélules Bio - pilulier 17.8g"/>
    <s v="PAG45GEL-F"/>
    <n v="6"/>
    <n v="0"/>
    <m/>
    <n v="48.78"/>
    <n v="0"/>
    <n v="48.78"/>
    <m/>
    <s v=""/>
    <s v=""/>
    <s v=""/>
    <s v=""/>
    <s v=""/>
    <m/>
    <m/>
    <m/>
    <m/>
    <m/>
    <m/>
    <s v="NRP"/>
    <m/>
    <m/>
    <m/>
    <m/>
    <s v="1"/>
  </r>
  <r>
    <s v="juillet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m/>
    <m/>
    <m/>
    <m/>
    <m/>
    <m/>
    <s v="NRP"/>
    <m/>
    <m/>
    <m/>
    <m/>
    <s v="1"/>
  </r>
  <r>
    <s v="juillet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Pulpe Aloé Vera AB à boire - 500ml"/>
    <s v="PAPB500ML-F"/>
    <n v="6"/>
    <n v="0"/>
    <m/>
    <n v="52.26"/>
    <n v="0"/>
    <n v="52.26"/>
    <m/>
    <s v=""/>
    <s v=""/>
    <s v=""/>
    <s v=""/>
    <s v=""/>
    <m/>
    <m/>
    <m/>
    <m/>
    <m/>
    <m/>
    <s v="NRP"/>
    <m/>
    <m/>
    <m/>
    <m/>
    <s v="1"/>
  </r>
  <r>
    <s v="juillet"/>
    <s v="Ghislain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52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juillet"/>
    <s v="Ghislain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52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m/>
  </r>
  <r>
    <s v="juillet"/>
    <s v="Ghislain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53"/>
    <m/>
    <n v="1"/>
    <m/>
    <m/>
    <m/>
    <s v="Purée de sésame demi complet - 630g"/>
    <n v="1242"/>
    <n v="6"/>
    <n v="0"/>
    <s v="oui"/>
    <n v="36.36"/>
    <n v="0"/>
    <n v="36.36"/>
    <m/>
    <s v=""/>
    <s v=""/>
    <s v=""/>
    <s v=""/>
    <s v=""/>
    <m/>
    <m/>
    <m/>
    <n v="1"/>
    <m/>
    <m/>
    <m/>
    <m/>
    <m/>
    <m/>
    <s v="1"/>
    <m/>
  </r>
  <r>
    <s v="juillet"/>
    <s v="Ghislain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53"/>
    <n v="1"/>
    <m/>
    <m/>
    <m/>
    <m/>
    <s v="Purée de sésame demi complet - 280g"/>
    <n v="1240"/>
    <n v="6"/>
    <n v="0"/>
    <s v="oui"/>
    <n v="17.28"/>
    <n v="0"/>
    <n v="17.28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CROQ' NATURE"/>
    <s v=" 330 av Glières"/>
    <n v="74300"/>
    <s v="CLUSES"/>
    <s v="04 50 89 32 20"/>
    <s v="Auvergne-Rhône-Alpes"/>
    <n v="74"/>
    <s v="ACCORD BIO"/>
    <m/>
    <n v="300"/>
    <d v="2017-07-26T22:00:00"/>
    <x v="1354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CROQ' NATURE"/>
    <s v=" 330 av Glières"/>
    <n v="74300"/>
    <s v="CLUSES"/>
    <s v="04 50 89 32 20"/>
    <s v="Auvergne-Rhône-Alpes"/>
    <n v="74"/>
    <s v="ACCORD BIO"/>
    <m/>
    <n v="300"/>
    <d v="2017-07-26T22:00:00"/>
    <x v="1354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juillet"/>
    <s v="Christophe"/>
    <s v="Ciel d'Azur"/>
    <s v="Relais Vert"/>
    <s v="CROQ' NATURE"/>
    <s v=" 330 av Glières"/>
    <n v="74300"/>
    <s v="CLUSES"/>
    <s v="04 50 89 32 20"/>
    <s v="Auvergne-Rhône-Alpes"/>
    <n v="74"/>
    <s v="ACCORD BIO"/>
    <m/>
    <n v="300"/>
    <d v="2017-07-26T22:00:00"/>
    <x v="1355"/>
    <n v="1"/>
    <m/>
    <m/>
    <m/>
    <m/>
    <s v="Crème réparatrice - tube 150ml"/>
    <s v="PACRE150ML-F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m/>
  </r>
  <r>
    <s v="juillet"/>
    <s v="Christophe"/>
    <s v="Perl'amande"/>
    <s v="Relais Vert"/>
    <s v="CROQ' NATURE"/>
    <s v=" 330 av Glières"/>
    <n v="74300"/>
    <s v="CLUSES"/>
    <s v="04 50 89 32 20"/>
    <s v="Auvergne-Rhône-Alpes"/>
    <n v="74"/>
    <s v="ACCORD BIO"/>
    <m/>
    <n v="300"/>
    <d v="2017-07-26T22:00:00"/>
    <x v="1356"/>
    <n v="1"/>
    <m/>
    <m/>
    <m/>
    <m/>
    <s v="L’equilibre 0% sucre - 25g"/>
    <s v="91101B25"/>
    <n v="40"/>
    <n v="0"/>
    <m/>
    <n v="33.6"/>
    <n v="0"/>
    <n v="33.6"/>
    <m/>
    <s v=""/>
    <s v=""/>
    <s v=""/>
    <s v=""/>
    <s v=""/>
    <m/>
    <m/>
    <m/>
    <n v="1"/>
    <m/>
    <m/>
    <m/>
    <m/>
    <m/>
    <m/>
    <s v="1"/>
    <m/>
  </r>
  <r>
    <s v="juillet"/>
    <s v="Christophe"/>
    <s v="Perl'amande"/>
    <s v="Relais Vert"/>
    <s v="CROQ' NATURE"/>
    <s v=" 330 av Glières"/>
    <n v="74300"/>
    <s v="CLUSES"/>
    <s v="04 50 89 32 20"/>
    <s v="Auvergne-Rhône-Alpes"/>
    <n v="74"/>
    <s v="ACCORD BIO"/>
    <m/>
    <n v="300"/>
    <d v="2017-07-26T22:00:00"/>
    <x v="1356"/>
    <n v="1"/>
    <m/>
    <m/>
    <m/>
    <m/>
    <s v="Purée 4 Fruits Secs - 200g"/>
    <n v="1013"/>
    <n v="6"/>
    <n v="0"/>
    <s v="oui"/>
    <n v="23.4"/>
    <n v="0"/>
    <n v="23.4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n v="1"/>
    <m/>
    <m/>
    <m/>
    <m/>
    <s v="Huile de coco - 0,2L"/>
    <n v="1010615028"/>
    <n v="6"/>
    <n v="0"/>
    <s v="oui"/>
    <n v="20.88"/>
    <n v="0"/>
    <n v="20.88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n v="1"/>
    <m/>
    <m/>
    <m/>
    <m/>
    <s v="Huile Salades+Crudités - 1L"/>
    <n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m/>
    <n v="1"/>
    <m/>
    <m/>
    <m/>
    <s v="Huile de coco - 2,5L (1)"/>
    <n v="1090115040"/>
    <n v="2"/>
    <n v="0"/>
    <m/>
    <n v="58.78"/>
    <n v="0"/>
    <n v="58.78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s v="1"/>
    <m/>
  </r>
  <r>
    <s v="juillet"/>
    <s v="Christophe"/>
    <s v="Ciel d'Azur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8"/>
    <n v="1"/>
    <m/>
    <m/>
    <m/>
    <m/>
    <s v="Jus à boire  AB - bouteille 1l"/>
    <s v="PAJB1LP-F"/>
    <n v="6"/>
    <n v="0"/>
    <m/>
    <n v="84.36"/>
    <n v="0"/>
    <n v="84.36"/>
    <m/>
    <s v=""/>
    <s v=""/>
    <s v=""/>
    <s v=""/>
    <s v=""/>
    <m/>
    <m/>
    <m/>
    <n v="1"/>
    <m/>
    <m/>
    <m/>
    <m/>
    <m/>
    <m/>
    <s v="1"/>
    <m/>
  </r>
  <r>
    <s v="juillet"/>
    <s v="Christophe"/>
    <s v="Ciel d'Azur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8"/>
    <n v="1"/>
    <m/>
    <m/>
    <m/>
    <m/>
    <s v="Pilulier 45 gélules Bio - pilulier 17.8g"/>
    <s v="PAG45GEL-F"/>
    <n v="6"/>
    <n v="0"/>
    <m/>
    <n v="48.78"/>
    <n v="0"/>
    <n v="48.78"/>
    <m/>
    <s v=""/>
    <s v=""/>
    <s v=""/>
    <s v=""/>
    <s v=""/>
    <m/>
    <m/>
    <m/>
    <n v="1"/>
    <m/>
    <m/>
    <m/>
    <m/>
    <m/>
    <m/>
    <s v="1"/>
    <m/>
  </r>
  <r>
    <s v="juillet"/>
    <s v="Christophe"/>
    <s v="Ciel d'Azur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8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m/>
    <m/>
    <m/>
    <n v="1"/>
    <m/>
    <m/>
    <m/>
    <m/>
    <m/>
    <m/>
    <s v="1"/>
    <m/>
  </r>
  <r>
    <s v="juillet"/>
    <s v="Christophe"/>
    <s v="Ciel d'Azur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8"/>
    <n v="1"/>
    <m/>
    <m/>
    <m/>
    <m/>
    <s v="Gel Nettoyant intime - flacon 250ml"/>
    <s v="PAGI250ML-F"/>
    <n v="6"/>
    <n v="0"/>
    <m/>
    <n v="49.62"/>
    <n v="0"/>
    <n v="49.62"/>
    <m/>
    <s v=""/>
    <s v=""/>
    <s v=""/>
    <s v=""/>
    <s v=""/>
    <m/>
    <m/>
    <m/>
    <n v="1"/>
    <m/>
    <m/>
    <m/>
    <m/>
    <m/>
    <m/>
    <s v="1"/>
    <m/>
  </r>
  <r>
    <s v="juillet"/>
    <s v="Christophe"/>
    <s v="Perl'amand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9"/>
    <n v="1"/>
    <m/>
    <m/>
    <m/>
    <m/>
    <s v="Purée amande complète - 300g"/>
    <s v="5004A"/>
    <n v="6"/>
    <n v="0"/>
    <s v="oui"/>
    <n v="46.92"/>
    <n v="0"/>
    <n v="46.92"/>
    <m/>
    <s v=""/>
    <s v=""/>
    <s v=""/>
    <s v=""/>
    <s v=""/>
    <m/>
    <m/>
    <m/>
    <n v="1"/>
    <m/>
    <m/>
    <m/>
    <m/>
    <m/>
    <m/>
    <s v="1"/>
    <m/>
  </r>
  <r>
    <s v="juillet"/>
    <s v="Christophe"/>
    <s v="Perl'amand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9"/>
    <n v="1"/>
    <m/>
    <m/>
    <m/>
    <m/>
    <s v="Pistache Choc - 25g"/>
    <s v="91002B25"/>
    <n v="40"/>
    <n v="0"/>
    <m/>
    <n v="31.2"/>
    <n v="0"/>
    <n v="31.2"/>
    <m/>
    <s v=""/>
    <s v=""/>
    <s v=""/>
    <s v=""/>
    <s v=""/>
    <m/>
    <m/>
    <m/>
    <n v="1"/>
    <m/>
    <m/>
    <m/>
    <m/>
    <m/>
    <m/>
    <s v="1"/>
    <m/>
  </r>
  <r>
    <s v="juillet"/>
    <s v="Christophe"/>
    <s v="Perl'amand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9"/>
    <n v="1"/>
    <m/>
    <m/>
    <m/>
    <m/>
    <s v="Purée 4 Fruits Secs - 200g"/>
    <n v="1013"/>
    <n v="6"/>
    <n v="0"/>
    <s v="oui"/>
    <n v="23.4"/>
    <n v="0"/>
    <n v="23.4"/>
    <m/>
    <s v=""/>
    <s v=""/>
    <s v=""/>
    <s v=""/>
    <s v=""/>
    <m/>
    <m/>
    <m/>
    <n v="1"/>
    <m/>
    <m/>
    <m/>
    <m/>
    <m/>
    <m/>
    <s v="1"/>
    <m/>
  </r>
  <r>
    <s v="juillet"/>
    <s v="Ghislain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60"/>
    <n v="1"/>
    <m/>
    <m/>
    <m/>
    <m/>
    <s v="Épices pour COUSCOUS - Flacon 35g"/>
    <s v="COUSC"/>
    <n v="6"/>
    <n v="0"/>
    <m/>
    <n v="10.92"/>
    <n v="0"/>
    <n v="10.92"/>
    <m/>
    <s v=""/>
    <s v=""/>
    <s v=""/>
    <s v=""/>
    <s v=""/>
    <m/>
    <m/>
    <m/>
    <n v="1"/>
    <m/>
    <m/>
    <s v="Reliquat BDC 4915 du 27/6"/>
    <m/>
    <m/>
    <m/>
    <s v="1"/>
    <m/>
  </r>
  <r>
    <s v="juillet"/>
    <s v="Ghislain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60"/>
    <n v="1"/>
    <m/>
    <m/>
    <m/>
    <m/>
    <s v="PIMENT de CAYENNE - Flacon 40g"/>
    <s v="PIMPC"/>
    <n v="6"/>
    <n v="0"/>
    <m/>
    <n v="12.78"/>
    <n v="0"/>
    <n v="12.78"/>
    <m/>
    <s v=""/>
    <s v=""/>
    <s v=""/>
    <s v=""/>
    <s v=""/>
    <m/>
    <m/>
    <m/>
    <n v="1"/>
    <m/>
    <m/>
    <s v="Reliquat BDC 4915 du 27/6"/>
    <m/>
    <m/>
    <m/>
    <s v="1"/>
    <m/>
  </r>
  <r>
    <s v="juillet"/>
    <s v="Ghislain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60"/>
    <n v="1"/>
    <m/>
    <m/>
    <m/>
    <m/>
    <s v="RAS EL HANOUT - Flacon 35g"/>
    <s v="RASEC"/>
    <n v="6"/>
    <n v="0"/>
    <m/>
    <n v="11.76"/>
    <n v="0"/>
    <n v="11.76"/>
    <m/>
    <s v=""/>
    <s v=""/>
    <s v=""/>
    <s v=""/>
    <s v=""/>
    <m/>
    <m/>
    <m/>
    <n v="1"/>
    <m/>
    <m/>
    <s v="Reliquat BDC 4915 du 27/6"/>
    <m/>
    <m/>
    <m/>
    <s v="1"/>
    <m/>
  </r>
  <r>
    <s v="juillet"/>
    <s v="Ghislain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61"/>
    <n v="1"/>
    <m/>
    <m/>
    <m/>
    <m/>
    <s v="Purée Amande &amp; Noix de cajou - 200g"/>
    <n v="1012"/>
    <n v="6"/>
    <n v="0"/>
    <s v="oui"/>
    <n v="31.44"/>
    <n v="0"/>
    <n v="31.44"/>
    <m/>
    <s v=""/>
    <s v=""/>
    <s v=""/>
    <s v=""/>
    <s v=""/>
    <m/>
    <m/>
    <m/>
    <n v="1"/>
    <m/>
    <m/>
    <s v="Reliquat BDC 4913 du 27/6"/>
    <m/>
    <m/>
    <m/>
    <s v="1"/>
    <m/>
  </r>
  <r>
    <s v="juillet"/>
    <s v="Ghislain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62"/>
    <n v="1"/>
    <m/>
    <m/>
    <m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s v="Reliquat BDC 4912 du 27/6"/>
    <m/>
    <m/>
    <m/>
    <s v="1"/>
    <m/>
  </r>
  <r>
    <s v="juillet"/>
    <s v="Philippe"/>
    <s v="Bio Planète"/>
    <s v="Biodis"/>
    <s v="CROQ'NATURE"/>
    <s v="11, quai Sadi Carnot"/>
    <n v="53000"/>
    <s v="LAVAL"/>
    <s v="02 43 56 40 00"/>
    <s v="Pays-de-Loire"/>
    <n v="53"/>
    <s v="INDPT"/>
    <m/>
    <n v="70"/>
    <d v="2017-07-26T22:00:00"/>
    <x v="1363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m/>
  </r>
  <r>
    <s v="juillet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7-26T22:00:00"/>
    <x v="1364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m/>
  </r>
  <r>
    <s v="juillet"/>
    <s v="Christophe"/>
    <s v="Perl'amand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7-26T22:00:00"/>
    <x v="1365"/>
    <n v="1"/>
    <m/>
    <m/>
    <m/>
    <m/>
    <s v="Amandina Lait d'amandes sans sucre - 50cl"/>
    <n v="6901"/>
    <n v="12"/>
    <n v="0"/>
    <m/>
    <n v="20.64"/>
    <n v="0"/>
    <n v="20.64"/>
    <m/>
    <s v=""/>
    <s v=""/>
    <s v=""/>
    <s v=""/>
    <s v=""/>
    <m/>
    <m/>
    <m/>
    <n v="1"/>
    <m/>
    <m/>
    <m/>
    <m/>
    <m/>
    <m/>
    <s v="1"/>
    <m/>
  </r>
  <r>
    <s v="juillet"/>
    <s v="Christophe"/>
    <s v="Perl'amand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7-26T22:00:00"/>
    <x v="1365"/>
    <n v="1"/>
    <m/>
    <m/>
    <m/>
    <m/>
    <s v="Purée Fruits et Graines - 200g"/>
    <n v="1011"/>
    <n v="6"/>
    <n v="0"/>
    <s v="oui"/>
    <n v="27.3"/>
    <n v="0"/>
    <n v="27.3"/>
    <m/>
    <s v=""/>
    <s v=""/>
    <s v=""/>
    <s v=""/>
    <s v=""/>
    <m/>
    <m/>
    <m/>
    <n v="1"/>
    <m/>
    <m/>
    <m/>
    <m/>
    <m/>
    <m/>
    <s v="1"/>
    <m/>
  </r>
  <r>
    <s v="juillet"/>
    <s v="Lydie"/>
    <s v="Ciel d'Azur"/>
    <s v="Relais Vert"/>
    <s v="UN AUTRE CHEMIN"/>
    <s v="218 RUE DE LA FAIENCERIE"/>
    <n v="62400"/>
    <s v="BETHUNE"/>
    <s v="03 21 25 26 48"/>
    <s v="Hauts-de-France"/>
    <n v="62"/>
    <s v="INDPT"/>
    <s v="Un Autre Chemin"/>
    <n v="300"/>
    <d v="2017-07-27T22:00:00"/>
    <x v="1366"/>
    <n v="1"/>
    <m/>
    <m/>
    <m/>
    <m/>
    <s v="Gel à boire AB - bouteille 1000ml"/>
    <s v="PAGBP1L-F"/>
    <n v="6"/>
    <n v="0"/>
    <m/>
    <n v="0"/>
    <n v="0"/>
    <n v="0"/>
    <m/>
    <s v=""/>
    <s v=""/>
    <s v=""/>
    <s v=""/>
    <s v=""/>
    <m/>
    <m/>
    <m/>
    <n v="1"/>
    <m/>
    <m/>
    <s v="Pas de visite : reliquat"/>
    <s v="Reliquat BDC 4989 du 17/7/17"/>
    <m/>
    <m/>
    <s v="1"/>
    <m/>
  </r>
  <r>
    <s v="juillet"/>
    <s v="Philippe"/>
    <s v="Bio Planète"/>
    <s v="Biodis"/>
    <s v="COQUELIBIO - BIOMONDE"/>
    <s v="41 av Gén de Gaulle"/>
    <n v="35170"/>
    <s v="BRUZ"/>
    <s v="02 23 50 31 28"/>
    <s v="Bretagne"/>
    <n v="35"/>
    <s v="BIOMONDE"/>
    <m/>
    <n v="120"/>
    <d v="2017-07-27T22:00:00"/>
    <x v="1367"/>
    <n v="1"/>
    <m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m/>
    <m/>
    <s v="1"/>
    <m/>
  </r>
  <r>
    <s v="juillet"/>
    <s v="Philippe"/>
    <s v="Bio Planète"/>
    <s v="Biodis"/>
    <s v="COQUELIBIO - BIOMONDE"/>
    <s v="41 av Gén de Gaulle"/>
    <n v="35170"/>
    <s v="BRUZ"/>
    <s v="02 23 50 31 28"/>
    <s v="Bretagne"/>
    <n v="35"/>
    <s v="BIOMONDE"/>
    <m/>
    <n v="120"/>
    <d v="2017-07-27T22:00:00"/>
    <x v="1367"/>
    <m/>
    <m/>
    <n v="1"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juillet"/>
    <s v="Lydie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7-30T22:00:00"/>
    <x v="1368"/>
    <n v="1"/>
    <m/>
    <m/>
    <m/>
    <m/>
    <s v="Huile de Chia - 100ml"/>
    <n v="1010420097"/>
    <n v="4"/>
    <m/>
    <m/>
    <n v="28.4"/>
    <n v="0"/>
    <n v="28.4"/>
    <m/>
    <s v=""/>
    <s v=""/>
    <s v=""/>
    <s v=""/>
    <s v=""/>
    <m/>
    <m/>
    <m/>
    <n v="1"/>
    <m/>
    <m/>
    <s v="Reliquat BDC 4785"/>
    <m/>
    <m/>
    <m/>
    <s v="1"/>
    <m/>
  </r>
  <r>
    <s v="août"/>
    <s v="Jean-Claude"/>
    <s v="Bio Planète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7-31T22:00:00"/>
    <x v="1369"/>
    <n v="1"/>
    <m/>
    <m/>
    <m/>
    <m/>
    <s v="Farine de pépins de courge biologique - 250g x4"/>
    <n v="1010450220"/>
    <n v="4"/>
    <n v="1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août"/>
    <s v="Jean-Claude"/>
    <s v="Bio Planète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7-31T22:00:00"/>
    <x v="1369"/>
    <n v="1"/>
    <m/>
    <m/>
    <m/>
    <m/>
    <s v="Farine de lin biologique - 250g x4"/>
    <n v="1010450320"/>
    <n v="4"/>
    <n v="10"/>
    <m/>
    <n v="8.92"/>
    <n v="0"/>
    <n v="8.92"/>
    <m/>
    <s v=""/>
    <s v=""/>
    <s v=""/>
    <s v=""/>
    <s v=""/>
    <m/>
    <m/>
    <m/>
    <n v="1"/>
    <m/>
    <m/>
    <m/>
    <m/>
    <m/>
    <m/>
    <s v="1"/>
    <m/>
  </r>
  <r>
    <s v="août"/>
    <s v="Jean-Claude"/>
    <s v="Bio Planète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7-31T22:00:00"/>
    <x v="1369"/>
    <n v="1"/>
    <m/>
    <m/>
    <m/>
    <m/>
    <s v="Farine de noix biologique - 250g x4"/>
    <n v="1010450120"/>
    <n v="4"/>
    <n v="1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août"/>
    <s v="Jean-Claude"/>
    <s v="Bio Planète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7-31T22:00:00"/>
    <x v="1369"/>
    <n v="1"/>
    <m/>
    <m/>
    <m/>
    <m/>
    <s v="Complément pour petit déjeuner biologique - 300g x4"/>
    <n v="1010450430"/>
    <n v="4"/>
    <n v="10"/>
    <m/>
    <n v="29.2"/>
    <n v="0"/>
    <n v="29.2"/>
    <m/>
    <s v=""/>
    <s v=""/>
    <s v=""/>
    <s v=""/>
    <s v=""/>
    <m/>
    <m/>
    <m/>
    <n v="1"/>
    <m/>
    <m/>
    <m/>
    <m/>
    <m/>
    <m/>
    <s v="1"/>
    <m/>
  </r>
  <r>
    <s v="août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0"/>
    <n v="1"/>
    <m/>
    <m/>
    <m/>
    <m/>
    <s v="Crème à raser - tube 100ml"/>
    <s v="PACR100ML-F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m/>
    <s v="1"/>
  </r>
  <r>
    <s v="août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0"/>
    <n v="1"/>
    <m/>
    <m/>
    <m/>
    <m/>
    <s v="Gel Nettoyant intime - flacon 250ml"/>
    <s v="PAGI250ML-F"/>
    <n v="6"/>
    <n v="0"/>
    <m/>
    <n v="49.62"/>
    <n v="0"/>
    <n v="49.6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n v="1"/>
    <s v="Huile de coco - 0,2L"/>
    <n v="1010615028"/>
    <n v="120"/>
    <n v="12"/>
    <s v="oui"/>
    <n v="367.2"/>
    <n v="0"/>
    <n v="367.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Huile d'olive citron - 0,25L"/>
    <n v="1010612592"/>
    <n v="6"/>
    <n v="0"/>
    <m/>
    <n v="26.82"/>
    <n v="0"/>
    <n v="26.8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Balsamic' Olive - 0,25L"/>
    <n v="1010600991"/>
    <n v="6"/>
    <n v="0"/>
    <m/>
    <n v="26.82"/>
    <n v="0"/>
    <n v="26.8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Olive&amp;Basilic - 0,25L"/>
    <n v="1010630492"/>
    <n v="6"/>
    <n v="0"/>
    <m/>
    <n v="30.66"/>
    <n v="0"/>
    <n v="30.66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Huile coco désodorisée - 1L (4)"/>
    <s v="1010415188"/>
    <n v="4"/>
    <n v="0"/>
    <s v="oui"/>
    <n v="38.64"/>
    <n v="0"/>
    <n v="38.64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m/>
    <n v="1"/>
    <m/>
    <m/>
    <m/>
    <s v="Olive&amp;Piment - 0,25L"/>
    <s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m/>
    <n v="1"/>
    <m/>
    <m/>
    <m/>
    <s v="Huile de coco - 2,5L (1)"/>
    <s v="1090115040"/>
    <n v="2"/>
    <n v="0"/>
    <m/>
    <n v="58.78"/>
    <n v="0"/>
    <n v="58.78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août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2"/>
    <n v="1"/>
    <m/>
    <m/>
    <m/>
    <m/>
    <s v="Pâte de fruit - 5x25g"/>
    <s v="80118E25"/>
    <n v="12"/>
    <n v="0"/>
    <m/>
    <n v="39.96"/>
    <n v="0"/>
    <n v="39.96"/>
    <m/>
    <s v=""/>
    <s v=""/>
    <s v=""/>
    <s v=""/>
    <s v=""/>
    <m/>
    <m/>
    <m/>
    <n v="1"/>
    <m/>
    <m/>
    <m/>
    <m/>
    <m/>
    <m/>
    <m/>
    <s v="1"/>
  </r>
  <r>
    <s v="août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2"/>
    <m/>
    <m/>
    <n v="1"/>
    <m/>
    <m/>
    <s v="Sésame Pois chiche - 100g"/>
    <s v="4304"/>
    <n v="6"/>
    <n v="0"/>
    <m/>
    <n v="17.16"/>
    <n v="0"/>
    <n v="17.16"/>
    <m/>
    <n v="0"/>
    <n v="0"/>
    <n v="1"/>
    <n v="0"/>
    <n v="0"/>
    <m/>
    <m/>
    <n v="1"/>
    <m/>
    <m/>
    <n v="1"/>
    <m/>
    <m/>
    <m/>
    <m/>
    <s v="1"/>
    <m/>
  </r>
  <r>
    <s v="août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2"/>
    <m/>
    <m/>
    <n v="1"/>
    <m/>
    <m/>
    <s v="Curry Sésame Pois chiche - 100g"/>
    <s v="4305"/>
    <n v="6"/>
    <n v="0"/>
    <m/>
    <n v="17.16"/>
    <n v="0"/>
    <n v="17.16"/>
    <m/>
    <n v="0"/>
    <n v="0"/>
    <n v="1"/>
    <n v="0"/>
    <n v="0"/>
    <m/>
    <m/>
    <n v="1"/>
    <m/>
    <m/>
    <n v="1"/>
    <m/>
    <m/>
    <m/>
    <m/>
    <s v="1"/>
    <m/>
  </r>
  <r>
    <s v="août"/>
    <s v="Alexis"/>
    <s v="Bio Planète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8-01T22:00:00"/>
    <x v="1373"/>
    <n v="1"/>
    <m/>
    <m/>
    <m/>
    <m/>
    <s v="Huile de colza - 0,5L"/>
    <s v="1010608070"/>
    <n v="6"/>
    <n v="0"/>
    <m/>
    <n v="18.66"/>
    <n v="0"/>
    <n v="18.66"/>
    <m/>
    <s v=""/>
    <s v=""/>
    <s v=""/>
    <s v=""/>
    <s v=""/>
    <m/>
    <m/>
    <m/>
    <n v="1"/>
    <m/>
    <m/>
    <m/>
    <m/>
    <m/>
    <m/>
    <m/>
    <s v="1"/>
  </r>
  <r>
    <s v="août"/>
    <s v="Alexis"/>
    <s v="Bio Planète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8-01T22:00:00"/>
    <x v="1373"/>
    <n v="1"/>
    <m/>
    <m/>
    <m/>
    <m/>
    <s v="Huile d'olive fruitée médium - 1L"/>
    <s v="1010612050"/>
    <n v="6"/>
    <n v="0"/>
    <m/>
    <n v="54.54"/>
    <n v="0"/>
    <n v="54.54"/>
    <m/>
    <s v=""/>
    <s v=""/>
    <s v=""/>
    <s v=""/>
    <s v=""/>
    <m/>
    <m/>
    <m/>
    <n v="1"/>
    <m/>
    <m/>
    <m/>
    <m/>
    <m/>
    <m/>
    <m/>
    <s v="1"/>
  </r>
  <r>
    <s v="août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4"/>
    <n v="1"/>
    <m/>
    <m/>
    <m/>
    <m/>
    <s v="Huile de colza - 3L (1)"/>
    <s v="1090108034"/>
    <n v="4"/>
    <n v="0"/>
    <m/>
    <n v="60.88"/>
    <n v="0"/>
    <n v="60.88"/>
    <m/>
    <s v=""/>
    <s v=""/>
    <s v=""/>
    <s v=""/>
    <s v=""/>
    <m/>
    <m/>
    <m/>
    <n v="1"/>
    <m/>
    <m/>
    <m/>
    <m/>
    <m/>
    <m/>
    <m/>
    <s v="1"/>
  </r>
  <r>
    <s v="août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4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août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4"/>
    <n v="1"/>
    <m/>
    <m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août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4"/>
    <n v="1"/>
    <m/>
    <m/>
    <m/>
    <m/>
    <s v="Farine de noix biologique - 250g x4"/>
    <s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août"/>
    <s v="Philippe"/>
    <s v="Le Moulin du Pivert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5"/>
    <n v="1"/>
    <m/>
    <m/>
    <m/>
    <m/>
    <s v="Plaisir Châtaigne nappé de chocolat noir - 130 grs"/>
    <s v="1SB102"/>
    <n v="12"/>
    <n v="0"/>
    <m/>
    <n v="24"/>
    <n v="0"/>
    <n v="24"/>
    <m/>
    <s v=""/>
    <s v=""/>
    <s v=""/>
    <s v=""/>
    <s v=""/>
    <m/>
    <m/>
    <m/>
    <n v="1"/>
    <m/>
    <m/>
    <m/>
    <m/>
    <m/>
    <m/>
    <m/>
    <s v="1"/>
  </r>
  <r>
    <s v="août"/>
    <s v="Philippe"/>
    <s v="Le Moulin du Pivert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5"/>
    <n v="1"/>
    <m/>
    <m/>
    <m/>
    <m/>
    <s v="Biscottes à la Farine Complète et Graines de Lin - 270 grs"/>
    <s v="2BI406"/>
    <n v="12"/>
    <n v="0"/>
    <m/>
    <n v="29.64"/>
    <n v="0"/>
    <n v="29.64"/>
    <m/>
    <s v=""/>
    <s v=""/>
    <s v=""/>
    <s v=""/>
    <s v=""/>
    <m/>
    <m/>
    <m/>
    <n v="1"/>
    <m/>
    <m/>
    <m/>
    <m/>
    <m/>
    <m/>
    <m/>
    <s v="1"/>
  </r>
  <r>
    <s v="août"/>
    <s v="Philippe"/>
    <s v="Le Moulin du Pivert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5"/>
    <m/>
    <m/>
    <n v="1"/>
    <m/>
    <m/>
    <s v="P'tit Beurre Tout Chocolat - 155 grs"/>
    <s v="1PB002"/>
    <n v="12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6"/>
    <n v="1"/>
    <m/>
    <m/>
    <m/>
    <m/>
    <s v="Olive&amp;Basilic - 0,25L"/>
    <s v="10106304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6"/>
    <n v="1"/>
    <m/>
    <m/>
    <m/>
    <m/>
    <s v="Olive&amp;Piment - 0,25L"/>
    <s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6"/>
    <n v="1"/>
    <m/>
    <m/>
    <m/>
    <m/>
    <s v="Complément pour petit déjeuner biologique - 300g x4"/>
    <s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m/>
    <s v="1"/>
  </r>
  <r>
    <s v="août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7"/>
    <n v="1"/>
    <m/>
    <m/>
    <m/>
    <m/>
    <s v="L’equilibre 0% sucre - 25g"/>
    <s v="91101B25"/>
    <n v="40"/>
    <n v="0"/>
    <m/>
    <n v="33.6"/>
    <n v="0"/>
    <n v="33.6"/>
    <m/>
    <s v=""/>
    <s v=""/>
    <s v=""/>
    <s v=""/>
    <s v=""/>
    <m/>
    <m/>
    <m/>
    <n v="1"/>
    <m/>
    <m/>
    <m/>
    <m/>
    <m/>
    <m/>
    <m/>
    <s v="1"/>
  </r>
  <r>
    <s v="août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7"/>
    <n v="1"/>
    <m/>
    <m/>
    <m/>
    <m/>
    <s v="Pistache Choc - 25g"/>
    <s v="91007B25"/>
    <n v="20"/>
    <n v="0"/>
    <m/>
    <n v="15.6"/>
    <n v="0"/>
    <n v="15.6"/>
    <m/>
    <s v=""/>
    <s v=""/>
    <s v=""/>
    <s v=""/>
    <s v=""/>
    <m/>
    <m/>
    <m/>
    <n v="1"/>
    <m/>
    <m/>
    <m/>
    <m/>
    <m/>
    <m/>
    <m/>
    <s v="1"/>
  </r>
  <r>
    <s v="août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7"/>
    <n v="1"/>
    <m/>
    <m/>
    <m/>
    <m/>
    <s v="Pâte de fruit - 5x25g"/>
    <s v="80118E25"/>
    <n v="12"/>
    <n v="0"/>
    <m/>
    <n v="39.96"/>
    <n v="0"/>
    <n v="39.96"/>
    <m/>
    <s v=""/>
    <s v=""/>
    <s v=""/>
    <s v=""/>
    <s v=""/>
    <m/>
    <m/>
    <m/>
    <n v="1"/>
    <m/>
    <m/>
    <m/>
    <m/>
    <m/>
    <m/>
    <m/>
    <s v="1"/>
  </r>
  <r>
    <s v="août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7"/>
    <n v="1"/>
    <m/>
    <m/>
    <m/>
    <m/>
    <s v="Cacao &amp; Baies de goji - 40g"/>
    <s v="9304B40"/>
    <n v="28"/>
    <n v="0"/>
    <m/>
    <n v="42"/>
    <n v="0"/>
    <n v="42"/>
    <m/>
    <s v=""/>
    <s v=""/>
    <s v=""/>
    <s v=""/>
    <s v=""/>
    <m/>
    <m/>
    <m/>
    <n v="1"/>
    <m/>
    <m/>
    <m/>
    <m/>
    <m/>
    <m/>
    <m/>
    <s v="1"/>
  </r>
  <r>
    <s v="août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7"/>
    <n v="1"/>
    <m/>
    <m/>
    <m/>
    <m/>
    <s v="Baobab &amp; Graines - 40g"/>
    <s v="9302B40"/>
    <n v="28"/>
    <n v="0"/>
    <m/>
    <n v="42"/>
    <n v="0"/>
    <n v="42"/>
    <m/>
    <s v=""/>
    <s v=""/>
    <s v=""/>
    <s v=""/>
    <s v=""/>
    <m/>
    <m/>
    <m/>
    <n v="1"/>
    <m/>
    <m/>
    <m/>
    <m/>
    <m/>
    <m/>
    <m/>
    <s v="1"/>
  </r>
  <r>
    <s v="août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8-01T22:00:00"/>
    <x v="1378"/>
    <m/>
    <n v="1"/>
    <m/>
    <m/>
    <m/>
    <s v="oranges demeter - 75 cl"/>
    <s v="CN00110200"/>
    <n v="6"/>
    <n v="0"/>
    <m/>
    <n v="17.22"/>
    <n v="0"/>
    <n v="17.22"/>
    <m/>
    <s v=""/>
    <s v=""/>
    <s v=""/>
    <s v=""/>
    <s v=""/>
    <m/>
    <m/>
    <m/>
    <n v="1"/>
    <m/>
    <m/>
    <m/>
    <m/>
    <m/>
    <m/>
    <m/>
    <s v="1"/>
  </r>
  <r>
    <s v="août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8-01T22:00:00"/>
    <x v="1378"/>
    <m/>
    <m/>
    <n v="1"/>
    <m/>
    <m/>
    <s v="pamplemousses roses demeter - 75cl"/>
    <s v="CN00110380"/>
    <n v="6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8-01T22:00:00"/>
    <x v="1379"/>
    <n v="1"/>
    <m/>
    <m/>
    <m/>
    <m/>
    <s v="Huile d'olive Demeter - 0,5L"/>
    <s v="1010614270"/>
    <n v="6"/>
    <n v="0"/>
    <m/>
    <n v="54.78"/>
    <n v="0"/>
    <n v="54.78"/>
    <m/>
    <s v=""/>
    <s v=""/>
    <s v=""/>
    <s v=""/>
    <s v=""/>
    <m/>
    <m/>
    <m/>
    <n v="1"/>
    <m/>
    <m/>
    <m/>
    <m/>
    <m/>
    <m/>
    <m/>
    <s v="1"/>
  </r>
  <r>
    <s v="août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0"/>
    <n v="1"/>
    <m/>
    <m/>
    <m/>
    <m/>
    <s v="Huile de tournesol - 0,5L"/>
    <s v="1010601070"/>
    <n v="6"/>
    <n v="0"/>
    <m/>
    <n v="16.079999999999998"/>
    <n v="0"/>
    <n v="16.079999999999998"/>
    <m/>
    <s v=""/>
    <s v=""/>
    <s v=""/>
    <s v=""/>
    <s v=""/>
    <m/>
    <m/>
    <m/>
    <m/>
    <m/>
    <m/>
    <s v="N'A PAS DE TEMPS A NOUS CONSACRER NOUS RAPPELLE AU BESOIN"/>
    <m/>
    <m/>
    <n v="1"/>
    <m/>
    <s v="1"/>
  </r>
  <r>
    <s v="août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0"/>
    <n v="1"/>
    <m/>
    <m/>
    <m/>
    <m/>
    <s v="Huile d'olive corsée - 0,5L"/>
    <s v="1010612270"/>
    <n v="6"/>
    <n v="0"/>
    <m/>
    <n v="31.26"/>
    <n v="0"/>
    <n v="31.26"/>
    <m/>
    <s v=""/>
    <s v=""/>
    <s v=""/>
    <s v=""/>
    <s v=""/>
    <m/>
    <m/>
    <m/>
    <m/>
    <m/>
    <m/>
    <s v="N'A PAS DE TEMPS A NOUS CONSACRER NOUS RAPPELLE AU BESOIN"/>
    <m/>
    <m/>
    <n v="1"/>
    <m/>
    <s v="1"/>
  </r>
  <r>
    <s v="août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0"/>
    <n v="1"/>
    <m/>
    <m/>
    <m/>
    <m/>
    <s v="Huile Colza+Olive - 1L"/>
    <s v="1010630050"/>
    <n v="6"/>
    <n v="0"/>
    <m/>
    <n v="40.200000000000003"/>
    <n v="0"/>
    <n v="40.200000000000003"/>
    <m/>
    <s v=""/>
    <s v=""/>
    <s v=""/>
    <s v=""/>
    <s v=""/>
    <m/>
    <m/>
    <m/>
    <m/>
    <m/>
    <m/>
    <s v="N'A PAS DE TEMPS A NOUS CONSACRER NOUS RAPPELLE AU BESOIN"/>
    <m/>
    <m/>
    <n v="1"/>
    <m/>
    <s v="1"/>
  </r>
  <r>
    <s v="août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0"/>
    <n v="1"/>
    <m/>
    <m/>
    <m/>
    <m/>
    <s v="Huile Oméga + - 0,5L"/>
    <s v="1010630270"/>
    <n v="6"/>
    <n v="0"/>
    <m/>
    <n v="24.6"/>
    <n v="0"/>
    <n v="24.6"/>
    <m/>
    <s v=""/>
    <s v=""/>
    <s v=""/>
    <s v=""/>
    <s v=""/>
    <m/>
    <m/>
    <m/>
    <m/>
    <m/>
    <m/>
    <s v="N'A PAS DE TEMPS A NOUS CONSACRER NOUS RAPPELLE AU BESOIN"/>
    <m/>
    <m/>
    <n v="1"/>
    <m/>
    <s v="1"/>
  </r>
  <r>
    <s v="août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0"/>
    <n v="1"/>
    <m/>
    <m/>
    <m/>
    <m/>
    <s v="Huile de coco - 1L (4)"/>
    <s v="1010415088"/>
    <n v="8"/>
    <n v="0"/>
    <s v="oui"/>
    <n v="113.6"/>
    <n v="0"/>
    <n v="113.6"/>
    <m/>
    <s v=""/>
    <s v=""/>
    <s v=""/>
    <s v=""/>
    <s v=""/>
    <m/>
    <m/>
    <m/>
    <m/>
    <m/>
    <m/>
    <s v="N'A PAS DE TEMPS A NOUS CONSACRER NOUS RAPPELLE AU BESOIN"/>
    <m/>
    <m/>
    <n v="1"/>
    <m/>
    <s v="1"/>
  </r>
  <r>
    <s v="août"/>
    <s v="Alexis"/>
    <s v="Perl'amand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1"/>
    <n v="1"/>
    <m/>
    <m/>
    <m/>
    <m/>
    <s v="Amandina chocolat - 3x20cl"/>
    <s v="6902CH20"/>
    <n v="8"/>
    <n v="0"/>
    <m/>
    <n v="31.12"/>
    <n v="0"/>
    <n v="31.12"/>
    <m/>
    <s v=""/>
    <s v=""/>
    <s v=""/>
    <s v=""/>
    <s v=""/>
    <m/>
    <m/>
    <m/>
    <m/>
    <m/>
    <m/>
    <s v="N'A PAS DE TEMPS A NOUS CONSACRER NOUS RAPPELLE AU BESOIN"/>
    <m/>
    <m/>
    <n v="1"/>
    <m/>
    <s v="1"/>
  </r>
  <r>
    <s v="août"/>
    <s v="Alexis"/>
    <s v="Perl'amand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1"/>
    <n v="1"/>
    <m/>
    <m/>
    <m/>
    <m/>
    <s v="Amandina Lait d'amandes sans sucre - 50cl"/>
    <s v="6901"/>
    <n v="12"/>
    <n v="0"/>
    <m/>
    <n v="20.64"/>
    <n v="0"/>
    <n v="20.64"/>
    <m/>
    <s v=""/>
    <s v=""/>
    <s v=""/>
    <s v=""/>
    <s v=""/>
    <m/>
    <m/>
    <m/>
    <m/>
    <m/>
    <m/>
    <s v="N'A PAS DE TEMPS A NOUS CONSACRER NOUS RAPPELLE AU BESOIN"/>
    <m/>
    <m/>
    <n v="1"/>
    <m/>
    <s v="1"/>
  </r>
  <r>
    <s v="août"/>
    <s v="Alexis"/>
    <s v="Perl'amand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1"/>
    <n v="1"/>
    <m/>
    <m/>
    <m/>
    <m/>
    <s v="Purée Fruits et Graines - 200g"/>
    <s v="1011"/>
    <n v="6"/>
    <n v="0"/>
    <m/>
    <n v="27.3"/>
    <n v="0"/>
    <n v="27.3"/>
    <m/>
    <s v=""/>
    <s v=""/>
    <s v=""/>
    <s v=""/>
    <s v=""/>
    <m/>
    <m/>
    <m/>
    <m/>
    <m/>
    <m/>
    <s v="N'A PAS DE TEMPS A NOUS CONSACRER NOUS RAPPELLE AU BESOIN"/>
    <m/>
    <m/>
    <n v="1"/>
    <m/>
    <s v="1"/>
  </r>
  <r>
    <s v="août"/>
    <s v="Alexis"/>
    <s v="Perl'amand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1"/>
    <n v="1"/>
    <m/>
    <m/>
    <m/>
    <m/>
    <s v="Purée 4 Fruits Secs - 200g"/>
    <s v="1013"/>
    <n v="6"/>
    <n v="0"/>
    <m/>
    <n v="23.4"/>
    <n v="0"/>
    <n v="23.4"/>
    <m/>
    <s v=""/>
    <s v=""/>
    <s v=""/>
    <s v=""/>
    <s v=""/>
    <m/>
    <m/>
    <m/>
    <m/>
    <m/>
    <m/>
    <s v="N'A PAS DE TEMPS A NOUS CONSACRER NOUS RAPPELLE AU BESOIN"/>
    <m/>
    <m/>
    <n v="1"/>
    <m/>
    <s v="1"/>
  </r>
  <r>
    <s v="août"/>
    <s v="Alexis"/>
    <s v="Perl'amand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2"/>
    <n v="1"/>
    <m/>
    <m/>
    <m/>
    <n v="1"/>
    <s v="Purée amande complète - 300g"/>
    <s v="5004A"/>
    <n v="72"/>
    <n v="15"/>
    <m/>
    <n v="478.8"/>
    <n v="0"/>
    <n v="478.8"/>
    <m/>
    <s v=""/>
    <s v=""/>
    <s v=""/>
    <s v=""/>
    <s v=""/>
    <m/>
    <m/>
    <m/>
    <m/>
    <m/>
    <m/>
    <s v="N'A PAS DE TEMPS A NOUS CONSACRER NOUS RAPPELLE AU BESOIN"/>
    <m/>
    <m/>
    <n v="1"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e tournesol - 1L"/>
    <s v="1010601050"/>
    <n v="6"/>
    <n v="0"/>
    <s v="oui"/>
    <n v="28.2"/>
    <n v="0"/>
    <n v="28.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douce - 0,5L"/>
    <s v="1010612370"/>
    <n v="6"/>
    <n v="0"/>
    <m/>
    <n v="28.86"/>
    <n v="0"/>
    <n v="28.86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douce - 1L"/>
    <s v="1010612350"/>
    <n v="6"/>
    <n v="0"/>
    <m/>
    <n v="51.12"/>
    <n v="0"/>
    <n v="51.1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fruitée médium - 0,5L"/>
    <s v="1010612070"/>
    <n v="6"/>
    <n v="0"/>
    <m/>
    <n v="31.26"/>
    <n v="0"/>
    <n v="31.26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fruitée médium - 1L"/>
    <s v="1010612050"/>
    <n v="6"/>
    <n v="0"/>
    <m/>
    <n v="54.54"/>
    <n v="0"/>
    <n v="54.54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corsée - 0,5L"/>
    <s v="1010612270"/>
    <n v="6"/>
    <n v="0"/>
    <m/>
    <n v="31.26"/>
    <n v="0"/>
    <n v="31.26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corsée - 1L"/>
    <s v="1010612250"/>
    <n v="6"/>
    <n v="0"/>
    <m/>
    <n v="54.54"/>
    <n v="0"/>
    <n v="54.54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OL Pays Crête - 0,5L"/>
    <s v="1010613573"/>
    <n v="6"/>
    <n v="0"/>
    <m/>
    <n v="38.159999999999997"/>
    <n v="0"/>
    <n v="38.159999999999997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Salades+Crudités - 1L"/>
    <s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Friture+Poêler - 1L"/>
    <s v="1010601150"/>
    <n v="6"/>
    <n v="0"/>
    <m/>
    <n v="31.86"/>
    <n v="0"/>
    <n v="31.86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e coco - 0,4L"/>
    <s v="1010615056"/>
    <n v="6"/>
    <n v="0"/>
    <s v="oui"/>
    <n v="37.92"/>
    <n v="0"/>
    <n v="37.9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OL Pays F AOP Bx Prvce - 0,5L"/>
    <s v="1010613773"/>
    <n v="6"/>
    <n v="0"/>
    <m/>
    <n v="93.72"/>
    <n v="0"/>
    <n v="93.7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OL Pays France - 0,5L"/>
    <s v="1010613873"/>
    <n v="6"/>
    <n v="0"/>
    <m/>
    <n v="85.2"/>
    <n v="0"/>
    <n v="85.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m/>
    <n v="1"/>
    <m/>
    <m/>
    <m/>
    <s v="Olive&amp;Piment - 0,25L"/>
    <s v="1010630692"/>
    <n v="6"/>
    <n v="0"/>
    <m/>
    <n v="35.340000000000003"/>
    <n v="0"/>
    <n v="35.340000000000003"/>
    <m/>
    <n v="0"/>
    <n v="1"/>
    <n v="0"/>
    <n v="0"/>
    <n v="0"/>
    <m/>
    <m/>
    <n v="1"/>
    <m/>
    <m/>
    <m/>
    <s v="Annule la commande"/>
    <m/>
    <m/>
    <m/>
    <s v="1"/>
    <m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e Chia - 100ml"/>
    <s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m/>
    <n v="1"/>
    <m/>
    <m/>
    <m/>
    <s v="Huile Gourmande - 250ml"/>
    <s v="1010630890"/>
    <n v="6"/>
    <n v="0"/>
    <m/>
    <n v="24.3"/>
    <n v="0"/>
    <n v="24.3"/>
    <m/>
    <n v="0"/>
    <n v="1"/>
    <n v="0"/>
    <n v="0"/>
    <n v="0"/>
    <m/>
    <m/>
    <n v="1"/>
    <m/>
    <m/>
    <m/>
    <s v="Annule la commande"/>
    <m/>
    <m/>
    <m/>
    <s v="1"/>
    <m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m/>
    <n v="1"/>
    <m/>
    <m/>
    <m/>
    <s v="Huile cuisson au Ghee - 0,5L"/>
    <s v="1010631170"/>
    <n v="6"/>
    <n v="0"/>
    <m/>
    <n v="37.200000000000003"/>
    <n v="0"/>
    <n v="37.200000000000003"/>
    <m/>
    <n v="0"/>
    <n v="1"/>
    <n v="0"/>
    <n v="0"/>
    <n v="0"/>
    <m/>
    <m/>
    <n v="1"/>
    <m/>
    <m/>
    <m/>
    <s v="Annule la commande"/>
    <m/>
    <m/>
    <m/>
    <s v="1"/>
    <m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août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Farine de noix biologique - 250g x4"/>
    <s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août"/>
    <s v="Jean-Claude"/>
    <s v="Côteaux Nantais"/>
    <s v="Biodis"/>
    <s v="Label Vie Locaux administratifs "/>
    <s v="125 rue Pasteur"/>
    <n v="59370"/>
    <s v="Mons-en-Baroeul"/>
    <s v="03 66 72 59 65"/>
    <s v="Hauts-de-France"/>
    <n v="59"/>
    <s v="INDPT"/>
    <s v="Label Vie"/>
    <n v="0"/>
    <d v="2017-08-07T22:00:00"/>
    <x v="1384"/>
    <n v="1"/>
    <m/>
    <m/>
    <n v="1"/>
    <m/>
    <s v="pommes demeter - 75 cl"/>
    <s v="CN00110005"/>
    <n v="264"/>
    <n v="10"/>
    <m/>
    <n v="438.24"/>
    <n v="0"/>
    <n v="438.24"/>
    <m/>
    <s v=""/>
    <s v=""/>
    <s v=""/>
    <s v=""/>
    <s v=""/>
    <m/>
    <m/>
    <m/>
    <n v="1"/>
    <m/>
    <m/>
    <m/>
    <m/>
    <m/>
    <m/>
    <m/>
    <s v="1"/>
  </r>
  <r>
    <s v="août"/>
    <s v="Jean-Claude"/>
    <s v="Côteaux Nantais"/>
    <s v="Biodis"/>
    <s v="Label Vie Locaux administratifs "/>
    <s v="125 rue Pasteur"/>
    <n v="59370"/>
    <s v="Mons-en-Baroeul"/>
    <s v="03 66 72 59 65"/>
    <s v="Hauts-de-France"/>
    <n v="59"/>
    <s v="INDPT"/>
    <s v="Label Vie"/>
    <n v="0"/>
    <d v="2017-08-07T22:00:00"/>
    <x v="1384"/>
    <n v="1"/>
    <m/>
    <m/>
    <n v="1"/>
    <m/>
    <s v="BOX JUS - 132 UVC 1/4 PALETTE"/>
    <s v="CNBOXEXCEL"/>
    <n v="2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août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9T22:00:00"/>
    <x v="1385"/>
    <n v="1"/>
    <m/>
    <m/>
    <m/>
    <n v="1"/>
    <s v="Huile de colza - 1L"/>
    <s v="1010608050"/>
    <n v="216"/>
    <n v="15"/>
    <s v="oui"/>
    <n v="1008.72"/>
    <n v="0"/>
    <n v="1008.72"/>
    <m/>
    <s v=""/>
    <s v=""/>
    <s v=""/>
    <s v=""/>
    <s v=""/>
    <m/>
    <m/>
    <m/>
    <n v="1"/>
    <m/>
    <m/>
    <m/>
    <m/>
    <m/>
    <m/>
    <m/>
    <s v="1"/>
  </r>
  <r>
    <s v="août"/>
    <s v="Ghislain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d v="2017-08-21T22:00:00"/>
    <x v="1386"/>
    <n v="1"/>
    <m/>
    <m/>
    <m/>
    <m/>
    <s v="Gel à boire AB - bouteille 500ml"/>
    <s v="PAGBP500ML-F"/>
    <n v="6"/>
    <n v="0"/>
    <m/>
    <n v="58.08"/>
    <n v="0"/>
    <n v="58.08"/>
    <m/>
    <s v=""/>
    <s v=""/>
    <s v=""/>
    <s v=""/>
    <s v=""/>
    <m/>
    <m/>
    <m/>
    <n v="1"/>
    <m/>
    <m/>
    <s v="Reliquat BDC4950 du 30/6"/>
    <m/>
    <m/>
    <m/>
    <s v="1"/>
    <m/>
  </r>
  <r>
    <s v="août"/>
    <s v="Ghislaine"/>
    <s v="Bio Planète"/>
    <s v="Relais Vert"/>
    <s v="LA SOURCE"/>
    <s v="11 allee de l'Europe"/>
    <n v="67140"/>
    <s v="BARR"/>
    <s v="03 88 74 84 35"/>
    <s v="Grand Est"/>
    <n v="67"/>
    <s v="INDPT"/>
    <m/>
    <n v="235"/>
    <d v="2017-08-23T22:00:00"/>
    <x v="1387"/>
    <n v="1"/>
    <m/>
    <m/>
    <m/>
    <m/>
    <s v="Farine de noix biologique - 250g x4"/>
    <s v="1010450120"/>
    <n v="4"/>
    <n v="10"/>
    <m/>
    <n v="10.72"/>
    <n v="0"/>
    <n v="10.72"/>
    <m/>
    <n v="1"/>
    <n v="0"/>
    <n v="0"/>
    <n v="0"/>
    <n v="0"/>
    <m/>
    <m/>
    <n v="1"/>
    <m/>
    <m/>
    <m/>
    <s v="Maintient le reliquat 5018 du 20/7- dès dispo RV et BP ( novembre )"/>
    <s v="rupture"/>
    <m/>
    <m/>
    <s v="1"/>
    <m/>
  </r>
  <r>
    <s v="août"/>
    <s v="Ghislain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8-24T22:00:00"/>
    <x v="1388"/>
    <n v="1"/>
    <m/>
    <m/>
    <m/>
    <m/>
    <s v="Farine de pépins de courge biologique - 250g x4"/>
    <s v="1010450220"/>
    <n v="4"/>
    <n v="10"/>
    <m/>
    <n v="10.72"/>
    <n v="0"/>
    <n v="10.72"/>
    <m/>
    <s v=""/>
    <s v=""/>
    <s v=""/>
    <s v=""/>
    <s v=""/>
    <m/>
    <m/>
    <m/>
    <n v="1"/>
    <m/>
    <m/>
    <s v="Reliquat 4938"/>
    <m/>
    <m/>
    <m/>
    <s v="1"/>
    <m/>
  </r>
  <r>
    <s v="août"/>
    <s v="Ghislain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8-24T22:00:00"/>
    <x v="1388"/>
    <n v="1"/>
    <m/>
    <m/>
    <m/>
    <m/>
    <s v="Farine de lin biologique - 250g x4"/>
    <s v="1010450320"/>
    <n v="4"/>
    <n v="10"/>
    <m/>
    <n v="8.0399999999999991"/>
    <n v="0"/>
    <n v="8.0399999999999991"/>
    <m/>
    <s v=""/>
    <s v=""/>
    <s v=""/>
    <s v=""/>
    <s v=""/>
    <m/>
    <m/>
    <m/>
    <n v="1"/>
    <m/>
    <m/>
    <s v="reliquat 4938"/>
    <m/>
    <m/>
    <m/>
    <s v="1"/>
    <m/>
  </r>
  <r>
    <s v="août"/>
    <s v="Ghislain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8-24T22:00:00"/>
    <x v="1388"/>
    <n v="1"/>
    <m/>
    <m/>
    <m/>
    <m/>
    <s v="Farine de noix biologique - 250g x4"/>
    <s v="1010450120"/>
    <n v="4"/>
    <n v="10"/>
    <m/>
    <n v="10.72"/>
    <n v="0"/>
    <n v="10.72"/>
    <m/>
    <s v=""/>
    <s v=""/>
    <s v=""/>
    <s v=""/>
    <s v=""/>
    <m/>
    <m/>
    <m/>
    <n v="1"/>
    <m/>
    <m/>
    <s v="Reliquat 4938"/>
    <m/>
    <m/>
    <m/>
    <s v="1"/>
    <m/>
  </r>
  <r>
    <s v="août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8-27T22:00:00"/>
    <x v="1389"/>
    <n v="1"/>
    <m/>
    <m/>
    <n v="1"/>
    <m/>
    <s v="Farine de pépins de courge biologique - 250g x4"/>
    <s v="10104502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m/>
    <s v="1"/>
  </r>
  <r>
    <s v="août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8-27T22:00:00"/>
    <x v="1389"/>
    <n v="1"/>
    <m/>
    <m/>
    <n v="1"/>
    <m/>
    <s v="Farine de lin biologique - 250g x4"/>
    <s v="1010450320"/>
    <n v="12"/>
    <n v="10"/>
    <m/>
    <n v="24.12"/>
    <n v="0"/>
    <n v="24.12"/>
    <m/>
    <s v=""/>
    <s v=""/>
    <s v=""/>
    <s v=""/>
    <s v=""/>
    <m/>
    <m/>
    <m/>
    <n v="1"/>
    <m/>
    <m/>
    <m/>
    <m/>
    <m/>
    <m/>
    <m/>
    <s v="1"/>
  </r>
  <r>
    <s v="août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8-27T22:00:00"/>
    <x v="1389"/>
    <n v="1"/>
    <m/>
    <m/>
    <n v="1"/>
    <m/>
    <s v="Farine de noix biologique - 250g x4"/>
    <s v="10104501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m/>
    <s v="1"/>
  </r>
  <r>
    <s v="août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8-27T22:00:00"/>
    <x v="1389"/>
    <n v="1"/>
    <m/>
    <m/>
    <n v="1"/>
    <m/>
    <s v="Complément pour petit déjeuner biologique - 300g x4"/>
    <s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m/>
    <m/>
    <s v="1"/>
  </r>
  <r>
    <s v="août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8-27T22:00:00"/>
    <x v="1389"/>
    <n v="1"/>
    <m/>
    <m/>
    <n v="1"/>
    <m/>
    <s v="Display gamme Protéin - 1 dispay vide"/>
    <m/>
    <n v="1"/>
    <n v="10"/>
    <m/>
    <n v="0"/>
    <n v="0"/>
    <n v="0"/>
    <m/>
    <s v=""/>
    <s v=""/>
    <s v=""/>
    <s v=""/>
    <s v=""/>
    <n v="1"/>
    <m/>
    <m/>
    <m/>
    <n v="1"/>
    <m/>
    <s v="Rappeler le 14/8 pour vérif bonne réception "/>
    <m/>
    <m/>
    <m/>
    <m/>
    <s v="1"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ioflan vanille - x 30 sachets"/>
    <s v="110010"/>
    <n v="30"/>
    <n v="10"/>
    <m/>
    <n v="19.5"/>
    <n v="0"/>
    <n v="19.5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ioflan cacao - x 30 sachets"/>
    <s v="110020"/>
    <n v="60"/>
    <n v="10"/>
    <m/>
    <n v="36"/>
    <n v="0"/>
    <n v="36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ioflan café - x 30 sachets"/>
    <s v="110030"/>
    <n v="30"/>
    <n v="10"/>
    <m/>
    <n v="18"/>
    <n v="0"/>
    <n v="18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ioflan praliné - x 30 sachets"/>
    <s v="110060"/>
    <n v="30"/>
    <n v="10"/>
    <m/>
    <n v="18"/>
    <n v="0"/>
    <n v="18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ioflan citron - x 30 sachets"/>
    <s v="110090"/>
    <n v="30"/>
    <n v="10"/>
    <m/>
    <n v="18"/>
    <n v="0"/>
    <n v="18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Vanille - x 20 sachets"/>
    <s v="210010"/>
    <n v="20"/>
    <n v="10"/>
    <m/>
    <n v="15.8"/>
    <n v="0"/>
    <n v="15.8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hocolat - x 20 sachets"/>
    <s v="210020"/>
    <n v="20"/>
    <n v="10"/>
    <m/>
    <n v="15.8"/>
    <n v="0"/>
    <n v="15.8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Panna Cotta 45g - x 15 sachets"/>
    <s v="190100"/>
    <n v="15"/>
    <n v="10"/>
    <m/>
    <n v="14.1"/>
    <n v="0"/>
    <n v="14.1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rème brûlée 80g - x 12 sachets"/>
    <s v="190110"/>
    <n v="12"/>
    <n v="10"/>
    <m/>
    <n v="13.2"/>
    <n v="0"/>
    <n v="13.2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rème caramel au beurre salé 60g - x 12 sachets"/>
    <s v="190120"/>
    <n v="12"/>
    <n v="10"/>
    <m/>
    <n v="13.2"/>
    <n v="0"/>
    <n v="13.2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rème noix de coco 60g - x 12 sachets"/>
    <s v="190150"/>
    <n v="12"/>
    <n v="10"/>
    <m/>
    <n v="13.2"/>
    <n v="0"/>
    <n v="13.2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rème chocolat intense 60g - x 12 sachets"/>
    <s v="190020"/>
    <n v="24"/>
    <n v="10"/>
    <m/>
    <n v="26.4"/>
    <n v="0"/>
    <n v="26.4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rème châtaigne 60g - x 12 sachets"/>
    <s v="190130"/>
    <n v="12"/>
    <n v="10"/>
    <m/>
    <n v="13.2"/>
    <n v="0"/>
    <n v="13.2"/>
    <m/>
    <s v=""/>
    <s v=""/>
    <s v=""/>
    <s v=""/>
    <s v=""/>
    <m/>
    <m/>
    <m/>
    <n v="1"/>
    <m/>
    <m/>
    <m/>
    <m/>
    <m/>
    <m/>
    <s v="1"/>
    <m/>
  </r>
  <r>
    <s v="août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OX 15 réfs livré monté &amp; vide - "/>
    <s v="14615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août"/>
    <s v="Philippe"/>
    <s v="Bio Planète"/>
    <s v="Relais Vert"/>
    <s v="BIOCOOP DES HALLES"/>
    <s v="332 Bd Marcel Paul"/>
    <n v="44800"/>
    <s v="SAINT HERBLAIN"/>
    <s v="02 28 06 47 43"/>
    <s v="Pays-de-Loire"/>
    <n v="44"/>
    <s v="BIOCOOP"/>
    <m/>
    <n v="750"/>
    <d v="2017-08-28T22:00:00"/>
    <x v="1391"/>
    <n v="1"/>
    <m/>
    <m/>
    <m/>
    <m/>
    <s v="Huile de sésame grillé - 0,25L"/>
    <s v="1010604190"/>
    <n v="6"/>
    <n v="0"/>
    <m/>
    <n v="21.72"/>
    <n v="0"/>
    <n v="21.72"/>
    <m/>
    <n v="1"/>
    <n v="0"/>
    <n v="0"/>
    <n v="0"/>
    <n v="0"/>
    <m/>
    <m/>
    <n v="1"/>
    <m/>
    <m/>
    <m/>
    <s v="Commande annulée par le magasin"/>
    <m/>
    <m/>
    <m/>
    <s v="1"/>
    <m/>
  </r>
  <r>
    <s v="août"/>
    <s v="Philippe"/>
    <s v="Bio Planète"/>
    <s v="Relais Vert"/>
    <s v="BIOCOOP DES HALLES"/>
    <s v="332 Bd Marcel Paul"/>
    <n v="44800"/>
    <s v="SAINT HERBLAIN"/>
    <s v="02 28 06 47 43"/>
    <s v="Pays-de-Loire"/>
    <n v="44"/>
    <s v="BIOCOOP"/>
    <m/>
    <n v="750"/>
    <d v="2017-08-28T22:00:00"/>
    <x v="1391"/>
    <m/>
    <n v="1"/>
    <m/>
    <m/>
    <m/>
    <s v="Huile de germe de blé bio - 100ml"/>
    <s v="1010420697"/>
    <n v="8"/>
    <n v="0"/>
    <m/>
    <n v="85.2"/>
    <n v="0"/>
    <n v="85.2"/>
    <m/>
    <s v=""/>
    <s v=""/>
    <s v=""/>
    <s v=""/>
    <s v=""/>
    <m/>
    <m/>
    <m/>
    <n v="1"/>
    <m/>
    <m/>
    <s v="Passera sa commande RV d’ici 15j."/>
    <m/>
    <m/>
    <m/>
    <s v="1"/>
    <m/>
  </r>
  <r>
    <s v="août"/>
    <s v="Philippe"/>
    <s v="Bio Planète"/>
    <s v="Provinces Bio"/>
    <s v="DU VERT EN VILLE"/>
    <s v="23 Rue Racine"/>
    <n v="44000"/>
    <s v="NANTES"/>
    <s v="02 40 75 24 42"/>
    <s v="Pays-de-Loire"/>
    <n v="44"/>
    <s v="INDPT"/>
    <m/>
    <n v="100"/>
    <d v="2017-08-28T22:00:00"/>
    <x v="1392"/>
    <m/>
    <m/>
    <n v="1"/>
    <m/>
    <m/>
    <s v="Huile de Lin France - 0,25L"/>
    <s v="1010600490"/>
    <n v="6"/>
    <n v="0"/>
    <m/>
    <n v="28.86"/>
    <n v="0"/>
    <n v="28.86"/>
    <m/>
    <s v=""/>
    <s v=""/>
    <s v=""/>
    <s v=""/>
    <s v=""/>
    <m/>
    <m/>
    <m/>
    <m/>
    <m/>
    <m/>
    <s v="Ne sait pas si reçu ni si il a commandé cette référence ?"/>
    <m/>
    <m/>
    <m/>
    <s v="1"/>
    <m/>
  </r>
  <r>
    <s v="août"/>
    <s v="Alexis"/>
    <s v="Bio Planète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3"/>
    <n v="1"/>
    <m/>
    <m/>
    <m/>
    <m/>
    <s v="Huile de Lin France - 0,25L"/>
    <s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3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3"/>
    <n v="1"/>
    <m/>
    <m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3"/>
    <n v="1"/>
    <m/>
    <m/>
    <m/>
    <m/>
    <s v="Farine de noix biologique - 250g x4"/>
    <s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août"/>
    <s v="Alexis"/>
    <s v="Ciel d'Azur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4"/>
    <n v="1"/>
    <m/>
    <m/>
    <m/>
    <m/>
    <s v="Crème intense - tube 50ml"/>
    <s v="PACI50ML-F"/>
    <n v="6"/>
    <n v="0"/>
    <m/>
    <n v="44.52"/>
    <n v="0"/>
    <n v="44.52"/>
    <m/>
    <s v=""/>
    <s v=""/>
    <s v=""/>
    <s v=""/>
    <s v=""/>
    <m/>
    <m/>
    <m/>
    <n v="1"/>
    <m/>
    <m/>
    <m/>
    <m/>
    <m/>
    <m/>
    <s v="1"/>
    <m/>
  </r>
  <r>
    <s v="août"/>
    <s v="Alexis"/>
    <s v="Ciel d'Azur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4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m/>
    <m/>
    <m/>
    <n v="1"/>
    <m/>
    <m/>
    <m/>
    <m/>
    <m/>
    <m/>
    <s v="1"/>
    <m/>
  </r>
  <r>
    <s v="août"/>
    <s v="Philippe"/>
    <s v="Le Moulin du Pivert"/>
    <s v="Biodis"/>
    <s v="DU VERT EN VILLE"/>
    <s v="23 Rue Racine"/>
    <n v="44000"/>
    <s v="NANTES"/>
    <s v="02 40 75 24 42"/>
    <s v="Pays-de-Loire"/>
    <n v="44"/>
    <s v="INDPT"/>
    <m/>
    <n v="100"/>
    <d v="2017-08-28T22:00:00"/>
    <x v="1395"/>
    <n v="1"/>
    <m/>
    <m/>
    <m/>
    <m/>
    <s v="Cookies Pépites de Chocolat - 175 grs"/>
    <s v="1CK103"/>
    <n v="12"/>
    <n v="0"/>
    <m/>
    <n v="25.08"/>
    <n v="0"/>
    <n v="25.08"/>
    <m/>
    <s v=""/>
    <s v=""/>
    <s v=""/>
    <s v=""/>
    <s v=""/>
    <m/>
    <m/>
    <m/>
    <n v="1"/>
    <m/>
    <m/>
    <m/>
    <m/>
    <m/>
    <m/>
    <s v="1"/>
    <m/>
  </r>
  <r>
    <s v="août"/>
    <s v="Philippe"/>
    <s v="Le Moulin du Pivert"/>
    <s v="Biodis"/>
    <s v="DU VERT EN VILLE"/>
    <s v="23 Rue Racine"/>
    <n v="44000"/>
    <s v="NANTES"/>
    <s v="02 40 75 24 42"/>
    <s v="Pays-de-Loire"/>
    <n v="44"/>
    <s v="INDPT"/>
    <m/>
    <n v="100"/>
    <d v="2017-08-28T22:00:00"/>
    <x v="1395"/>
    <n v="1"/>
    <m/>
    <m/>
    <m/>
    <m/>
    <s v="Equi'libre Petit Epeautre Chocolat - 150 g"/>
    <s v="1EQ001"/>
    <n v="12"/>
    <n v="0"/>
    <m/>
    <n v="28.56"/>
    <n v="0"/>
    <n v="28.56"/>
    <m/>
    <s v=""/>
    <s v=""/>
    <s v=""/>
    <s v=""/>
    <s v=""/>
    <m/>
    <m/>
    <m/>
    <n v="1"/>
    <m/>
    <m/>
    <m/>
    <m/>
    <m/>
    <m/>
    <s v="1"/>
    <m/>
  </r>
  <r>
    <s v="août"/>
    <s v="Philippe"/>
    <s v="Le Moulin du Pivert"/>
    <s v="Biodis"/>
    <s v="DU VERT EN VILLE"/>
    <s v="23 Rue Racine"/>
    <n v="44000"/>
    <s v="NANTES"/>
    <s v="02 40 75 24 42"/>
    <s v="Pays-de-Loire"/>
    <n v="44"/>
    <s v="INDPT"/>
    <m/>
    <n v="100"/>
    <d v="2017-08-28T22:00:00"/>
    <x v="1395"/>
    <m/>
    <m/>
    <n v="1"/>
    <m/>
    <m/>
    <s v="Tentation Menthe Poivrée - 130 grs"/>
    <s v="1TT105"/>
    <n v="12"/>
    <n v="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août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8-31"/>
    <x v="1396"/>
    <n v="1"/>
    <m/>
    <m/>
    <m/>
    <n v="1"/>
    <s v="Purée amande complète - 630g"/>
    <s v="5005"/>
    <n v="72"/>
    <n v="15"/>
    <m/>
    <n v="969.12"/>
    <n v="0"/>
    <n v="969.12"/>
    <m/>
    <s v=""/>
    <s v=""/>
    <s v=""/>
    <s v=""/>
    <s v=""/>
    <m/>
    <m/>
    <m/>
    <n v="1"/>
    <m/>
    <m/>
    <m/>
    <m/>
    <m/>
    <m/>
    <s v="1"/>
    <m/>
  </r>
  <r>
    <s v="août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8-31"/>
    <x v="1396"/>
    <n v="1"/>
    <m/>
    <m/>
    <m/>
    <n v="1"/>
    <s v="Purée amande complète - 300g"/>
    <s v="5004"/>
    <n v="72"/>
    <n v="15"/>
    <m/>
    <n v="478.8"/>
    <n v="0"/>
    <n v="478.8"/>
    <m/>
    <s v=""/>
    <s v=""/>
    <s v=""/>
    <s v=""/>
    <s v=""/>
    <m/>
    <m/>
    <m/>
    <n v="1"/>
    <m/>
    <m/>
    <m/>
    <m/>
    <m/>
    <m/>
    <s v="1"/>
    <m/>
  </r>
  <r>
    <s v="août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8-31"/>
    <x v="1396"/>
    <n v="1"/>
    <m/>
    <m/>
    <m/>
    <n v="1"/>
    <s v="Purée amande blanchie - 630g"/>
    <s v="5105"/>
    <n v="72"/>
    <n v="15"/>
    <m/>
    <n v="1071.3599999999999"/>
    <n v="0"/>
    <n v="1071.3599999999999"/>
    <m/>
    <s v=""/>
    <s v=""/>
    <s v=""/>
    <s v=""/>
    <s v=""/>
    <m/>
    <m/>
    <m/>
    <n v="1"/>
    <m/>
    <m/>
    <m/>
    <m/>
    <m/>
    <m/>
    <s v="1"/>
    <m/>
  </r>
  <r>
    <s v="août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8-31"/>
    <x v="1396"/>
    <n v="1"/>
    <m/>
    <m/>
    <m/>
    <n v="1"/>
    <s v="Purée amande blanchie - 300g"/>
    <s v="5104"/>
    <n v="72"/>
    <n v="15"/>
    <m/>
    <n v="516.96"/>
    <n v="0"/>
    <n v="516.96"/>
    <m/>
    <s v=""/>
    <s v=""/>
    <s v=""/>
    <s v=""/>
    <s v=""/>
    <m/>
    <m/>
    <m/>
    <n v="1"/>
    <m/>
    <m/>
    <m/>
    <m/>
    <m/>
    <m/>
    <s v="1"/>
    <m/>
  </r>
  <r>
    <s v="août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8-31"/>
    <x v="1396"/>
    <n v="1"/>
    <m/>
    <m/>
    <m/>
    <n v="1"/>
    <s v="Purée de sésame (tahin) - 280g"/>
    <s v="1230"/>
    <n v="72"/>
    <n v="15"/>
    <m/>
    <n v="185.04"/>
    <n v="0"/>
    <n v="185.04"/>
    <m/>
    <s v=""/>
    <s v=""/>
    <s v=""/>
    <s v=""/>
    <s v=""/>
    <m/>
    <m/>
    <m/>
    <n v="1"/>
    <m/>
    <m/>
    <m/>
    <m/>
    <m/>
    <m/>
    <s v="1"/>
    <m/>
  </r>
  <r>
    <s v="août"/>
    <s v="Alexis"/>
    <s v="Kaoka"/>
    <s v="Ekibio"/>
    <s v="BIO MAIEL"/>
    <s v="23 AVENUE VICTOR PILHES"/>
    <s v="09400"/>
    <s v="TARASCON"/>
    <s v="05 61 03 10 14"/>
    <s v="Occitanie"/>
    <s v="9"/>
    <s v="INDPT"/>
    <m/>
    <n v="150"/>
    <s v="2017-08-31"/>
    <x v="1397"/>
    <n v="1"/>
    <m/>
    <m/>
    <m/>
    <m/>
    <s v="noir 90% Equateur - 100g"/>
    <s v="14096"/>
    <n v="17"/>
    <n v="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août"/>
    <s v="Alexis"/>
    <s v="Kaoka"/>
    <s v="Ekibio"/>
    <s v="BIO MAIEL"/>
    <s v="23 AVENUE VICTOR PILHES"/>
    <s v="09400"/>
    <s v="TARASCON"/>
    <s v="05 61 03 10 14"/>
    <s v="Occitanie"/>
    <s v="9"/>
    <s v="INDPT"/>
    <m/>
    <n v="150"/>
    <s v="2017-08-31"/>
    <x v="1397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août"/>
    <s v="Alexis"/>
    <s v="Kaoka"/>
    <s v="Ekibio"/>
    <s v="BIO MAIEL"/>
    <s v="23 AVENUE VICTOR PILHES"/>
    <s v="09400"/>
    <s v="TARASCON"/>
    <s v="05 61 03 10 14"/>
    <s v="Occitanie"/>
    <s v="9"/>
    <s v="INDPT"/>
    <m/>
    <n v="150"/>
    <s v="2017-08-31"/>
    <x v="1397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Huile de tournesol - 1L"/>
    <s v="1010601050"/>
    <n v="6"/>
    <n v="0"/>
    <s v="oui"/>
    <n v="26.82"/>
    <n v="0"/>
    <n v="26.82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Huile de colza - 1L"/>
    <s v="1010608050"/>
    <n v="6"/>
    <n v="0"/>
    <s v="oui"/>
    <n v="33"/>
    <n v="0"/>
    <n v="33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Huile Friture+Poêler - 1L"/>
    <s v="1010601150"/>
    <n v="6"/>
    <n v="0"/>
    <m/>
    <n v="31.86"/>
    <n v="0"/>
    <n v="31.86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Farine de noix biologique - 250g x4"/>
    <s v="1010450120"/>
    <n v="4"/>
    <n v="0"/>
    <m/>
    <n v="11.92"/>
    <n v="0"/>
    <n v="11.92"/>
    <m/>
    <n v="1"/>
    <n v="0"/>
    <n v="0"/>
    <n v="0"/>
    <n v="0"/>
    <m/>
    <m/>
    <n v="1"/>
    <m/>
    <m/>
    <m/>
    <s v="Conserver le reliquat farine de noix dès dispo"/>
    <m/>
    <m/>
    <m/>
    <s v="1"/>
    <m/>
  </r>
  <r>
    <s v="août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Complément pour petit déjeuner biologique - 300g x4"/>
    <s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s v="1"/>
    <m/>
  </r>
  <r>
    <s v="août"/>
    <s v="Alexis"/>
    <s v="Kaoka"/>
    <s v="Ekibio"/>
    <s v="BIO MAIEL"/>
    <s v="1 RUE DE LA CHATAIGNERAIE PROLONGEE"/>
    <s v="09100"/>
    <s v="PAMIERS"/>
    <s v="05 61 67 43 84"/>
    <s v="Occitanie"/>
    <s v="9"/>
    <s v="INDPT"/>
    <m/>
    <n v="500"/>
    <s v="2017-08-31"/>
    <x v="1399"/>
    <n v="1"/>
    <m/>
    <m/>
    <m/>
    <m/>
    <s v="Palets noir Equateur 70% - 5 Kg"/>
    <s v="16950"/>
    <n v="1"/>
    <n v="0"/>
    <m/>
    <n v="48.95"/>
    <n v="0"/>
    <n v="48.95"/>
    <m/>
    <s v=""/>
    <s v=""/>
    <s v=""/>
    <s v=""/>
    <s v=""/>
    <m/>
    <m/>
    <m/>
    <n v="1"/>
    <m/>
    <m/>
    <m/>
    <m/>
    <m/>
    <m/>
    <s v="1"/>
    <m/>
  </r>
  <r>
    <s v="août"/>
    <s v="Alexis"/>
    <s v="Kaoka"/>
    <s v="Ekibio"/>
    <s v="BIO MAIEL"/>
    <s v="1 RUE DE LA CHATAIGNERAIE PROLONGEE"/>
    <s v="09100"/>
    <s v="PAMIERS"/>
    <s v="05 61 67 43 84"/>
    <s v="Occitanie"/>
    <s v="9"/>
    <s v="INDPT"/>
    <m/>
    <n v="500"/>
    <s v="2017-08-31"/>
    <x v="1399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août"/>
    <s v="Alexis"/>
    <s v="Kaoka"/>
    <s v="Ekibio"/>
    <s v="BIO MAIEL"/>
    <s v="1 RUE DE LA CHATAIGNERAIE PROLONGEE"/>
    <s v="09100"/>
    <s v="PAMIERS"/>
    <s v="05 61 67 43 84"/>
    <s v="Occitanie"/>
    <s v="9"/>
    <s v="INDPT"/>
    <m/>
    <n v="500"/>
    <s v="2017-08-31"/>
    <x v="1400"/>
    <n v="1"/>
    <m/>
    <m/>
    <m/>
    <n v="1"/>
    <s v="noir 55% orange - 100g"/>
    <s v="14073"/>
    <n v="51"/>
    <n v="10"/>
    <m/>
    <n v="67.83"/>
    <n v="0"/>
    <n v="67.83"/>
    <m/>
    <s v=""/>
    <s v=""/>
    <s v=""/>
    <s v=""/>
    <s v=""/>
    <m/>
    <m/>
    <m/>
    <n v="1"/>
    <m/>
    <m/>
    <m/>
    <m/>
    <m/>
    <m/>
    <s v="1"/>
    <m/>
  </r>
  <r>
    <s v="août"/>
    <s v="Alexis"/>
    <s v="Kaoka"/>
    <s v="Ekibio"/>
    <s v="BIO MAIEL"/>
    <s v="1 RUE DE LA CHATAIGNERAIE PROLONGEE"/>
    <s v="09100"/>
    <s v="PAMIERS"/>
    <s v="05 61 67 43 84"/>
    <s v="Occitanie"/>
    <s v="9"/>
    <s v="INDPT"/>
    <m/>
    <n v="500"/>
    <s v="2017-08-31"/>
    <x v="1400"/>
    <n v="1"/>
    <m/>
    <m/>
    <m/>
    <n v="1"/>
    <s v="noir 70% - 100g"/>
    <s v="14072"/>
    <n v="51"/>
    <n v="10"/>
    <m/>
    <n v="64.77"/>
    <n v="0"/>
    <n v="64.77"/>
    <m/>
    <s v=""/>
    <s v=""/>
    <s v=""/>
    <s v=""/>
    <s v=""/>
    <m/>
    <m/>
    <m/>
    <n v="1"/>
    <m/>
    <m/>
    <m/>
    <m/>
    <m/>
    <m/>
    <s v="1"/>
    <m/>
  </r>
  <r>
    <s v="août"/>
    <s v="Alexis"/>
    <s v="Kaoka"/>
    <s v="Ekibio"/>
    <s v="BIO MAIEL"/>
    <s v="1 RUE DE LA CHATAIGNERAIE PROLONGEE"/>
    <s v="09100"/>
    <s v="PAMIERS"/>
    <s v="05 61 67 43 84"/>
    <s v="Occitanie"/>
    <s v="9"/>
    <s v="INDPT"/>
    <m/>
    <n v="500"/>
    <s v="2017-08-31"/>
    <x v="1400"/>
    <n v="1"/>
    <m/>
    <m/>
    <m/>
    <n v="1"/>
    <s v="noir gingembre citron - 100g"/>
    <s v="14718"/>
    <n v="51"/>
    <n v="10"/>
    <m/>
    <n v="82.62"/>
    <n v="0"/>
    <n v="82.62"/>
    <m/>
    <s v=""/>
    <s v=""/>
    <s v=""/>
    <s v=""/>
    <s v=""/>
    <m/>
    <m/>
    <m/>
    <n v="1"/>
    <m/>
    <m/>
    <m/>
    <m/>
    <m/>
    <m/>
    <s v="1"/>
    <m/>
  </r>
  <r>
    <s v="août"/>
    <s v="Alexis"/>
    <s v="Ciel d'Azur"/>
    <s v="Accent Bio"/>
    <s v="BIO MAIEL"/>
    <s v="1 RUE DE LA CHATAIGNERAIE PROLONGEE"/>
    <s v="09100"/>
    <s v="PAMIERS"/>
    <s v="05 61 67 43 84"/>
    <s v="Occitanie"/>
    <s v="9"/>
    <s v="INDPT"/>
    <m/>
    <n v="500"/>
    <s v="2017-08-31"/>
    <x v="1401"/>
    <n v="1"/>
    <m/>
    <m/>
    <m/>
    <m/>
    <s v="Gel externe - tube 250ml"/>
    <s v="0"/>
    <n v="6"/>
    <n v="0"/>
    <m/>
    <n v="61.2"/>
    <n v="0"/>
    <n v="61.2"/>
    <m/>
    <s v=""/>
    <s v=""/>
    <s v=""/>
    <s v=""/>
    <s v=""/>
    <m/>
    <m/>
    <m/>
    <n v="1"/>
    <m/>
    <m/>
    <m/>
    <m/>
    <m/>
    <m/>
    <s v="1"/>
    <m/>
  </r>
  <r>
    <s v="août"/>
    <s v="Alexis"/>
    <s v="Ciel d'Azur"/>
    <s v="Accent Bio"/>
    <s v="BIO MAIEL"/>
    <s v="1 RUE DE LA CHATAIGNERAIE PROLONGEE"/>
    <s v="09100"/>
    <s v="PAMIERS"/>
    <s v="05 61 67 43 84"/>
    <s v="Occitanie"/>
    <s v="9"/>
    <s v="INDPT"/>
    <m/>
    <n v="500"/>
    <s v="2017-08-31"/>
    <x v="1401"/>
    <n v="1"/>
    <m/>
    <m/>
    <m/>
    <m/>
    <s v="Crème main - tube 100ml"/>
    <s v="0"/>
    <n v="6"/>
    <n v="0"/>
    <m/>
    <n v="45.24"/>
    <n v="0"/>
    <n v="45.24"/>
    <m/>
    <s v=""/>
    <s v=""/>
    <s v=""/>
    <s v=""/>
    <s v=""/>
    <m/>
    <m/>
    <m/>
    <n v="1"/>
    <m/>
    <m/>
    <m/>
    <m/>
    <m/>
    <m/>
    <s v="1"/>
    <m/>
  </r>
  <r>
    <s v="août"/>
    <s v="Alexis"/>
    <s v="Ciel d'Azur"/>
    <s v="Accent Bio"/>
    <s v="BIO MAIEL"/>
    <s v="1 RUE DE LA CHATAIGNERAIE PROLONGEE"/>
    <s v="09100"/>
    <s v="PAMIERS"/>
    <s v="05 61 67 43 84"/>
    <s v="Occitanie"/>
    <s v="9"/>
    <s v="INDPT"/>
    <m/>
    <n v="500"/>
    <s v="2017-08-31"/>
    <x v="1401"/>
    <n v="1"/>
    <m/>
    <m/>
    <m/>
    <m/>
    <s v="Gel Exfoliant visage - tube 150ml"/>
    <s v="0"/>
    <n v="6"/>
    <n v="0"/>
    <m/>
    <n v="34.32"/>
    <n v="0"/>
    <n v="34.32"/>
    <m/>
    <s v=""/>
    <s v=""/>
    <s v=""/>
    <s v=""/>
    <s v=""/>
    <m/>
    <m/>
    <m/>
    <n v="1"/>
    <m/>
    <m/>
    <m/>
    <m/>
    <m/>
    <m/>
    <s v="1"/>
    <m/>
  </r>
  <r>
    <s v="août"/>
    <s v="Alexis"/>
    <s v="Ciel d'Azur"/>
    <s v="Accent Bio"/>
    <s v="BIO MAIEL"/>
    <s v="1 RUE DE LA CHATAIGNERAIE PROLONGEE"/>
    <s v="09100"/>
    <s v="PAMIERS"/>
    <s v="05 61 67 43 84"/>
    <s v="Occitanie"/>
    <s v="9"/>
    <s v="INDPT"/>
    <m/>
    <n v="500"/>
    <s v="2017-08-31"/>
    <x v="1401"/>
    <n v="1"/>
    <m/>
    <m/>
    <m/>
    <m/>
    <s v="Crème réparatrice - tube 150ml"/>
    <s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2"/>
    <n v="1"/>
    <m/>
    <m/>
    <m/>
    <m/>
    <s v="Huile de tournesol - 1L"/>
    <s v="1010601050"/>
    <n v="6"/>
    <n v="0"/>
    <s v="oui"/>
    <n v="26.82"/>
    <n v="0"/>
    <n v="26.82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3"/>
    <n v="1"/>
    <m/>
    <m/>
    <n v="1"/>
    <m/>
    <s v="Farine de pépins de courge biologique - 250g x4"/>
    <s v="1010450220"/>
    <n v="12"/>
    <n v="10"/>
    <m/>
    <n v="35.76"/>
    <n v="0"/>
    <n v="35.76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3"/>
    <n v="1"/>
    <m/>
    <m/>
    <n v="1"/>
    <m/>
    <s v="Farine de lin biologique - 250g x4"/>
    <s v="1010450320"/>
    <n v="12"/>
    <n v="10"/>
    <m/>
    <n v="26.76"/>
    <n v="0"/>
    <n v="26.76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3"/>
    <n v="1"/>
    <m/>
    <m/>
    <n v="1"/>
    <m/>
    <s v="Farine de noix biologique - 250g x4"/>
    <s v="1010450120"/>
    <n v="12"/>
    <n v="10"/>
    <m/>
    <n v="35.76"/>
    <n v="0"/>
    <n v="35.76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3"/>
    <n v="1"/>
    <m/>
    <m/>
    <n v="1"/>
    <m/>
    <s v="Complément pour petit déjeuner biologique - 300g x4"/>
    <s v="1010450430"/>
    <n v="8"/>
    <n v="10"/>
    <m/>
    <n v="58.4"/>
    <n v="0"/>
    <n v="58.4"/>
    <m/>
    <s v=""/>
    <s v=""/>
    <s v=""/>
    <s v=""/>
    <s v=""/>
    <m/>
    <m/>
    <m/>
    <n v="1"/>
    <m/>
    <m/>
    <m/>
    <m/>
    <m/>
    <m/>
    <s v="1"/>
    <m/>
  </r>
  <r>
    <s v="août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3"/>
    <m/>
    <m/>
    <n v="1"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septembre"/>
    <s v="Benoît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04"/>
    <x v="1404"/>
    <n v="1"/>
    <m/>
    <m/>
    <n v="1"/>
    <m/>
    <s v="Farine de pépins de courge biologique - 250g x4"/>
    <s v="1010450220"/>
    <n v="12"/>
    <n v="10"/>
    <s v="oui"/>
    <n v="32.159999999999997"/>
    <n v="0"/>
    <n v="32.159999999999997"/>
    <m/>
    <n v="1"/>
    <n v="0"/>
    <n v="0"/>
    <n v="1"/>
    <n v="0"/>
    <m/>
    <m/>
    <n v="1"/>
    <m/>
    <m/>
    <n v="1"/>
    <m/>
    <m/>
    <m/>
    <m/>
    <s v="1"/>
    <m/>
  </r>
  <r>
    <s v="septembre"/>
    <s v="Benoît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04"/>
    <x v="1404"/>
    <n v="1"/>
    <m/>
    <m/>
    <n v="1"/>
    <m/>
    <s v="Farine de lin biologique - 250g x4"/>
    <s v="1010450320"/>
    <n v="12"/>
    <n v="10"/>
    <s v="oui"/>
    <n v="24.12"/>
    <n v="0"/>
    <n v="24.12"/>
    <m/>
    <s v=""/>
    <s v=""/>
    <s v=""/>
    <s v=""/>
    <s v=""/>
    <m/>
    <m/>
    <m/>
    <n v="1"/>
    <m/>
    <m/>
    <m/>
    <m/>
    <m/>
    <m/>
    <s v="1"/>
    <m/>
  </r>
  <r>
    <s v="septembre"/>
    <s v="Benoît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04"/>
    <x v="1404"/>
    <n v="1"/>
    <m/>
    <m/>
    <n v="1"/>
    <m/>
    <s v="Farine de noix biologique - 250g x4"/>
    <s v="1010450120"/>
    <n v="12"/>
    <n v="10"/>
    <m/>
    <n v="32.159999999999997"/>
    <n v="0"/>
    <n v="32.159999999999997"/>
    <m/>
    <n v="1"/>
    <n v="0"/>
    <n v="0"/>
    <n v="1"/>
    <n v="0"/>
    <m/>
    <m/>
    <n v="1"/>
    <m/>
    <m/>
    <n v="1"/>
    <s v="Commande à maintenir sur novembre dès dispo Commande &gt; le 2/11. rappel le 16/11 voir si réception"/>
    <m/>
    <m/>
    <m/>
    <s v="1"/>
    <m/>
  </r>
  <r>
    <s v="septembre"/>
    <s v="Benoît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04"/>
    <x v="1404"/>
    <n v="1"/>
    <m/>
    <m/>
    <n v="1"/>
    <m/>
    <s v="Complément pour petit déjeuner biologique - 300g x4"/>
    <s v="1010450430"/>
    <n v="8"/>
    <n v="10"/>
    <s v="oui"/>
    <n v="52.56"/>
    <n v="0"/>
    <n v="52.56"/>
    <m/>
    <n v="1"/>
    <n v="0"/>
    <n v="0"/>
    <n v="1"/>
    <n v="0"/>
    <m/>
    <m/>
    <n v="1"/>
    <m/>
    <m/>
    <n v="1"/>
    <m/>
    <m/>
    <m/>
    <m/>
    <s v="1"/>
    <m/>
  </r>
  <r>
    <s v="septembre"/>
    <s v="Benoît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04"/>
    <x v="1404"/>
    <m/>
    <n v="1"/>
    <m/>
    <n v="1"/>
    <m/>
    <s v="Display gamme Protéin - 1 dispay vide"/>
    <s v="0"/>
    <n v="1"/>
    <n v="10"/>
    <m/>
    <n v="0"/>
    <n v="0"/>
    <n v="0"/>
    <m/>
    <n v="0"/>
    <n v="1"/>
    <n v="0"/>
    <n v="1"/>
    <n v="0"/>
    <m/>
    <m/>
    <n v="1"/>
    <m/>
    <m/>
    <n v="1"/>
    <m/>
    <m/>
    <m/>
    <m/>
    <s v="1"/>
    <m/>
  </r>
  <r>
    <s v="septembre"/>
    <s v="Christophe"/>
    <s v="Bio Planète"/>
    <s v="Relais Vert"/>
    <s v="CROQ' NATURE"/>
    <s v="330 av Glières"/>
    <s v="74300"/>
    <s v="CLUSES"/>
    <s v="04 50 89 32 20"/>
    <s v="Auvergne-Rhône-Alpes"/>
    <s v="74"/>
    <s v="ACCORD BIO"/>
    <m/>
    <n v="300"/>
    <s v="2017-09-04"/>
    <x v="1405"/>
    <n v="1"/>
    <m/>
    <m/>
    <m/>
    <n v="1"/>
    <s v="Huile coco désodorisée - 1L (4)"/>
    <s v="1010415188"/>
    <n v="60"/>
    <n v="10"/>
    <s v="oui"/>
    <n v="521.4"/>
    <n v="0"/>
    <n v="521.4"/>
    <m/>
    <n v="1"/>
    <n v="0"/>
    <n v="0"/>
    <n v="0"/>
    <n v="1"/>
    <m/>
    <m/>
    <n v="1"/>
    <m/>
    <m/>
    <n v="1"/>
    <m/>
    <m/>
    <m/>
    <m/>
    <s v="1"/>
    <m/>
  </r>
  <r>
    <s v="septembre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HOL Pays Crête - 0,5L"/>
    <s v="1010613573"/>
    <n v="6"/>
    <n v="0"/>
    <m/>
    <n v="38.159999999999997"/>
    <n v="0"/>
    <n v="38.159999999999997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Huile d'olive Demeter - 0,5L"/>
    <s v="1010614270"/>
    <n v="6"/>
    <n v="0"/>
    <m/>
    <n v="54.78"/>
    <n v="0"/>
    <n v="54.78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HOL Pays France - 0,5L"/>
    <s v="1010613873"/>
    <n v="6"/>
    <n v="0"/>
    <m/>
    <n v="85.2"/>
    <n v="0"/>
    <n v="85.2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Olive&amp;Ail - 0,25L"/>
    <s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m/>
    <n v="1"/>
    <m/>
    <m/>
    <m/>
    <s v="Olive&amp;Piment - 0,25L"/>
    <s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Huile de Chia - 100ml"/>
    <s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Huile de cumin noir - 100ml"/>
    <s v="10104202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m/>
    <n v="1"/>
    <m/>
    <m/>
    <m/>
    <s v="Huile de chardon marie - 100ml"/>
    <s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7"/>
    <n v="1"/>
    <m/>
    <m/>
    <m/>
    <m/>
    <s v="L’equilibre 0% sucre - 25g"/>
    <s v="91101"/>
    <n v="40"/>
    <n v="0"/>
    <m/>
    <n v="33.6"/>
    <n v="0"/>
    <n v="33.6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8"/>
    <n v="1"/>
    <m/>
    <m/>
    <m/>
    <m/>
    <s v="noir 75% Sao Tomé - 100g"/>
    <s v="14371"/>
    <n v="17"/>
    <n v="0"/>
    <m/>
    <n v="26.18"/>
    <n v="0"/>
    <n v="26.18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8"/>
    <n v="1"/>
    <m/>
    <m/>
    <m/>
    <m/>
    <s v="dessert noir corsé 70% Equateur - 200g"/>
    <s v="14241"/>
    <n v="30"/>
    <n v="0"/>
    <m/>
    <n v="73.8"/>
    <n v="0"/>
    <n v="73.8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8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8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9"/>
    <n v="1"/>
    <m/>
    <m/>
    <m/>
    <n v="1"/>
    <s v="noir 75% Sao Tomé - 100g"/>
    <s v="14371"/>
    <n v="51"/>
    <n v="10"/>
    <m/>
    <n v="70.89"/>
    <n v="0"/>
    <n v="70.89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9"/>
    <n v="1"/>
    <m/>
    <m/>
    <m/>
    <n v="1"/>
    <s v="noir noix de coco - 100g"/>
    <s v="14717"/>
    <n v="51"/>
    <n v="10"/>
    <m/>
    <n v="82.62"/>
    <n v="0"/>
    <n v="82.62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9"/>
    <n v="1"/>
    <m/>
    <m/>
    <m/>
    <n v="1"/>
    <s v="noir gingembre citron - 100g"/>
    <s v="14718"/>
    <n v="51"/>
    <n v="10"/>
    <m/>
    <n v="82.62"/>
    <n v="0"/>
    <n v="82.62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0"/>
    <n v="1"/>
    <m/>
    <m/>
    <m/>
    <m/>
    <s v="dessert noir corsé 70% Equateur - 200g"/>
    <s v="14241"/>
    <n v="30"/>
    <n v="0"/>
    <m/>
    <n v="73.8"/>
    <n v="0"/>
    <n v="73.8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1"/>
    <n v="1"/>
    <m/>
    <m/>
    <n v="1"/>
    <m/>
    <s v="Farine de pépins de courge biologique - 250g x4"/>
    <s v="1010450220"/>
    <n v="18"/>
    <n v="10"/>
    <m/>
    <n v="48.24"/>
    <n v="0"/>
    <n v="48.24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1"/>
    <n v="1"/>
    <m/>
    <m/>
    <n v="1"/>
    <m/>
    <s v="Farine de lin biologique - 250g x4"/>
    <s v="1010450320"/>
    <n v="18"/>
    <n v="10"/>
    <m/>
    <n v="36.18"/>
    <n v="0"/>
    <n v="36.18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1"/>
    <n v="1"/>
    <m/>
    <m/>
    <n v="1"/>
    <m/>
    <s v="Complément pour petit déjeuner biologique - 300g x4"/>
    <s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1"/>
    <n v="1"/>
    <m/>
    <m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2"/>
    <n v="1"/>
    <m/>
    <m/>
    <m/>
    <n v="1"/>
    <s v="Nute+SANS PALME - 220g"/>
    <s v="0"/>
    <n v="24"/>
    <n v="8"/>
    <m/>
    <n v="81.12"/>
    <n v="0"/>
    <n v="81.12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3"/>
    <n v="1"/>
    <m/>
    <m/>
    <m/>
    <m/>
    <s v="Amandina Lait d'amandes - 50cl"/>
    <s v="6902"/>
    <n v="12"/>
    <n v="6"/>
    <m/>
    <n v="18.72"/>
    <n v="0"/>
    <n v="18.72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3"/>
    <n v="1"/>
    <m/>
    <m/>
    <m/>
    <m/>
    <s v="Coconut - 300g"/>
    <s v="0"/>
    <n v="6"/>
    <n v="6"/>
    <m/>
    <n v="26.34"/>
    <n v="0"/>
    <n v="26.34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3"/>
    <n v="1"/>
    <m/>
    <m/>
    <m/>
    <m/>
    <s v="Purée Fruits et Graines - 200g"/>
    <s v="1011"/>
    <n v="6"/>
    <n v="6"/>
    <m/>
    <n v="25.68"/>
    <n v="0"/>
    <n v="25.68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3"/>
    <n v="1"/>
    <m/>
    <m/>
    <m/>
    <m/>
    <s v="Purée 4 Fruits Secs - 200g"/>
    <s v="1013"/>
    <n v="6"/>
    <n v="6"/>
    <m/>
    <n v="22.02"/>
    <n v="0"/>
    <n v="22.02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3"/>
    <n v="1"/>
    <m/>
    <m/>
    <m/>
    <m/>
    <s v="Purée Amande &amp; Noix de cajou - 200g"/>
    <s v="1012"/>
    <n v="6"/>
    <n v="6"/>
    <m/>
    <n v="29.58"/>
    <n v="0"/>
    <n v="29.58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4"/>
    <n v="1"/>
    <m/>
    <m/>
    <m/>
    <m/>
    <s v="Crème caramel au beurre salé 60g - x 12 sachets"/>
    <s v="190120"/>
    <n v="12"/>
    <n v="0"/>
    <m/>
    <n v="13.8"/>
    <n v="0"/>
    <n v="13.8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4"/>
    <n v="1"/>
    <m/>
    <m/>
    <m/>
    <m/>
    <s v="Crème chocolat intense 60g - x 12 sachets"/>
    <s v="190020"/>
    <n v="12"/>
    <n v="0"/>
    <m/>
    <n v="13.8"/>
    <n v="0"/>
    <n v="13.8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4"/>
    <n v="1"/>
    <m/>
    <m/>
    <m/>
    <m/>
    <s v="Crème Pistache 60g - x 12 sachets"/>
    <s v="190240"/>
    <n v="12"/>
    <n v="0"/>
    <m/>
    <n v="15.6"/>
    <n v="0"/>
    <n v="15.6"/>
    <m/>
    <s v=""/>
    <s v=""/>
    <s v=""/>
    <s v=""/>
    <s v=""/>
    <m/>
    <m/>
    <m/>
    <n v="1"/>
    <m/>
    <m/>
    <m/>
    <m/>
    <m/>
    <m/>
    <s v="1"/>
    <m/>
  </r>
  <r>
    <s v="septembre"/>
    <s v="Philippe"/>
    <s v="Bio Planète"/>
    <s v="Biodis"/>
    <s v="AVENIR BIO - BIOMONDE"/>
    <s v="4 r Ferdinand Pelloutier ZAC des Longchamps"/>
    <s v="35700"/>
    <s v="RENNES"/>
    <s v="02 99 63 13 01"/>
    <s v="Bretagne"/>
    <s v="35"/>
    <s v="BIOMONDE"/>
    <m/>
    <n v="100"/>
    <s v="2017-09-04"/>
    <x v="1415"/>
    <m/>
    <m/>
    <n v="1"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septembre"/>
    <s v="Philippe"/>
    <s v="Bio Planète"/>
    <s v="Biodis"/>
    <s v="AVENIR BIO - BIOMONDE"/>
    <s v="4 r Ferdinand Pelloutier ZAC des Longchamps"/>
    <s v="35700"/>
    <s v="RENNES"/>
    <s v="02 99 63 13 01"/>
    <s v="Bretagne"/>
    <s v="35"/>
    <s v="BIOMONDE"/>
    <m/>
    <n v="100"/>
    <s v="2017-09-04"/>
    <x v="1415"/>
    <m/>
    <m/>
    <n v="1"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6"/>
    <n v="1"/>
    <m/>
    <m/>
    <m/>
    <m/>
    <s v="Amandina Lait d'amandes - 50cl"/>
    <s v="6902"/>
    <n v="24"/>
    <n v="0"/>
    <m/>
    <n v="41.28"/>
    <n v="0"/>
    <n v="41.28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6"/>
    <n v="1"/>
    <m/>
    <m/>
    <m/>
    <m/>
    <s v="Amandina Lait d'amandes sans sucre - 50cl"/>
    <s v="6901"/>
    <n v="24"/>
    <n v="0"/>
    <m/>
    <n v="41.28"/>
    <n v="0"/>
    <n v="41.28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7"/>
    <n v="1"/>
    <m/>
    <m/>
    <m/>
    <n v="1"/>
    <s v="Purée amande complète - 300g"/>
    <s v="5004"/>
    <n v="120"/>
    <n v="15"/>
    <m/>
    <n v="938.4"/>
    <n v="0"/>
    <n v="938.4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8"/>
    <n v="1"/>
    <m/>
    <m/>
    <m/>
    <m/>
    <s v="Crème chocolat intense 60g - x 12 sachets"/>
    <s v="190020"/>
    <n v="12"/>
    <n v="0"/>
    <m/>
    <n v="14.64"/>
    <n v="0"/>
    <n v="14.64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8"/>
    <n v="1"/>
    <m/>
    <m/>
    <m/>
    <m/>
    <s v="Crème châtaigne 60g - x 12 sachets"/>
    <s v="190130"/>
    <n v="12"/>
    <n v="0"/>
    <m/>
    <n v="14.64"/>
    <n v="0"/>
    <n v="14.64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8"/>
    <n v="1"/>
    <m/>
    <m/>
    <m/>
    <m/>
    <s v="Crème anglaise 60g - x 12 sachets"/>
    <s v="190210"/>
    <n v="12"/>
    <n v="0"/>
    <m/>
    <n v="12.6"/>
    <n v="0"/>
    <n v="12.6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8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8"/>
    <n v="1"/>
    <m/>
    <m/>
    <m/>
    <m/>
    <s v="Nappage pour tartes 2x10g - x 20 sachets"/>
    <s v="320230"/>
    <n v="20"/>
    <n v="0"/>
    <m/>
    <n v="17"/>
    <n v="0"/>
    <n v="17"/>
    <m/>
    <s v=""/>
    <s v=""/>
    <s v=""/>
    <s v=""/>
    <s v=""/>
    <m/>
    <m/>
    <m/>
    <n v="1"/>
    <m/>
    <m/>
    <m/>
    <m/>
    <m/>
    <m/>
    <s v="1"/>
    <m/>
  </r>
  <r>
    <s v="septembre"/>
    <s v="Christophe"/>
    <s v="Kaoka"/>
    <s v="Ekibio"/>
    <s v="LA VIE CLAIRE"/>
    <s v="38 cours Berriat"/>
    <s v="38000"/>
    <s v="GRENOBLE"/>
    <s v="04 76 47 18 58"/>
    <s v="Auvergne-Rhône-Alpes"/>
    <s v="38"/>
    <s v="LA VIE CLAIRE"/>
    <m/>
    <n v="150"/>
    <s v="2017-09-04"/>
    <x v="1419"/>
    <n v="1"/>
    <m/>
    <m/>
    <m/>
    <m/>
    <s v="Simply Milk - 80g"/>
    <s v="24032"/>
    <n v="17"/>
    <n v="10"/>
    <m/>
    <n v="14.45"/>
    <n v="0"/>
    <n v="14.45"/>
    <m/>
    <s v=""/>
    <s v=""/>
    <s v=""/>
    <s v=""/>
    <s v=""/>
    <m/>
    <m/>
    <m/>
    <m/>
    <n v="1"/>
    <m/>
    <s v="Rappel le 21/9 pas reçu : en attente retour Ekibio : Rappel le 28/10 ( pas de retour )"/>
    <m/>
    <d v="2017-11-17T00:00:00"/>
    <m/>
    <s v="1"/>
    <m/>
  </r>
  <r>
    <s v="septembre"/>
    <s v="Christophe"/>
    <s v="Kaoka"/>
    <s v="Ekibio"/>
    <s v="LA VIE CLAIRE"/>
    <s v="38 cours Berriat"/>
    <s v="38000"/>
    <s v="GRENOBLE"/>
    <s v="04 76 47 18 58"/>
    <s v="Auvergne-Rhône-Alpes"/>
    <s v="38"/>
    <s v="LA VIE CLAIRE"/>
    <m/>
    <n v="150"/>
    <s v="2017-09-04"/>
    <x v="1419"/>
    <n v="1"/>
    <m/>
    <m/>
    <m/>
    <m/>
    <s v="lait 32% noix coco - 100g"/>
    <s v="24066"/>
    <n v="17"/>
    <n v="10"/>
    <m/>
    <n v="22.61"/>
    <n v="0"/>
    <n v="22.61"/>
    <m/>
    <s v=""/>
    <s v=""/>
    <s v=""/>
    <s v=""/>
    <s v=""/>
    <m/>
    <m/>
    <m/>
    <m/>
    <n v="1"/>
    <m/>
    <s v="Rappel le 21/9 pas reçu : en attente retour Ekibio :Rappel le 28/10 ( pas de retour )"/>
    <m/>
    <d v="2017-11-17T00:00:00"/>
    <m/>
    <s v="1"/>
    <m/>
  </r>
  <r>
    <s v="septembre"/>
    <s v="Christophe"/>
    <s v="Kaoka"/>
    <s v="Ekibio"/>
    <s v="LA VIE CLAIRE"/>
    <s v="38 cours Berriat"/>
    <s v="38000"/>
    <s v="GRENOBLE"/>
    <s v="04 76 47 18 58"/>
    <s v="Auvergne-Rhône-Alpes"/>
    <s v="38"/>
    <s v="LA VIE CLAIRE"/>
    <m/>
    <n v="150"/>
    <s v="2017-09-04"/>
    <x v="1419"/>
    <n v="1"/>
    <m/>
    <m/>
    <m/>
    <m/>
    <s v="noir 66% ST cranberries céréales - 100g"/>
    <s v="14426"/>
    <n v="17"/>
    <n v="10"/>
    <m/>
    <n v="0"/>
    <n v="0"/>
    <n v="0"/>
    <m/>
    <s v=""/>
    <s v=""/>
    <s v=""/>
    <s v=""/>
    <s v=""/>
    <m/>
    <m/>
    <m/>
    <m/>
    <n v="1"/>
    <m/>
    <s v="Rappel le 21/9 pas reçu : en attente retour Ekibio : Rappel le 28/10 ( pas de retour )"/>
    <m/>
    <d v="2017-11-17T00:00:00"/>
    <m/>
    <s v="1"/>
    <m/>
  </r>
  <r>
    <s v="septembre"/>
    <s v="Christophe"/>
    <s v="Kaoka"/>
    <s v="Ekibio"/>
    <s v="LA VIE CLAIRE"/>
    <s v="38 cours Berriat"/>
    <s v="38000"/>
    <s v="GRENOBLE"/>
    <s v="04 76 47 18 58"/>
    <s v="Auvergne-Rhône-Alpes"/>
    <s v="38"/>
    <s v="LA VIE CLAIRE"/>
    <m/>
    <n v="150"/>
    <s v="2017-09-04"/>
    <x v="1419"/>
    <n v="1"/>
    <m/>
    <m/>
    <m/>
    <m/>
    <s v="noir noix de coco - 100g"/>
    <s v="14717"/>
    <n v="17"/>
    <n v="10"/>
    <m/>
    <n v="27.54"/>
    <n v="0"/>
    <n v="27.54"/>
    <m/>
    <s v=""/>
    <s v=""/>
    <s v=""/>
    <s v=""/>
    <s v=""/>
    <m/>
    <m/>
    <m/>
    <m/>
    <n v="1"/>
    <m/>
    <s v="Rappel le 21/9 pas reçu : en attente retour Ekibio : Rappel le 28/10 ( pas de retour )"/>
    <m/>
    <d v="2017-11-17T00:00:00"/>
    <m/>
    <s v="1"/>
    <m/>
  </r>
  <r>
    <s v="septembre"/>
    <s v="Christophe"/>
    <s v="Kaoka"/>
    <s v="Ekibio"/>
    <s v="LA VIE CLAIRE"/>
    <s v="38 cours Berriat"/>
    <s v="38000"/>
    <s v="GRENOBLE"/>
    <s v="04 76 47 18 58"/>
    <s v="Auvergne-Rhône-Alpes"/>
    <s v="38"/>
    <s v="LA VIE CLAIRE"/>
    <m/>
    <n v="150"/>
    <s v="2017-09-04"/>
    <x v="1419"/>
    <n v="1"/>
    <m/>
    <m/>
    <m/>
    <m/>
    <s v="noir gingembre citron - 100g"/>
    <s v="14718"/>
    <n v="17"/>
    <n v="10"/>
    <m/>
    <n v="27.54"/>
    <n v="0"/>
    <n v="27.54"/>
    <m/>
    <s v=""/>
    <s v=""/>
    <s v=""/>
    <s v=""/>
    <s v=""/>
    <m/>
    <m/>
    <m/>
    <m/>
    <n v="1"/>
    <m/>
    <s v="Rappel le 21/9 pas reçu : en attente retour Ekibio : Rappel le 28/10 ( pas de retour )"/>
    <m/>
    <d v="2017-11-17T00:00:00"/>
    <m/>
    <s v="1"/>
    <m/>
  </r>
  <r>
    <s v="septembre"/>
    <s v="Alexis"/>
    <s v="Nature et Aliments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0"/>
    <n v="1"/>
    <m/>
    <m/>
    <m/>
    <m/>
    <s v="Panna Cotta 45g - x 15 sachets"/>
    <s v="190100"/>
    <n v="15"/>
    <n v="0"/>
    <m/>
    <n v="15.75"/>
    <n v="0"/>
    <n v="15.75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0"/>
    <n v="1"/>
    <m/>
    <m/>
    <m/>
    <m/>
    <s v="Crème caramel au beurre salé 60g - x 12 sachets"/>
    <s v="190120"/>
    <n v="12"/>
    <n v="0"/>
    <m/>
    <n v="14.64"/>
    <n v="0"/>
    <n v="14.64"/>
    <m/>
    <n v="1"/>
    <n v="0"/>
    <n v="0"/>
    <n v="0"/>
    <n v="0"/>
    <m/>
    <m/>
    <n v="1"/>
    <m/>
    <m/>
    <n v="1"/>
    <m/>
    <m/>
    <m/>
    <m/>
    <s v="1"/>
    <m/>
  </r>
  <r>
    <s v="septembre"/>
    <s v="Alexis"/>
    <s v="Nature et Aliments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0"/>
    <n v="1"/>
    <m/>
    <m/>
    <m/>
    <m/>
    <s v="Crème noix de coco 60g - x 12 sachets"/>
    <s v="190150"/>
    <n v="12"/>
    <n v="0"/>
    <m/>
    <n v="14.64"/>
    <n v="0"/>
    <n v="14.64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0"/>
    <n v="1"/>
    <m/>
    <m/>
    <m/>
    <m/>
    <s v="Ferment kéfir de fruits 2x5g - x 10 sachets"/>
    <s v="530150"/>
    <n v="10"/>
    <n v="0"/>
    <m/>
    <n v="23"/>
    <n v="0"/>
    <n v="23"/>
    <m/>
    <n v="1"/>
    <n v="0"/>
    <n v="0"/>
    <n v="0"/>
    <n v="0"/>
    <m/>
    <m/>
    <n v="1"/>
    <m/>
    <m/>
    <m/>
    <s v="Le magasin doit créer le code interne : A représenter à la prochaine visite"/>
    <m/>
    <m/>
    <m/>
    <s v="1"/>
    <m/>
  </r>
  <r>
    <s v="septembre"/>
    <s v="Alexis"/>
    <s v="Kaoka"/>
    <s v="Markal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1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n v="1"/>
    <m/>
    <n v="1"/>
    <m/>
    <m/>
    <s v="Rappel le 5/10 Sandrine pour explication.Relais vert imprime la commande.Erreur : la commande est passé par Markal. Le magasin garde les 2 livraisons."/>
    <s v="Le magasin a reçu 2 livraisons"/>
    <m/>
    <m/>
    <s v="1"/>
    <m/>
  </r>
  <r>
    <s v="septembre"/>
    <s v="Alexis"/>
    <s v="Kaoka"/>
    <s v="Markal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1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n v="1"/>
    <m/>
    <n v="1"/>
    <m/>
    <m/>
    <s v="Rappel le 5/10 Sandrine pour explication.Relais Vert imprime la commande. Erreur : la commande est passée par Markal.Le magasin garde les 2 livraisons."/>
    <s v="Le magasin a reçu 2 livraisons"/>
    <m/>
    <m/>
    <s v="1"/>
    <m/>
  </r>
  <r>
    <s v="septembre"/>
    <s v="Jean-Claude"/>
    <s v="Kaoka"/>
    <s v="Ekibio"/>
    <s v="LA PLANETE VERTE - BIOMONDE"/>
    <s v="21 pl Barbier"/>
    <s v="60210"/>
    <s v="GRANDVILLIERS"/>
    <s v="03 44 13 03 16"/>
    <s v="Hauts-de-France"/>
    <s v="60"/>
    <s v="BIOMONDE"/>
    <m/>
    <n v="120"/>
    <s v="2017-09-05"/>
    <x v="1422"/>
    <n v="1"/>
    <m/>
    <m/>
    <m/>
    <m/>
    <s v="Simply Milk - 80g"/>
    <s v="24032"/>
    <n v="17"/>
    <n v="0"/>
    <m/>
    <n v="16.149999999999999"/>
    <n v="0"/>
    <n v="16.149999999999999"/>
    <m/>
    <s v=""/>
    <s v=""/>
    <s v=""/>
    <s v=""/>
    <s v=""/>
    <m/>
    <m/>
    <m/>
    <n v="1"/>
    <m/>
    <m/>
    <m/>
    <m/>
    <m/>
    <m/>
    <s v="1"/>
    <m/>
  </r>
  <r>
    <s v="septembre"/>
    <s v="Jean-Claude"/>
    <s v="Kaoka"/>
    <s v="Ekibio"/>
    <s v="LA PLANETE VERTE - BIOMONDE"/>
    <s v="21 pl Barbier"/>
    <s v="60210"/>
    <s v="GRANDVILLIERS"/>
    <s v="03 44 13 03 16"/>
    <s v="Hauts-de-France"/>
    <s v="60"/>
    <s v="BIOMONDE"/>
    <m/>
    <n v="120"/>
    <s v="2017-09-05"/>
    <x v="1422"/>
    <n v="1"/>
    <m/>
    <m/>
    <m/>
    <m/>
    <s v="Simply Dark - 80g"/>
    <s v="14130"/>
    <n v="17"/>
    <n v="0"/>
    <m/>
    <n v="18.190000000000001"/>
    <n v="0"/>
    <n v="18.190000000000001"/>
    <m/>
    <s v=""/>
    <s v=""/>
    <s v=""/>
    <s v=""/>
    <s v=""/>
    <m/>
    <m/>
    <m/>
    <n v="1"/>
    <m/>
    <m/>
    <m/>
    <m/>
    <m/>
    <m/>
    <s v="1"/>
    <m/>
  </r>
  <r>
    <s v="septembre"/>
    <s v="Jean-Claude"/>
    <s v="Bio Planèt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3"/>
    <n v="1"/>
    <m/>
    <m/>
    <m/>
    <m/>
    <s v="Huile Oméga + - 1L"/>
    <s v="1010630250"/>
    <n v="6"/>
    <n v="0"/>
    <s v="oui"/>
    <n v="42.24"/>
    <n v="0"/>
    <n v="42.24"/>
    <m/>
    <s v=""/>
    <s v=""/>
    <s v=""/>
    <s v=""/>
    <s v=""/>
    <m/>
    <m/>
    <m/>
    <n v="1"/>
    <m/>
    <m/>
    <m/>
    <m/>
    <m/>
    <m/>
    <s v="1"/>
    <m/>
  </r>
  <r>
    <s v="septembre"/>
    <s v="Jean-Claude"/>
    <s v="Bio Planèt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3"/>
    <m/>
    <n v="1"/>
    <m/>
    <m/>
    <m/>
    <s v="Huile Gourmande - 250ml"/>
    <s v="1010630890"/>
    <n v="6"/>
    <n v="0"/>
    <m/>
    <n v="24.3"/>
    <n v="0"/>
    <n v="24.3"/>
    <m/>
    <s v=""/>
    <s v=""/>
    <s v=""/>
    <s v=""/>
    <s v=""/>
    <m/>
    <m/>
    <m/>
    <n v="1"/>
    <m/>
    <m/>
    <m/>
    <m/>
    <m/>
    <m/>
    <s v="1"/>
    <m/>
  </r>
  <r>
    <s v="septembre"/>
    <s v="Jean-Claude"/>
    <s v="Bio Planèt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3"/>
    <m/>
    <n v="1"/>
    <m/>
    <m/>
    <m/>
    <s v="Huile de germe de blé bio - 100ml"/>
    <s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m/>
  </r>
  <r>
    <s v="septembre"/>
    <s v="Jean-Claude"/>
    <s v="Arcadi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4"/>
    <n v="1"/>
    <m/>
    <m/>
    <m/>
    <m/>
    <s v="CEPES COUPÉS - Doypack 30g (6)"/>
    <s v="0"/>
    <n v="6"/>
    <n v="0"/>
    <m/>
    <n v="31.26"/>
    <n v="0"/>
    <n v="31.26"/>
    <m/>
    <s v=""/>
    <s v=""/>
    <s v=""/>
    <s v=""/>
    <s v=""/>
    <m/>
    <m/>
    <m/>
    <n v="1"/>
    <m/>
    <m/>
    <s v="DEMANDER AU MAG S'IL SOUHAITE TOUJOURS PASSER COMMANDE DU GUACAMOLE ET TANDORRI : SI OUI PASSER LA COMMANDE (MAIL DE JCL 6/9-07H46)Thomas trop pressé pour parler de cette commande."/>
    <m/>
    <m/>
    <m/>
    <s v="1"/>
    <m/>
  </r>
  <r>
    <s v="septembre"/>
    <s v="Jean-Claude"/>
    <s v="Arcadi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4"/>
    <n v="1"/>
    <m/>
    <m/>
    <m/>
    <m/>
    <s v="THYM feuilles - Flacon 15g"/>
    <s v="0"/>
    <n v="6"/>
    <n v="0"/>
    <m/>
    <n v="9.5399999999999991"/>
    <n v="0"/>
    <n v="9.5399999999999991"/>
    <m/>
    <s v=""/>
    <s v=""/>
    <s v=""/>
    <s v=""/>
    <s v=""/>
    <m/>
    <m/>
    <m/>
    <n v="1"/>
    <m/>
    <m/>
    <s v="DEMANDER AU MAG S'IL SOUHAITE TOUJOURS PASSER COMMANDE DU GUACAMOLE ET TANDORRI : SI OUI PASSER LA COMMANDE (MAIL DE JCL 6/9-07H46)Thomas trop pressé pour parler de cette commande"/>
    <m/>
    <m/>
    <m/>
    <s v="1"/>
    <m/>
  </r>
  <r>
    <s v="septembre"/>
    <s v="Jean-Claude"/>
    <s v="Arcadi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4"/>
    <n v="1"/>
    <m/>
    <m/>
    <m/>
    <m/>
    <s v="Mélange JAPONAIS - Flacon 100g (6)"/>
    <s v="0"/>
    <n v="6"/>
    <n v="0"/>
    <m/>
    <n v="19.440000000000001"/>
    <n v="0"/>
    <n v="19.440000000000001"/>
    <m/>
    <s v=""/>
    <s v=""/>
    <s v=""/>
    <s v=""/>
    <s v=""/>
    <m/>
    <m/>
    <m/>
    <n v="1"/>
    <m/>
    <m/>
    <s v="DEMANDER AU MAG S'IL SOUHAITE TOUJOURS PASSER COMMANDE DU GUACAMOLE ET TANDORRI : SI OUI PASSER LA COMMANDE (MAIL DE JCL 6/9-07H46)Thomas trop pressé pour parler de cette commande"/>
    <m/>
    <m/>
    <m/>
    <s v="1"/>
    <m/>
  </r>
  <r>
    <s v="septembre"/>
    <s v="Jean-Claude"/>
    <s v="Arcadi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4"/>
    <n v="1"/>
    <m/>
    <m/>
    <m/>
    <m/>
    <s v="Kit PLV 12 recettes épicées - /50"/>
    <s v="0"/>
    <n v="2"/>
    <n v="0"/>
    <m/>
    <n v="0"/>
    <n v="0"/>
    <n v="0"/>
    <m/>
    <s v=""/>
    <s v=""/>
    <s v=""/>
    <s v=""/>
    <s v=""/>
    <m/>
    <m/>
    <m/>
    <n v="1"/>
    <m/>
    <m/>
    <s v="DEMANDER AU MAG S'IL SOUHAITE TOUJOURS PASSER COMMANDE DU GUACAMOLE ET TANDORRI : SI OUI PASSER LA COMMANDE (MAIL DE JCL 6/9-07H46)Thomas trop pressé pour parler de cette commande"/>
    <m/>
    <m/>
    <m/>
    <s v="1"/>
    <m/>
  </r>
  <r>
    <s v="septembre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09-05"/>
    <x v="1425"/>
    <n v="1"/>
    <m/>
    <m/>
    <m/>
    <m/>
    <s v="Huile de tournesol - 0,5L"/>
    <s v="1010601070"/>
    <n v="6"/>
    <n v="0"/>
    <m/>
    <n v="16.079999999999998"/>
    <n v="0"/>
    <n v="16.079999999999998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09-05"/>
    <x v="1425"/>
    <n v="1"/>
    <m/>
    <m/>
    <m/>
    <m/>
    <s v="Huile de colza - 0,5L"/>
    <s v="1010608070"/>
    <n v="6"/>
    <n v="0"/>
    <m/>
    <n v="18.66"/>
    <n v="0"/>
    <n v="18.66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09-05"/>
    <x v="1425"/>
    <n v="1"/>
    <m/>
    <m/>
    <m/>
    <m/>
    <s v="Huile d'olive douce - 1L"/>
    <s v="1010612350"/>
    <n v="6"/>
    <n v="0"/>
    <m/>
    <n v="51.12"/>
    <n v="0"/>
    <n v="51.12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09-05"/>
    <x v="1425"/>
    <n v="1"/>
    <m/>
    <m/>
    <m/>
    <m/>
    <s v="Huile d'olive corsée - 1L"/>
    <s v="1010612250"/>
    <n v="6"/>
    <n v="0"/>
    <m/>
    <n v="54.54"/>
    <n v="0"/>
    <n v="54.54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09-05"/>
    <x v="1425"/>
    <n v="1"/>
    <m/>
    <m/>
    <m/>
    <m/>
    <s v="Huile Friture+Poêler - 1L"/>
    <s v="1010601150"/>
    <n v="6"/>
    <n v="0"/>
    <m/>
    <n v="31.86"/>
    <n v="0"/>
    <n v="31.86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Direct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6"/>
    <n v="1"/>
    <m/>
    <m/>
    <m/>
    <m/>
    <s v="Chocolinette - 700g"/>
    <s v="0"/>
    <n v="6"/>
    <n v="0"/>
    <m/>
    <n v="63.36"/>
    <n v="0"/>
    <n v="63.36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Direct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6"/>
    <n v="1"/>
    <m/>
    <m/>
    <m/>
    <m/>
    <s v="Amandina Lait d'amandes sans sucre - 50cl"/>
    <s v="6901"/>
    <n v="24"/>
    <n v="0"/>
    <m/>
    <n v="41.04"/>
    <n v="0"/>
    <n v="41.04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Direct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6"/>
    <n v="1"/>
    <m/>
    <m/>
    <m/>
    <m/>
    <s v="Purée de Pistache - 100g"/>
    <s v="2400"/>
    <n v="6"/>
    <n v="0"/>
    <m/>
    <n v="32.1"/>
    <n v="0"/>
    <n v="32.1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Direct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6"/>
    <n v="1"/>
    <m/>
    <m/>
    <m/>
    <m/>
    <s v="Purée Fruits et Graines - 200g"/>
    <s v="1011"/>
    <n v="6"/>
    <n v="0"/>
    <m/>
    <n v="27.3"/>
    <n v="0"/>
    <n v="27.3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Direct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6"/>
    <n v="1"/>
    <m/>
    <m/>
    <m/>
    <m/>
    <s v="Purée 4 Fruits Secs - 200g"/>
    <s v="1013"/>
    <n v="6"/>
    <n v="0"/>
    <m/>
    <n v="23.4"/>
    <n v="0"/>
    <n v="23.4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7"/>
    <n v="1"/>
    <m/>
    <m/>
    <m/>
    <m/>
    <s v="Mélange RIZ - Flacon 27g"/>
    <s v="0"/>
    <n v="6"/>
    <n v="10"/>
    <s v="oui"/>
    <n v="7.5"/>
    <n v="0"/>
    <n v="7.5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8"/>
    <n v="1"/>
    <m/>
    <m/>
    <m/>
    <m/>
    <s v="SOMMEIL - Sachet 35g (3)"/>
    <s v="0"/>
    <n v="3"/>
    <n v="5"/>
    <m/>
    <n v="7.23"/>
    <n v="0"/>
    <n v="7.23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8"/>
    <n v="1"/>
    <m/>
    <m/>
    <m/>
    <m/>
    <s v="ALLAITEMENT - Sachet 100g (6)"/>
    <s v="0"/>
    <n v="6"/>
    <n v="5"/>
    <m/>
    <n v="13.38"/>
    <n v="0"/>
    <n v="13.38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8"/>
    <n v="1"/>
    <m/>
    <m/>
    <m/>
    <m/>
    <s v="ANTI STRESS - Sachet 35g (3)"/>
    <s v="0"/>
    <n v="3"/>
    <n v="5"/>
    <m/>
    <n v="5.4"/>
    <n v="0"/>
    <n v="5.4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8"/>
    <n v="1"/>
    <m/>
    <m/>
    <m/>
    <m/>
    <s v="HIVERNALE - Sachet 35g (3)"/>
    <s v="0"/>
    <n v="3"/>
    <n v="5"/>
    <m/>
    <n v="4.47"/>
    <n v="0"/>
    <n v="4.47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8"/>
    <n v="1"/>
    <m/>
    <m/>
    <m/>
    <m/>
    <s v="ELIMINATION - Sachet 35g (3)"/>
    <s v="0"/>
    <n v="3"/>
    <n v="5"/>
    <m/>
    <n v="5.28"/>
    <n v="0"/>
    <n v="5.28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29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Markal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0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m/>
    <m/>
    <m/>
    <s v="As les étiquettes en rayon - ne sait pas si reçu ou vendu?"/>
    <m/>
    <m/>
    <m/>
    <s v="1"/>
    <m/>
  </r>
  <r>
    <s v="septembre"/>
    <s v="Alexis"/>
    <s v="Kaoka"/>
    <s v="Markal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0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m/>
    <m/>
    <m/>
    <s v="As les étiquettes en rayon - ne sait pas si reçu ou vendu?"/>
    <m/>
    <m/>
    <m/>
    <s v="1"/>
    <m/>
  </r>
  <r>
    <s v="septembre"/>
    <s v="Alexis"/>
    <s v="Arcadi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1"/>
    <n v="1"/>
    <m/>
    <m/>
    <m/>
    <m/>
    <s v="Mélange PÂTES - Flacon 30g"/>
    <s v="0"/>
    <n v="12"/>
    <n v="10"/>
    <s v="oui"/>
    <n v="16.8"/>
    <n v="0"/>
    <n v="16.8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1"/>
    <n v="1"/>
    <m/>
    <m/>
    <m/>
    <m/>
    <s v="CURRY MADRAS - Flacon 35g"/>
    <s v="0"/>
    <n v="6"/>
    <n v="0"/>
    <m/>
    <n v="9.9"/>
    <n v="0"/>
    <n v="9.9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2"/>
    <n v="1"/>
    <m/>
    <m/>
    <m/>
    <m/>
    <s v="Huile de cameline - 0,25L"/>
    <s v="1010617190"/>
    <n v="6"/>
    <n v="0"/>
    <m/>
    <n v="26.82"/>
    <n v="0"/>
    <n v="26.82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2"/>
    <n v="1"/>
    <m/>
    <m/>
    <m/>
    <m/>
    <s v="Huile d'Inca Inchi - 100ml"/>
    <s v="10104204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m/>
  </r>
  <r>
    <s v="septembre"/>
    <s v="Christophe"/>
    <s v="Arcadi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3"/>
    <n v="1"/>
    <m/>
    <m/>
    <m/>
    <n v="1"/>
    <s v="Mélange PÂTES - Flacon 30g"/>
    <s v="0"/>
    <n v="6"/>
    <n v="10"/>
    <s v="oui"/>
    <n v="8.4"/>
    <n v="0"/>
    <n v="8.4"/>
    <m/>
    <s v=""/>
    <s v=""/>
    <s v=""/>
    <s v=""/>
    <s v=""/>
    <m/>
    <m/>
    <m/>
    <n v="1"/>
    <m/>
    <m/>
    <m/>
    <m/>
    <m/>
    <m/>
    <s v="1"/>
    <m/>
  </r>
  <r>
    <s v="septembre"/>
    <s v="Christophe"/>
    <s v="Arcadi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3"/>
    <n v="1"/>
    <m/>
    <m/>
    <m/>
    <n v="1"/>
    <s v="Mélange RIZ - Flacon 27g"/>
    <s v="0"/>
    <n v="6"/>
    <n v="10"/>
    <s v="oui"/>
    <n v="7.5"/>
    <n v="0"/>
    <n v="7.5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4"/>
    <n v="1"/>
    <m/>
    <m/>
    <m/>
    <n v="1"/>
    <s v="Purée amande complète - 300g"/>
    <s v="5004"/>
    <n v="36"/>
    <n v="10"/>
    <m/>
    <n v="253.44"/>
    <n v="0"/>
    <n v="253.44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4"/>
    <n v="1"/>
    <m/>
    <m/>
    <m/>
    <n v="1"/>
    <s v="Purée de sésame (tahin) - 280g"/>
    <s v="1230"/>
    <n v="36"/>
    <n v="10"/>
    <m/>
    <n v="97.92"/>
    <n v="0"/>
    <n v="97.92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4"/>
    <n v="1"/>
    <m/>
    <m/>
    <m/>
    <m/>
    <s v="Purée Arachide Toastée - 300g"/>
    <s v="1504"/>
    <n v="36"/>
    <n v="10"/>
    <m/>
    <n v="87.48"/>
    <n v="0"/>
    <n v="87.48"/>
    <m/>
    <n v="1"/>
    <n v="0"/>
    <n v="0"/>
    <n v="0"/>
    <n v="0"/>
    <m/>
    <m/>
    <n v="1"/>
    <m/>
    <m/>
    <n v="1"/>
    <m/>
    <m/>
    <m/>
    <m/>
    <s v="1"/>
    <m/>
  </r>
  <r>
    <s v="septembre"/>
    <s v="Christophe"/>
    <s v="Bio Planèt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5"/>
    <m/>
    <n v="1"/>
    <m/>
    <m/>
    <m/>
    <s v="Huile de chardon marie - 100ml"/>
    <s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s v="1"/>
    <m/>
  </r>
  <r>
    <s v="septembre"/>
    <s v="Christophe"/>
    <s v="Ciel d'Azur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6"/>
    <n v="1"/>
    <m/>
    <m/>
    <m/>
    <m/>
    <s v="Shampooing - flacon 250ml"/>
    <s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s v="1"/>
    <m/>
  </r>
  <r>
    <s v="septembre"/>
    <s v="Christophe"/>
    <s v="Ciel d'Azur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6"/>
    <n v="1"/>
    <m/>
    <m/>
    <m/>
    <m/>
    <s v="Crème réparatrice - tube 150ml"/>
    <s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m/>
  </r>
  <r>
    <s v="septembre"/>
    <s v="Christophe"/>
    <s v="Kaoka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7"/>
    <n v="1"/>
    <m/>
    <m/>
    <m/>
    <n v="1"/>
    <s v="noir 80% Equateur - 100g"/>
    <s v="14074"/>
    <n v="85"/>
    <n v="10"/>
    <m/>
    <n v="130.05000000000001"/>
    <n v="0"/>
    <n v="130.05000000000001"/>
    <m/>
    <s v=""/>
    <s v=""/>
    <s v=""/>
    <s v=""/>
    <s v=""/>
    <m/>
    <m/>
    <m/>
    <n v="1"/>
    <m/>
    <m/>
    <m/>
    <m/>
    <m/>
    <m/>
    <s v="1"/>
    <m/>
  </r>
  <r>
    <s v="septembre"/>
    <s v="Christophe"/>
    <s v="Kaoka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7"/>
    <n v="1"/>
    <m/>
    <m/>
    <m/>
    <n v="1"/>
    <s v="noir gingembre citron - 100g"/>
    <s v="14718"/>
    <n v="85"/>
    <n v="10"/>
    <m/>
    <n v="137.69999999999999"/>
    <n v="0"/>
    <n v="137.69999999999999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8"/>
    <n v="1"/>
    <m/>
    <m/>
    <m/>
    <m/>
    <s v="Mélange PÂTES - Flacon 30g"/>
    <s v="0"/>
    <n v="6"/>
    <n v="10"/>
    <s v="oui"/>
    <n v="8.4"/>
    <n v="0"/>
    <n v="8.4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8"/>
    <n v="1"/>
    <m/>
    <m/>
    <m/>
    <m/>
    <s v="Mélange PIZZA - Flacon 13g"/>
    <s v="0"/>
    <n v="6"/>
    <n v="10"/>
    <s v="oui"/>
    <n v="6.96"/>
    <n v="0"/>
    <n v="6.96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8"/>
    <n v="1"/>
    <m/>
    <m/>
    <m/>
    <m/>
    <s v="Mélange RIZ - Flacon 27g"/>
    <s v="0"/>
    <n v="6"/>
    <n v="10"/>
    <s v="oui"/>
    <n v="7.5"/>
    <n v="0"/>
    <n v="7.5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AIL et FINES HERBES - Flacon 10g"/>
    <s v="0"/>
    <n v="6"/>
    <n v="5"/>
    <m/>
    <n v="7.92"/>
    <n v="0"/>
    <n v="7.92"/>
    <m/>
    <s v=""/>
    <s v=""/>
    <s v=""/>
    <s v=""/>
    <s v=""/>
    <m/>
    <m/>
    <m/>
    <m/>
    <m/>
    <m/>
    <s v="Trop compliqué à rechercher, revient vers nous au besoin"/>
    <m/>
    <m/>
    <s v="1"/>
    <m/>
    <s v="1"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CITRON écorce poudre - Flacon 32g"/>
    <s v="0"/>
    <n v="6"/>
    <n v="5"/>
    <m/>
    <n v="10.92"/>
    <n v="0"/>
    <n v="10.92"/>
    <m/>
    <s v=""/>
    <s v=""/>
    <s v=""/>
    <s v=""/>
    <s v=""/>
    <m/>
    <m/>
    <m/>
    <m/>
    <m/>
    <m/>
    <s v="Trop compliqué à rechercher, revient vers nous au besoin"/>
    <m/>
    <m/>
    <s v="1"/>
    <m/>
    <s v="1"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Mélange COMPOTE &amp; CRUMBLE - Flacon 35g"/>
    <s v="0"/>
    <n v="6"/>
    <n v="5"/>
    <m/>
    <n v="16.8"/>
    <n v="0"/>
    <n v="16.8"/>
    <m/>
    <s v=""/>
    <s v=""/>
    <s v=""/>
    <s v=""/>
    <s v=""/>
    <m/>
    <m/>
    <m/>
    <m/>
    <m/>
    <m/>
    <s v="Trop compliqué à rechercher, revient vers nous au besoin"/>
    <m/>
    <m/>
    <s v="1"/>
    <m/>
    <s v="1"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Mélange CHILI - Flacon 35g"/>
    <s v="0"/>
    <n v="6"/>
    <n v="5"/>
    <m/>
    <n v="10.8"/>
    <n v="0"/>
    <n v="10.8"/>
    <m/>
    <s v=""/>
    <s v=""/>
    <s v=""/>
    <s v=""/>
    <s v=""/>
    <m/>
    <m/>
    <m/>
    <m/>
    <m/>
    <m/>
    <s v="Trop compliqué à rechercher, revient vers nous au besoin"/>
    <m/>
    <m/>
    <s v="1"/>
    <m/>
    <s v="1"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NIGELLE graines - Flacon 50g"/>
    <s v="0"/>
    <n v="6"/>
    <n v="5"/>
    <m/>
    <n v="11.1"/>
    <n v="0"/>
    <n v="11.1"/>
    <m/>
    <s v=""/>
    <s v=""/>
    <s v=""/>
    <s v=""/>
    <s v=""/>
    <m/>
    <m/>
    <m/>
    <m/>
    <m/>
    <m/>
    <s v="Trop compliqué à rechercher, revient vers nous au besoin"/>
    <m/>
    <m/>
    <s v="1"/>
    <m/>
    <s v="1"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VANILLE gousses - Flacon"/>
    <s v="0"/>
    <n v="6"/>
    <n v="5"/>
    <m/>
    <n v="36.54"/>
    <n v="0"/>
    <n v="36.54"/>
    <m/>
    <s v=""/>
    <s v=""/>
    <s v=""/>
    <s v=""/>
    <s v=""/>
    <m/>
    <m/>
    <m/>
    <m/>
    <m/>
    <m/>
    <s v="Trop compliqué à rechercher, revient vers nous au besoin"/>
    <m/>
    <m/>
    <s v="1"/>
    <m/>
    <s v="1"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Mélange COLOMBO - Flacon 35g"/>
    <s v="0"/>
    <n v="6"/>
    <n v="5"/>
    <m/>
    <n v="8.82"/>
    <n v="0"/>
    <n v="8.82"/>
    <m/>
    <s v=""/>
    <s v=""/>
    <s v=""/>
    <s v=""/>
    <s v=""/>
    <m/>
    <m/>
    <m/>
    <m/>
    <m/>
    <m/>
    <s v="Trop compliqué à rechercher, revient vers nous au besoin"/>
    <m/>
    <m/>
    <s v="1"/>
    <m/>
    <s v="1"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CURRY MADRAS - Flacon 35g"/>
    <s v="0"/>
    <n v="6"/>
    <n v="5"/>
    <m/>
    <n v="9.42"/>
    <n v="0"/>
    <n v="9.42"/>
    <m/>
    <s v=""/>
    <s v=""/>
    <s v=""/>
    <s v=""/>
    <s v=""/>
    <m/>
    <m/>
    <m/>
    <m/>
    <m/>
    <m/>
    <s v="Trop compliqué à rechercher, revient vers nous au besoin"/>
    <m/>
    <m/>
    <s v="1"/>
    <m/>
    <s v="1"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ECHALOTE semoule - Flacon 40g"/>
    <s v="0"/>
    <n v="6"/>
    <n v="5"/>
    <m/>
    <n v="26.22"/>
    <n v="0"/>
    <n v="26.22"/>
    <m/>
    <s v=""/>
    <s v=""/>
    <s v=""/>
    <s v=""/>
    <s v=""/>
    <m/>
    <m/>
    <m/>
    <m/>
    <m/>
    <m/>
    <s v="Trop compliqué à rechercher, revient vers nous au besoin"/>
    <m/>
    <m/>
    <s v="1"/>
    <m/>
    <s v="1"/>
  </r>
  <r>
    <s v="sept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POIVRE de la JAMAIQUE - Flacon 30g"/>
    <s v="0"/>
    <n v="6"/>
    <n v="5"/>
    <m/>
    <n v="9.18"/>
    <n v="0"/>
    <n v="9.18"/>
    <m/>
    <s v=""/>
    <s v=""/>
    <s v=""/>
    <s v=""/>
    <s v=""/>
    <m/>
    <m/>
    <m/>
    <m/>
    <m/>
    <m/>
    <s v="Trop compliqué à rechercher, revient vers nous au besoin"/>
    <m/>
    <m/>
    <s v="1"/>
    <m/>
    <s v="1"/>
  </r>
  <r>
    <s v="septembre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'olive Demeter - 0,5L"/>
    <s v="1010614270"/>
    <n v="6"/>
    <n v="0"/>
    <m/>
    <n v="54.78"/>
    <n v="0"/>
    <n v="54.78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e tournesol Demeter - 0,5L"/>
    <s v="1010601270"/>
    <n v="6"/>
    <n v="0"/>
    <m/>
    <n v="24.72"/>
    <n v="0"/>
    <n v="24.72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e colza Demeter - 0,5L"/>
    <s v="1010608270"/>
    <n v="6"/>
    <n v="0"/>
    <m/>
    <n v="24.72"/>
    <n v="0"/>
    <n v="24.72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e Chia - 100ml"/>
    <s v="1010420097"/>
    <n v="8"/>
    <n v="0"/>
    <m/>
    <n v="56.8"/>
    <n v="0"/>
    <n v="56.8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e cumin noir - 100ml"/>
    <s v="1010420297"/>
    <n v="8"/>
    <n v="0"/>
    <m/>
    <n v="56.8"/>
    <n v="0"/>
    <n v="56.8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'Inca Inchi - 100ml"/>
    <s v="1010420497"/>
    <n v="8"/>
    <n v="0"/>
    <m/>
    <n v="56.8"/>
    <n v="0"/>
    <n v="56.8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Markal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1"/>
    <n v="1"/>
    <m/>
    <m/>
    <m/>
    <m/>
    <s v="noir 80% Equateur - 100g"/>
    <s v="14074"/>
    <n v="17"/>
    <n v="0"/>
    <m/>
    <n v="28.9"/>
    <n v="0"/>
    <n v="28.9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Markal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1"/>
    <n v="1"/>
    <m/>
    <m/>
    <m/>
    <m/>
    <s v="Sachet chocolat poudre 32% cacao - 400g"/>
    <s v="66510"/>
    <n v="12"/>
    <n v="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Markal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1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Markal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1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2"/>
    <n v="1"/>
    <m/>
    <m/>
    <m/>
    <m/>
    <s v="Sucre vanille - x 20 sachets 2x8g"/>
    <s v="310010"/>
    <n v="20"/>
    <n v="0"/>
    <m/>
    <n v="73.599999999999994"/>
    <n v="0"/>
    <n v="73.599999999999994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2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3"/>
    <n v="1"/>
    <m/>
    <m/>
    <m/>
    <n v="1"/>
    <s v="Purée amande complète - 300g"/>
    <s v="5004"/>
    <n v="36"/>
    <n v="10"/>
    <m/>
    <n v="253.44"/>
    <n v="0"/>
    <n v="253.44"/>
    <m/>
    <s v=""/>
    <s v=""/>
    <s v=""/>
    <s v=""/>
    <s v=""/>
    <m/>
    <m/>
    <m/>
    <n v="1"/>
    <m/>
    <m/>
    <m/>
    <m/>
    <s v=""/>
    <m/>
    <m/>
    <s v="1"/>
  </r>
  <r>
    <s v="septembre"/>
    <s v="Alexis"/>
    <s v="Perl'amand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3"/>
    <n v="1"/>
    <m/>
    <m/>
    <m/>
    <n v="1"/>
    <s v="Purée amande blanchie - 300g"/>
    <s v="5104"/>
    <n v="36"/>
    <n v="10"/>
    <s v="oui"/>
    <n v="273.60000000000002"/>
    <n v="0"/>
    <n v="273.60000000000002"/>
    <m/>
    <s v=""/>
    <s v=""/>
    <s v=""/>
    <s v=""/>
    <s v=""/>
    <m/>
    <m/>
    <m/>
    <n v="1"/>
    <m/>
    <m/>
    <m/>
    <m/>
    <m/>
    <m/>
    <m/>
    <s v="1"/>
  </r>
  <r>
    <s v="septembre"/>
    <s v="Philippe"/>
    <s v="Bio Planète"/>
    <s v="Biodis"/>
    <s v="LA COOP BIO"/>
    <s v="5 allée de la grassinais"/>
    <s v="35400"/>
    <s v="SAINT MALO"/>
    <s v="02 99 81 41 28"/>
    <s v="Bretagne"/>
    <s v="35"/>
    <s v="ACCORD BIO"/>
    <s v="la Coop Bio"/>
    <n v="780"/>
    <s v="2017-09-06"/>
    <x v="1444"/>
    <n v="1"/>
    <m/>
    <m/>
    <m/>
    <m/>
    <s v="Huile Gourmande - 250ml"/>
    <s v="1010630890"/>
    <n v="6"/>
    <n v="0"/>
    <m/>
    <n v="24.3"/>
    <n v="0"/>
    <n v="24.3"/>
    <m/>
    <s v=""/>
    <s v=""/>
    <s v=""/>
    <s v=""/>
    <s v=""/>
    <m/>
    <m/>
    <m/>
    <n v="1"/>
    <m/>
    <m/>
    <m/>
    <m/>
    <m/>
    <m/>
    <s v="1"/>
    <m/>
  </r>
  <r>
    <s v="septembre"/>
    <s v="Philippe"/>
    <s v="Bio Planète"/>
    <s v="Biodis"/>
    <s v="LA COOP BIO"/>
    <s v="5 allée de la grassinais"/>
    <s v="35400"/>
    <s v="SAINT MALO"/>
    <s v="02 99 81 41 28"/>
    <s v="Bretagne"/>
    <s v="35"/>
    <s v="ACCORD BIO"/>
    <s v="la Coop Bio"/>
    <n v="780"/>
    <s v="2017-09-06"/>
    <x v="1444"/>
    <m/>
    <m/>
    <n v="1"/>
    <m/>
    <m/>
    <s v="Huile de germe de blé bio - 100ml"/>
    <s v="1010420697"/>
    <n v="8"/>
    <n v="0"/>
    <s v="oui"/>
    <n v="85.2"/>
    <n v="0"/>
    <n v="85.2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Huile Friture+Poêler - 1L"/>
    <s v="1010601150"/>
    <n v="6"/>
    <n v="0"/>
    <m/>
    <n v="31.86"/>
    <n v="0"/>
    <n v="31.86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Huile de sésame grillé - 0,25L"/>
    <s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Huile Oméga + - 0,5L"/>
    <s v="1010630270"/>
    <n v="6"/>
    <n v="0"/>
    <m/>
    <n v="24.6"/>
    <n v="0"/>
    <n v="24.6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m/>
    <n v="1"/>
    <m/>
    <m/>
    <m/>
    <s v="Huile Gourmande - 250ml"/>
    <s v="1010630890"/>
    <n v="6"/>
    <n v="0"/>
    <m/>
    <n v="24.3"/>
    <n v="0"/>
    <n v="24.3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Farine de pépins de courge biologique - 250g x4"/>
    <s v="1010450220"/>
    <n v="8"/>
    <n v="0"/>
    <s v="oui"/>
    <n v="23.84"/>
    <n v="0"/>
    <n v="23.84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Farine de lin biologique - 250g x4"/>
    <s v="1010450320"/>
    <n v="8"/>
    <n v="0"/>
    <s v="oui"/>
    <n v="17.84"/>
    <n v="0"/>
    <n v="17.84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Complément pour petit déjeuner biologique - 300g x4"/>
    <s v="1010450430"/>
    <n v="8"/>
    <n v="0"/>
    <s v="oui"/>
    <n v="58.4"/>
    <n v="0"/>
    <n v="58.4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55% orange - 100g"/>
    <s v="14073"/>
    <n v="17"/>
    <n v="0"/>
    <m/>
    <n v="27.2"/>
    <n v="0"/>
    <n v="27.2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66% éclats noisettes caramélisés - 100g"/>
    <s v="14072"/>
    <n v="17"/>
    <n v="0"/>
    <m/>
    <n v="31.96"/>
    <n v="0"/>
    <n v="31.96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70% - 100g"/>
    <s v="14072"/>
    <n v="17"/>
    <n v="0"/>
    <m/>
    <n v="25.84"/>
    <n v="0"/>
    <n v="25.84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75% Sao Tomé - 100g"/>
    <s v="14371"/>
    <n v="17"/>
    <n v="0"/>
    <m/>
    <n v="28.9"/>
    <n v="0"/>
    <n v="28.9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80% Equateur - 100g"/>
    <s v="14074"/>
    <n v="17"/>
    <n v="0"/>
    <m/>
    <n v="28.9"/>
    <n v="0"/>
    <n v="28.9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amande complète - 300g"/>
    <s v="5004"/>
    <n v="6"/>
    <n v="0"/>
    <m/>
    <n v="46.92"/>
    <n v="0"/>
    <n v="46.92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amande blanchie - 300g"/>
    <s v="5104"/>
    <n v="6"/>
    <n v="0"/>
    <m/>
    <n v="50.7"/>
    <n v="0"/>
    <n v="50.7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amande complète - 200g"/>
    <s v="5011"/>
    <n v="6"/>
    <n v="0"/>
    <m/>
    <n v="33.9"/>
    <n v="0"/>
    <n v="33.9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amande blanchie - 200g"/>
    <s v="5111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de sésame (tahin) - 280g"/>
    <s v="1230"/>
    <n v="6"/>
    <n v="0"/>
    <m/>
    <n v="18.12"/>
    <n v="0"/>
    <n v="18.12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Fruits et Graines - 200g"/>
    <s v="1011"/>
    <n v="6"/>
    <n v="0"/>
    <m/>
    <n v="27.3"/>
    <n v="0"/>
    <n v="27.3"/>
    <m/>
    <s v=""/>
    <s v=""/>
    <s v=""/>
    <s v=""/>
    <s v=""/>
    <m/>
    <m/>
    <m/>
    <n v="1"/>
    <m/>
    <m/>
    <m/>
    <m/>
    <m/>
    <m/>
    <s v="1"/>
    <m/>
  </r>
  <r>
    <s v="septembre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4 Fruits Secs - 200g"/>
    <s v="1013"/>
    <n v="6"/>
    <n v="0"/>
    <m/>
    <n v="23.4"/>
    <n v="0"/>
    <n v="23.4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OREXIS BIO"/>
    <s v="10, rue Chavanne"/>
    <s v="69001"/>
    <s v="LYON"/>
    <s v="04 78 28 52 52"/>
    <s v="Auvergne-Rhône-Alpes"/>
    <s v="69"/>
    <s v="ACCORD BIO"/>
    <m/>
    <n v="100"/>
    <s v="2017-09-06"/>
    <x v="1448"/>
    <m/>
    <n v="1"/>
    <m/>
    <m/>
    <m/>
    <s v="Huile de germe de blé bio - 100ml"/>
    <s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OREXIS BIO"/>
    <s v="10, rue Chavanne"/>
    <s v="69001"/>
    <s v="LYON"/>
    <s v="04 78 28 52 52"/>
    <s v="Auvergne-Rhône-Alpes"/>
    <s v="69"/>
    <s v="ACCORD BIO"/>
    <m/>
    <n v="100"/>
    <s v="2017-09-06"/>
    <x v="1448"/>
    <n v="1"/>
    <m/>
    <m/>
    <m/>
    <m/>
    <s v="Farine de pépins de courge biologique - 250g x4"/>
    <s v="1010450220"/>
    <n v="4"/>
    <n v="0"/>
    <s v="oui"/>
    <n v="11.92"/>
    <n v="0"/>
    <n v="11.92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OREXIS BIO"/>
    <s v="10, rue Chavanne"/>
    <s v="69001"/>
    <s v="LYON"/>
    <s v="04 78 28 52 52"/>
    <s v="Auvergne-Rhône-Alpes"/>
    <s v="69"/>
    <s v="ACCORD BIO"/>
    <m/>
    <n v="100"/>
    <s v="2017-09-06"/>
    <x v="1448"/>
    <n v="1"/>
    <m/>
    <m/>
    <m/>
    <m/>
    <s v="Farine de lin biologique - 250g x4"/>
    <s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9"/>
    <n v="1"/>
    <m/>
    <m/>
    <m/>
    <m/>
    <s v="Bioflan vanille - x 30 sachets"/>
    <s v="110010"/>
    <n v="30"/>
    <n v="0"/>
    <m/>
    <n v="21.6"/>
    <n v="0"/>
    <n v="21.6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9"/>
    <n v="1"/>
    <m/>
    <m/>
    <m/>
    <m/>
    <s v="Poudre à lever - x 30 sachets"/>
    <s v="550010"/>
    <n v="30"/>
    <n v="0"/>
    <m/>
    <n v="10.199999999999999"/>
    <n v="0"/>
    <n v="10.199999999999999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9"/>
    <n v="1"/>
    <m/>
    <m/>
    <m/>
    <m/>
    <s v="Sucre vanille - x 20 sachets 2x8g"/>
    <s v="310010"/>
    <n v="20"/>
    <n v="0"/>
    <m/>
    <n v="73.599999999999994"/>
    <n v="0"/>
    <n v="73.599999999999994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9"/>
    <n v="1"/>
    <m/>
    <m/>
    <m/>
    <m/>
    <s v="Crème chocolat intense 60g - x 12 sachets"/>
    <s v="190020"/>
    <n v="12"/>
    <n v="0"/>
    <m/>
    <n v="14.64"/>
    <n v="0"/>
    <n v="14.64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9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m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ina Lait d'amandes - 1L"/>
    <s v="6902"/>
    <n v="12"/>
    <n v="0"/>
    <m/>
    <n v="36.6"/>
    <n v="0"/>
    <n v="36.6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ina Lait d'amandes - 50cl"/>
    <s v="6902"/>
    <n v="12"/>
    <n v="0"/>
    <m/>
    <n v="19.920000000000002"/>
    <n v="0"/>
    <n v="19.920000000000002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ina chocolat - 1L"/>
    <s v="6902"/>
    <n v="12"/>
    <n v="0"/>
    <m/>
    <n v="40.200000000000003"/>
    <n v="0"/>
    <n v="40.200000000000003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ina chocolat - 3x20cl"/>
    <s v="6902"/>
    <n v="8"/>
    <n v="0"/>
    <m/>
    <n v="31.12"/>
    <n v="0"/>
    <n v="31.12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de sésame (tahin) - 630g"/>
    <s v="1241"/>
    <n v="24"/>
    <n v="0"/>
    <m/>
    <n v="145.44"/>
    <n v="0"/>
    <n v="145.44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de sésame demi complet - 630g"/>
    <s v="1242"/>
    <n v="18"/>
    <n v="0"/>
    <m/>
    <n v="109.08"/>
    <n v="0"/>
    <n v="109.08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de noix de cajou - 300g"/>
    <s v="1435"/>
    <n v="18"/>
    <n v="0"/>
    <m/>
    <n v="144.54"/>
    <n v="0"/>
    <n v="144.54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complète - 630g"/>
    <s v="5005"/>
    <n v="24"/>
    <n v="0"/>
    <m/>
    <n v="333.84"/>
    <n v="0"/>
    <n v="333.84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complète - 300g"/>
    <s v="5004"/>
    <n v="48"/>
    <n v="0"/>
    <m/>
    <n v="365.28"/>
    <n v="0"/>
    <n v="365.28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blanchie - 630g"/>
    <s v="5105"/>
    <n v="24"/>
    <n v="0"/>
    <m/>
    <n v="378.24"/>
    <n v="0"/>
    <n v="378.24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blanchie - 300g"/>
    <s v="5104"/>
    <n v="18"/>
    <n v="0"/>
    <m/>
    <n v="152.1"/>
    <n v="0"/>
    <n v="152.1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E à tartiner - 300g"/>
    <s v="6400"/>
    <n v="24"/>
    <n v="0"/>
    <m/>
    <n v="133.91999999999999"/>
    <n v="0"/>
    <n v="133.91999999999999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SESAME à tartiner - 300g"/>
    <s v="6409"/>
    <n v="6"/>
    <n v="0"/>
    <m/>
    <n v="17.88"/>
    <n v="0"/>
    <n v="17.88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E&amp;ORANGE à tartiner - 300g"/>
    <s v="6410"/>
    <n v="24"/>
    <n v="0"/>
    <m/>
    <n v="128.16"/>
    <n v="0"/>
    <n v="128.16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Chocolinette - 700g"/>
    <s v="0"/>
    <n v="6"/>
    <n v="0"/>
    <m/>
    <n v="63.36"/>
    <n v="0"/>
    <n v="63.36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Blanche - 250g"/>
    <s v="7504"/>
    <n v="10"/>
    <n v="0"/>
    <m/>
    <n v="48.4"/>
    <n v="0"/>
    <n v="48.4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complète - 200g"/>
    <s v="5011"/>
    <n v="12"/>
    <n v="0"/>
    <m/>
    <n v="59.52"/>
    <n v="0"/>
    <n v="59.52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blanchie - 200g"/>
    <s v="5111"/>
    <n v="6"/>
    <n v="0"/>
    <m/>
    <n v="33.479999999999997"/>
    <n v="0"/>
    <n v="33.479999999999997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ina Lait d'amandes sans sucre - 50cl"/>
    <s v="6901"/>
    <n v="12"/>
    <n v="0"/>
    <m/>
    <n v="20.52"/>
    <n v="0"/>
    <n v="20.52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n v="1"/>
    <s v="Purée de sésame (tahin) - 280g"/>
    <s v="1230"/>
    <n v="90"/>
    <n v="10"/>
    <m/>
    <n v="244.8"/>
    <n v="0"/>
    <n v="244.8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de sésame demi complet - 280g"/>
    <s v="1240"/>
    <n v="42"/>
    <n v="0"/>
    <m/>
    <n v="120.96"/>
    <n v="0"/>
    <n v="120.96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de sésame complet - 280g"/>
    <s v="1250"/>
    <n v="30"/>
    <n v="0"/>
    <m/>
    <n v="89.7"/>
    <n v="0"/>
    <n v="89.7"/>
    <m/>
    <s v=""/>
    <s v=""/>
    <s v=""/>
    <s v=""/>
    <s v=""/>
    <m/>
    <m/>
    <m/>
    <n v="1"/>
    <m/>
    <m/>
    <m/>
    <m/>
    <m/>
    <m/>
    <m/>
    <s v="1"/>
  </r>
  <r>
    <s v="septembre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rachide Toastée - 300g"/>
    <s v="1504"/>
    <n v="18"/>
    <n v="0"/>
    <m/>
    <n v="48.6"/>
    <n v="0"/>
    <n v="48.6"/>
    <m/>
    <s v=""/>
    <s v=""/>
    <s v=""/>
    <s v=""/>
    <s v=""/>
    <m/>
    <m/>
    <m/>
    <n v="1"/>
    <m/>
    <m/>
    <m/>
    <m/>
    <m/>
    <m/>
    <m/>
    <s v="1"/>
  </r>
  <r>
    <s v="septembre"/>
    <s v="Ghislaine"/>
    <s v="Arcadie"/>
    <s v="Relais Vert"/>
    <s v="L'ECHOPPE BIO - BIOMONDE"/>
    <s v="ROUTE DE VALGORGE"/>
    <s v="07260"/>
    <s v="JOYEUSE"/>
    <s v="04 75 89 73 39"/>
    <s v="Auvergne-Rhône-Alpes"/>
    <s v="7"/>
    <s v="BIOMONDE"/>
    <m/>
    <n v="250"/>
    <s v="2017-09-12"/>
    <x v="1451"/>
    <n v="1"/>
    <m/>
    <m/>
    <m/>
    <m/>
    <s v="RAS EL HANOUT - Flacon 35g"/>
    <s v="0"/>
    <n v="3"/>
    <n v="5"/>
    <m/>
    <n v="5.58"/>
    <n v="0"/>
    <n v="5.58"/>
    <m/>
    <s v=""/>
    <s v=""/>
    <s v=""/>
    <s v=""/>
    <s v=""/>
    <m/>
    <m/>
    <m/>
    <n v="1"/>
    <m/>
    <m/>
    <s v="BDC reliquat 4446"/>
    <m/>
    <m/>
    <m/>
    <n v="1"/>
    <m/>
  </r>
  <r>
    <s v="septembre"/>
    <s v="Ghislaine"/>
    <s v="Arcadie"/>
    <s v="Relais Vert"/>
    <s v="L'ECHOPPE BIO - BIOMONDE"/>
    <s v="ROUTE DE VALGORGE"/>
    <s v="07260"/>
    <s v="JOYEUSE"/>
    <s v="04 75 89 73 39"/>
    <s v="Auvergne-Rhône-Alpes"/>
    <s v="7"/>
    <s v="BIOMONDE"/>
    <m/>
    <n v="250"/>
    <s v="2017-09-12"/>
    <x v="1452"/>
    <n v="1"/>
    <m/>
    <m/>
    <m/>
    <m/>
    <s v="PIMENT langue d'oiseau - Flacon 20g"/>
    <s v="0"/>
    <n v="3"/>
    <n v="5"/>
    <m/>
    <n v="4.08"/>
    <n v="0"/>
    <n v="4.08"/>
    <m/>
    <n v="1"/>
    <n v="0"/>
    <n v="0"/>
    <n v="0"/>
    <n v="0"/>
    <m/>
    <m/>
    <n v="1"/>
    <m/>
    <m/>
    <m/>
    <s v="commande  prête à &gt; dès dispo. tel le 21/11 voir si maintient de la commande."/>
    <m/>
    <m/>
    <m/>
    <n v="1"/>
    <m/>
  </r>
  <r>
    <s v="septembre"/>
    <s v="Benoît"/>
    <s v="Ciel d'Azur"/>
    <s v="Relais Vert"/>
    <s v="LA VIE CLAIRE MAZAMET MOLIERE BASSE"/>
    <s v="ZAC LA MOLIERE BASSE"/>
    <s v="81200"/>
    <s v="MAZAMET"/>
    <s v="05 63 61 48 73"/>
    <s v="Occitanie"/>
    <s v="81"/>
    <s v="LA VIE CLAIRE"/>
    <m/>
    <n v="300"/>
    <s v="2017-09-12"/>
    <x v="1453"/>
    <n v="1"/>
    <m/>
    <m/>
    <m/>
    <m/>
    <s v="Jus à boire  AB - bouteille 500ml"/>
    <s v="0"/>
    <n v="6"/>
    <n v="0"/>
    <m/>
    <n v="58.08"/>
    <n v="0"/>
    <n v="58.08"/>
    <m/>
    <s v=""/>
    <s v=""/>
    <s v=""/>
    <s v=""/>
    <s v=""/>
    <m/>
    <m/>
    <m/>
    <n v="1"/>
    <m/>
    <m/>
    <m/>
    <m/>
    <m/>
    <m/>
    <s v="1"/>
    <m/>
  </r>
  <r>
    <s v="septembre"/>
    <s v="Benoît"/>
    <s v="Ciel d'Azur"/>
    <s v="Relais Vert"/>
    <s v="LA VIE CLAIRE MAZAMET MOLIERE BASSE"/>
    <s v="ZAC LA MOLIERE BASSE"/>
    <s v="81200"/>
    <s v="MAZAMET"/>
    <s v="05 63 61 48 73"/>
    <s v="Occitanie"/>
    <s v="81"/>
    <s v="LA VIE CLAIRE"/>
    <m/>
    <n v="300"/>
    <s v="2017-09-12"/>
    <x v="1453"/>
    <n v="1"/>
    <m/>
    <m/>
    <m/>
    <m/>
    <s v="Shampooing - flacon 250ml"/>
    <s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s v="1"/>
    <m/>
  </r>
  <r>
    <s v="septembre"/>
    <s v="Benoît"/>
    <s v="Nature et Aliments"/>
    <s v="Relais Vert"/>
    <s v="LA VIE CLAIRE MAZAMET MOLIERE BASSE"/>
    <s v="ZAC LA MOLIERE BASSE"/>
    <s v="81200"/>
    <s v="MAZAMET"/>
    <s v="05 63 61 48 73"/>
    <s v="Occitanie"/>
    <s v="81"/>
    <s v="LA VIE CLAIRE"/>
    <m/>
    <n v="300"/>
    <s v="2017-09-12"/>
    <x v="1454"/>
    <n v="1"/>
    <m/>
    <m/>
    <m/>
    <m/>
    <s v="Potabio potimarron - x 20 sachets"/>
    <s v="410050"/>
    <n v="20"/>
    <n v="0"/>
    <m/>
    <n v="17.8"/>
    <n v="0"/>
    <n v="17.8"/>
    <m/>
    <s v=""/>
    <s v=""/>
    <s v=""/>
    <s v=""/>
    <s v=""/>
    <m/>
    <m/>
    <m/>
    <n v="1"/>
    <m/>
    <m/>
    <m/>
    <m/>
    <m/>
    <m/>
    <s v="1"/>
    <m/>
  </r>
  <r>
    <s v="septembre"/>
    <s v="Benoît"/>
    <s v="Nature et Aliments"/>
    <s v="Relais Vert"/>
    <s v="LA VIE CLAIRE MAZAMET MOLIERE BASSE"/>
    <s v="ZAC LA MOLIERE BASSE"/>
    <s v="81200"/>
    <s v="MAZAMET"/>
    <s v="05 63 61 48 73"/>
    <s v="Occitanie"/>
    <s v="81"/>
    <s v="LA VIE CLAIRE"/>
    <m/>
    <n v="300"/>
    <s v="2017-09-12"/>
    <x v="1454"/>
    <n v="1"/>
    <m/>
    <m/>
    <m/>
    <m/>
    <s v="Potabio carotte cumin - x 20 sachets"/>
    <s v="410080"/>
    <n v="20"/>
    <n v="0"/>
    <m/>
    <n v="17.8"/>
    <n v="0"/>
    <n v="17.8"/>
    <m/>
    <s v=""/>
    <s v=""/>
    <s v=""/>
    <s v=""/>
    <s v=""/>
    <m/>
    <m/>
    <m/>
    <n v="1"/>
    <m/>
    <m/>
    <m/>
    <m/>
    <m/>
    <m/>
    <s v="1"/>
    <m/>
  </r>
  <r>
    <s v="septembre"/>
    <s v="Alexis"/>
    <s v="Kaoka"/>
    <s v="Markal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5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6"/>
    <n v="1"/>
    <m/>
    <m/>
    <m/>
    <m/>
    <s v="Crème caramel au beurre salé 60g - x 12 sachets"/>
    <s v="190120"/>
    <n v="12"/>
    <n v="0"/>
    <m/>
    <n v="14.64"/>
    <n v="0"/>
    <n v="14.64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6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AIL et FINES HERBES - Flacon 10g"/>
    <s v="0"/>
    <n v="6"/>
    <n v="5"/>
    <m/>
    <n v="7.92"/>
    <n v="0"/>
    <n v="7.92"/>
    <m/>
    <n v="1"/>
    <n v="0"/>
    <n v="0"/>
    <n v="0"/>
    <n v="0"/>
    <m/>
    <m/>
    <n v="1"/>
    <m/>
    <m/>
    <n v="1"/>
    <m/>
    <m/>
    <m/>
    <m/>
    <s v="1"/>
    <m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CARDAMOME fruits - Flacon 25g"/>
    <s v="0"/>
    <n v="6"/>
    <n v="5"/>
    <m/>
    <n v="13.14"/>
    <n v="0"/>
    <n v="13.14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Mélange COMPOTE &amp; CRUMBLE - Flacon 35g"/>
    <s v="0"/>
    <n v="6"/>
    <n v="5"/>
    <m/>
    <n v="16.8"/>
    <n v="0"/>
    <n v="16.8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THYM feuilles - Flacon 15g"/>
    <s v="0"/>
    <n v="6"/>
    <n v="5"/>
    <m/>
    <n v="9.06"/>
    <n v="0"/>
    <n v="9.06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CUMIN poudre - Flacon 80g (6)"/>
    <s v="0"/>
    <n v="6"/>
    <n v="5"/>
    <m/>
    <n v="19.86"/>
    <n v="0"/>
    <n v="19.86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GINGEMBRE poudre - Flacon 80g (6)"/>
    <s v="0"/>
    <n v="6"/>
    <n v="5"/>
    <m/>
    <n v="16.739999999999998"/>
    <n v="0"/>
    <n v="16.739999999999998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HERBES de PROVENCE - Flacon 80g (6)"/>
    <s v="0"/>
    <n v="6"/>
    <n v="5"/>
    <m/>
    <n v="22.26"/>
    <n v="0"/>
    <n v="22.26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EAU de ROSE - Flacon 50g"/>
    <s v="0"/>
    <n v="6"/>
    <n v="5"/>
    <m/>
    <n v="12.84"/>
    <n v="0"/>
    <n v="12.84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CURRY MADRAS - Flacon 35g"/>
    <s v="0"/>
    <n v="6"/>
    <n v="5"/>
    <m/>
    <n v="9.42"/>
    <n v="0"/>
    <n v="9.42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8"/>
    <n v="1"/>
    <m/>
    <m/>
    <m/>
    <m/>
    <s v="Mélange PÂTES - Flacon 30g"/>
    <s v="0"/>
    <n v="6"/>
    <n v="10"/>
    <s v="oui"/>
    <n v="8.4"/>
    <n v="0"/>
    <n v="8.4"/>
    <m/>
    <s v=""/>
    <s v=""/>
    <s v=""/>
    <s v=""/>
    <s v=""/>
    <m/>
    <m/>
    <m/>
    <n v="1"/>
    <m/>
    <m/>
    <m/>
    <m/>
    <m/>
    <m/>
    <s v="1"/>
    <m/>
  </r>
  <r>
    <s v="septembre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8"/>
    <n v="1"/>
    <m/>
    <m/>
    <m/>
    <m/>
    <s v="Mélange RIZ - Flacon 27g"/>
    <s v="0"/>
    <n v="6"/>
    <n v="10"/>
    <s v="oui"/>
    <n v="7.5"/>
    <n v="0"/>
    <n v="7.5"/>
    <m/>
    <s v=""/>
    <s v=""/>
    <s v=""/>
    <s v=""/>
    <s v=""/>
    <m/>
    <m/>
    <m/>
    <n v="1"/>
    <m/>
    <m/>
    <m/>
    <m/>
    <m/>
    <m/>
    <s v="1"/>
    <m/>
  </r>
  <r>
    <s v="septembre"/>
    <s v="Philippe"/>
    <s v="Bio Planète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59"/>
    <n v="1"/>
    <m/>
    <m/>
    <m/>
    <m/>
    <s v="Huile de Chia - 100ml"/>
    <s v="1010420097"/>
    <n v="6"/>
    <n v="0"/>
    <m/>
    <n v="42.6"/>
    <n v="0"/>
    <n v="42.6"/>
    <m/>
    <s v=""/>
    <s v=""/>
    <s v=""/>
    <s v=""/>
    <s v=""/>
    <m/>
    <m/>
    <m/>
    <n v="1"/>
    <m/>
    <m/>
    <m/>
    <m/>
    <m/>
    <m/>
    <s v="1"/>
    <m/>
  </r>
  <r>
    <s v="septembre"/>
    <s v="Philippe"/>
    <s v="Bio Planète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59"/>
    <m/>
    <n v="1"/>
    <m/>
    <m/>
    <m/>
    <s v="Huile de germe de blé bio - 100ml"/>
    <s v="1010420697"/>
    <n v="6"/>
    <n v="0"/>
    <m/>
    <n v="63.9"/>
    <n v="0"/>
    <n v="63.9"/>
    <m/>
    <s v=""/>
    <s v=""/>
    <s v=""/>
    <s v=""/>
    <s v=""/>
    <m/>
    <m/>
    <m/>
    <n v="1"/>
    <m/>
    <m/>
    <m/>
    <m/>
    <m/>
    <m/>
    <s v="1"/>
    <m/>
  </r>
  <r>
    <s v="septembre"/>
    <s v="Philippe"/>
    <s v="Bio Planète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59"/>
    <m/>
    <n v="1"/>
    <m/>
    <m/>
    <m/>
    <s v="Farine de pépins de courge biologique - 250g x4"/>
    <s v="1010450220"/>
    <n v="4"/>
    <n v="0"/>
    <s v="oui"/>
    <n v="11.92"/>
    <n v="0"/>
    <n v="11.92"/>
    <m/>
    <s v=""/>
    <s v=""/>
    <s v=""/>
    <s v=""/>
    <s v=""/>
    <m/>
    <m/>
    <m/>
    <n v="1"/>
    <m/>
    <m/>
    <m/>
    <m/>
    <m/>
    <m/>
    <s v="1"/>
    <m/>
  </r>
  <r>
    <s v="septembre"/>
    <s v="Philippe"/>
    <s v="Bio Planète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59"/>
    <m/>
    <n v="1"/>
    <m/>
    <m/>
    <m/>
    <s v="Farine de lin biologique - 250g x4"/>
    <s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s v="1"/>
    <m/>
  </r>
  <r>
    <s v="septembre"/>
    <s v="Philippe"/>
    <s v="Kaoka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60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septembre"/>
    <s v="Philippe"/>
    <s v="Kaoka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60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m/>
  </r>
  <r>
    <s v="septembre"/>
    <s v="Benoît"/>
    <s v="Kaoka"/>
    <s v="Relais Vert"/>
    <s v="LA VIE CLAIRE"/>
    <s v="75, Avenue de Cocagne"/>
    <s v="81500"/>
    <s v="LAVAUR"/>
    <s v="05 63 40 93 12"/>
    <s v="Occitanie"/>
    <s v="81"/>
    <s v="LA VIE CLAIRE"/>
    <m/>
    <n v="200"/>
    <s v="2017-09-12"/>
    <x v="1461"/>
    <m/>
    <n v="1"/>
    <m/>
    <m/>
    <m/>
    <s v="Pépites noir 60% - 5 Kg"/>
    <s v="16957"/>
    <n v="1"/>
    <n v="0"/>
    <m/>
    <n v="44.8"/>
    <n v="0"/>
    <n v="44.8"/>
    <m/>
    <s v=""/>
    <s v=""/>
    <s v=""/>
    <s v=""/>
    <s v=""/>
    <m/>
    <m/>
    <m/>
    <n v="1"/>
    <m/>
    <m/>
    <s v="Passera sa commande via RV début octobre : Tel le 31/10"/>
    <m/>
    <m/>
    <m/>
    <s v="1"/>
    <m/>
  </r>
  <r>
    <s v="septembre"/>
    <s v="Benoît"/>
    <s v="Kaoka"/>
    <s v="Relais Vert"/>
    <s v="LA VIE CLAIRE"/>
    <s v="75, Avenue de Cocagne"/>
    <s v="81500"/>
    <s v="LAVAUR"/>
    <s v="05 63 40 93 12"/>
    <s v="Occitanie"/>
    <s v="81"/>
    <s v="LA VIE CLAIRE"/>
    <m/>
    <n v="200"/>
    <s v="2017-09-12"/>
    <x v="1461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s v="Passera sa commande via RV début octobre : Tel le 31/10"/>
    <m/>
    <m/>
    <m/>
    <s v="1"/>
    <m/>
  </r>
  <r>
    <s v="septembre"/>
    <s v="Benoît"/>
    <s v="Kaoka"/>
    <s v="Relais Vert"/>
    <s v="LA VIE CLAIRE"/>
    <s v="75, Avenue de Cocagne"/>
    <s v="81500"/>
    <s v="LAVAUR"/>
    <s v="05 63 40 93 12"/>
    <s v="Occitanie"/>
    <s v="81"/>
    <s v="LA VIE CLAIRE"/>
    <m/>
    <n v="200"/>
    <s v="2017-09-12"/>
    <x v="1461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s v="Passera sa commande via RV début octobre : Tel le 31/10"/>
    <m/>
    <m/>
    <m/>
    <s v="1"/>
    <m/>
  </r>
  <r>
    <s v="septembre"/>
    <s v="Benoît"/>
    <s v="Bio Planète"/>
    <s v="Relais Vert"/>
    <s v="LA VIE CLAIRE"/>
    <s v="75, Avenue de Cocagne"/>
    <s v="81500"/>
    <s v="LAVAUR"/>
    <s v="05 63 40 93 12"/>
    <s v="Occitanie"/>
    <s v="81"/>
    <s v="LA VIE CLAIRE"/>
    <m/>
    <n v="200"/>
    <s v="2017-09-12"/>
    <x v="1462"/>
    <m/>
    <n v="1"/>
    <m/>
    <m/>
    <m/>
    <s v="Farine de pépins de courge biologique - 250g x4"/>
    <s v="1010450220"/>
    <n v="8"/>
    <n v="0"/>
    <s v="oui"/>
    <n v="23.84"/>
    <n v="0"/>
    <n v="23.84"/>
    <m/>
    <s v=""/>
    <s v=""/>
    <s v=""/>
    <s v=""/>
    <s v=""/>
    <m/>
    <m/>
    <m/>
    <n v="1"/>
    <m/>
    <m/>
    <s v="Passera sa commande via RV début octobre : Tel le 31/10"/>
    <m/>
    <m/>
    <m/>
    <s v="1"/>
    <m/>
  </r>
  <r>
    <s v="septembre"/>
    <s v="Benoît"/>
    <s v="Bio Planète"/>
    <s v="Relais Vert"/>
    <s v="LA VIE CLAIRE"/>
    <s v="75, Avenue de Cocagne"/>
    <s v="81500"/>
    <s v="LAVAUR"/>
    <s v="05 63 40 93 12"/>
    <s v="Occitanie"/>
    <s v="81"/>
    <s v="LA VIE CLAIRE"/>
    <m/>
    <n v="200"/>
    <s v="2017-09-12"/>
    <x v="1462"/>
    <m/>
    <n v="1"/>
    <m/>
    <m/>
    <m/>
    <s v="Farine de lin biologique - 250g x4"/>
    <s v="1010450320"/>
    <n v="8"/>
    <n v="0"/>
    <s v="oui"/>
    <n v="17.84"/>
    <n v="0"/>
    <n v="17.84"/>
    <m/>
    <s v=""/>
    <s v=""/>
    <s v=""/>
    <s v=""/>
    <s v=""/>
    <m/>
    <m/>
    <m/>
    <n v="1"/>
    <m/>
    <m/>
    <s v="Passera sa commande via RV début octobre : Tel le 31/10"/>
    <m/>
    <m/>
    <m/>
    <s v="1"/>
    <m/>
  </r>
  <r>
    <s v="septembre"/>
    <s v="Benoît"/>
    <s v="Champlat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3"/>
    <m/>
    <n v="1"/>
    <m/>
    <m/>
    <m/>
    <s v="Lingots de Charente  au naturel - 520 gr."/>
    <s v="0"/>
    <n v="6"/>
    <n v="0"/>
    <m/>
    <n v="21.24"/>
    <n v="0"/>
    <n v="21.24"/>
    <m/>
    <s v=""/>
    <s v=""/>
    <s v=""/>
    <s v=""/>
    <s v=""/>
    <m/>
    <m/>
    <m/>
    <n v="1"/>
    <m/>
    <m/>
    <m/>
    <m/>
    <m/>
    <m/>
    <s v="1"/>
    <m/>
  </r>
  <r>
    <s v="septembre"/>
    <s v="Benoît"/>
    <s v="Champlat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3"/>
    <n v="1"/>
    <m/>
    <m/>
    <m/>
    <m/>
    <s v="Pois chiches au naturel - 450 gr."/>
    <s v="0"/>
    <n v="6"/>
    <n v="0"/>
    <m/>
    <n v="19.62"/>
    <n v="0"/>
    <n v="19.62"/>
    <m/>
    <s v=""/>
    <s v=""/>
    <s v=""/>
    <s v=""/>
    <s v=""/>
    <m/>
    <m/>
    <m/>
    <n v="1"/>
    <m/>
    <m/>
    <m/>
    <m/>
    <m/>
    <m/>
    <s v="1"/>
    <m/>
  </r>
  <r>
    <s v="septembre"/>
    <s v="Benoît"/>
    <s v="Ciel d'Azur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4"/>
    <n v="1"/>
    <m/>
    <m/>
    <m/>
    <m/>
    <s v="Gel Douche - flacon 250ml"/>
    <s v="0"/>
    <n v="6"/>
    <n v="0"/>
    <m/>
    <n v="42.84"/>
    <n v="0"/>
    <n v="42.84"/>
    <m/>
    <s v=""/>
    <s v=""/>
    <s v=""/>
    <s v=""/>
    <s v=""/>
    <m/>
    <m/>
    <m/>
    <n v="1"/>
    <m/>
    <m/>
    <m/>
    <m/>
    <m/>
    <m/>
    <s v="1"/>
    <m/>
  </r>
  <r>
    <s v="septembre"/>
    <s v="Benoît"/>
    <s v="Ciel d'Azur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4"/>
    <n v="1"/>
    <m/>
    <m/>
    <m/>
    <m/>
    <s v="Jus à boire  AB - bouteille 1l"/>
    <s v="0"/>
    <n v="6"/>
    <n v="0"/>
    <m/>
    <n v="84.36"/>
    <n v="0"/>
    <n v="84.36"/>
    <m/>
    <s v=""/>
    <s v=""/>
    <s v=""/>
    <s v=""/>
    <s v=""/>
    <m/>
    <m/>
    <m/>
    <n v="1"/>
    <m/>
    <m/>
    <m/>
    <m/>
    <m/>
    <m/>
    <s v="1"/>
    <m/>
  </r>
  <r>
    <s v="septembre"/>
    <s v="Benoît"/>
    <s v="Ciel d'Azur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4"/>
    <n v="1"/>
    <m/>
    <m/>
    <m/>
    <m/>
    <s v="Shampooing - flacon 250ml"/>
    <s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s v="1"/>
    <m/>
  </r>
  <r>
    <s v="septembre"/>
    <s v="Benoît"/>
    <s v="Ciel d'Azur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4"/>
    <n v="1"/>
    <m/>
    <m/>
    <m/>
    <m/>
    <s v="Pulpe Aloé Vera AB à boire - 500ml"/>
    <s v="0"/>
    <n v="6"/>
    <n v="0"/>
    <m/>
    <n v="52.26"/>
    <n v="0"/>
    <n v="52.26"/>
    <m/>
    <s v=""/>
    <s v=""/>
    <s v=""/>
    <s v=""/>
    <s v=""/>
    <m/>
    <m/>
    <m/>
    <n v="1"/>
    <m/>
    <m/>
    <m/>
    <m/>
    <m/>
    <m/>
    <s v="1"/>
    <m/>
  </r>
  <r>
    <s v="septembre"/>
    <s v="Benoît"/>
    <s v="Bio Planète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5"/>
    <n v="1"/>
    <m/>
    <m/>
    <m/>
    <m/>
    <s v="Huile d'olive douce - 1L"/>
    <s v="1010612350"/>
    <n v="1"/>
    <n v="0"/>
    <m/>
    <n v="8.52"/>
    <n v="0"/>
    <n v="8.52"/>
    <m/>
    <s v=""/>
    <s v=""/>
    <s v=""/>
    <s v=""/>
    <s v=""/>
    <m/>
    <n v="1"/>
    <m/>
    <n v="1"/>
    <m/>
    <m/>
    <s v="Erreur de commande : A reçu 1L au lieu de 3L. Garde le L et je repasse commande pour 1 uvc 3L d’huile d’olive douce"/>
    <m/>
    <m/>
    <m/>
    <s v="1"/>
    <m/>
  </r>
  <r>
    <s v="septembre"/>
    <s v="Benoît"/>
    <s v="Nature et Aliments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6"/>
    <n v="1"/>
    <m/>
    <m/>
    <m/>
    <m/>
    <s v="Potabio tomate - x 20 sachets"/>
    <s v="410020"/>
    <n v="20"/>
    <n v="0"/>
    <m/>
    <n v="17.8"/>
    <n v="0"/>
    <n v="17.8"/>
    <m/>
    <s v=""/>
    <s v=""/>
    <s v=""/>
    <s v=""/>
    <s v=""/>
    <m/>
    <m/>
    <m/>
    <n v="1"/>
    <m/>
    <m/>
    <m/>
    <m/>
    <m/>
    <m/>
    <s v="1"/>
    <m/>
  </r>
  <r>
    <s v="septembre"/>
    <s v="Benoît"/>
    <s v="Nature et Aliments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6"/>
    <n v="1"/>
    <m/>
    <m/>
    <m/>
    <m/>
    <s v="Gâteau de semoule de riz - x12 sachets"/>
    <s v="196010"/>
    <n v="12"/>
    <n v="0"/>
    <m/>
    <n v="12.48"/>
    <n v="0"/>
    <n v="12.48"/>
    <m/>
    <s v=""/>
    <s v=""/>
    <s v=""/>
    <s v=""/>
    <s v=""/>
    <m/>
    <m/>
    <m/>
    <n v="1"/>
    <m/>
    <m/>
    <m/>
    <m/>
    <m/>
    <m/>
    <s v="1"/>
    <m/>
  </r>
  <r>
    <s v="septembre"/>
    <s v="Benoît"/>
    <s v="Nature et Aliments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6"/>
    <n v="1"/>
    <m/>
    <m/>
    <m/>
    <m/>
    <s v="Céréale riz-carotte - x16 sachets"/>
    <s v="650080"/>
    <n v="16"/>
    <n v="0"/>
    <m/>
    <n v="17.920000000000002"/>
    <n v="0"/>
    <n v="17.920000000000002"/>
    <m/>
    <s v=""/>
    <s v=""/>
    <s v=""/>
    <s v=""/>
    <s v=""/>
    <m/>
    <m/>
    <m/>
    <n v="1"/>
    <m/>
    <m/>
    <m/>
    <m/>
    <m/>
    <m/>
    <s v="1"/>
    <m/>
  </r>
  <r>
    <s v="septembre"/>
    <s v="Philippe"/>
    <s v="Bio Planète"/>
    <s v="Pronadis"/>
    <s v="LE MARCHE DES DELICES BIO"/>
    <s v="341 av Vulcain"/>
    <s v="33260"/>
    <s v="LA TESTE DE BUCH"/>
    <s v="05 57 16 66 04"/>
    <s v="Nouvelle-Aquitaine"/>
    <s v="33"/>
    <s v="INDPT"/>
    <m/>
    <n v="300"/>
    <s v="2017-09-12"/>
    <x v="1467"/>
    <n v="1"/>
    <m/>
    <m/>
    <m/>
    <m/>
    <s v="Olive&amp;Ail - 0,25L"/>
    <s v="10106305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m/>
  </r>
  <r>
    <s v="septembre"/>
    <s v="Philippe"/>
    <s v="Bio Planète"/>
    <s v="Pronadis"/>
    <s v="LE MARCHE DES DELICES BIO"/>
    <s v="341 av Vulcain"/>
    <s v="33260"/>
    <s v="LA TESTE DE BUCH"/>
    <s v="05 57 16 66 04"/>
    <s v="Nouvelle-Aquitaine"/>
    <s v="33"/>
    <s v="INDPT"/>
    <m/>
    <n v="300"/>
    <s v="2017-09-12"/>
    <x v="1467"/>
    <n v="1"/>
    <m/>
    <m/>
    <m/>
    <m/>
    <s v="Huile Gourmande - 250ml"/>
    <s v="1010630890"/>
    <n v="6"/>
    <n v="0"/>
    <m/>
    <n v="24.3"/>
    <n v="0"/>
    <n v="24.3"/>
    <m/>
    <s v=""/>
    <s v=""/>
    <s v=""/>
    <s v=""/>
    <s v=""/>
    <m/>
    <m/>
    <m/>
    <n v="1"/>
    <m/>
    <m/>
    <m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nature au lait entier - 125g x 4"/>
    <s v="117"/>
    <n v="6"/>
    <n v="0"/>
    <m/>
    <n v="11.04"/>
    <n v="0"/>
    <n v="11.04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Biphilus au lait 1/2 écrémé - 125g x 4"/>
    <s v="119"/>
    <n v="3"/>
    <n v="0"/>
    <m/>
    <n v="6.24"/>
    <n v="0"/>
    <n v="6.24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Demi-écrémé aux 4 fruits - 125g x 4"/>
    <s v="128"/>
    <n v="6"/>
    <n v="0"/>
    <m/>
    <n v="14.22"/>
    <n v="0"/>
    <n v="14.22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FLAN Vanille nappé de caramel - 100g x 4"/>
    <s v="164"/>
    <n v="6"/>
    <n v="0"/>
    <m/>
    <n v="12.72"/>
    <n v="0"/>
    <n v="12.72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ŒUFS au lait Tradition - 125g x 2"/>
    <s v="165"/>
    <n v="3"/>
    <n v="0"/>
    <m/>
    <n v="4.6500000000000004"/>
    <n v="0"/>
    <n v="4.6500000000000004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Choconeige Notre liégeois maison - 110g x 4"/>
    <s v="166"/>
    <n v="3"/>
    <n v="0"/>
    <m/>
    <n v="7.92"/>
    <n v="0"/>
    <n v="7.92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Lait frais 1/2 écrémé pasteurisé - 1Litre"/>
    <s v="502"/>
    <n v="3"/>
    <n v="0"/>
    <m/>
    <n v="4.8"/>
    <n v="0"/>
    <n v="4.8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Yaourts nature au lait entier - 125g x 4"/>
    <s v="186"/>
    <n v="6"/>
    <n v="0"/>
    <m/>
    <n v="16.920000000000002"/>
    <n v="0"/>
    <n v="16.920000000000002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Chèvre-riz, riz au lait - 125g x 2"/>
    <s v="180"/>
    <n v="6"/>
    <n v="0"/>
    <m/>
    <n v="11.46"/>
    <n v="0"/>
    <n v="11.46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Chèvre-choco, flan au chocolat - 125g x 2"/>
    <s v="181"/>
    <n v="3"/>
    <n v="0"/>
    <m/>
    <n v="4.95"/>
    <n v="0"/>
    <n v="4.95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Chèvre Blanc - Fromage blanc - 250g"/>
    <s v="280"/>
    <n v="3"/>
    <n v="0"/>
    <m/>
    <n v="4.83"/>
    <n v="0"/>
    <n v="4.83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Yaourts 1/2 écrémé - 125g x 4"/>
    <s v="170"/>
    <n v="6"/>
    <n v="0"/>
    <m/>
    <n v="20.16"/>
    <n v="0"/>
    <n v="20.16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Riz au lait - 125g x 2"/>
    <s v="175"/>
    <n v="6"/>
    <n v="0"/>
    <m/>
    <n v="13.08"/>
    <n v="0"/>
    <n v="13.08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Tomme d’Anjou - 220-250g"/>
    <s v="456"/>
    <n v="6"/>
    <n v="0"/>
    <m/>
    <n v="87.12"/>
    <n v="0"/>
    <n v="87.12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Fleurs de Chèvre - 220g"/>
    <s v="472"/>
    <n v="7"/>
    <n v="0"/>
    <m/>
    <n v="31.78"/>
    <n v="0"/>
    <n v="31.78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Tomme de chèvre - 220-250g"/>
    <s v="461"/>
    <n v="12"/>
    <n v="0"/>
    <m/>
    <n v="270"/>
    <n v="0"/>
    <n v="270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Tomme de Brebis - 220-250g"/>
    <s v="489"/>
    <n v="6"/>
    <n v="0"/>
    <m/>
    <n v="141.6"/>
    <n v="0"/>
    <n v="141.6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s v="1"/>
    <m/>
  </r>
  <r>
    <s v="septembre"/>
    <s v="Benoît"/>
    <s v="Bio Planète"/>
    <s v="Pronadis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9"/>
    <n v="1"/>
    <m/>
    <m/>
    <m/>
    <m/>
    <s v="Farine de pépins de courge biologique - 250g x4"/>
    <s v="1010450220"/>
    <n v="4"/>
    <n v="0"/>
    <s v="oui"/>
    <n v="11.92"/>
    <n v="0"/>
    <n v="11.92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m/>
    <m/>
  </r>
  <r>
    <s v="septembre"/>
    <s v="Benoît"/>
    <s v="Bio Planète"/>
    <s v="Pronadis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9"/>
    <n v="1"/>
    <m/>
    <m/>
    <m/>
    <m/>
    <s v="Farine de lin biologique - 250g x4"/>
    <s v="1010450320"/>
    <n v="4"/>
    <n v="0"/>
    <s v="oui"/>
    <n v="8.92"/>
    <n v="0"/>
    <n v="8.92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m/>
    <m/>
  </r>
  <r>
    <s v="septembre"/>
    <s v="Benoît"/>
    <s v="Bio Planète"/>
    <s v="Pronadis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9"/>
    <n v="1"/>
    <m/>
    <m/>
    <m/>
    <m/>
    <s v="Complément pour petit déjeuner biologique - 300g x4"/>
    <s v="1010450430"/>
    <n v="6"/>
    <n v="0"/>
    <s v="oui"/>
    <n v="43.8"/>
    <n v="0"/>
    <n v="43.8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m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m/>
    <n v="1"/>
    <s v="Huile de coco - 0,2L"/>
    <s v="1010615028"/>
    <n v="216"/>
    <n v="15"/>
    <s v="oui"/>
    <n v="639.36"/>
    <n v="0"/>
    <n v="639.36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m/>
    <m/>
    <s v="Huile de chanvre - 0,25L"/>
    <s v="1010617590"/>
    <n v="6"/>
    <n v="0"/>
    <m/>
    <n v="42.6"/>
    <n v="0"/>
    <n v="42.6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m/>
    <m/>
    <s v="Huile de coco équitable - 0,4L"/>
    <s v="1010615256"/>
    <n v="6"/>
    <n v="0"/>
    <m/>
    <n v="42.42"/>
    <n v="0"/>
    <n v="42.42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m/>
    <m/>
    <s v="Farine de pépins de courge biologique - 250g x4"/>
    <s v="1010450220"/>
    <n v="24"/>
    <n v="0"/>
    <m/>
    <n v="71.52"/>
    <n v="0"/>
    <n v="71.52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m/>
    <m/>
    <s v="Farine de lin biologique - 250g x4"/>
    <s v="1010450320"/>
    <n v="24"/>
    <n v="0"/>
    <m/>
    <n v="53.52"/>
    <n v="0"/>
    <n v="53.52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m/>
    <n v="1"/>
    <s v="Huile de coco - 0,2L"/>
    <s v="1010615028"/>
    <n v="216"/>
    <n v="15"/>
    <s v="oui"/>
    <n v="639.36"/>
    <n v="0"/>
    <n v="639.36"/>
    <m/>
    <s v=""/>
    <s v=""/>
    <s v=""/>
    <s v=""/>
    <s v=""/>
    <m/>
    <m/>
    <m/>
    <m/>
    <m/>
    <m/>
    <s v="Bug pas de commande"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m/>
    <m/>
    <s v="Huile de chanvre - 0,25L"/>
    <s v="1010617590"/>
    <n v="6"/>
    <n v="0"/>
    <m/>
    <n v="42.6"/>
    <n v="0"/>
    <n v="42.6"/>
    <m/>
    <s v=""/>
    <s v=""/>
    <s v=""/>
    <s v=""/>
    <s v=""/>
    <m/>
    <m/>
    <m/>
    <m/>
    <m/>
    <m/>
    <s v="Bug pas de commande"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m/>
    <m/>
    <s v="Huile de coco équitable - 0,4L"/>
    <s v="1010615256"/>
    <n v="6"/>
    <n v="0"/>
    <m/>
    <n v="42.42"/>
    <n v="0"/>
    <n v="42.42"/>
    <m/>
    <s v=""/>
    <s v=""/>
    <s v=""/>
    <s v=""/>
    <s v=""/>
    <m/>
    <m/>
    <m/>
    <m/>
    <m/>
    <m/>
    <s v="Bug pas de commande"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n v="1"/>
    <m/>
    <s v="Farine de pépins de courge biologique - 250g x4"/>
    <s v="1010450220"/>
    <n v="24"/>
    <n v="10"/>
    <m/>
    <n v="64.319999999999993"/>
    <n v="0"/>
    <n v="64.319999999999993"/>
    <m/>
    <s v=""/>
    <s v=""/>
    <s v=""/>
    <s v=""/>
    <s v=""/>
    <m/>
    <m/>
    <m/>
    <m/>
    <m/>
    <m/>
    <s v="Bug pas de commande"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n v="1"/>
    <m/>
    <s v="Farine de lin biologique - 250g x4"/>
    <s v="1010450320"/>
    <n v="24"/>
    <n v="10"/>
    <m/>
    <n v="48.24"/>
    <n v="0"/>
    <n v="48.24"/>
    <m/>
    <s v=""/>
    <s v=""/>
    <s v=""/>
    <s v=""/>
    <s v=""/>
    <m/>
    <m/>
    <m/>
    <m/>
    <m/>
    <m/>
    <s v="Bug pas de commande"/>
    <m/>
    <m/>
    <m/>
    <s v="1"/>
    <m/>
  </r>
  <r>
    <s v="septembre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m/>
    <m/>
    <m/>
    <s v="Bug pas de commande"/>
    <m/>
    <m/>
    <m/>
    <s v="1"/>
    <m/>
  </r>
  <r>
    <s v="septembre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n v="1"/>
    <s v="Purée amande complète - 300g"/>
    <s v="5004"/>
    <n v="36"/>
    <n v="10"/>
    <m/>
    <n v="246.6"/>
    <n v="0"/>
    <n v="246.6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n v="1"/>
    <s v="Purée amande blanchie - 300g"/>
    <s v="5104"/>
    <n v="36"/>
    <n v="10"/>
    <m/>
    <n v="273.60000000000002"/>
    <n v="0"/>
    <n v="273.60000000000002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m/>
    <s v="Coconut - 300g"/>
    <s v="0"/>
    <n v="6"/>
    <n v="5"/>
    <m/>
    <n v="26.64"/>
    <n v="0"/>
    <n v="26.64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m/>
    <s v="Purée de noix de cajou - 200g"/>
    <s v="1431"/>
    <n v="6"/>
    <n v="5"/>
    <m/>
    <n v="32.520000000000003"/>
    <n v="0"/>
    <n v="32.520000000000003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m/>
    <s v="Poichichade Sésame - 100g"/>
    <s v="4304"/>
    <n v="6"/>
    <n v="5"/>
    <m/>
    <n v="16.32"/>
    <n v="0"/>
    <n v="16.32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m/>
    <s v="Poichichade Curry Madras - 100g"/>
    <s v="4305"/>
    <n v="6"/>
    <n v="5"/>
    <m/>
    <n v="16.32"/>
    <n v="0"/>
    <n v="16.32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m/>
    <s v="Choco Noir - SANS PALME - 220g"/>
    <s v="0"/>
    <n v="6"/>
    <n v="5"/>
    <m/>
    <n v="19.5"/>
    <n v="0"/>
    <n v="19.5"/>
    <m/>
    <s v=""/>
    <s v=""/>
    <s v=""/>
    <s v=""/>
    <s v=""/>
    <m/>
    <m/>
    <m/>
    <n v="1"/>
    <m/>
    <m/>
    <m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JERSEY FRAIS Ail &amp; Fines herbes - 110g"/>
    <s v="431"/>
    <n v="3"/>
    <n v="0"/>
    <m/>
    <n v="3.99"/>
    <n v="0"/>
    <n v="3.99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Crème dessert 2 choco, 1 vani, caram. - 100g x 4"/>
    <s v="161"/>
    <n v="3"/>
    <n v="0"/>
    <m/>
    <n v="6.54"/>
    <n v="0"/>
    <n v="6.54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FLAN Vanille nappé de caramel - 100g x 4"/>
    <s v="164"/>
    <n v="3"/>
    <n v="0"/>
    <m/>
    <n v="6.36"/>
    <n v="0"/>
    <n v="6.36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Caféneige - 110g x 2"/>
    <s v="167"/>
    <n v="3"/>
    <n v="0"/>
    <m/>
    <n v="5.61"/>
    <n v="0"/>
    <n v="5.61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Lait frais 1/2 écrémé pasteurisé - 1Litre"/>
    <s v="502"/>
    <n v="3"/>
    <n v="0"/>
    <m/>
    <n v="4.8"/>
    <n v="0"/>
    <n v="4.8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LAIT ENTIER PASTEURISE - 1Litre"/>
    <s v="185"/>
    <n v="3"/>
    <n v="0"/>
    <m/>
    <n v="6.6"/>
    <n v="0"/>
    <n v="6.6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Yaourts nature au lait entier - 125g x 4"/>
    <s v="186"/>
    <n v="3"/>
    <n v="0"/>
    <m/>
    <n v="8.4600000000000009"/>
    <n v="0"/>
    <n v="8.4600000000000009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Chèvre-riz, riz au lait - 125g x 2"/>
    <s v="180"/>
    <n v="3"/>
    <n v="0"/>
    <m/>
    <n v="5.73"/>
    <n v="0"/>
    <n v="5.73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Chèvre-choco, flan au chocolat - 125g x 2"/>
    <s v="181"/>
    <n v="3"/>
    <n v="0"/>
    <m/>
    <n v="4.95"/>
    <n v="0"/>
    <n v="4.95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Chèvre Blanc - Fromage blanc - 250g"/>
    <s v="280"/>
    <n v="3"/>
    <n v="0"/>
    <m/>
    <n v="4.83"/>
    <n v="0"/>
    <n v="4.83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Riz au lait - 125g x 2"/>
    <s v="175"/>
    <n v="3"/>
    <n v="0"/>
    <m/>
    <n v="6.54"/>
    <n v="0"/>
    <n v="6.54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Œufs au lait - 125g x 2"/>
    <s v="176"/>
    <n v="3"/>
    <n v="0"/>
    <m/>
    <n v="5.85"/>
    <n v="0"/>
    <n v="5.85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Lait frais 1/2 écrémé - 400mL x1"/>
    <s v="507"/>
    <n v="3"/>
    <n v="0"/>
    <m/>
    <n v="5.0999999999999996"/>
    <n v="0"/>
    <n v="5.0999999999999996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Tomme d’Anjou - 220-250g"/>
    <s v="456"/>
    <n v="3"/>
    <n v="0"/>
    <m/>
    <n v="43.56"/>
    <n v="0"/>
    <n v="43.56"/>
    <m/>
    <s v=""/>
    <s v=""/>
    <s v=""/>
    <s v=""/>
    <s v=""/>
    <m/>
    <m/>
    <m/>
    <n v="1"/>
    <m/>
    <m/>
    <s v="Commande en direct"/>
    <m/>
    <m/>
    <m/>
    <s v="1"/>
    <m/>
  </r>
  <r>
    <s v="septembre"/>
    <s v="Christophe"/>
    <s v="Arcadi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4"/>
    <n v="1"/>
    <m/>
    <m/>
    <m/>
    <m/>
    <s v="HERBES de PROVENCE - Flacon 20g"/>
    <s v="0"/>
    <n v="6"/>
    <n v="0"/>
    <m/>
    <n v="9.7799999999999994"/>
    <n v="0"/>
    <n v="9.7799999999999994"/>
    <m/>
    <s v=""/>
    <s v=""/>
    <s v=""/>
    <s v=""/>
    <s v=""/>
    <m/>
    <m/>
    <m/>
    <n v="1"/>
    <m/>
    <m/>
    <m/>
    <m/>
    <m/>
    <m/>
    <s v="1"/>
    <m/>
  </r>
  <r>
    <s v="septembre"/>
    <s v="Christophe"/>
    <s v="Arcadi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4"/>
    <n v="1"/>
    <m/>
    <m/>
    <m/>
    <m/>
    <s v="PIMENT langue d'oiseau - Flacon 20g"/>
    <s v="0"/>
    <n v="6"/>
    <n v="0"/>
    <m/>
    <n v="8.58"/>
    <n v="0"/>
    <n v="8.58"/>
    <m/>
    <n v="1"/>
    <n v="0"/>
    <n v="0"/>
    <n v="0"/>
    <n v="0"/>
    <m/>
    <m/>
    <n v="1"/>
    <m/>
    <m/>
    <m/>
    <s v="Le magasin passera la commande de temps en temps le temps &gt; qu’il n’y est + de rupture"/>
    <m/>
    <m/>
    <m/>
    <s v="1"/>
    <m/>
  </r>
  <r>
    <s v="septembre"/>
    <s v="Christophe"/>
    <s v="Arcadi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4"/>
    <n v="1"/>
    <m/>
    <m/>
    <m/>
    <m/>
    <s v="CURCUMA poudre - Flacon 80g (6)"/>
    <s v="0"/>
    <n v="6"/>
    <n v="0"/>
    <m/>
    <n v="13.8"/>
    <n v="0"/>
    <n v="13.8"/>
    <m/>
    <s v=""/>
    <s v=""/>
    <s v=""/>
    <s v=""/>
    <s v=""/>
    <m/>
    <m/>
    <m/>
    <n v="1"/>
    <m/>
    <m/>
    <m/>
    <m/>
    <m/>
    <m/>
    <s v="1"/>
    <m/>
  </r>
  <r>
    <s v="septembre"/>
    <s v="Christophe"/>
    <s v="Arcadi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4"/>
    <m/>
    <n v="1"/>
    <m/>
    <n v="1"/>
    <m/>
    <s v="Présentoir infusettes livré garni -"/>
    <s v="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septembre"/>
    <s v="Christophe"/>
    <s v="Arcadi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4"/>
    <n v="1"/>
    <m/>
    <m/>
    <m/>
    <m/>
    <s v="CANNELLE POUDRE 500g - 500g"/>
    <s v="0"/>
    <n v="3"/>
    <n v="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5"/>
    <m/>
    <n v="1"/>
    <m/>
    <m/>
    <m/>
    <s v="Complément pour petit déjeuner biologique - 300g x4"/>
    <s v="1010450430"/>
    <n v="8"/>
    <n v="0"/>
    <s v="oui"/>
    <n v="58.4"/>
    <n v="0"/>
    <n v="58.4"/>
    <m/>
    <s v=""/>
    <s v=""/>
    <s v=""/>
    <s v=""/>
    <s v=""/>
    <m/>
    <m/>
    <m/>
    <m/>
    <m/>
    <n v="1"/>
    <m/>
    <m/>
    <m/>
    <m/>
    <s v="1"/>
    <m/>
  </r>
  <r>
    <s v="septembre"/>
    <s v="Alexis"/>
    <s v="Perl'amand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6"/>
    <n v="1"/>
    <m/>
    <m/>
    <m/>
    <m/>
    <s v="Purée amande blanchie - 630g"/>
    <s v="5105"/>
    <n v="6"/>
    <n v="0"/>
    <m/>
    <n v="105.06"/>
    <n v="0"/>
    <n v="105.06"/>
    <m/>
    <s v=""/>
    <s v=""/>
    <s v=""/>
    <s v=""/>
    <s v=""/>
    <m/>
    <m/>
    <m/>
    <n v="1"/>
    <m/>
    <m/>
    <m/>
    <m/>
    <m/>
    <m/>
    <m/>
    <s v="1"/>
  </r>
  <r>
    <s v="septembre"/>
    <s v="Alexis"/>
    <s v="Bio Planèt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7"/>
    <n v="1"/>
    <m/>
    <m/>
    <m/>
    <m/>
    <s v="Huile de coco - 0,2L"/>
    <s v="1010615028"/>
    <n v="6"/>
    <n v="0"/>
    <s v="oui"/>
    <n v="20.88"/>
    <n v="0"/>
    <n v="20.88"/>
    <m/>
    <s v=""/>
    <s v=""/>
    <s v=""/>
    <s v=""/>
    <s v=""/>
    <m/>
    <m/>
    <m/>
    <n v="1"/>
    <m/>
    <m/>
    <m/>
    <m/>
    <m/>
    <m/>
    <m/>
    <s v="1"/>
  </r>
  <r>
    <s v="septembre"/>
    <s v="Alexis"/>
    <s v="Bio Planèt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7"/>
    <n v="1"/>
    <m/>
    <m/>
    <m/>
    <m/>
    <s v="Huile de coco - 0,4L"/>
    <s v="1010615056"/>
    <n v="6"/>
    <n v="0"/>
    <s v="oui"/>
    <n v="37.92"/>
    <n v="0"/>
    <n v="37.92"/>
    <m/>
    <s v=""/>
    <s v=""/>
    <s v=""/>
    <s v=""/>
    <s v=""/>
    <m/>
    <m/>
    <m/>
    <n v="1"/>
    <m/>
    <m/>
    <m/>
    <m/>
    <m/>
    <m/>
    <m/>
    <s v="1"/>
  </r>
  <r>
    <s v="septembre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8"/>
    <n v="1"/>
    <m/>
    <m/>
    <m/>
    <m/>
    <s v="CANNELLE moulue - Flacon 35g"/>
    <s v="0"/>
    <n v="6"/>
    <n v="5"/>
    <m/>
    <n v="7.38"/>
    <n v="0"/>
    <n v="7.38"/>
    <m/>
    <s v=""/>
    <s v=""/>
    <s v=""/>
    <s v=""/>
    <s v=""/>
    <m/>
    <m/>
    <m/>
    <n v="1"/>
    <m/>
    <m/>
    <m/>
    <m/>
    <d v="2017-10-11T00:00:00"/>
    <m/>
    <s v="1"/>
    <m/>
  </r>
  <r>
    <s v="septembre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8"/>
    <n v="1"/>
    <m/>
    <m/>
    <m/>
    <m/>
    <s v="CUMIN moulu - Flacon 40g"/>
    <s v="0"/>
    <n v="6"/>
    <n v="5"/>
    <m/>
    <n v="11.04"/>
    <n v="0"/>
    <n v="11.04"/>
    <m/>
    <s v=""/>
    <s v=""/>
    <s v=""/>
    <s v=""/>
    <s v=""/>
    <m/>
    <m/>
    <m/>
    <n v="1"/>
    <n v="1"/>
    <m/>
    <s v="En a reçu 3 au lieu de 6 uvc. Va recevoir le reliquat avec sa prochaine livraison ( vu avec Bryio ). Tel le 6/10 - Rappel 11/10 -Rappel le 19/10  "/>
    <m/>
    <d v="2017-11-07T00:00:00"/>
    <m/>
    <s v="1"/>
    <m/>
  </r>
  <r>
    <s v="septembre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8"/>
    <n v="1"/>
    <m/>
    <m/>
    <m/>
    <m/>
    <s v="CURCUMA poudre - Flacon 35g"/>
    <s v="0"/>
    <n v="6"/>
    <n v="5"/>
    <m/>
    <n v="9.18"/>
    <n v="0"/>
    <n v="9.18"/>
    <m/>
    <s v=""/>
    <s v=""/>
    <s v=""/>
    <s v=""/>
    <s v=""/>
    <m/>
    <m/>
    <m/>
    <n v="1"/>
    <m/>
    <m/>
    <m/>
    <m/>
    <d v="2017-10-11T00:00:00"/>
    <m/>
    <s v="1"/>
    <m/>
  </r>
  <r>
    <s v="septembre"/>
    <s v="Alexis"/>
    <s v="Ciel d'Azur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9"/>
    <n v="1"/>
    <m/>
    <m/>
    <m/>
    <m/>
    <s v="Gel Douche - flacon 250ml"/>
    <s v="0"/>
    <n v="6"/>
    <n v="0"/>
    <m/>
    <n v="42.84"/>
    <n v="0"/>
    <n v="42.84"/>
    <m/>
    <s v=""/>
    <s v=""/>
    <s v=""/>
    <s v=""/>
    <s v=""/>
    <m/>
    <m/>
    <m/>
    <n v="1"/>
    <m/>
    <m/>
    <m/>
    <m/>
    <m/>
    <m/>
    <m/>
    <s v="1"/>
  </r>
  <r>
    <s v="septembre"/>
    <s v="Alexis"/>
    <s v="Kaoka"/>
    <s v="Ekib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80"/>
    <n v="1"/>
    <m/>
    <m/>
    <n v="1"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s v="Rappel le 7/11 voir si réception ( pas reçu ) Rappel le 14/11 ( reçu)"/>
    <m/>
    <d v="2017-11-14T00:00:00"/>
    <m/>
    <s v="1"/>
    <m/>
  </r>
  <r>
    <s v="septembre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81"/>
    <n v="1"/>
    <m/>
    <m/>
    <m/>
    <m/>
    <s v="CANNELLE moulue - Flacon 35g"/>
    <s v="0"/>
    <n v="6"/>
    <n v="5"/>
    <m/>
    <n v="7.38"/>
    <n v="0"/>
    <n v="7.38"/>
    <m/>
    <s v=""/>
    <s v=""/>
    <s v=""/>
    <s v=""/>
    <s v=""/>
    <m/>
    <m/>
    <m/>
    <n v="1"/>
    <m/>
    <m/>
    <m/>
    <m/>
    <m/>
    <m/>
    <m/>
    <s v="1"/>
  </r>
  <r>
    <s v="septembre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81"/>
    <n v="1"/>
    <m/>
    <m/>
    <m/>
    <m/>
    <s v="CUMIN moulu - Flacon 40g"/>
    <s v="0"/>
    <n v="6"/>
    <n v="5"/>
    <m/>
    <n v="11.04"/>
    <n v="0"/>
    <n v="11.04"/>
    <m/>
    <s v=""/>
    <s v=""/>
    <s v=""/>
    <s v=""/>
    <s v=""/>
    <m/>
    <m/>
    <m/>
    <n v="1"/>
    <m/>
    <m/>
    <m/>
    <m/>
    <m/>
    <m/>
    <m/>
    <s v="1"/>
  </r>
  <r>
    <s v="septembre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81"/>
    <n v="1"/>
    <m/>
    <m/>
    <m/>
    <m/>
    <s v="CURCUMA poudre - Flacon 35g"/>
    <s v="0"/>
    <n v="6"/>
    <n v="5"/>
    <m/>
    <n v="9.18"/>
    <n v="0"/>
    <n v="9.18"/>
    <m/>
    <s v=""/>
    <s v=""/>
    <s v=""/>
    <s v=""/>
    <s v=""/>
    <m/>
    <m/>
    <m/>
    <n v="1"/>
    <m/>
    <m/>
    <m/>
    <m/>
    <m/>
    <m/>
    <m/>
    <s v="1"/>
  </r>
  <r>
    <s v="septembre"/>
    <s v="Jean-Claude"/>
    <s v="Kaoka"/>
    <s v="Ekibio"/>
    <s v="BBG MARKET 4"/>
    <s v="ZONE INDUSTRIELLE DE LA CREULE"/>
    <s v="59190"/>
    <s v="HAZEBROUCK"/>
    <s v="03 20 13 87 21"/>
    <s v="Hauts-de-France"/>
    <s v="59"/>
    <s v="LES COMPTOIRS DE LA BIO"/>
    <s v="BBG MARKET"/>
    <n v="800"/>
    <s v="2017-09-13"/>
    <x v="1482"/>
    <n v="1"/>
    <m/>
    <m/>
    <n v="1"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s v="Tel le 3/11 voir si livraison"/>
    <m/>
    <d v="2017-11-17T00:00:00"/>
    <m/>
    <m/>
    <m/>
  </r>
  <r>
    <s v="septembre"/>
    <s v="Jean-Claude"/>
    <s v="Kaoka"/>
    <s v="Ekibio"/>
    <s v="BBG MARKET 3"/>
    <s v="72 RUE DES FUSILLES"/>
    <s v="59160"/>
    <s v="CAPINGHEM"/>
    <m/>
    <s v="Hauts-de-France"/>
    <s v="59"/>
    <s v="LES COMPTOIRS DE LA BIO"/>
    <s v="BBG MARKET"/>
    <n v="750"/>
    <s v="2017-09-13"/>
    <x v="1483"/>
    <n v="1"/>
    <m/>
    <m/>
    <n v="1"/>
    <m/>
    <s v="BOX KAOKA 204 UVC -"/>
    <s v="0"/>
    <n v="1"/>
    <n v="0"/>
    <m/>
    <n v="0"/>
    <n v="0"/>
    <n v="0"/>
    <m/>
    <s v=""/>
    <s v=""/>
    <s v=""/>
    <s v=""/>
    <s v=""/>
    <m/>
    <m/>
    <m/>
    <m/>
    <m/>
    <m/>
    <s v="Tel le 3/11 voir si livraison / demander ophélie 8/11 - 13h00. Pense l’avoir reçu mais n’a pas pu me le confirmer"/>
    <m/>
    <d v="2017-11-14T00:00:00"/>
    <m/>
    <s v="1"/>
    <m/>
  </r>
  <r>
    <s v="septembre"/>
    <s v="Jean-Claude"/>
    <s v="Kaoka"/>
    <s v="Ekibio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3"/>
    <x v="1484"/>
    <n v="1"/>
    <m/>
    <m/>
    <n v="1"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m/>
    <m/>
    <d v="2017-11-07T00:00:00"/>
    <m/>
    <m/>
    <s v="1"/>
  </r>
  <r>
    <s v="septembre"/>
    <s v="Jean-Claude"/>
    <s v="Kaoka"/>
    <s v="Ekibio"/>
    <s v="HARMONIE NATURE"/>
    <s v="Rés du Bois.42, av Marx Dormoy"/>
    <s v="59000"/>
    <s v="LILLE"/>
    <s v="03 20 93 99 13"/>
    <s v="Hauts-de-France"/>
    <s v="59"/>
    <s v="GVA"/>
    <m/>
    <n v="300"/>
    <s v="2017-09-13"/>
    <x v="1485"/>
    <n v="1"/>
    <m/>
    <m/>
    <n v="1"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m/>
    <m/>
    <d v="2017-11-07T00:00:00"/>
    <m/>
    <m/>
    <s v="1"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ANETH graines - Flacon 35g"/>
    <s v="0"/>
    <n v="6"/>
    <n v="0"/>
    <m/>
    <n v="9.9600000000000009"/>
    <n v="0"/>
    <n v="9.9600000000000009"/>
    <m/>
    <s v=""/>
    <s v=""/>
    <s v=""/>
    <s v=""/>
    <s v=""/>
    <m/>
    <m/>
    <m/>
    <m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ANNELLE Bâtons - Flacon 12g"/>
    <s v="0"/>
    <n v="12"/>
    <n v="0"/>
    <m/>
    <n v="21.36"/>
    <n v="0"/>
    <n v="21.36"/>
    <m/>
    <s v=""/>
    <s v=""/>
    <s v=""/>
    <s v=""/>
    <s v=""/>
    <m/>
    <m/>
    <m/>
    <m/>
    <m/>
    <n v="1"/>
    <s v="En attente retour Relais Vert"/>
    <m/>
    <d v="2017-10-11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ANNELLE moulue - Flacon 35g"/>
    <s v="0"/>
    <n v="12"/>
    <n v="0"/>
    <m/>
    <n v="15.48"/>
    <n v="0"/>
    <n v="15.48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UMIN moulu - Flacon 40g"/>
    <s v="0"/>
    <n v="6"/>
    <n v="0"/>
    <m/>
    <n v="11.64"/>
    <n v="0"/>
    <n v="11.64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URCUMA poudre - Flacon 35g"/>
    <s v="0"/>
    <n v="12"/>
    <n v="0"/>
    <m/>
    <n v="19.32"/>
    <n v="0"/>
    <n v="19.32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Mélange COMPOTE &amp; CRUMBLE - Flacon 35g"/>
    <s v="0"/>
    <n v="6"/>
    <n v="0"/>
    <m/>
    <n v="17.7"/>
    <n v="0"/>
    <n v="17.7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Mélange PÂTES - Flacon 30g"/>
    <s v="0"/>
    <n v="6"/>
    <n v="0"/>
    <s v="oui"/>
    <n v="9.3000000000000007"/>
    <n v="0"/>
    <n v="9.3000000000000007"/>
    <m/>
    <n v="1"/>
    <n v="0"/>
    <n v="0"/>
    <n v="0"/>
    <n v="0"/>
    <m/>
    <m/>
    <n v="1"/>
    <m/>
    <m/>
    <n v="1"/>
    <s v="En attente retour Relais Vert"/>
    <m/>
    <d v="2017-10-11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RAS EL HANOUT - Flacon 35g"/>
    <s v="0"/>
    <n v="6"/>
    <n v="0"/>
    <m/>
    <n v="11.76"/>
    <n v="0"/>
    <n v="11.76"/>
    <m/>
    <n v="1"/>
    <n v="0"/>
    <n v="0"/>
    <n v="0"/>
    <n v="0"/>
    <m/>
    <m/>
    <n v="1"/>
    <m/>
    <m/>
    <n v="1"/>
    <s v="En attente retour Relais Vert"/>
    <m/>
    <d v="2017-10-11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VANILLE gousses - Flacon"/>
    <s v="0"/>
    <n v="6"/>
    <n v="0"/>
    <m/>
    <n v="38.46"/>
    <n v="0"/>
    <n v="38.46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EAU de ROSE - Flacon 50g"/>
    <s v="0"/>
    <n v="6"/>
    <n v="0"/>
    <m/>
    <n v="13.5"/>
    <n v="0"/>
    <n v="13.5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AFÉ - Flacon 50g"/>
    <s v="0"/>
    <n v="6"/>
    <n v="0"/>
    <m/>
    <n v="14.76"/>
    <n v="0"/>
    <n v="14.76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ITRON - Flacon 50g"/>
    <s v="0"/>
    <n v="6"/>
    <n v="0"/>
    <m/>
    <n v="12.72"/>
    <n v="0"/>
    <n v="12.72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FRAMBOISE - Flacon 50g"/>
    <s v="0"/>
    <n v="6"/>
    <n v="0"/>
    <m/>
    <n v="12.9"/>
    <n v="0"/>
    <n v="12.9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VANILLE - Flacon 40g"/>
    <s v="0"/>
    <n v="6"/>
    <n v="0"/>
    <m/>
    <n v="53.58"/>
    <n v="0"/>
    <n v="53.58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THYM feuilles - Sachet 50g (6)"/>
    <s v="0"/>
    <n v="6"/>
    <n v="0"/>
    <m/>
    <n v="14.1"/>
    <n v="0"/>
    <n v="14.1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Moulin à épices - Cartonnette (6)"/>
    <s v="0"/>
    <n v="6"/>
    <n v="0"/>
    <m/>
    <n v="74.34"/>
    <n v="0"/>
    <n v="74.34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URRY MADRAS - Flacon 35g"/>
    <s v="0"/>
    <n v="6"/>
    <n v="0"/>
    <m/>
    <n v="9.9"/>
    <n v="0"/>
    <n v="9.9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n v="1"/>
    <m/>
    <m/>
    <m/>
    <m/>
    <s v="Huile d'olive citron - 0,25L"/>
    <s v="1010612592"/>
    <n v="6"/>
    <n v="0"/>
    <m/>
    <n v="26.82"/>
    <n v="0"/>
    <n v="26.82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n v="1"/>
    <m/>
    <m/>
    <m/>
    <m/>
    <s v="Huile de lin - 0,25L"/>
    <s v="1010600190"/>
    <n v="6"/>
    <n v="0"/>
    <m/>
    <n v="20.88"/>
    <n v="0"/>
    <n v="20.88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n v="1"/>
    <m/>
    <m/>
    <m/>
    <m/>
    <s v="Olive&amp;Basilic - 0,25L"/>
    <s v="1010630492"/>
    <n v="6"/>
    <n v="0"/>
    <m/>
    <n v="30.66"/>
    <n v="0"/>
    <n v="30.66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n v="1"/>
    <m/>
    <m/>
    <m/>
    <m/>
    <s v="Olive&amp;Ail - 0,25L"/>
    <s v="1010630592"/>
    <n v="6"/>
    <n v="0"/>
    <m/>
    <n v="30.66"/>
    <n v="0"/>
    <n v="30.66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m/>
    <n v="1"/>
    <m/>
    <m/>
    <m/>
    <s v="Huile de coco - 2,5L (1)"/>
    <s v="1090115040"/>
    <n v="2"/>
    <n v="0"/>
    <m/>
    <n v="58.78"/>
    <n v="0"/>
    <n v="58.78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n v="1"/>
    <m/>
    <m/>
    <m/>
    <m/>
    <s v="Huile de Chia - 100ml"/>
    <s v="1010420097"/>
    <n v="4"/>
    <n v="0"/>
    <m/>
    <n v="28.4"/>
    <n v="0"/>
    <n v="28.4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Perl'amand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8"/>
    <n v="1"/>
    <m/>
    <m/>
    <m/>
    <m/>
    <s v="Purée de sésame (tahin) - 280g"/>
    <s v="1230"/>
    <n v="12"/>
    <n v="0"/>
    <m/>
    <n v="36.24"/>
    <n v="0"/>
    <n v="36.24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Nature et Aliments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9"/>
    <n v="1"/>
    <m/>
    <m/>
    <m/>
    <m/>
    <s v="Agar agar Bio - x 12 sachets 50g"/>
    <s v="510120"/>
    <n v="12"/>
    <n v="0"/>
    <m/>
    <n v="52.2"/>
    <n v="0"/>
    <n v="52.2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Nature et Aliments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9"/>
    <n v="1"/>
    <m/>
    <m/>
    <m/>
    <m/>
    <s v="Crème noix de coco 60g - x 12 sachets"/>
    <s v="190150"/>
    <n v="12"/>
    <n v="0"/>
    <m/>
    <n v="14.64"/>
    <n v="0"/>
    <n v="14.64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Nature et Aliments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9"/>
    <n v="1"/>
    <m/>
    <m/>
    <m/>
    <m/>
    <s v="Crème chocolat intense 60g - x 12 sachets"/>
    <s v="190020"/>
    <n v="12"/>
    <n v="0"/>
    <m/>
    <n v="14.64"/>
    <n v="0"/>
    <n v="14.64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Nature et Aliments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9"/>
    <n v="1"/>
    <m/>
    <m/>
    <m/>
    <m/>
    <s v="Crème châtaigne 60g - x 12 sachets"/>
    <s v="190130"/>
    <n v="12"/>
    <n v="0"/>
    <m/>
    <n v="14.64"/>
    <n v="0"/>
    <n v="14.64"/>
    <m/>
    <s v=""/>
    <s v=""/>
    <s v=""/>
    <s v=""/>
    <s v=""/>
    <m/>
    <m/>
    <m/>
    <n v="1"/>
    <m/>
    <m/>
    <m/>
    <m/>
    <d v="2017-10-10T00:00:00"/>
    <m/>
    <s v="1"/>
    <m/>
  </r>
  <r>
    <s v="septembre"/>
    <s v="Alexis"/>
    <s v="Nature et Aliments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9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d v="2017-10-10T00:00:00"/>
    <m/>
    <s v="1"/>
    <m/>
  </r>
  <r>
    <s v="septembre"/>
    <s v="Benoît"/>
    <s v="Gaborit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0"/>
    <n v="1"/>
    <m/>
    <m/>
    <m/>
    <m/>
    <s v="nature au lait entier - 125g x 4"/>
    <s v="117"/>
    <n v="3"/>
    <n v="0"/>
    <m/>
    <n v="5.52"/>
    <n v="0"/>
    <n v="5.52"/>
    <m/>
    <s v=""/>
    <s v=""/>
    <s v=""/>
    <s v=""/>
    <s v=""/>
    <m/>
    <m/>
    <m/>
    <n v="1"/>
    <m/>
    <m/>
    <m/>
    <m/>
    <m/>
    <m/>
    <s v="1"/>
    <m/>
  </r>
  <r>
    <s v="septembre"/>
    <s v="Benoît"/>
    <s v="Gaborit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0"/>
    <n v="1"/>
    <m/>
    <m/>
    <m/>
    <m/>
    <s v="Choconeige Notre liégeois maison - 110g x 4"/>
    <s v="166"/>
    <n v="3"/>
    <n v="0"/>
    <m/>
    <n v="7.92"/>
    <n v="0"/>
    <n v="7.92"/>
    <m/>
    <s v=""/>
    <s v=""/>
    <s v=""/>
    <s v=""/>
    <s v=""/>
    <m/>
    <m/>
    <m/>
    <n v="1"/>
    <m/>
    <m/>
    <m/>
    <m/>
    <m/>
    <m/>
    <s v="1"/>
    <m/>
  </r>
  <r>
    <s v="septembre"/>
    <s v="Benoît"/>
    <s v="Gaborit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0"/>
    <n v="1"/>
    <m/>
    <m/>
    <m/>
    <m/>
    <s v="Yaourts nature au lait entier - 125g x 4"/>
    <s v="186"/>
    <n v="3"/>
    <n v="0"/>
    <m/>
    <n v="8.4600000000000009"/>
    <n v="0"/>
    <n v="8.4600000000000009"/>
    <m/>
    <s v=""/>
    <s v=""/>
    <s v=""/>
    <s v=""/>
    <s v=""/>
    <m/>
    <m/>
    <m/>
    <n v="1"/>
    <m/>
    <m/>
    <m/>
    <m/>
    <m/>
    <m/>
    <s v="1"/>
    <m/>
  </r>
  <r>
    <s v="septembre"/>
    <s v="Benoît"/>
    <s v="Gaborit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0"/>
    <n v="1"/>
    <m/>
    <m/>
    <m/>
    <m/>
    <s v="Œufs au lait - 125g x 2"/>
    <s v="176"/>
    <n v="3"/>
    <n v="0"/>
    <m/>
    <n v="5.85"/>
    <n v="0"/>
    <n v="5.85"/>
    <m/>
    <s v=""/>
    <s v=""/>
    <s v=""/>
    <s v=""/>
    <s v=""/>
    <m/>
    <m/>
    <m/>
    <n v="1"/>
    <m/>
    <m/>
    <m/>
    <m/>
    <m/>
    <m/>
    <s v="1"/>
    <m/>
  </r>
  <r>
    <s v="septembre"/>
    <s v="Benoît"/>
    <s v="Bio Planète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1"/>
    <n v="1"/>
    <m/>
    <m/>
    <m/>
    <n v="1"/>
    <s v="Huile de coco - 0,2L"/>
    <s v="1010615028"/>
    <n v="60"/>
    <n v="10"/>
    <s v="oui"/>
    <n v="187.8"/>
    <n v="0"/>
    <n v="187.8"/>
    <m/>
    <s v=""/>
    <s v=""/>
    <s v=""/>
    <s v=""/>
    <s v=""/>
    <m/>
    <m/>
    <m/>
    <n v="1"/>
    <m/>
    <m/>
    <m/>
    <m/>
    <m/>
    <m/>
    <s v="1"/>
    <m/>
  </r>
  <r>
    <s v="septembre"/>
    <s v="Benoît"/>
    <s v="Bio Planète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1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septembre"/>
    <s v="Benoît"/>
    <s v="Bio Planète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1"/>
    <n v="1"/>
    <m/>
    <m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m/>
  </r>
  <r>
    <s v="septembre"/>
    <s v="Benoît"/>
    <s v="Bio Planète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1"/>
    <n v="1"/>
    <m/>
    <m/>
    <m/>
    <m/>
    <s v="Complément pour petit déjeuner biologique - 300g x4"/>
    <s v="1010450430"/>
    <n v="6"/>
    <n v="0"/>
    <m/>
    <n v="43.8"/>
    <n v="0"/>
    <n v="43.8"/>
    <m/>
    <s v=""/>
    <s v=""/>
    <s v=""/>
    <s v=""/>
    <s v=""/>
    <m/>
    <m/>
    <m/>
    <n v="1"/>
    <m/>
    <m/>
    <m/>
    <m/>
    <m/>
    <m/>
    <s v="1"/>
    <m/>
  </r>
  <r>
    <s v="septembre"/>
    <s v="Benoît"/>
    <s v="Arcadie"/>
    <s v="Ekibio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2"/>
    <n v="1"/>
    <m/>
    <m/>
    <m/>
    <m/>
    <s v="AIL des OURS - Flacon 16g"/>
    <s v="0"/>
    <n v="6"/>
    <n v="0"/>
    <m/>
    <n v="9.3000000000000007"/>
    <n v="0"/>
    <n v="9.3000000000000007"/>
    <m/>
    <s v=""/>
    <s v=""/>
    <s v=""/>
    <s v=""/>
    <s v=""/>
    <m/>
    <m/>
    <m/>
    <n v="1"/>
    <m/>
    <m/>
    <m/>
    <m/>
    <m/>
    <m/>
    <s v="1"/>
    <m/>
  </r>
  <r>
    <s v="septembre"/>
    <s v="Benoît"/>
    <s v="Arcadie"/>
    <s v="Ekibio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2"/>
    <n v="1"/>
    <m/>
    <m/>
    <m/>
    <m/>
    <s v="AIL et FINES HERBES - Flacon 10g"/>
    <s v="0"/>
    <n v="6"/>
    <n v="0"/>
    <m/>
    <n v="8.34"/>
    <n v="0"/>
    <n v="8.34"/>
    <m/>
    <s v=""/>
    <s v=""/>
    <s v=""/>
    <s v=""/>
    <s v=""/>
    <m/>
    <m/>
    <m/>
    <n v="1"/>
    <m/>
    <m/>
    <m/>
    <m/>
    <m/>
    <m/>
    <s v="1"/>
    <m/>
  </r>
  <r>
    <s v="septembre"/>
    <s v="Benoît"/>
    <s v="Nature et Aliments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3"/>
    <n v="1"/>
    <m/>
    <m/>
    <m/>
    <m/>
    <s v="Ferment pour kéfir de lait 2x6g - x 10 sachets"/>
    <s v="530050"/>
    <n v="10"/>
    <n v="0"/>
    <m/>
    <n v="21.1"/>
    <n v="0"/>
    <n v="21.1"/>
    <m/>
    <s v=""/>
    <s v=""/>
    <s v=""/>
    <s v=""/>
    <s v=""/>
    <m/>
    <m/>
    <m/>
    <n v="1"/>
    <m/>
    <m/>
    <m/>
    <m/>
    <m/>
    <m/>
    <s v="1"/>
    <m/>
  </r>
  <r>
    <s v="septembre"/>
    <s v="Benoît"/>
    <s v="Nature et Aliments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3"/>
    <n v="1"/>
    <m/>
    <m/>
    <m/>
    <m/>
    <s v="Potabio épinards spiruline - x 20 sachets"/>
    <s v="410090"/>
    <n v="20"/>
    <n v="0"/>
    <m/>
    <n v="18"/>
    <n v="0"/>
    <n v="18"/>
    <m/>
    <s v=""/>
    <s v=""/>
    <s v=""/>
    <s v=""/>
    <s v=""/>
    <m/>
    <m/>
    <m/>
    <n v="1"/>
    <m/>
    <m/>
    <m/>
    <m/>
    <m/>
    <m/>
    <s v="1"/>
    <m/>
  </r>
  <r>
    <s v="septembre"/>
    <s v="Benoît"/>
    <s v="Nature et Aliments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3"/>
    <n v="1"/>
    <m/>
    <m/>
    <m/>
    <m/>
    <s v="Crème châtaigne 60g - x 12 sachets"/>
    <s v="190130"/>
    <n v="17"/>
    <n v="0"/>
    <m/>
    <n v="19.55"/>
    <n v="0"/>
    <n v="19.55"/>
    <m/>
    <s v=""/>
    <s v=""/>
    <s v=""/>
    <s v=""/>
    <s v=""/>
    <m/>
    <m/>
    <m/>
    <n v="1"/>
    <m/>
    <m/>
    <m/>
    <m/>
    <m/>
    <m/>
    <s v="1"/>
    <m/>
  </r>
  <r>
    <s v="septembre"/>
    <s v="Benoît"/>
    <s v="Nature et Aliments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3"/>
    <n v="1"/>
    <m/>
    <m/>
    <m/>
    <m/>
    <s v="Nappage pour tartes 2x10g - x 20 sachets"/>
    <s v="320230"/>
    <n v="20"/>
    <n v="0"/>
    <m/>
    <n v="17"/>
    <n v="0"/>
    <n v="17"/>
    <m/>
    <s v=""/>
    <s v=""/>
    <s v=""/>
    <s v=""/>
    <s v=""/>
    <m/>
    <m/>
    <m/>
    <n v="1"/>
    <m/>
    <m/>
    <m/>
    <m/>
    <m/>
    <m/>
    <s v="1"/>
    <m/>
  </r>
  <r>
    <s v="septembre"/>
    <s v="Jean-Claude"/>
    <m/>
    <s v="Ekibio"/>
    <s v="BBG MARKET 5 (OUTREAU)"/>
    <m/>
    <m/>
    <m/>
    <s v="03 21 31 17 16"/>
    <m/>
    <m/>
    <m/>
    <m/>
    <n v="0"/>
    <s v="2017-09-14"/>
    <x v="1494"/>
    <n v="1"/>
    <m/>
    <m/>
    <m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s v="LIVRAISON PAR EKIBIO 1ERE SEMAINE DE NOVEMBRE"/>
    <m/>
    <d v="2017-11-17T00:00:00"/>
    <m/>
    <m/>
    <s v="1"/>
  </r>
  <r>
    <s v="septembre"/>
    <s v="Jean-Claude"/>
    <m/>
    <s v="Relais Vert"/>
    <s v="BBG MARKET 5 (OUTREAU)"/>
    <m/>
    <m/>
    <m/>
    <s v="03 21 31 17 16"/>
    <m/>
    <m/>
    <m/>
    <m/>
    <n v="0"/>
    <s v="2017-09-14"/>
    <x v="1495"/>
    <n v="1"/>
    <m/>
    <m/>
    <m/>
    <m/>
    <s v="Huile d'Avocat - 0,25L"/>
    <s v="1010600890"/>
    <n v="6"/>
    <n v="0"/>
    <m/>
    <n v="34.92"/>
    <n v="0"/>
    <n v="34.92"/>
    <m/>
    <n v="1"/>
    <n v="0"/>
    <n v="0"/>
    <n v="0"/>
    <n v="0"/>
    <m/>
    <m/>
    <n v="1"/>
    <m/>
    <m/>
    <n v="1"/>
    <m/>
    <m/>
    <d v="2017-10-31T00:00:00"/>
    <s v="1"/>
    <m/>
    <s v="1"/>
  </r>
  <r>
    <s v="septembre"/>
    <s v="Jean-Claude"/>
    <m/>
    <s v="Relais Vert"/>
    <s v="BBG MARKET 5 (OUTREAU)"/>
    <m/>
    <m/>
    <m/>
    <s v="03 21 31 17 16"/>
    <m/>
    <m/>
    <m/>
    <m/>
    <n v="0"/>
    <s v="2017-09-14"/>
    <x v="1495"/>
    <m/>
    <n v="1"/>
    <m/>
    <m/>
    <m/>
    <s v="Farine de pépins de courge biologique - 250g x4"/>
    <s v="1010450220"/>
    <n v="4"/>
    <n v="10"/>
    <s v="oui"/>
    <n v="11.92"/>
    <n v="0"/>
    <n v="11.92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BBG MARKET 5 (OUTREAU)"/>
    <m/>
    <m/>
    <m/>
    <s v="03 21 31 17 16"/>
    <m/>
    <m/>
    <m/>
    <m/>
    <n v="0"/>
    <s v="2017-09-14"/>
    <x v="1495"/>
    <m/>
    <n v="1"/>
    <m/>
    <m/>
    <m/>
    <s v="Farine de lin biologique - 250g x4"/>
    <s v="1010450320"/>
    <n v="4"/>
    <n v="1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BBG MARKET 5 (OUTREAU)"/>
    <m/>
    <m/>
    <m/>
    <s v="03 21 31 17 16"/>
    <m/>
    <m/>
    <m/>
    <m/>
    <n v="0"/>
    <s v="2017-09-14"/>
    <x v="1495"/>
    <m/>
    <n v="1"/>
    <m/>
    <m/>
    <m/>
    <s v="Complément pour petit déjeuner biologique - 300g x4"/>
    <s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BBG MARKET 5 (OUTREAU)"/>
    <m/>
    <m/>
    <m/>
    <s v="03 21 31 17 16"/>
    <m/>
    <m/>
    <m/>
    <m/>
    <n v="0"/>
    <s v="2017-09-14"/>
    <x v="1495"/>
    <m/>
    <m/>
    <n v="1"/>
    <m/>
    <m/>
    <s v="Farine de coco biologique - 250g x4"/>
    <s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4"/>
    <s v="ZONE INDUSTRIELLE DE LA CREULE"/>
    <s v="59190"/>
    <s v="HAZEBROUCK"/>
    <s v="03 28 42 09 67"/>
    <s v="Hauts-de-France"/>
    <s v="59"/>
    <s v="LES COMPTOIRS DE LA BIO"/>
    <s v="BBG MARKET"/>
    <n v="800"/>
    <s v="2017-09-14"/>
    <x v="1496"/>
    <n v="1"/>
    <m/>
    <m/>
    <m/>
    <m/>
    <s v="Huile d'Avocat - 0,25L"/>
    <s v="1010600890"/>
    <n v="6"/>
    <n v="0"/>
    <m/>
    <n v="34.92"/>
    <n v="0"/>
    <n v="34.92"/>
    <m/>
    <s v=""/>
    <s v=""/>
    <s v=""/>
    <s v=""/>
    <s v=""/>
    <m/>
    <m/>
    <m/>
    <m/>
    <m/>
    <m/>
    <s v="NOUS CONTACTERA AU BESOIN"/>
    <m/>
    <m/>
    <s v="1"/>
    <m/>
    <s v="1"/>
  </r>
  <r>
    <s v="septembre"/>
    <s v="Jean-Claude"/>
    <s v="Bio Planète"/>
    <s v="Relais Vert"/>
    <s v="BBG MARKET 4"/>
    <s v="ZONE INDUSTRIELLE DE LA CREULE"/>
    <s v="59190"/>
    <s v="HAZEBROUCK"/>
    <s v="03 28 42 09 67"/>
    <s v="Hauts-de-France"/>
    <s v="59"/>
    <s v="LES COMPTOIRS DE LA BIO"/>
    <s v="BBG MARKET"/>
    <n v="800"/>
    <s v="2017-09-14"/>
    <x v="1496"/>
    <m/>
    <n v="1"/>
    <m/>
    <m/>
    <m/>
    <s v="Farine de pépins de courge biologique - 250g x4"/>
    <s v="1010450220"/>
    <n v="4"/>
    <n v="10"/>
    <s v="oui"/>
    <n v="11.92"/>
    <n v="0"/>
    <n v="11.9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4"/>
    <s v="ZONE INDUSTRIELLE DE LA CREULE"/>
    <s v="59190"/>
    <s v="HAZEBROUCK"/>
    <s v="03 28 42 09 67"/>
    <s v="Hauts-de-France"/>
    <s v="59"/>
    <s v="LES COMPTOIRS DE LA BIO"/>
    <s v="BBG MARKET"/>
    <n v="800"/>
    <s v="2017-09-14"/>
    <x v="1496"/>
    <m/>
    <n v="1"/>
    <m/>
    <m/>
    <m/>
    <s v="Farine de lin biologique - 250g x4"/>
    <s v="1010450320"/>
    <n v="4"/>
    <n v="1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4"/>
    <s v="ZONE INDUSTRIELLE DE LA CREULE"/>
    <s v="59190"/>
    <s v="HAZEBROUCK"/>
    <s v="03 28 42 09 67"/>
    <s v="Hauts-de-France"/>
    <s v="59"/>
    <s v="LES COMPTOIRS DE LA BIO"/>
    <s v="BBG MARKET"/>
    <n v="800"/>
    <s v="2017-09-14"/>
    <x v="1496"/>
    <m/>
    <n v="1"/>
    <m/>
    <m/>
    <m/>
    <s v="Complément pour petit déjeuner biologique - 300g x4"/>
    <s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4"/>
    <s v="ZONE INDUSTRIELLE DE LA CREULE"/>
    <s v="59190"/>
    <s v="HAZEBROUCK"/>
    <s v="03 28 42 09 67"/>
    <s v="Hauts-de-France"/>
    <s v="59"/>
    <s v="LES COMPTOIRS DE LA BIO"/>
    <s v="BBG MARKET"/>
    <n v="800"/>
    <s v="2017-09-14"/>
    <x v="1496"/>
    <m/>
    <m/>
    <n v="1"/>
    <m/>
    <m/>
    <s v="Farine de coco biologique - 250g x4"/>
    <s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s v="1"/>
    <s v="1"/>
  </r>
  <r>
    <s v="septembre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4"/>
    <x v="1497"/>
    <n v="1"/>
    <m/>
    <m/>
    <m/>
    <m/>
    <s v="Huile d'Avocat - 0,25L"/>
    <s v="1010600890"/>
    <n v="6"/>
    <n v="0"/>
    <m/>
    <n v="34.92"/>
    <n v="0"/>
    <n v="34.92"/>
    <m/>
    <n v="1"/>
    <n v="0"/>
    <n v="0"/>
    <n v="0"/>
    <n v="0"/>
    <m/>
    <m/>
    <n v="1"/>
    <m/>
    <m/>
    <m/>
    <m/>
    <m/>
    <d v="2017-11-07T00:00:00"/>
    <s v="1"/>
    <m/>
    <s v="1"/>
  </r>
  <r>
    <s v="septembre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4"/>
    <x v="1497"/>
    <m/>
    <n v="1"/>
    <m/>
    <m/>
    <m/>
    <s v="Farine de pépins de courge biologique - 250g x4"/>
    <s v="1010450220"/>
    <n v="4"/>
    <n v="10"/>
    <s v="oui"/>
    <n v="11.92"/>
    <n v="0"/>
    <n v="11.9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4"/>
    <x v="1497"/>
    <m/>
    <n v="1"/>
    <m/>
    <m/>
    <m/>
    <s v="Farine de lin biologique - 250g x4"/>
    <s v="1010450320"/>
    <n v="4"/>
    <n v="1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4"/>
    <x v="1497"/>
    <m/>
    <n v="1"/>
    <m/>
    <m/>
    <m/>
    <s v="Complément pour petit déjeuner biologique - 300g x4"/>
    <s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4"/>
    <x v="1497"/>
    <m/>
    <m/>
    <n v="1"/>
    <m/>
    <m/>
    <s v="Farine de coco biologique - 250g x4"/>
    <s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3"/>
    <s v="72 RUE DES FUSILLES"/>
    <s v="59160"/>
    <s v="CAPINGHEM"/>
    <s v="03 20 54 98 67 "/>
    <s v="Hauts-de-France"/>
    <s v="59"/>
    <s v="LES COMPTOIRS DE LA BIO"/>
    <s v="BBG MARKET"/>
    <n v="750"/>
    <s v="2017-09-14"/>
    <x v="1498"/>
    <n v="1"/>
    <m/>
    <m/>
    <m/>
    <m/>
    <s v="Huile d'Avocat - 0,25L"/>
    <s v="1010600890"/>
    <n v="6"/>
    <n v="0"/>
    <m/>
    <n v="34.92"/>
    <n v="0"/>
    <n v="34.92"/>
    <m/>
    <n v="1"/>
    <n v="0"/>
    <n v="0"/>
    <n v="0"/>
    <n v="0"/>
    <m/>
    <m/>
    <n v="1"/>
    <m/>
    <m/>
    <m/>
    <m/>
    <m/>
    <m/>
    <m/>
    <m/>
    <s v="1"/>
  </r>
  <r>
    <s v="septembre"/>
    <s v="Jean-Claude"/>
    <s v="Bio Planète"/>
    <s v="Relais Vert"/>
    <s v="BBG MARKET 3"/>
    <s v="72 RUE DES FUSILLES"/>
    <s v="59160"/>
    <s v="CAPINGHEM"/>
    <s v="03 20 54 98 67 "/>
    <s v="Hauts-de-France"/>
    <s v="59"/>
    <s v="LES COMPTOIRS DE LA BIO"/>
    <s v="BBG MARKET"/>
    <n v="750"/>
    <s v="2017-09-14"/>
    <x v="1498"/>
    <m/>
    <n v="1"/>
    <m/>
    <m/>
    <m/>
    <s v="Farine de pépins de courge biologique - 250g x4"/>
    <s v="1010450220"/>
    <n v="4"/>
    <n v="10"/>
    <s v="oui"/>
    <n v="11.92"/>
    <n v="0"/>
    <n v="11.9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3"/>
    <s v="72 RUE DES FUSILLES"/>
    <s v="59160"/>
    <s v="CAPINGHEM"/>
    <s v="03 20 54 98 67 "/>
    <s v="Hauts-de-France"/>
    <s v="59"/>
    <s v="LES COMPTOIRS DE LA BIO"/>
    <s v="BBG MARKET"/>
    <n v="750"/>
    <s v="2017-09-14"/>
    <x v="1498"/>
    <m/>
    <n v="1"/>
    <m/>
    <m/>
    <m/>
    <s v="Farine de lin biologique - 250g x4"/>
    <s v="1010450320"/>
    <n v="4"/>
    <n v="1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3"/>
    <s v="72 RUE DES FUSILLES"/>
    <s v="59160"/>
    <s v="CAPINGHEM"/>
    <s v="03 20 54 98 67 "/>
    <s v="Hauts-de-France"/>
    <s v="59"/>
    <s v="LES COMPTOIRS DE LA BIO"/>
    <s v="BBG MARKET"/>
    <n v="750"/>
    <s v="2017-09-14"/>
    <x v="1498"/>
    <m/>
    <n v="1"/>
    <m/>
    <m/>
    <m/>
    <s v="Complément pour petit déjeuner biologique - 300g x4"/>
    <s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3"/>
    <s v="72 RUE DES FUSILLES"/>
    <s v="59160"/>
    <s v="CAPINGHEM"/>
    <s v="03 20 54 98 67 "/>
    <s v="Hauts-de-France"/>
    <s v="59"/>
    <s v="LES COMPTOIRS DE LA BIO"/>
    <s v="BBG MARKET"/>
    <n v="750"/>
    <s v="2017-09-14"/>
    <x v="1498"/>
    <m/>
    <m/>
    <n v="1"/>
    <m/>
    <m/>
    <s v="Farine de coco biologique - 250g x4"/>
    <s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m/>
    <m/>
    <s v="Huile d'olive corsée - 0,5L"/>
    <s v="1010612270"/>
    <n v="6"/>
    <n v="0"/>
    <m/>
    <n v="33"/>
    <n v="0"/>
    <n v="33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m/>
    <m/>
    <s v="HOL Pays France - 0,5L"/>
    <s v="1010613873"/>
    <n v="6"/>
    <n v="0"/>
    <m/>
    <n v="85.2"/>
    <n v="0"/>
    <n v="85.2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n v="1"/>
    <m/>
    <s v="Farine de pépins de courge biologique - 250g x4"/>
    <s v="1010450220"/>
    <n v="12"/>
    <n v="10"/>
    <m/>
    <n v="35.76"/>
    <n v="0"/>
    <n v="35.76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n v="1"/>
    <m/>
    <s v="Farine de lin biologique - 250g x4"/>
    <s v="1010450320"/>
    <n v="12"/>
    <n v="10"/>
    <m/>
    <n v="26.76"/>
    <n v="0"/>
    <n v="26.76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n v="1"/>
    <m/>
    <s v="Farine de noix biologique - 250g x4"/>
    <s v="1010450120"/>
    <n v="12"/>
    <n v="10"/>
    <m/>
    <n v="35.76"/>
    <n v="0"/>
    <n v="35.76"/>
    <m/>
    <s v=""/>
    <s v=""/>
    <s v=""/>
    <s v=""/>
    <s v=""/>
    <m/>
    <m/>
    <m/>
    <m/>
    <m/>
    <m/>
    <s v="VERRA LORS DE LA PROCHAINE COMMANDE"/>
    <m/>
    <m/>
    <s v="1"/>
    <m/>
    <s v="1"/>
  </r>
  <r>
    <s v="septembre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n v="1"/>
    <m/>
    <s v="Complément pour petit déjeuner biologique - 300g x4"/>
    <s v="1010450430"/>
    <n v="6"/>
    <n v="10"/>
    <m/>
    <n v="43.8"/>
    <n v="0"/>
    <n v="43.8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m/>
    <m/>
    <n v="1"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m/>
    <m/>
    <m/>
    <s v="PLUS BESOIN"/>
    <m/>
    <m/>
    <s v="1"/>
    <m/>
    <s v="1"/>
  </r>
  <r>
    <s v="septembre"/>
    <s v="Benoît"/>
    <s v="Arcadi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500"/>
    <n v="1"/>
    <m/>
    <m/>
    <m/>
    <m/>
    <s v="VANILLE gousses - Flacon"/>
    <s v="0"/>
    <n v="10"/>
    <n v="0"/>
    <m/>
    <n v="64.099999999999994"/>
    <n v="0"/>
    <n v="64.099999999999994"/>
    <m/>
    <s v=""/>
    <s v=""/>
    <s v=""/>
    <s v=""/>
    <s v=""/>
    <m/>
    <m/>
    <m/>
    <m/>
    <m/>
    <m/>
    <s v="VERRA LORS DE LA PROCHAINE COMMANDE"/>
    <m/>
    <m/>
    <s v="1"/>
    <m/>
    <s v="1"/>
  </r>
  <r>
    <s v="septembre"/>
    <s v="Benoît"/>
    <s v="Nature et Aliments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501"/>
    <n v="1"/>
    <m/>
    <m/>
    <m/>
    <m/>
    <s v="Ferment dessert au bifidus 2x6g - x 10 sachets"/>
    <s v="530020"/>
    <n v="10"/>
    <n v="0"/>
    <m/>
    <n v="23.3"/>
    <n v="0"/>
    <n v="23.3"/>
    <m/>
    <s v=""/>
    <s v=""/>
    <s v=""/>
    <s v=""/>
    <s v=""/>
    <m/>
    <m/>
    <m/>
    <n v="1"/>
    <m/>
    <m/>
    <m/>
    <m/>
    <m/>
    <m/>
    <m/>
    <s v="1"/>
  </r>
  <r>
    <s v="septembre"/>
    <s v="Benoît"/>
    <s v="Nature et Aliments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501"/>
    <n v="1"/>
    <m/>
    <m/>
    <m/>
    <m/>
    <s v="Potabio épinards spiruline - x 20 sachets"/>
    <s v="410090"/>
    <n v="20"/>
    <n v="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2"/>
    <n v="1"/>
    <m/>
    <m/>
    <m/>
    <m/>
    <s v="Huile d'Avocat - 0,25L"/>
    <s v="1010600890"/>
    <n v="6"/>
    <n v="0"/>
    <m/>
    <n v="34.92"/>
    <n v="0"/>
    <n v="34.92"/>
    <m/>
    <n v="1"/>
    <n v="0"/>
    <n v="0"/>
    <n v="0"/>
    <n v="0"/>
    <m/>
    <m/>
    <n v="1"/>
    <m/>
    <m/>
    <m/>
    <m/>
    <m/>
    <m/>
    <m/>
    <m/>
    <s v="1"/>
  </r>
  <r>
    <s v="septembre"/>
    <s v="Jean-Claude"/>
    <s v="Bio Planète"/>
    <s v="Relais Vert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2"/>
    <m/>
    <n v="1"/>
    <m/>
    <m/>
    <m/>
    <s v="Farine de pépins de courge biologique - 250g x4"/>
    <s v="1010450220"/>
    <n v="4"/>
    <n v="10"/>
    <s v="oui"/>
    <n v="11.92"/>
    <n v="0"/>
    <n v="11.9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2"/>
    <m/>
    <n v="1"/>
    <m/>
    <m/>
    <m/>
    <s v="Farine de lin biologique - 250g x4"/>
    <s v="1010450320"/>
    <n v="4"/>
    <n v="1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2"/>
    <m/>
    <n v="1"/>
    <m/>
    <m/>
    <m/>
    <s v="Complément pour petit déjeuner biologique - 300g x4"/>
    <s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2"/>
    <m/>
    <m/>
    <n v="1"/>
    <m/>
    <m/>
    <s v="Farine de coco biologique - 250g x4"/>
    <s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Jean-Claude"/>
    <s v="Kaoka"/>
    <s v="Ekibio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3"/>
    <n v="1"/>
    <m/>
    <m/>
    <m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s v="Tel le 9/11 voir si livraison ( pas reçu ) Rappel le 14/11 ( reçu )"/>
    <m/>
    <d v="2017-11-14T00:00:00"/>
    <m/>
    <s v="1"/>
    <m/>
  </r>
  <r>
    <s v="septembre"/>
    <s v="Benoît"/>
    <s v="Bio Planète"/>
    <s v="Direct"/>
    <s v="BIOCOOP CAMPANA"/>
    <s v="8 av de l'entreprise parc commercial des moutiers"/>
    <s v="12000"/>
    <s v="RODEZ"/>
    <s v="05 65 78 42 57"/>
    <s v="Occitanie"/>
    <s v="12"/>
    <s v="BIOCOOP"/>
    <m/>
    <n v="600"/>
    <s v="2017-09-15"/>
    <x v="1504"/>
    <n v="1"/>
    <m/>
    <m/>
    <n v="1"/>
    <m/>
    <s v="Farine de pépins de courge biologique - 250g x4"/>
    <s v="10104502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s v="1"/>
    <m/>
  </r>
  <r>
    <s v="septembre"/>
    <s v="Benoît"/>
    <s v="Bio Planète"/>
    <s v="Direct"/>
    <s v="BIOCOOP CAMPANA"/>
    <s v="8 av de l'entreprise parc commercial des moutiers"/>
    <s v="12000"/>
    <s v="RODEZ"/>
    <s v="05 65 78 42 57"/>
    <s v="Occitanie"/>
    <s v="12"/>
    <s v="BIOCOOP"/>
    <m/>
    <n v="600"/>
    <s v="2017-09-15"/>
    <x v="1504"/>
    <n v="1"/>
    <m/>
    <m/>
    <n v="1"/>
    <m/>
    <s v="Farine de lin biologique - 250g x4"/>
    <s v="1010450320"/>
    <n v="16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s v="1"/>
    <m/>
  </r>
  <r>
    <s v="septembre"/>
    <s v="Benoît"/>
    <s v="Bio Planète"/>
    <s v="Direct"/>
    <s v="BIOCOOP CAMPANA"/>
    <s v="8 av de l'entreprise parc commercial des moutiers"/>
    <s v="12000"/>
    <s v="RODEZ"/>
    <s v="05 65 78 42 57"/>
    <s v="Occitanie"/>
    <s v="12"/>
    <s v="BIOCOOP"/>
    <m/>
    <n v="600"/>
    <s v="2017-09-15"/>
    <x v="1504"/>
    <n v="1"/>
    <m/>
    <m/>
    <n v="1"/>
    <m/>
    <s v="Complément pour petit déjeuner biologique - 300g x4"/>
    <s v="1010450430"/>
    <n v="12"/>
    <n v="10"/>
    <m/>
    <n v="78.84"/>
    <n v="0"/>
    <n v="78.84"/>
    <m/>
    <s v=""/>
    <s v=""/>
    <s v=""/>
    <s v=""/>
    <s v=""/>
    <m/>
    <m/>
    <m/>
    <n v="1"/>
    <m/>
    <m/>
    <m/>
    <m/>
    <m/>
    <m/>
    <s v="1"/>
    <m/>
  </r>
  <r>
    <s v="septembre"/>
    <s v="Benoît"/>
    <s v="Bio Planète"/>
    <s v="Direct"/>
    <s v="BIOCOOP CAMPANA"/>
    <s v="8 av de l'entreprise parc commercial des moutiers"/>
    <s v="12000"/>
    <s v="RODEZ"/>
    <s v="05 65 78 42 57"/>
    <s v="Occitanie"/>
    <s v="12"/>
    <s v="BIOCOOP"/>
    <m/>
    <n v="600"/>
    <s v="2017-09-15"/>
    <x v="1504"/>
    <n v="1"/>
    <m/>
    <m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m/>
  </r>
  <r>
    <s v="septembre"/>
    <s v="Alexis"/>
    <s v="Bio Planèt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5"/>
    <n v="1"/>
    <m/>
    <m/>
    <m/>
    <m/>
    <s v="Huile de sésame - 0,5L"/>
    <s v="1010604070"/>
    <n v="6"/>
    <n v="0"/>
    <m/>
    <n v="28.14"/>
    <n v="0"/>
    <n v="28.14"/>
    <m/>
    <s v=""/>
    <s v=""/>
    <s v=""/>
    <s v=""/>
    <s v=""/>
    <m/>
    <m/>
    <m/>
    <n v="1"/>
    <m/>
    <m/>
    <m/>
    <m/>
    <m/>
    <m/>
    <m/>
    <s v="1"/>
  </r>
  <r>
    <s v="septembre"/>
    <s v="Alexis"/>
    <s v="Arcadi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6"/>
    <n v="1"/>
    <m/>
    <m/>
    <m/>
    <m/>
    <s v="Mélange PÂTES - Flacon 30g"/>
    <s v="0"/>
    <n v="6"/>
    <n v="10"/>
    <s v="oui"/>
    <n v="8.4"/>
    <n v="0"/>
    <n v="8.4"/>
    <m/>
    <s v=""/>
    <s v=""/>
    <s v=""/>
    <s v=""/>
    <s v=""/>
    <m/>
    <m/>
    <m/>
    <n v="1"/>
    <m/>
    <m/>
    <m/>
    <m/>
    <m/>
    <m/>
    <m/>
    <s v="1"/>
  </r>
  <r>
    <s v="septembre"/>
    <s v="Alexis"/>
    <s v="Arcadi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6"/>
    <n v="1"/>
    <m/>
    <m/>
    <m/>
    <m/>
    <s v="Mélange RIZ - Flacon 27g"/>
    <s v="0"/>
    <n v="6"/>
    <n v="10"/>
    <s v="oui"/>
    <n v="7.5"/>
    <n v="0"/>
    <n v="7.5"/>
    <m/>
    <s v=""/>
    <s v=""/>
    <s v=""/>
    <s v=""/>
    <s v=""/>
    <m/>
    <m/>
    <m/>
    <n v="1"/>
    <m/>
    <m/>
    <m/>
    <m/>
    <m/>
    <m/>
    <m/>
    <s v="1"/>
  </r>
  <r>
    <s v="septembre"/>
    <s v="Alexis"/>
    <s v="Perl'amand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7"/>
    <n v="1"/>
    <m/>
    <m/>
    <m/>
    <m/>
    <s v="Amandina Lait d'amandes - 1L"/>
    <s v="6902"/>
    <n v="6"/>
    <n v="0"/>
    <m/>
    <n v="18.96"/>
    <n v="0"/>
    <n v="18.96"/>
    <m/>
    <s v=""/>
    <s v=""/>
    <s v=""/>
    <s v=""/>
    <s v=""/>
    <m/>
    <m/>
    <m/>
    <n v="1"/>
    <m/>
    <m/>
    <m/>
    <m/>
    <m/>
    <m/>
    <m/>
    <s v="1"/>
  </r>
  <r>
    <s v="septembre"/>
    <s v="Alexis"/>
    <s v="Perl'amand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7"/>
    <n v="1"/>
    <m/>
    <m/>
    <m/>
    <m/>
    <s v="Amandina chocolat - 1L"/>
    <s v="6902"/>
    <n v="6"/>
    <n v="0"/>
    <m/>
    <n v="20.100000000000001"/>
    <n v="0"/>
    <n v="20.100000000000001"/>
    <m/>
    <s v=""/>
    <s v=""/>
    <s v=""/>
    <s v=""/>
    <s v=""/>
    <m/>
    <m/>
    <m/>
    <n v="1"/>
    <m/>
    <m/>
    <m/>
    <m/>
    <m/>
    <m/>
    <m/>
    <s v="1"/>
  </r>
  <r>
    <s v="septembre"/>
    <s v="Alexis"/>
    <s v="Perl'amand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7"/>
    <n v="1"/>
    <m/>
    <m/>
    <m/>
    <m/>
    <s v="Amandina cuisine (x8) - 3x20cl"/>
    <s v="6902"/>
    <n v="8"/>
    <n v="0"/>
    <m/>
    <n v="33.200000000000003"/>
    <n v="0"/>
    <n v="33.200000000000003"/>
    <m/>
    <s v=""/>
    <s v=""/>
    <s v=""/>
    <s v=""/>
    <s v=""/>
    <m/>
    <m/>
    <m/>
    <n v="1"/>
    <m/>
    <m/>
    <m/>
    <m/>
    <m/>
    <m/>
    <m/>
    <s v="1"/>
  </r>
  <r>
    <s v="septembre"/>
    <s v="Alexis"/>
    <s v="Perl'amand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7"/>
    <n v="1"/>
    <m/>
    <m/>
    <m/>
    <m/>
    <s v="Amandina Lait d'amandes sans sucre - 50cl"/>
    <s v="6901"/>
    <n v="12"/>
    <n v="0"/>
    <m/>
    <n v="20.64"/>
    <n v="0"/>
    <n v="20.64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8"/>
    <n v="1"/>
    <m/>
    <m/>
    <m/>
    <m/>
    <s v="Bioflan vanille - x 30 sachets"/>
    <s v="110010"/>
    <n v="30"/>
    <n v="0"/>
    <m/>
    <n v="21.6"/>
    <n v="0"/>
    <n v="21.6"/>
    <m/>
    <n v="1"/>
    <n v="0"/>
    <n v="0"/>
    <n v="0"/>
    <n v="0"/>
    <m/>
    <m/>
    <n v="1"/>
    <m/>
    <m/>
    <m/>
    <s v="Ne souhaite pas de sav (Jessica), donc pas de commande à repasser"/>
    <m/>
    <m/>
    <s v="1"/>
    <m/>
    <s v="1"/>
  </r>
  <r>
    <s v="septembre"/>
    <s v="Alexis"/>
    <s v="Nature et Aliments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8"/>
    <n v="1"/>
    <m/>
    <m/>
    <m/>
    <m/>
    <s v="Sucre vanille - x 20 sachets 2x8g"/>
    <s v="310010"/>
    <n v="20"/>
    <n v="0"/>
    <m/>
    <n v="73.599999999999994"/>
    <n v="0"/>
    <n v="73.599999999999994"/>
    <m/>
    <n v="1"/>
    <n v="0"/>
    <n v="0"/>
    <n v="0"/>
    <n v="0"/>
    <m/>
    <m/>
    <n v="1"/>
    <m/>
    <m/>
    <m/>
    <s v="Ne souhaite pas de sav (Jessica), donc pas de commande à repasser"/>
    <m/>
    <m/>
    <s v="1"/>
    <m/>
    <s v="1"/>
  </r>
  <r>
    <s v="septembre"/>
    <s v="Alexis"/>
    <s v="Nature et Aliments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8"/>
    <n v="1"/>
    <m/>
    <m/>
    <m/>
    <m/>
    <s v="Ferment kéfir de fruits 2x5g - x 10 sachets"/>
    <s v="530150"/>
    <n v="10"/>
    <n v="0"/>
    <m/>
    <n v="23"/>
    <n v="0"/>
    <n v="23"/>
    <m/>
    <n v="1"/>
    <n v="0"/>
    <n v="0"/>
    <n v="0"/>
    <n v="0"/>
    <m/>
    <m/>
    <n v="1"/>
    <m/>
    <m/>
    <m/>
    <s v="Ne souhaite pas de sav (Jessica), donc pas de commande à repasser"/>
    <m/>
    <m/>
    <s v="1"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Rosée d'Aloé - flacon 250ml"/>
    <s v="0"/>
    <n v="6"/>
    <n v="0"/>
    <m/>
    <n v="50.82"/>
    <n v="0"/>
    <n v="50.82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Dentifrice - tube 75ml"/>
    <s v="0"/>
    <n v="6"/>
    <n v="0"/>
    <m/>
    <n v="24.84"/>
    <n v="0"/>
    <n v="24.84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Douche - flacon 250ml"/>
    <s v="0"/>
    <n v="6"/>
    <n v="0"/>
    <m/>
    <n v="42.84"/>
    <n v="0"/>
    <n v="42.84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nettoyant Démaquillant - flacon 250ml"/>
    <s v="0"/>
    <n v="6"/>
    <n v="0"/>
    <m/>
    <n v="50.94"/>
    <n v="0"/>
    <n v="50.94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externe - tube 125ml"/>
    <s v="0"/>
    <n v="6"/>
    <n v="0"/>
    <m/>
    <n v="42.66"/>
    <n v="0"/>
    <n v="42.66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externe - tube 250ml"/>
    <s v="0"/>
    <n v="6"/>
    <n v="0"/>
    <m/>
    <n v="61.2"/>
    <n v="0"/>
    <n v="61.2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Jus à boire  AB - bouteille 1l"/>
    <s v="0"/>
    <n v="6"/>
    <n v="0"/>
    <m/>
    <n v="84.36"/>
    <n v="0"/>
    <n v="84.36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à boire AB - bouteille 1000ml"/>
    <s v="0"/>
    <n v="6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Lait  hydratant - flacon 250ml"/>
    <s v="0"/>
    <n v="6"/>
    <n v="0"/>
    <m/>
    <n v="45.3"/>
    <n v="0"/>
    <n v="45.3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Crème visage - tube 50ml"/>
    <s v="0"/>
    <n v="6"/>
    <n v="0"/>
    <m/>
    <n v="37.020000000000003"/>
    <n v="0"/>
    <n v="37.020000000000003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Crème intense - tube 50ml"/>
    <s v="0"/>
    <n v="6"/>
    <n v="0"/>
    <m/>
    <n v="44.52"/>
    <n v="0"/>
    <n v="44.52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Crème main - tube 100ml"/>
    <s v="0"/>
    <n v="6"/>
    <n v="0"/>
    <m/>
    <n v="45.24"/>
    <n v="0"/>
    <n v="45.24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Shampooing - flacon 250ml"/>
    <s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Pilulier 45 gélules Bio - pilulier 17.8g"/>
    <s v="0"/>
    <n v="6"/>
    <n v="0"/>
    <m/>
    <n v="48.78"/>
    <n v="0"/>
    <n v="48.78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Exfoliant visage - tube 150ml"/>
    <s v="0"/>
    <n v="6"/>
    <n v="0"/>
    <m/>
    <n v="34.32"/>
    <n v="0"/>
    <n v="34.32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Nettoyant intime - flacon 250ml"/>
    <s v="0"/>
    <n v="6"/>
    <n v="0"/>
    <m/>
    <n v="49.62"/>
    <n v="0"/>
    <n v="49.62"/>
    <m/>
    <s v=""/>
    <s v=""/>
    <s v=""/>
    <s v=""/>
    <s v=""/>
    <m/>
    <m/>
    <m/>
    <n v="1"/>
    <m/>
    <m/>
    <m/>
    <m/>
    <m/>
    <m/>
    <m/>
    <s v="1"/>
  </r>
  <r>
    <s v="septembre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Crème réparatrice - tube 150ml"/>
    <s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5"/>
    <x v="1510"/>
    <m/>
    <n v="1"/>
    <m/>
    <m/>
    <m/>
    <s v="Huile de germe de blé bio - 100ml"/>
    <s v="1010420697"/>
    <n v="4"/>
    <n v="10"/>
    <m/>
    <n v="38.36"/>
    <n v="0"/>
    <n v="38.3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n v="1"/>
    <m/>
    <m/>
    <m/>
    <n v="1"/>
    <s v="Huile coco désodorisée - 0,4L"/>
    <n v="1010615156"/>
    <n v="60"/>
    <n v="10"/>
    <s v="oui"/>
    <n v="256.2"/>
    <n v="0"/>
    <n v="256.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n v="1"/>
    <m/>
    <m/>
    <m/>
    <n v="1"/>
    <s v="Farine de pépins de courge biologique - 250g x4"/>
    <n v="1010450220"/>
    <n v="16"/>
    <n v="10"/>
    <s v="oui"/>
    <n v="42.88"/>
    <n v="0"/>
    <n v="42.8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n v="1"/>
    <m/>
    <m/>
    <m/>
    <n v="1"/>
    <s v="Farine de lin biologique - 250g x4"/>
    <n v="1010450320"/>
    <n v="16"/>
    <n v="10"/>
    <s v="oui"/>
    <n v="32.159999999999997"/>
    <n v="0"/>
    <n v="32.159999999999997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n v="1"/>
    <m/>
    <m/>
    <m/>
    <n v="1"/>
    <s v="Farine de noix biologique - 250g x4"/>
    <n v="10104501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m/>
    <n v="1"/>
    <m/>
    <m/>
    <n v="1"/>
    <s v="Complément pour petit déjeuner biologique - 300g x4"/>
    <n v="1010450430"/>
    <n v="12"/>
    <n v="10"/>
    <s v="oui"/>
    <n v="78.84"/>
    <n v="0"/>
    <n v="78.84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n v="1"/>
    <s v="Purée amande complète - 300g"/>
    <n v="5004"/>
    <n v="72"/>
    <n v="15"/>
    <m/>
    <n v="478.8"/>
    <n v="0"/>
    <n v="478.8"/>
    <m/>
    <n v="1"/>
    <n v="0"/>
    <n v="0"/>
    <n v="0"/>
    <n v="1"/>
    <m/>
    <m/>
    <n v="1"/>
    <m/>
    <m/>
    <m/>
    <s v="NE VEUT PAS DE SAV"/>
    <m/>
    <m/>
    <s v="1"/>
    <m/>
    <s v="1"/>
  </r>
  <r>
    <s v="septembre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n v="1"/>
    <s v="Purée amande blanchie - 300g"/>
    <n v="5104"/>
    <n v="72"/>
    <n v="15"/>
    <m/>
    <n v="516.96"/>
    <n v="0"/>
    <n v="516.96"/>
    <m/>
    <n v="1"/>
    <n v="0"/>
    <n v="0"/>
    <n v="0"/>
    <n v="1"/>
    <m/>
    <m/>
    <n v="1"/>
    <m/>
    <m/>
    <m/>
    <s v="NE VEUT PAS DE SAV"/>
    <m/>
    <m/>
    <s v="1"/>
    <m/>
    <s v="1"/>
  </r>
  <r>
    <s v="septembre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n v="1"/>
    <s v="Purée de noisettes - 280g"/>
    <n v="5204"/>
    <n v="36"/>
    <n v="10"/>
    <m/>
    <n v="291.95999999999998"/>
    <n v="0"/>
    <n v="291.95999999999998"/>
    <m/>
    <n v="1"/>
    <n v="0"/>
    <n v="0"/>
    <n v="0"/>
    <n v="1"/>
    <m/>
    <m/>
    <n v="1"/>
    <m/>
    <m/>
    <m/>
    <s v="NE VEUT PAS DE SAV"/>
    <m/>
    <m/>
    <s v="1"/>
    <m/>
    <s v="1"/>
  </r>
  <r>
    <s v="septembre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m/>
    <s v="Croustinut - 300g"/>
    <n v="0"/>
    <n v="6"/>
    <n v="5"/>
    <m/>
    <n v="33.36"/>
    <n v="0"/>
    <n v="33.36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m/>
    <n v="1"/>
    <m/>
    <m/>
    <m/>
    <s v="Purée de Pistache - 100g"/>
    <n v="2400"/>
    <n v="6"/>
    <n v="5"/>
    <m/>
    <n v="30.48"/>
    <n v="0"/>
    <n v="30.48"/>
    <m/>
    <n v="0"/>
    <n v="1"/>
    <n v="0"/>
    <n v="0"/>
    <n v="0"/>
    <m/>
    <m/>
    <n v="1"/>
    <m/>
    <m/>
    <m/>
    <s v="NE VEUT PAS DE SAV"/>
    <m/>
    <m/>
    <s v="1"/>
    <m/>
    <s v="1"/>
  </r>
  <r>
    <s v="septembre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n v="1"/>
    <s v="Purée de sésame (tahin) - 280g"/>
    <n v="1230"/>
    <n v="36"/>
    <n v="10"/>
    <m/>
    <n v="97.92"/>
    <n v="0"/>
    <n v="97.92"/>
    <m/>
    <n v="1"/>
    <n v="0"/>
    <n v="0"/>
    <n v="0"/>
    <n v="1"/>
    <m/>
    <m/>
    <n v="1"/>
    <m/>
    <m/>
    <m/>
    <s v="NE VEUT PAS DE SAV"/>
    <m/>
    <m/>
    <s v="1"/>
    <m/>
    <s v="1"/>
  </r>
  <r>
    <s v="septembre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n v="1"/>
    <s v="Purée de sésame demi complet - 280g"/>
    <n v="1240"/>
    <n v="36"/>
    <n v="10"/>
    <m/>
    <n v="93.24"/>
    <n v="0"/>
    <n v="93.24"/>
    <m/>
    <n v="1"/>
    <n v="0"/>
    <n v="0"/>
    <n v="0"/>
    <n v="1"/>
    <m/>
    <m/>
    <n v="1"/>
    <m/>
    <m/>
    <m/>
    <s v="NE VEUT PAS DE SAV"/>
    <m/>
    <m/>
    <s v="1"/>
    <m/>
    <s v="1"/>
  </r>
  <r>
    <s v="septembre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m/>
    <s v="Purée 4 Fruits Secs - 200g"/>
    <n v="1013"/>
    <n v="6"/>
    <n v="5"/>
    <m/>
    <n v="22.26"/>
    <n v="0"/>
    <n v="22.26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m/>
    <s v="Choco Amande (crunchy) - 300g"/>
    <n v="0"/>
    <n v="6"/>
    <n v="5"/>
    <m/>
    <n v="27.06"/>
    <n v="0"/>
    <n v="27.06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m/>
    <s v="Choco Noisette - SANS PALME - 330g"/>
    <n v="0"/>
    <n v="6"/>
    <n v="5"/>
    <m/>
    <n v="27.78"/>
    <n v="0"/>
    <n v="27.78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3"/>
    <n v="1"/>
    <m/>
    <m/>
    <n v="1"/>
    <m/>
    <s v="Présentoir infusettes livré garni -"/>
    <n v="0"/>
    <n v="1"/>
    <n v="10"/>
    <m/>
    <n v="0"/>
    <n v="0"/>
    <n v="0"/>
    <m/>
    <n v="1"/>
    <n v="0"/>
    <n v="0"/>
    <n v="1"/>
    <n v="0"/>
    <m/>
    <m/>
    <n v="1"/>
    <m/>
    <m/>
    <m/>
    <s v="NE VEUT PAS DE SAV"/>
    <m/>
    <m/>
    <s v="1"/>
    <m/>
    <s v="1"/>
  </r>
  <r>
    <s v="septembre"/>
    <s v="Ghislaine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19"/>
    <x v="1514"/>
    <n v="1"/>
    <m/>
    <m/>
    <n v="1"/>
    <m/>
    <s v="Farine de pépins de courge biologique - 250g x4"/>
    <n v="1010450220"/>
    <n v="12"/>
    <n v="10"/>
    <s v="oui"/>
    <n v="32.159999999999997"/>
    <n v="0"/>
    <n v="32.159999999999997"/>
    <m/>
    <s v=""/>
    <s v=""/>
    <s v=""/>
    <s v=""/>
    <s v=""/>
    <m/>
    <m/>
    <m/>
    <n v="1"/>
    <m/>
    <m/>
    <s v="Reliquat 4707 du 4/9"/>
    <m/>
    <m/>
    <m/>
    <s v="1"/>
    <m/>
  </r>
  <r>
    <s v="septembre"/>
    <s v="Ghislaine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19"/>
    <x v="1514"/>
    <m/>
    <n v="1"/>
    <m/>
    <n v="1"/>
    <m/>
    <s v="Complément pour petit déjeuner biologique - 300g x4"/>
    <n v="1010450430"/>
    <n v="8"/>
    <n v="10"/>
    <s v="oui"/>
    <n v="52.56"/>
    <n v="0"/>
    <n v="52.56"/>
    <m/>
    <s v=""/>
    <s v=""/>
    <s v=""/>
    <s v=""/>
    <s v=""/>
    <m/>
    <m/>
    <m/>
    <n v="1"/>
    <m/>
    <m/>
    <s v="Reliquat 4707 du 4/9"/>
    <m/>
    <m/>
    <m/>
    <s v="1"/>
    <m/>
  </r>
  <r>
    <s v="septembre"/>
    <s v="Ghislaine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19"/>
    <x v="1514"/>
    <m/>
    <n v="1"/>
    <m/>
    <n v="1"/>
    <m/>
    <s v="Display gamme Protéin - 1 dispay vide"/>
    <n v="0"/>
    <n v="1"/>
    <n v="10"/>
    <m/>
    <n v="0"/>
    <n v="0"/>
    <n v="0"/>
    <m/>
    <s v=""/>
    <s v=""/>
    <s v=""/>
    <s v=""/>
    <s v=""/>
    <m/>
    <m/>
    <m/>
    <n v="1"/>
    <m/>
    <m/>
    <s v="Reliquat 4707 du 4/9"/>
    <m/>
    <m/>
    <m/>
    <s v="1"/>
    <m/>
  </r>
  <r>
    <s v="septembre"/>
    <s v="Philippe"/>
    <s v="Bio Planète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5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septembre"/>
    <s v="Philippe"/>
    <s v="Bio Planète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5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septembre"/>
    <s v="Philippe"/>
    <s v="Kaoka"/>
    <s v="Ekibio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6"/>
    <n v="1"/>
    <m/>
    <m/>
    <m/>
    <m/>
    <s v="noir 66% ST cranberries céréales - 100g"/>
    <n v="14426"/>
    <n v="17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7"/>
    <n v="1"/>
    <m/>
    <m/>
    <m/>
    <m/>
    <s v="Tentation Orange enrobé de chocolat noir - 130 grs"/>
    <n v="1"/>
    <n v="12"/>
    <n v="0"/>
    <m/>
    <n v="26.28"/>
    <n v="0"/>
    <n v="26.28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7"/>
    <n v="1"/>
    <m/>
    <m/>
    <m/>
    <m/>
    <s v="Twibio Fourré Myrtille - 150 grs"/>
    <n v="1"/>
    <n v="12"/>
    <n v="0"/>
    <m/>
    <n v="25.44"/>
    <n v="0"/>
    <n v="25.44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7"/>
    <n v="1"/>
    <m/>
    <m/>
    <m/>
    <m/>
    <s v="Equi'libre Petit Epeautre Chocolat - 150 g"/>
    <n v="1"/>
    <n v="12"/>
    <n v="0"/>
    <m/>
    <n v="28.56"/>
    <n v="0"/>
    <n v="28.56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7"/>
    <n v="1"/>
    <m/>
    <m/>
    <m/>
    <m/>
    <s v="Tentation Menthe Poivrée - 130 grs"/>
    <n v="1"/>
    <n v="12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7"/>
    <m/>
    <m/>
    <n v="1"/>
    <n v="1"/>
    <m/>
    <s v="Box Fourres Anniveraire - 175 g"/>
    <n v="0"/>
    <n v="1"/>
    <n v="15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Ghislaine"/>
    <s v="Nature et Aliments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19"/>
    <x v="1518"/>
    <n v="1"/>
    <m/>
    <m/>
    <m/>
    <m/>
    <s v="Crème caramel au beurre salé 60g - x 12 sachets"/>
    <n v="190120"/>
    <n v="12"/>
    <n v="0"/>
    <m/>
    <n v="14.64"/>
    <n v="0"/>
    <n v="14.64"/>
    <m/>
    <s v=""/>
    <s v=""/>
    <s v=""/>
    <s v=""/>
    <s v=""/>
    <m/>
    <m/>
    <m/>
    <n v="1"/>
    <m/>
    <m/>
    <s v="Reliquat BDC 5099 du 4/9"/>
    <m/>
    <m/>
    <m/>
    <m/>
    <m/>
  </r>
  <r>
    <s v="septembre"/>
    <s v="Christophe"/>
    <s v="Kaoka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19"/>
    <m/>
    <n v="1"/>
    <m/>
    <m/>
    <m/>
    <s v="lait 36% - 100g"/>
    <n v="24028"/>
    <n v="17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Kaoka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19"/>
    <m/>
    <n v="1"/>
    <m/>
    <m/>
    <m/>
    <s v="Pépites lait 36% - 100g"/>
    <n v="24020"/>
    <n v="7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Kaoka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19"/>
    <m/>
    <n v="1"/>
    <m/>
    <m/>
    <m/>
    <s v="Pépites noir 50% - 100g"/>
    <n v="16534"/>
    <n v="7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Kaoka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19"/>
    <n v="1"/>
    <m/>
    <m/>
    <m/>
    <m/>
    <s v="noir noix de coco - 100g"/>
    <n v="14717"/>
    <n v="17"/>
    <n v="10"/>
    <m/>
    <n v="27.54"/>
    <n v="0"/>
    <n v="27.54"/>
    <m/>
    <s v=""/>
    <s v=""/>
    <s v=""/>
    <s v=""/>
    <s v=""/>
    <m/>
    <m/>
    <m/>
    <n v="1"/>
    <m/>
    <m/>
    <m/>
    <m/>
    <m/>
    <m/>
    <m/>
    <s v="1"/>
  </r>
  <r>
    <s v="septembre"/>
    <s v="Christophe"/>
    <s v="Kaoka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19"/>
    <n v="1"/>
    <m/>
    <m/>
    <m/>
    <m/>
    <s v="noir gingembre citron - 100g"/>
    <n v="14718"/>
    <n v="17"/>
    <n v="10"/>
    <m/>
    <n v="27.54"/>
    <n v="0"/>
    <n v="27.54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Crème visage - tube 50ml"/>
    <n v="0"/>
    <n v="6"/>
    <n v="0"/>
    <s v="oui"/>
    <n v="37.020000000000003"/>
    <n v="0"/>
    <n v="37.020000000000003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Crème intense - tube 50ml"/>
    <n v="0"/>
    <n v="6"/>
    <n v="0"/>
    <s v="oui"/>
    <n v="44.52"/>
    <n v="0"/>
    <n v="44.52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Shampooing - flacon 250ml"/>
    <n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Pilulier 45 gélules Bio - pilulier 17.8g"/>
    <n v="0"/>
    <n v="6"/>
    <n v="0"/>
    <m/>
    <n v="48.78"/>
    <n v="0"/>
    <n v="48.78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Gel Exfoliant visage - tube 150ml"/>
    <n v="0"/>
    <n v="6"/>
    <n v="0"/>
    <m/>
    <n v="34.32"/>
    <n v="0"/>
    <n v="34.32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Gel Nettoyant intime - flacon 250ml"/>
    <n v="0"/>
    <n v="6"/>
    <n v="0"/>
    <m/>
    <n v="49.62"/>
    <n v="0"/>
    <n v="49.62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Crème réparatrice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n v="1"/>
    <m/>
    <m/>
    <m/>
    <m/>
    <s v="Huile de Chia - 100ml"/>
    <n v="1010420097"/>
    <n v="8"/>
    <n v="0"/>
    <m/>
    <n v="56.8"/>
    <n v="0"/>
    <n v="56.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n v="1"/>
    <m/>
    <m/>
    <n v="1"/>
    <m/>
    <s v="Farine de pépins de courge biologique - 250g x4"/>
    <n v="1010450220"/>
    <n v="16"/>
    <n v="10"/>
    <s v="oui"/>
    <n v="42.88"/>
    <n v="0"/>
    <n v="42.8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n v="1"/>
    <m/>
    <m/>
    <n v="1"/>
    <m/>
    <s v="Farine de lin biologique - 250g x4"/>
    <n v="1010450320"/>
    <n v="20"/>
    <n v="10"/>
    <s v="oui"/>
    <n v="40.200000000000003"/>
    <n v="0"/>
    <n v="40.200000000000003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n v="1"/>
    <m/>
    <m/>
    <n v="1"/>
    <m/>
    <s v="Farine de noix biologique - 250g x4"/>
    <n v="10104501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m/>
    <n v="1"/>
    <m/>
    <n v="1"/>
    <m/>
    <s v="Complément pour petit déjeuner biologique - 300g x4"/>
    <n v="1010450430"/>
    <n v="4"/>
    <n v="10"/>
    <s v="oui"/>
    <n v="26.28"/>
    <n v="0"/>
    <n v="26.2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m/>
    <n v="1"/>
    <m/>
    <n v="1"/>
    <m/>
    <s v="Display gamme Protéin - 1 dispay vide"/>
    <n v="0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2"/>
    <n v="1"/>
    <m/>
    <m/>
    <m/>
    <m/>
    <s v="Olive Amande - 90g"/>
    <n v="4303"/>
    <n v="6"/>
    <n v="0"/>
    <m/>
    <n v="15.9"/>
    <n v="0"/>
    <n v="15.9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2"/>
    <m/>
    <n v="1"/>
    <m/>
    <m/>
    <m/>
    <s v="Poichichade Sésame - 100g"/>
    <n v="4304"/>
    <n v="6"/>
    <n v="0"/>
    <m/>
    <n v="17.16"/>
    <n v="0"/>
    <n v="17.16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2"/>
    <m/>
    <n v="1"/>
    <m/>
    <m/>
    <m/>
    <s v="Poichichade Curry Madras - 100g"/>
    <n v="4305"/>
    <n v="6"/>
    <n v="0"/>
    <m/>
    <n v="17.16"/>
    <n v="0"/>
    <n v="17.16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CITRON écorce poudre - Flacon 32g"/>
    <n v="0"/>
    <n v="6"/>
    <n v="5"/>
    <m/>
    <n v="10.92"/>
    <n v="0"/>
    <n v="10.92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Épices pour PAELLA - Flacon 35g"/>
    <n v="0"/>
    <n v="6"/>
    <n v="5"/>
    <m/>
    <n v="9.66"/>
    <n v="0"/>
    <n v="9.66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Mélange PÂTES - Flacon 30g"/>
    <n v="0"/>
    <n v="6"/>
    <n v="10"/>
    <s v="oui"/>
    <n v="8.4"/>
    <n v="0"/>
    <n v="8.4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ORANGE écorce - Flacon 32g"/>
    <n v="0"/>
    <n v="6"/>
    <n v="5"/>
    <m/>
    <n v="9.06"/>
    <n v="0"/>
    <n v="9.06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PIMENT de CAYENNE - Flacon 40g"/>
    <n v="0"/>
    <n v="6"/>
    <n v="5"/>
    <m/>
    <n v="12.12"/>
    <n v="0"/>
    <n v="12.12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Mélange JAPONAIS - Flacon 100g (6)"/>
    <n v="0"/>
    <n v="6"/>
    <n v="5"/>
    <m/>
    <n v="18.48"/>
    <n v="0"/>
    <n v="18.48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CASSIS feuilles coupées - Sachet 40g (6)"/>
    <n v="0"/>
    <n v="6"/>
    <n v="5"/>
    <m/>
    <n v="13.5"/>
    <n v="0"/>
    <n v="13.5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EUCALYPTUS feuilles coupées - Sachet 50g (6)"/>
    <n v="0"/>
    <n v="6"/>
    <n v="5"/>
    <m/>
    <n v="9.06"/>
    <n v="0"/>
    <n v="9.06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HIBISCUS fleurs - Sachet 50g (6)"/>
    <n v="0"/>
    <n v="6"/>
    <n v="5"/>
    <m/>
    <n v="9.06"/>
    <n v="0"/>
    <n v="9.06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CURRY MADRAS - Flacon 35g"/>
    <n v="0"/>
    <n v="6"/>
    <n v="5"/>
    <m/>
    <n v="9.42"/>
    <n v="0"/>
    <n v="9.4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poireau-PDT - x 20 sachets"/>
    <n v="41001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tomate - x 20 sachets"/>
    <n v="41002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ortie - x 20 sachets"/>
    <n v="41003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potimarron - x 20 sachets"/>
    <n v="41005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algues - x 20 sachets"/>
    <n v="41006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cèpes - x 20 sachets"/>
    <n v="41007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carotte cumin - x 20 sachets"/>
    <n v="41008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épinards spiruline - x 20 sachets"/>
    <n v="41009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fenouil - x 20 sachets"/>
    <n v="41010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tomate basilic - x 20 sachets"/>
    <n v="41021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africain - x20 sachets"/>
    <n v="41031"/>
    <n v="20"/>
    <n v="1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Thaï - x20 sachets"/>
    <n v="41032"/>
    <n v="20"/>
    <n v="1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Indien - x20 sachets"/>
    <n v="41033"/>
    <n v="20"/>
    <n v="1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Mexicain - x20 sachets"/>
    <n v="41034"/>
    <n v="20"/>
    <n v="1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septembre"/>
    <s v="Alexis"/>
    <s v="Kaoka"/>
    <s v="Ekibio"/>
    <s v="LA ROULOTTE"/>
    <s v="RN 193 furiani"/>
    <s v="20200"/>
    <s v="BASTIA"/>
    <s v="04 95 34 47 08"/>
    <s v="Provence-Alpes-Côte d'Azur"/>
    <s v="20"/>
    <s v="INDPT"/>
    <m/>
    <n v="300"/>
    <s v="2017-09-20"/>
    <x v="1525"/>
    <n v="1"/>
    <m/>
    <m/>
    <m/>
    <m/>
    <s v="BOX KAOKA 204 UVC -"/>
    <n v="0"/>
    <n v="1"/>
    <n v="0"/>
    <m/>
    <n v="0"/>
    <n v="0"/>
    <n v="0"/>
    <m/>
    <n v="1"/>
    <n v="0"/>
    <n v="0"/>
    <n v="0"/>
    <n v="0"/>
    <m/>
    <m/>
    <n v="1"/>
    <m/>
    <m/>
    <m/>
    <s v="Rappel le 14/11 ( pas reçu ) En attente retour Ekibio. Rappel le 2/11 : Rappel le 1/12"/>
    <m/>
    <m/>
    <n v="1"/>
    <n v="1"/>
    <m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m/>
    <n v="1"/>
    <s v="Huile de coco - 0,2L"/>
    <n v="1010615028"/>
    <n v="216"/>
    <n v="15"/>
    <s v="oui"/>
    <n v="639.36"/>
    <n v="0"/>
    <n v="639.3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m/>
    <n v="1"/>
    <m/>
    <m/>
    <m/>
    <s v="HOL Pays Crête - 0,5L"/>
    <n v="1010613573"/>
    <n v="6"/>
    <n v="0"/>
    <m/>
    <n v="38.159999999999997"/>
    <n v="0"/>
    <n v="38.159999999999997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m/>
    <n v="1"/>
    <m/>
    <m/>
    <m/>
    <s v="Huile de noisette grillée - 0,25L"/>
    <n v="1010607190"/>
    <n v="6"/>
    <n v="0"/>
    <m/>
    <n v="89.46"/>
    <n v="0"/>
    <n v="89.4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m/>
    <m/>
    <s v="Huile d'argan grillé - 0,25L"/>
    <n v="1010600690"/>
    <n v="6"/>
    <n v="0"/>
    <m/>
    <n v="81.78"/>
    <n v="0"/>
    <n v="81.7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m/>
    <n v="1"/>
    <m/>
    <m/>
    <m/>
    <s v="HOL Pays Italie - 0,5L"/>
    <n v="1010613173"/>
    <n v="6"/>
    <n v="0"/>
    <m/>
    <n v="51.54"/>
    <n v="0"/>
    <n v="51.5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m/>
    <n v="1"/>
    <m/>
    <m/>
    <m/>
    <s v="HOL Pays Portugal - 0,5L"/>
    <n v="1010613373"/>
    <n v="6"/>
    <n v="0"/>
    <m/>
    <n v="34.08"/>
    <n v="0"/>
    <n v="34.0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m/>
    <m/>
    <s v="Huile de coco - 2,5L (1)"/>
    <n v="1090115040"/>
    <n v="2"/>
    <n v="0"/>
    <m/>
    <n v="58.78"/>
    <n v="0"/>
    <n v="58.7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n v="1"/>
    <m/>
    <s v="Farine de pépins de courge biologique - 250g x4"/>
    <n v="1010450220"/>
    <n v="24"/>
    <n v="10"/>
    <m/>
    <n v="64.319999999999993"/>
    <n v="0"/>
    <n v="64.319999999999993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n v="1"/>
    <m/>
    <s v="Farine de lin biologique - 250g x4"/>
    <n v="1010450320"/>
    <n v="24"/>
    <n v="10"/>
    <m/>
    <n v="48.24"/>
    <n v="0"/>
    <n v="48.2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n v="1"/>
    <m/>
    <s v="Complément pour petit déjeuner biologique - 300g x4"/>
    <n v="1010450430"/>
    <n v="12"/>
    <n v="10"/>
    <m/>
    <n v="78.84"/>
    <n v="0"/>
    <n v="78.8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n v="1"/>
    <m/>
    <s v="Display gamme Protéin - 1 dispay vide"/>
    <n v="0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n v="1"/>
    <s v="Purée amande complète - 300g"/>
    <n v="5004"/>
    <n v="72"/>
    <n v="15"/>
    <m/>
    <n v="465.84"/>
    <n v="0"/>
    <n v="465.84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n v="1"/>
    <s v="Purée amande blanchie - 300g"/>
    <n v="5104"/>
    <n v="72"/>
    <n v="15"/>
    <m/>
    <n v="516.96"/>
    <n v="0"/>
    <n v="516.96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m/>
    <s v="Olive Amande - 90g"/>
    <n v="4303"/>
    <n v="6"/>
    <n v="0"/>
    <m/>
    <n v="15.9"/>
    <n v="0"/>
    <n v="15.9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m/>
    <s v="Purée de Pistache - 100g"/>
    <n v="2400"/>
    <n v="6"/>
    <n v="0"/>
    <m/>
    <n v="32.1"/>
    <n v="0"/>
    <n v="32.1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n v="1"/>
    <s v="Purée de sésame (tahin) - 280g"/>
    <n v="1230"/>
    <n v="72"/>
    <n v="15"/>
    <m/>
    <n v="185.04"/>
    <n v="0"/>
    <n v="185.04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m/>
    <s v="Poichichade Sésame - 100g"/>
    <n v="4304"/>
    <n v="6"/>
    <n v="0"/>
    <m/>
    <n v="17.16"/>
    <n v="0"/>
    <n v="17.16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m/>
    <s v="Poichichade Curry Madras - 100g"/>
    <n v="4305"/>
    <n v="6"/>
    <n v="0"/>
    <m/>
    <n v="17.16"/>
    <n v="0"/>
    <n v="17.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vanille - x 30 sachets"/>
    <n v="110010"/>
    <n v="60"/>
    <n v="10"/>
    <m/>
    <n v="37.799999999999997"/>
    <n v="0"/>
    <n v="37.79999999999999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cacao - x 30 sachets"/>
    <n v="110020"/>
    <n v="60"/>
    <n v="10"/>
    <m/>
    <n v="34.799999999999997"/>
    <n v="0"/>
    <n v="34.79999999999999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café - x 30 sachets"/>
    <n v="110030"/>
    <n v="60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amandes - x 30 sachets"/>
    <n v="110050"/>
    <n v="30"/>
    <n v="10"/>
    <m/>
    <n v="17.399999999999999"/>
    <n v="0"/>
    <n v="17.399999999999999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praliné - x 30 sachets"/>
    <n v="110060"/>
    <n v="60"/>
    <n v="10"/>
    <m/>
    <n v="34.799999999999997"/>
    <n v="0"/>
    <n v="34.79999999999999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citron - x 30 sachets"/>
    <n v="110090"/>
    <n v="60"/>
    <n v="10"/>
    <m/>
    <n v="34.799999999999997"/>
    <n v="0"/>
    <n v="34.79999999999999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caramel - x 30 sachets"/>
    <n v="110120"/>
    <n v="30"/>
    <n v="10"/>
    <m/>
    <n v="17.399999999999999"/>
    <n v="0"/>
    <n v="17.399999999999999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noix de coco - x 30 sachets"/>
    <n v="110150"/>
    <n v="30"/>
    <n v="10"/>
    <m/>
    <n v="17.399999999999999"/>
    <n v="0"/>
    <n v="17.399999999999999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crème cacao - x 12 sachets"/>
    <n v="195020"/>
    <n v="24"/>
    <n v="10"/>
    <m/>
    <n v="21.36"/>
    <n v="0"/>
    <n v="21.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Potabio ortie - x 20 sachets"/>
    <n v="410030"/>
    <n v="40"/>
    <n v="10"/>
    <m/>
    <n v="30"/>
    <n v="0"/>
    <n v="3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crème café - x 12 sachets"/>
    <n v="195030"/>
    <n v="24"/>
    <n v="10"/>
    <m/>
    <n v="21.36"/>
    <n v="0"/>
    <n v="21.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Panna Cotta 45g - x 15 sachets"/>
    <n v="190100"/>
    <n v="30"/>
    <n v="10"/>
    <m/>
    <n v="26.7"/>
    <n v="0"/>
    <n v="26.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Crème brûlée 80g - x 12 sachets"/>
    <n v="190110"/>
    <n v="24"/>
    <n v="10"/>
    <m/>
    <n v="24.72"/>
    <n v="0"/>
    <n v="24.7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Crème caramel au beurre salé 60g - x 12 sachets"/>
    <n v="190120"/>
    <n v="24"/>
    <n v="10"/>
    <m/>
    <n v="24.72"/>
    <n v="0"/>
    <n v="24.7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Crème noix de coco 60g - x 12 sachets"/>
    <n v="190150"/>
    <n v="24"/>
    <n v="10"/>
    <m/>
    <n v="24.72"/>
    <n v="0"/>
    <n v="24.7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Crème chocolat intense 60g - x 12 sachets"/>
    <n v="190020"/>
    <n v="36"/>
    <n v="10"/>
    <m/>
    <n v="37.08"/>
    <n v="0"/>
    <n v="37.08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Crème Pistache 60g - x 12 sachets"/>
    <n v="190240"/>
    <n v="24"/>
    <n v="10"/>
    <m/>
    <n v="28.08"/>
    <n v="0"/>
    <n v="28.08"/>
    <m/>
    <s v=""/>
    <s v=""/>
    <s v=""/>
    <s v=""/>
    <s v=""/>
    <m/>
    <m/>
    <m/>
    <n v="1"/>
    <m/>
    <m/>
    <m/>
    <m/>
    <m/>
    <m/>
    <m/>
    <s v="1"/>
  </r>
  <r>
    <s v="septembre"/>
    <s v="Philippe"/>
    <s v="Bio Planète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29"/>
    <n v="1"/>
    <m/>
    <m/>
    <m/>
    <m/>
    <s v="Huile de tournesol - 1L"/>
    <n v="1010601050"/>
    <n v="12"/>
    <n v="0"/>
    <s v="oui"/>
    <n v="56.4"/>
    <n v="0"/>
    <n v="56.4"/>
    <m/>
    <s v=""/>
    <s v=""/>
    <s v=""/>
    <s v=""/>
    <s v=""/>
    <m/>
    <m/>
    <m/>
    <n v="1"/>
    <m/>
    <m/>
    <m/>
    <m/>
    <m/>
    <m/>
    <m/>
    <s v="1"/>
  </r>
  <r>
    <s v="septembre"/>
    <s v="Philippe"/>
    <s v="Bio Planète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29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septembre"/>
    <s v="Philippe"/>
    <s v="Bio Planète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29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septembre"/>
    <s v="Philippe"/>
    <s v="Bio Planète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29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septembre"/>
    <s v="Philippe"/>
    <s v="Bio Planète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29"/>
    <n v="1"/>
    <m/>
    <m/>
    <m/>
    <m/>
    <s v="Farine de pépins de courge biologique - 250g x4"/>
    <n v="1010450220"/>
    <n v="4"/>
    <n v="0"/>
    <s v="oui"/>
    <n v="11.92"/>
    <n v="0"/>
    <n v="11.92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30"/>
    <n v="1"/>
    <m/>
    <m/>
    <m/>
    <m/>
    <s v="Pain Grillé - 250 grs"/>
    <n v="2"/>
    <n v="12"/>
    <n v="0"/>
    <m/>
    <n v="25.2"/>
    <n v="0"/>
    <n v="25.2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30"/>
    <n v="1"/>
    <m/>
    <m/>
    <m/>
    <m/>
    <s v="Tentation Menthe Poivrée - 130 grs"/>
    <n v="1"/>
    <n v="12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30"/>
    <n v="1"/>
    <m/>
    <m/>
    <m/>
    <m/>
    <s v="Fourrés Praliné - 12"/>
    <n v="1"/>
    <n v="12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30"/>
    <m/>
    <m/>
    <n v="1"/>
    <n v="1"/>
    <m/>
    <s v="Box Fourres Anniveraire - 175 g"/>
    <n v="0"/>
    <n v="1"/>
    <n v="15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1"/>
    <n v="1"/>
    <m/>
    <m/>
    <m/>
    <n v="1"/>
    <s v="Huile de coco - 0,2L"/>
    <n v="1010615028"/>
    <n v="216"/>
    <n v="15"/>
    <s v="oui"/>
    <n v="751.68"/>
    <n v="0"/>
    <n v="751.6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1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1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1"/>
    <m/>
    <n v="1"/>
    <m/>
    <m/>
    <m/>
    <s v="Complément pour petit déjeuner biologique - 300g x4"/>
    <n v="1010450430"/>
    <n v="4"/>
    <n v="0"/>
    <s v="oui"/>
    <n v="29.2"/>
    <n v="0"/>
    <n v="29.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1"/>
    <m/>
    <m/>
    <n v="1"/>
    <m/>
    <m/>
    <s v="Farine de coco biologique - 250g x4"/>
    <n v="1010450620"/>
    <n v="8"/>
    <n v="10"/>
    <m/>
    <n v="17.84"/>
    <n v="0"/>
    <n v="17.84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2"/>
    <m/>
    <n v="1"/>
    <m/>
    <m/>
    <n v="1"/>
    <s v="Purée amande complète - 300g"/>
    <n v="5004"/>
    <n v="72"/>
    <n v="15"/>
    <m/>
    <n v="563.04"/>
    <n v="0"/>
    <n v="563.04"/>
    <m/>
    <s v=""/>
    <s v=""/>
    <s v=""/>
    <s v=""/>
    <s v=""/>
    <m/>
    <m/>
    <m/>
    <n v="1"/>
    <m/>
    <m/>
    <s v="RE TEL 20 OCTOBRE CS"/>
    <m/>
    <m/>
    <m/>
    <m/>
    <s v="1"/>
  </r>
  <r>
    <s v="septembre"/>
    <s v="Christophe"/>
    <s v="Perl'amand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2"/>
    <m/>
    <n v="1"/>
    <m/>
    <m/>
    <n v="1"/>
    <s v="Purée amande blanchie - 300g"/>
    <n v="5104"/>
    <n v="36"/>
    <n v="10"/>
    <m/>
    <n v="304.2"/>
    <n v="0"/>
    <n v="304.2"/>
    <m/>
    <s v=""/>
    <s v=""/>
    <s v=""/>
    <s v=""/>
    <s v=""/>
    <m/>
    <m/>
    <m/>
    <n v="1"/>
    <m/>
    <m/>
    <s v="RE TEL 20 OCTOBRE CS"/>
    <m/>
    <m/>
    <m/>
    <m/>
    <s v="1"/>
  </r>
  <r>
    <s v="septembre"/>
    <s v="Christophe"/>
    <s v="Arcadi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3"/>
    <n v="1"/>
    <m/>
    <m/>
    <m/>
    <m/>
    <s v="Mélange PÂTES - Flacon 30g"/>
    <n v="0"/>
    <n v="6"/>
    <n v="10"/>
    <s v="oui"/>
    <n v="8.4"/>
    <n v="0"/>
    <n v="8.4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3"/>
    <n v="1"/>
    <m/>
    <m/>
    <m/>
    <m/>
    <s v="Mélange RIZ - Flacon 27g"/>
    <n v="0"/>
    <n v="6"/>
    <n v="10"/>
    <s v="oui"/>
    <n v="7.5"/>
    <n v="0"/>
    <n v="7.5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3"/>
    <n v="1"/>
    <m/>
    <m/>
    <n v="1"/>
    <m/>
    <s v="Présentoir infusettes livré garni -"/>
    <n v="0"/>
    <n v="1"/>
    <n v="10"/>
    <m/>
    <n v="0"/>
    <n v="0"/>
    <n v="0"/>
    <m/>
    <n v="1"/>
    <n v="0"/>
    <n v="0"/>
    <n v="1"/>
    <n v="0"/>
    <m/>
    <m/>
    <n v="1"/>
    <m/>
    <n v="1"/>
    <m/>
    <s v="RE TEL 20 OCTOBRE CS"/>
    <m/>
    <d v="2017-11-17T00:00:00"/>
    <m/>
    <m/>
    <s v="1"/>
  </r>
  <r>
    <s v="septembre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4"/>
    <n v="1"/>
    <m/>
    <m/>
    <m/>
    <n v="1"/>
    <s v="Huile de coco - 0,2L"/>
    <n v="1010615028"/>
    <n v="216"/>
    <n v="15"/>
    <s v="oui"/>
    <n v="751.68"/>
    <n v="0"/>
    <n v="751.6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4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4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4"/>
    <m/>
    <n v="1"/>
    <m/>
    <m/>
    <m/>
    <s v="Complément pour petit déjeuner biologique - 300g x4"/>
    <n v="1010450430"/>
    <n v="4"/>
    <n v="0"/>
    <s v="oui"/>
    <n v="29.2"/>
    <n v="0"/>
    <n v="29.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4"/>
    <m/>
    <m/>
    <n v="1"/>
    <m/>
    <m/>
    <s v="Farine de coco biologique - 250g x4"/>
    <n v="1010450620"/>
    <n v="8"/>
    <n v="10"/>
    <m/>
    <n v="17.84"/>
    <n v="0"/>
    <n v="17.84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vanille - x 30 sachets"/>
    <n v="110010"/>
    <n v="60"/>
    <n v="10"/>
    <m/>
    <n v="39"/>
    <n v="0"/>
    <n v="39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cacao - x 30 sachets"/>
    <n v="110020"/>
    <n v="60"/>
    <n v="10"/>
    <m/>
    <n v="36"/>
    <n v="0"/>
    <n v="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café - x 30 sachets"/>
    <n v="110030"/>
    <n v="60"/>
    <n v="10"/>
    <m/>
    <n v="36"/>
    <n v="0"/>
    <n v="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amandes - x 30 sachets"/>
    <n v="110050"/>
    <n v="60"/>
    <n v="10"/>
    <m/>
    <n v="36"/>
    <n v="0"/>
    <n v="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praliné - x 30 sachets"/>
    <n v="110060"/>
    <n v="60"/>
    <n v="10"/>
    <m/>
    <n v="36"/>
    <n v="0"/>
    <n v="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framboise - x 30 sachets"/>
    <n v="110070"/>
    <n v="60"/>
    <n v="10"/>
    <m/>
    <n v="36"/>
    <n v="0"/>
    <n v="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citron - x 30 sachets"/>
    <n v="110090"/>
    <n v="60"/>
    <n v="10"/>
    <m/>
    <n v="36"/>
    <n v="0"/>
    <n v="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caramel - x 30 sachets"/>
    <n v="110120"/>
    <n v="60"/>
    <n v="10"/>
    <m/>
    <n v="36"/>
    <n v="0"/>
    <n v="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noix de coco - x 30 sachets"/>
    <n v="110150"/>
    <n v="60"/>
    <n v="10"/>
    <m/>
    <n v="36"/>
    <n v="0"/>
    <n v="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cacao orange - x 30 sachets"/>
    <n v="110180"/>
    <n v="60"/>
    <n v="10"/>
    <m/>
    <n v="36"/>
    <n v="0"/>
    <n v="3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poireau-PDT - x 20 sachets"/>
    <n v="41001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ortie - x 20 sachets"/>
    <n v="410030"/>
    <n v="40"/>
    <n v="10"/>
    <m/>
    <n v="32"/>
    <n v="0"/>
    <n v="3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potimarron - x 20 sachets"/>
    <n v="41005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cèpes - x 20 sachets"/>
    <n v="41007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carotte cumin - x 20 sachets"/>
    <n v="410080"/>
    <n v="40"/>
    <n v="10"/>
    <m/>
    <n v="32"/>
    <n v="0"/>
    <n v="3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épinards spiruline - x 20 sachets"/>
    <n v="41009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fenouil - x 20 sachets"/>
    <n v="410100"/>
    <n v="40"/>
    <n v="10"/>
    <m/>
    <n v="32"/>
    <n v="0"/>
    <n v="3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m/>
    <n v="1"/>
    <m/>
    <m/>
    <n v="1"/>
    <s v="Potabio Choux - x 20 sachets"/>
    <n v="410110"/>
    <n v="40"/>
    <n v="10"/>
    <m/>
    <n v="30"/>
    <n v="0"/>
    <n v="3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tomate basilic - x 20 sachets"/>
    <n v="41021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Panna Cotta 45g - x 15 sachets"/>
    <n v="190100"/>
    <n v="30"/>
    <n v="10"/>
    <m/>
    <n v="28.2"/>
    <n v="0"/>
    <n v="28.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Crème brûlée 80g - x 12 sachets"/>
    <n v="190110"/>
    <n v="24"/>
    <n v="10"/>
    <m/>
    <n v="26.4"/>
    <n v="0"/>
    <n v="26.4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Crème caramel au beurre salé 60g - x 12 sachets"/>
    <n v="190120"/>
    <n v="24"/>
    <n v="10"/>
    <m/>
    <n v="26.4"/>
    <n v="0"/>
    <n v="26.4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Crème chocolat intense 60g - x 12 sachets"/>
    <n v="190020"/>
    <n v="24"/>
    <n v="10"/>
    <m/>
    <n v="26.4"/>
    <n v="0"/>
    <n v="26.4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Thaï - x20 sachets"/>
    <n v="41032"/>
    <n v="20"/>
    <n v="1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Crème anglaise 60g - x 12 sachets"/>
    <n v="190210"/>
    <n v="24"/>
    <n v="10"/>
    <m/>
    <n v="22.56"/>
    <n v="0"/>
    <n v="22.5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OX 15 réfs livré monté &amp; vide -"/>
    <n v="146150"/>
    <n v="2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6"/>
    <n v="1"/>
    <m/>
    <m/>
    <n v="1"/>
    <m/>
    <s v="Présentoir infusettes livré garni -"/>
    <n v="0"/>
    <n v="1"/>
    <n v="10"/>
    <m/>
    <n v="0"/>
    <n v="0"/>
    <n v="0"/>
    <m/>
    <n v="1"/>
    <n v="0"/>
    <n v="0"/>
    <n v="1"/>
    <n v="0"/>
    <m/>
    <m/>
    <n v="1"/>
    <m/>
    <m/>
    <m/>
    <s v="RE TEL 20 OCTOBRE CS"/>
    <m/>
    <m/>
    <m/>
    <m/>
    <s v="1"/>
  </r>
  <r>
    <s v="septembre"/>
    <s v="Alexis"/>
    <s v="Bio Planète"/>
    <s v="Relais Vert"/>
    <s v="LA ROULOTTE"/>
    <s v="Route de mezzavia - Près du Pole de Suartello"/>
    <s v="20090"/>
    <s v="AJACCIO"/>
    <s v="04 95 22 69 47"/>
    <s v="Provence-Alpes-Côte d'Azur"/>
    <s v="20"/>
    <s v="INDPT"/>
    <m/>
    <n v="500"/>
    <s v="2017-09-20"/>
    <x v="1537"/>
    <n v="1"/>
    <m/>
    <m/>
    <m/>
    <m/>
    <s v="Huile Colza désodorisé - 1L"/>
    <n v="1010608150"/>
    <n v="6"/>
    <n v="0"/>
    <m/>
    <n v="35.94"/>
    <n v="0"/>
    <n v="35.94"/>
    <m/>
    <s v=""/>
    <s v=""/>
    <s v=""/>
    <s v=""/>
    <s v=""/>
    <m/>
    <m/>
    <m/>
    <n v="1"/>
    <m/>
    <m/>
    <m/>
    <m/>
    <m/>
    <m/>
    <m/>
    <s v="1"/>
  </r>
  <r>
    <s v="septembre"/>
    <s v="Alexis"/>
    <s v="Kaoka"/>
    <s v="Ekibio"/>
    <s v="LA ROULOTTE"/>
    <s v="Route de mezzavia - Près du Pole de Suartello"/>
    <s v="20090"/>
    <s v="AJACCIO"/>
    <s v="04 95 22 69 47"/>
    <s v="Provence-Alpes-Côte d'Azur"/>
    <s v="20"/>
    <s v="INDPT"/>
    <m/>
    <n v="500"/>
    <s v="2017-09-20"/>
    <x v="1538"/>
    <n v="1"/>
    <m/>
    <m/>
    <m/>
    <m/>
    <s v="dessert noir corsé 70% Equateur - 200g"/>
    <n v="14241"/>
    <n v="30"/>
    <n v="0"/>
    <m/>
    <n v="73.8"/>
    <n v="0"/>
    <n v="73.8"/>
    <m/>
    <s v=""/>
    <s v=""/>
    <s v=""/>
    <s v=""/>
    <s v=""/>
    <m/>
    <m/>
    <m/>
    <n v="1"/>
    <m/>
    <m/>
    <m/>
    <m/>
    <m/>
    <m/>
    <m/>
    <s v="1"/>
  </r>
  <r>
    <s v="septembre"/>
    <s v="Alexis"/>
    <s v="Kaoka"/>
    <s v="Ekibio"/>
    <s v="LA ROULOTTE"/>
    <s v="Route de mezzavia - Près du Pole de Suartello"/>
    <s v="20090"/>
    <s v="AJACCIO"/>
    <s v="04 95 22 69 47"/>
    <s v="Provence-Alpes-Côte d'Azur"/>
    <s v="20"/>
    <s v="INDPT"/>
    <m/>
    <n v="500"/>
    <s v="2017-09-20"/>
    <x v="1539"/>
    <n v="1"/>
    <m/>
    <m/>
    <m/>
    <m/>
    <s v="BOX KAOKA 204 UVC -"/>
    <n v="0"/>
    <n v="1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LA VIE CLAIRE"/>
    <s v="Zac des Fougerolles - 5 rue Marie de Lorraine"/>
    <s v="37700"/>
    <s v="LA VILLE AUX DAMES"/>
    <s v="02 47 63 21 41"/>
    <s v="Centre-Val de Loire"/>
    <s v="37"/>
    <s v="LA VIE CLAIRE"/>
    <m/>
    <n v="300"/>
    <s v="2017-09-20"/>
    <x v="1540"/>
    <n v="1"/>
    <m/>
    <m/>
    <m/>
    <m/>
    <s v="Cookies Pépites de Chocolat - 175 grs"/>
    <n v="1"/>
    <n v="12"/>
    <n v="0"/>
    <m/>
    <n v="25.08"/>
    <n v="0"/>
    <n v="25.08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Relais Vert"/>
    <s v="LA VIE CLAIRE"/>
    <s v="Zac des Fougerolles - 5 rue Marie de Lorraine"/>
    <s v="37700"/>
    <s v="LA VILLE AUX DAMES"/>
    <s v="02 47 63 21 41"/>
    <s v="Centre-Val de Loire"/>
    <s v="37"/>
    <s v="LA VIE CLAIRE"/>
    <m/>
    <n v="300"/>
    <s v="2017-09-20"/>
    <x v="1540"/>
    <n v="1"/>
    <m/>
    <m/>
    <m/>
    <m/>
    <s v="Cookies Tout Chocolat - 175 grs"/>
    <n v="1"/>
    <n v="12"/>
    <n v="0"/>
    <m/>
    <n v="25.08"/>
    <n v="0"/>
    <n v="25.08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ABC BIO"/>
    <s v="259 BIS AVENUE HENRI BARBUSSE"/>
    <s v="59770"/>
    <s v="MARLY"/>
    <s v="03 27 28 38 88"/>
    <s v="Hauts-de-France"/>
    <s v="59"/>
    <s v="INDPT"/>
    <m/>
    <n v="200"/>
    <s v="2017-09-20"/>
    <x v="1541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s v="15h-19h"/>
    <m/>
    <m/>
    <m/>
    <s v="1"/>
  </r>
  <r>
    <s v="septembre"/>
    <s v="Jean-Claude"/>
    <s v="Bio Planète"/>
    <s v="Relais Vert"/>
    <s v="ABC BIO"/>
    <s v="259 BIS AVENUE HENRI BARBUSSE"/>
    <s v="59770"/>
    <s v="MARLY"/>
    <s v="03 27 28 38 88"/>
    <s v="Hauts-de-France"/>
    <s v="59"/>
    <s v="INDPT"/>
    <m/>
    <n v="200"/>
    <s v="2017-09-20"/>
    <x v="1541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s v="15h-19h"/>
    <m/>
    <m/>
    <m/>
    <s v="1"/>
  </r>
  <r>
    <s v="septembre"/>
    <s v="Jean-Claude"/>
    <s v="Bio Planète"/>
    <s v="Relais Vert"/>
    <s v="ABC BIO"/>
    <s v="259 BIS AVENUE HENRI BARBUSSE"/>
    <s v="59770"/>
    <s v="MARLY"/>
    <s v="03 27 28 38 88"/>
    <s v="Hauts-de-France"/>
    <s v="59"/>
    <s v="INDPT"/>
    <m/>
    <n v="200"/>
    <s v="2017-09-20"/>
    <x v="1541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s v="15h-19h"/>
    <m/>
    <m/>
    <m/>
    <s v="1"/>
  </r>
  <r>
    <s v="septembre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n v="1"/>
    <m/>
    <m/>
    <m/>
    <m/>
    <s v="Huile de tournesol Demeter - 0,5L"/>
    <n v="1010601270"/>
    <n v="18"/>
    <n v="0"/>
    <m/>
    <n v="74.16"/>
    <n v="0"/>
    <n v="74.1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n v="1"/>
    <m/>
    <m/>
    <m/>
    <m/>
    <s v="Huile de colza Demeter - 0,5L"/>
    <n v="1010608270"/>
    <n v="18"/>
    <n v="0"/>
    <m/>
    <n v="74.16"/>
    <n v="0"/>
    <n v="74.1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n v="1"/>
    <m/>
    <m/>
    <m/>
    <n v="1"/>
    <s v="Huile coco désodorisée - 0,4L"/>
    <n v="1010615156"/>
    <n v="60"/>
    <n v="10"/>
    <s v="oui"/>
    <n v="256.2"/>
    <n v="0"/>
    <n v="256.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m/>
    <n v="1"/>
    <m/>
    <m/>
    <m/>
    <s v="Huile cuisson au Ghee - 0,5L"/>
    <n v="1010631170"/>
    <n v="12"/>
    <n v="0"/>
    <m/>
    <n v="74.400000000000006"/>
    <n v="0"/>
    <n v="74.40000000000000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n v="1"/>
    <m/>
    <m/>
    <n v="1"/>
    <m/>
    <s v="Farine de pépins de courge biologique - 250g x4"/>
    <n v="1010450220"/>
    <n v="4"/>
    <n v="10"/>
    <s v="oui"/>
    <n v="10.72"/>
    <n v="0"/>
    <n v="10.7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n v="1"/>
    <m/>
    <m/>
    <n v="1"/>
    <m/>
    <s v="Farine de lin biologique - 250g x4"/>
    <n v="1010450320"/>
    <n v="32"/>
    <n v="10"/>
    <s v="oui"/>
    <n v="64.319999999999993"/>
    <n v="0"/>
    <n v="64.319999999999993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m/>
    <n v="1"/>
    <m/>
    <n v="1"/>
    <m/>
    <s v="Complément pour petit déjeuner biologique - 300g x4"/>
    <n v="1010450430"/>
    <n v="16"/>
    <n v="10"/>
    <s v="oui"/>
    <n v="105.12"/>
    <n v="0"/>
    <n v="105.1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m/>
    <n v="1"/>
    <m/>
    <n v="1"/>
    <m/>
    <s v="Display gamme Protéin - 1 dispay vide"/>
    <n v="0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poireau-PDT - x 20 sachets"/>
    <n v="41001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ortie - x 20 sachets"/>
    <n v="410030"/>
    <n v="40"/>
    <n v="10"/>
    <m/>
    <n v="32"/>
    <n v="0"/>
    <n v="3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algues - x 20 sachets"/>
    <n v="41006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carotte cumin - x 20 sachets"/>
    <n v="410080"/>
    <n v="40"/>
    <n v="10"/>
    <m/>
    <n v="32"/>
    <n v="0"/>
    <n v="3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épinards spiruline - x 20 sachets"/>
    <n v="410090"/>
    <n v="40"/>
    <n v="10"/>
    <m/>
    <n v="32"/>
    <n v="0"/>
    <n v="3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fenouil - x 20 sachets"/>
    <n v="410100"/>
    <n v="40"/>
    <n v="10"/>
    <m/>
    <n v="32"/>
    <n v="0"/>
    <n v="3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africain - x20 sachets"/>
    <n v="41031"/>
    <n v="40"/>
    <n v="10"/>
    <m/>
    <n v="34"/>
    <n v="0"/>
    <n v="34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Thaï - x20 sachets"/>
    <n v="41032"/>
    <n v="20"/>
    <n v="1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Indien - x20 sachets"/>
    <n v="41033"/>
    <n v="20"/>
    <n v="1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Côteaux Nantais"/>
    <s v="Relais Vert"/>
    <s v="BIO CONVIV - BIOMONDE"/>
    <s v="Route de Maupertuis"/>
    <s v="03410"/>
    <s v="DOMERAT"/>
    <s v="04 70 08 69 76"/>
    <s v="Auvergne-Rhône-Alpes"/>
    <s v="3"/>
    <s v="BIOMONDE"/>
    <m/>
    <n v="300"/>
    <s v="2017-09-21"/>
    <x v="1544"/>
    <n v="1"/>
    <m/>
    <m/>
    <m/>
    <n v="1"/>
    <s v="pommes cassis - 75 cl"/>
    <n v="0"/>
    <n v="90"/>
    <n v="10"/>
    <m/>
    <n v="222.3"/>
    <n v="0"/>
    <n v="222.3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5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n v="1"/>
    <m/>
    <m/>
    <m/>
    <n v="1"/>
    <s v="Huile de coco - 0,2L"/>
    <n v="1010615028"/>
    <n v="60"/>
    <n v="10"/>
    <s v="oui"/>
    <n v="208.8"/>
    <n v="0"/>
    <n v="208.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n v="1"/>
    <m/>
    <m/>
    <m/>
    <m/>
    <s v="Farine de pépins de courge biologique - 250g x4"/>
    <n v="1010450220"/>
    <n v="8"/>
    <n v="0"/>
    <s v="oui"/>
    <n v="23.84"/>
    <n v="0"/>
    <n v="23.8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n v="1"/>
    <m/>
    <m/>
    <m/>
    <m/>
    <s v="Farine de lin biologique - 250g x4"/>
    <n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m/>
    <n v="1"/>
    <m/>
    <m/>
    <m/>
    <s v="Farine de coco biologique - 250g x4"/>
    <n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n v="1"/>
    <m/>
    <m/>
    <m/>
    <m/>
    <s v="L’equilibre 0% sucre - 25g"/>
    <n v="91101"/>
    <n v="40"/>
    <n v="6"/>
    <m/>
    <n v="31.6"/>
    <n v="0"/>
    <n v="31.6"/>
    <m/>
    <n v="1"/>
    <n v="0"/>
    <n v="0"/>
    <n v="0"/>
    <n v="0"/>
    <m/>
    <m/>
    <n v="1"/>
    <m/>
    <m/>
    <n v="1"/>
    <m/>
    <m/>
    <d v="2017-10-31T00:00:00"/>
    <m/>
    <m/>
    <s v="1"/>
  </r>
  <r>
    <s v="septembre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n v="1"/>
    <m/>
    <m/>
    <m/>
    <m/>
    <s v="Pâte de fruit - 5x25g"/>
    <n v="8.0118000000000005E+29"/>
    <n v="12"/>
    <n v="6"/>
    <m/>
    <n v="37.56"/>
    <n v="0"/>
    <n v="37.56"/>
    <m/>
    <s v=""/>
    <s v=""/>
    <s v=""/>
    <s v=""/>
    <s v=""/>
    <m/>
    <m/>
    <m/>
    <n v="1"/>
    <m/>
    <m/>
    <m/>
    <m/>
    <d v="2017-10-31T00:00:00"/>
    <m/>
    <m/>
    <s v="1"/>
  </r>
  <r>
    <s v="septembre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n v="1"/>
    <m/>
    <m/>
    <m/>
    <m/>
    <s v="Purée de sésame (tahin) - 280g"/>
    <n v="1230"/>
    <n v="6"/>
    <n v="6"/>
    <m/>
    <n v="17.04"/>
    <n v="0"/>
    <n v="17.04"/>
    <m/>
    <n v="1"/>
    <n v="0"/>
    <n v="0"/>
    <n v="0"/>
    <n v="0"/>
    <m/>
    <m/>
    <n v="1"/>
    <m/>
    <m/>
    <n v="1"/>
    <m/>
    <m/>
    <d v="2017-10-31T00:00:00"/>
    <m/>
    <m/>
    <s v="1"/>
  </r>
  <r>
    <s v="septembre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n v="1"/>
    <m/>
    <m/>
    <m/>
    <m/>
    <s v="Purée Arachide Toastée - 300g"/>
    <n v="1504"/>
    <n v="6"/>
    <n v="6"/>
    <m/>
    <n v="15.24"/>
    <n v="0"/>
    <n v="15.24"/>
    <m/>
    <n v="1"/>
    <n v="0"/>
    <n v="0"/>
    <n v="0"/>
    <n v="0"/>
    <m/>
    <m/>
    <n v="1"/>
    <m/>
    <m/>
    <n v="1"/>
    <m/>
    <m/>
    <d v="2017-10-31T00:00:00"/>
    <m/>
    <m/>
    <s v="1"/>
  </r>
  <r>
    <s v="septembre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m/>
    <n v="1"/>
    <m/>
    <m/>
    <m/>
    <s v="Poichichade Sésame - 100g"/>
    <n v="4304"/>
    <n v="6"/>
    <n v="6"/>
    <m/>
    <n v="16.14"/>
    <n v="0"/>
    <n v="16.14"/>
    <m/>
    <n v="0"/>
    <n v="1"/>
    <n v="0"/>
    <n v="0"/>
    <n v="0"/>
    <m/>
    <m/>
    <n v="1"/>
    <m/>
    <m/>
    <n v="1"/>
    <m/>
    <m/>
    <d v="2017-10-31T00:00:00"/>
    <m/>
    <m/>
    <s v="1"/>
  </r>
  <r>
    <s v="septembre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m/>
    <n v="1"/>
    <m/>
    <m/>
    <m/>
    <s v="Poichichade Curry Madras - 100g"/>
    <n v="4305"/>
    <n v="6"/>
    <n v="6"/>
    <m/>
    <n v="16.14"/>
    <n v="0"/>
    <n v="16.14"/>
    <m/>
    <n v="0"/>
    <n v="1"/>
    <n v="0"/>
    <n v="0"/>
    <n v="0"/>
    <m/>
    <m/>
    <n v="1"/>
    <m/>
    <m/>
    <n v="1"/>
    <m/>
    <m/>
    <d v="2017-10-31T00:00:00"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poireau-PDT - x 20 sachets"/>
    <n v="41001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ortie - x 20 sachets"/>
    <n v="410030"/>
    <n v="40"/>
    <n v="10"/>
    <m/>
    <n v="32"/>
    <n v="0"/>
    <n v="3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potimarron - x 20 sachets"/>
    <n v="410050"/>
    <n v="40"/>
    <n v="10"/>
    <m/>
    <n v="32"/>
    <n v="0"/>
    <n v="3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algues - x 20 sachets"/>
    <n v="410060"/>
    <n v="40"/>
    <n v="10"/>
    <m/>
    <n v="32"/>
    <n v="0"/>
    <n v="3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cèpes - x 20 sachets"/>
    <n v="41007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carotte cumin - x 20 sachets"/>
    <n v="41008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épinards spiruline - x 20 sachets"/>
    <n v="41009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fenouil - x 20 sachets"/>
    <n v="410100"/>
    <n v="20"/>
    <n v="10"/>
    <m/>
    <n v="16"/>
    <n v="0"/>
    <n v="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Thaï - x20 sachets"/>
    <n v="41032"/>
    <n v="20"/>
    <n v="1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Indien - x20 sachets"/>
    <n v="41033"/>
    <n v="20"/>
    <n v="10"/>
    <m/>
    <n v="17"/>
    <n v="0"/>
    <n v="17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de la mer - x 20 sachets"/>
    <n v="410160"/>
    <n v="40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Alexis"/>
    <s v="Ciel d'Azur"/>
    <s v="Relais Vert"/>
    <s v="LES PETITES HALLES"/>
    <s v="Route de Tenda"/>
    <s v="20137"/>
    <s v="PORTO VECCHIO"/>
    <s v="04 95 26 72 58"/>
    <s v="Provence-Alpes-Côte d'Azur"/>
    <s v="20"/>
    <s v="ACCORD BIO"/>
    <m/>
    <n v="200"/>
    <s v="2017-09-21"/>
    <x v="1549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m/>
    <m/>
    <m/>
    <m/>
    <s v="1"/>
  </r>
  <r>
    <s v="septembre"/>
    <s v="Alexis"/>
    <s v="Ciel d'Azur"/>
    <s v="Relais Vert"/>
    <s v="LES PETITES HALLES"/>
    <s v="Route de Tenda"/>
    <s v="20137"/>
    <s v="PORTO VECCHIO"/>
    <s v="0495"/>
    <s v="Provence-Alpes-Côte d'Azur"/>
    <s v="20"/>
    <s v="ACCORD BIO"/>
    <m/>
    <n v="200"/>
    <s v="2017-09-21"/>
    <x v="1549"/>
    <n v="1"/>
    <m/>
    <m/>
    <m/>
    <m/>
    <s v="Crème réparatrice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m/>
    <s v="1"/>
  </r>
  <r>
    <s v="septembre"/>
    <s v="Alexis"/>
    <s v="Ciel d'Azur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0"/>
    <n v="1"/>
    <m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m/>
    <m/>
    <m/>
    <m/>
    <m/>
    <s v="1"/>
  </r>
  <r>
    <s v="septembre"/>
    <s v="Alexis"/>
    <s v="Ciel d'Azur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1"/>
    <n v="1"/>
    <m/>
    <m/>
    <m/>
    <m/>
    <s v="Rosée d'Aloé - flacon 250ml"/>
    <n v="0"/>
    <n v="6"/>
    <n v="0"/>
    <m/>
    <n v="50.82"/>
    <n v="0"/>
    <n v="50.82"/>
    <m/>
    <s v=""/>
    <s v=""/>
    <s v=""/>
    <s v=""/>
    <s v=""/>
    <m/>
    <m/>
    <m/>
    <n v="1"/>
    <m/>
    <m/>
    <m/>
    <m/>
    <m/>
    <m/>
    <m/>
    <s v="1"/>
  </r>
  <r>
    <s v="septembre"/>
    <s v="Alexis"/>
    <s v="Ciel d'Azur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1"/>
    <n v="1"/>
    <m/>
    <m/>
    <m/>
    <m/>
    <s v="Gel Douche - flacon 250ml"/>
    <n v="0"/>
    <n v="6"/>
    <n v="0"/>
    <m/>
    <n v="42.84"/>
    <n v="0"/>
    <n v="42.84"/>
    <m/>
    <s v=""/>
    <s v=""/>
    <s v=""/>
    <s v=""/>
    <s v=""/>
    <m/>
    <m/>
    <m/>
    <n v="1"/>
    <m/>
    <m/>
    <m/>
    <m/>
    <m/>
    <m/>
    <m/>
    <s v="1"/>
  </r>
  <r>
    <s v="septembre"/>
    <s v="Alexis"/>
    <s v="Ciel d'Azur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1"/>
    <n v="1"/>
    <m/>
    <m/>
    <m/>
    <m/>
    <s v="Shampooing - flacon 250ml"/>
    <n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m/>
    <s v="1"/>
  </r>
  <r>
    <s v="septembre"/>
    <s v="Alexis"/>
    <s v="Kaoka"/>
    <s v="Ekibio"/>
    <s v="LES PETITES HALLES"/>
    <s v="Route de Tenda"/>
    <s v="20137"/>
    <s v="PORTO VECCHIO"/>
    <s v="04 95 26 72 58"/>
    <s v="Provence-Alpes-Côte d'Azur"/>
    <s v="20"/>
    <s v="ACCORD BIO"/>
    <m/>
    <n v="200"/>
    <s v="2017-09-21"/>
    <x v="1552"/>
    <n v="1"/>
    <m/>
    <m/>
    <n v="1"/>
    <m/>
    <s v="BOX KAOKA 204 UVC -"/>
    <n v="0"/>
    <n v="1"/>
    <n v="0"/>
    <m/>
    <n v="0"/>
    <n v="0"/>
    <n v="0"/>
    <m/>
    <n v="1"/>
    <n v="0"/>
    <n v="0"/>
    <n v="1"/>
    <n v="0"/>
    <m/>
    <m/>
    <n v="1"/>
    <m/>
    <n v="1"/>
    <m/>
    <s v="VA ETRE LIVREE AVEC LA PROCHAINE COMMANDE DE NOVEMBRE"/>
    <m/>
    <d v="2017-11-07T00:00:00"/>
    <m/>
    <m/>
    <s v="1"/>
  </r>
  <r>
    <s v="septembre"/>
    <s v="Alexis"/>
    <s v="Kaoka"/>
    <s v="Markal"/>
    <s v="LES PETITES HALLES"/>
    <s v="Route de Tenda"/>
    <s v="20137"/>
    <s v="PORTO VECCHIO"/>
    <s v="04 95 26 72 58"/>
    <s v="Provence-Alpes-Côte d'Azur"/>
    <s v="20"/>
    <s v="ACCORD BIO"/>
    <m/>
    <n v="200"/>
    <s v="2017-09-21"/>
    <x v="1553"/>
    <n v="1"/>
    <m/>
    <m/>
    <m/>
    <m/>
    <s v="dessert noir 55% - 200g"/>
    <n v="14240"/>
    <n v="30"/>
    <n v="0"/>
    <m/>
    <n v="0"/>
    <n v="0"/>
    <n v="0"/>
    <m/>
    <s v=""/>
    <s v=""/>
    <s v=""/>
    <s v=""/>
    <s v=""/>
    <m/>
    <m/>
    <m/>
    <n v="1"/>
    <m/>
    <m/>
    <m/>
    <m/>
    <d v="2017-11-07T00:00:00"/>
    <m/>
    <m/>
    <s v="1"/>
  </r>
  <r>
    <s v="septembre"/>
    <s v="Alexis"/>
    <s v="Kaoka"/>
    <s v="Markal"/>
    <s v="LES PETITES HALLES"/>
    <s v="Route de Tenda"/>
    <s v="20137"/>
    <s v="PORTO VECCHIO"/>
    <s v="04 95 26 72 58"/>
    <s v="Provence-Alpes-Côte d'Azur"/>
    <s v="20"/>
    <s v="ACCORD BIO"/>
    <m/>
    <n v="200"/>
    <s v="2017-09-21"/>
    <x v="1553"/>
    <n v="1"/>
    <m/>
    <m/>
    <m/>
    <m/>
    <s v="dessert noir corsé 70% Equateur - 200g"/>
    <n v="14241"/>
    <n v="30"/>
    <n v="0"/>
    <m/>
    <n v="80.400000000000006"/>
    <n v="0"/>
    <n v="80.400000000000006"/>
    <m/>
    <s v=""/>
    <s v=""/>
    <s v=""/>
    <s v=""/>
    <s v=""/>
    <m/>
    <m/>
    <m/>
    <n v="1"/>
    <m/>
    <m/>
    <m/>
    <m/>
    <d v="2017-11-07T00:00:00"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nature au lait entier - 125g x 4"/>
    <n v="117"/>
    <n v="6"/>
    <n v="0"/>
    <m/>
    <n v="11.04"/>
    <n v="0"/>
    <n v="11.04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nature maigre 0 % M. G. - 125g x 4"/>
    <n v="118"/>
    <n v="6"/>
    <n v="0"/>
    <m/>
    <n v="9.9600000000000009"/>
    <n v="0"/>
    <n v="9.9600000000000009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Demi-écrémé aux 4 fruits - 125g x 4"/>
    <n v="128"/>
    <n v="6"/>
    <n v="0"/>
    <m/>
    <n v="14.22"/>
    <n v="0"/>
    <n v="14.22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FLAN Vanille nappé de caramel - 100g x 4"/>
    <n v="164"/>
    <n v="6"/>
    <n v="0"/>
    <m/>
    <n v="12.72"/>
    <n v="0"/>
    <n v="12.72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ŒUFS au lait Tradition - 125g x 2"/>
    <n v="165"/>
    <n v="6"/>
    <n v="0"/>
    <m/>
    <n v="9.3000000000000007"/>
    <n v="0"/>
    <n v="9.3000000000000007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Choconeige Notre liégeois maison - 110g x 4"/>
    <n v="166"/>
    <n v="6"/>
    <n v="0"/>
    <m/>
    <n v="15.84"/>
    <n v="0"/>
    <n v="15.84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0 % campagnard - 500g"/>
    <n v="206"/>
    <n v="6"/>
    <n v="0"/>
    <m/>
    <n v="12.78"/>
    <n v="0"/>
    <n v="12.78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Crème fraîche pasteurisée - 25cL"/>
    <n v="303"/>
    <n v="6"/>
    <n v="0"/>
    <m/>
    <n v="12.84"/>
    <n v="0"/>
    <n v="12.84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Riz au lait - 125g x 2"/>
    <n v="175"/>
    <n v="6"/>
    <n v="0"/>
    <m/>
    <n v="13.08"/>
    <n v="0"/>
    <n v="13.08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Œufs au lait - 125g x 2"/>
    <n v="176"/>
    <n v="6"/>
    <n v="0"/>
    <m/>
    <n v="11.7"/>
    <n v="0"/>
    <n v="11.7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Fleurs d’Anjou - 220g"/>
    <n v="454"/>
    <n v="3"/>
    <n v="0"/>
    <m/>
    <n v="9.5399999999999991"/>
    <n v="0"/>
    <n v="9.5399999999999991"/>
    <m/>
    <s v=""/>
    <s v=""/>
    <s v=""/>
    <s v=""/>
    <s v=""/>
    <m/>
    <m/>
    <m/>
    <n v="1"/>
    <m/>
    <m/>
    <m/>
    <m/>
    <m/>
    <m/>
    <m/>
    <s v="1"/>
  </r>
  <r>
    <s v="septembre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Tomme d’Anjou - 220-250g"/>
    <n v="456"/>
    <n v="3"/>
    <n v="0"/>
    <m/>
    <n v="9.57"/>
    <n v="0"/>
    <n v="9.57"/>
    <m/>
    <s v=""/>
    <s v=""/>
    <s v=""/>
    <s v=""/>
    <s v=""/>
    <m/>
    <m/>
    <m/>
    <n v="1"/>
    <m/>
    <m/>
    <m/>
    <m/>
    <m/>
    <m/>
    <m/>
    <s v="1"/>
  </r>
  <r>
    <s v="septembre"/>
    <s v="Alexis"/>
    <s v="Perl'amande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5"/>
    <n v="1"/>
    <m/>
    <m/>
    <m/>
    <m/>
    <s v="complète - 250g"/>
    <n v="7500"/>
    <n v="10"/>
    <n v="0"/>
    <m/>
    <n v="44.9"/>
    <n v="0"/>
    <n v="44.9"/>
    <m/>
    <s v=""/>
    <s v=""/>
    <s v=""/>
    <s v=""/>
    <s v=""/>
    <m/>
    <m/>
    <m/>
    <n v="1"/>
    <m/>
    <m/>
    <m/>
    <m/>
    <m/>
    <m/>
    <m/>
    <s v="1"/>
  </r>
  <r>
    <s v="septembre"/>
    <s v="Alexis"/>
    <s v="Perl'amande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5"/>
    <n v="1"/>
    <m/>
    <m/>
    <m/>
    <m/>
    <s v="Blanche - 250g"/>
    <n v="7504"/>
    <n v="10"/>
    <n v="0"/>
    <m/>
    <n v="48.4"/>
    <n v="0"/>
    <n v="48.4"/>
    <m/>
    <s v=""/>
    <s v=""/>
    <s v=""/>
    <s v=""/>
    <s v=""/>
    <m/>
    <m/>
    <m/>
    <n v="1"/>
    <m/>
    <m/>
    <m/>
    <m/>
    <m/>
    <m/>
    <m/>
    <s v="1"/>
  </r>
  <r>
    <s v="septembre"/>
    <s v="Alexis"/>
    <s v="Perl'amande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5"/>
    <n v="1"/>
    <m/>
    <m/>
    <m/>
    <m/>
    <s v="Verte - 250g"/>
    <n v="7506"/>
    <n v="10"/>
    <n v="0"/>
    <m/>
    <n v="56.1"/>
    <n v="0"/>
    <n v="56.1"/>
    <m/>
    <s v=""/>
    <s v=""/>
    <s v=""/>
    <s v=""/>
    <s v=""/>
    <m/>
    <m/>
    <m/>
    <n v="1"/>
    <m/>
    <m/>
    <m/>
    <m/>
    <m/>
    <m/>
    <m/>
    <s v="1"/>
  </r>
  <r>
    <s v="septembre"/>
    <s v="Alexis"/>
    <s v="Perl'amande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5"/>
    <n v="1"/>
    <m/>
    <m/>
    <m/>
    <m/>
    <s v="Rose - 250g"/>
    <n v="7508"/>
    <n v="10"/>
    <n v="0"/>
    <m/>
    <n v="56.1"/>
    <n v="0"/>
    <n v="56.1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L ISLE VERTE - BIOMONDE"/>
    <s v="291 A Route de Carpentras"/>
    <s v="84800"/>
    <s v="L' ISLE SUR LA SORGUE"/>
    <s v="04 90 38 43 92"/>
    <s v="Provence-Alpes-Côte d'Azur"/>
    <s v="84"/>
    <s v="BIOMONDE"/>
    <m/>
    <n v="500"/>
    <s v="2017-09-21"/>
    <x v="1556"/>
    <n v="1"/>
    <m/>
    <m/>
    <m/>
    <n v="1"/>
    <s v="Gel à boire AB - bouteille 1000ml"/>
    <n v="0"/>
    <n v="24"/>
    <n v="10"/>
    <s v="oui"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7"/>
    <m/>
    <n v="1"/>
    <m/>
    <m/>
    <m/>
    <s v="Huile de germe de blé bio - 100ml"/>
    <n v="1010420697"/>
    <n v="4"/>
    <n v="1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septembre"/>
    <s v="Jean-Claude"/>
    <s v="Bio Planète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7"/>
    <m/>
    <n v="1"/>
    <m/>
    <m/>
    <m/>
    <s v="Farine de coco biologique - 250g x4"/>
    <n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Jean-Claude"/>
    <s v="Arcadie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8"/>
    <n v="1"/>
    <m/>
    <m/>
    <m/>
    <m/>
    <s v="Mélange PÂTES - Flacon 30g"/>
    <n v="0"/>
    <n v="6"/>
    <n v="0"/>
    <s v="oui"/>
    <n v="9.3000000000000007"/>
    <n v="0"/>
    <n v="9.3000000000000007"/>
    <m/>
    <s v=""/>
    <s v=""/>
    <s v=""/>
    <s v=""/>
    <s v=""/>
    <m/>
    <m/>
    <m/>
    <n v="1"/>
    <m/>
    <m/>
    <m/>
    <m/>
    <m/>
    <m/>
    <m/>
    <s v="1"/>
  </r>
  <r>
    <s v="septembre"/>
    <s v="Jean-Claude"/>
    <s v="Arcadie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8"/>
    <n v="1"/>
    <m/>
    <m/>
    <m/>
    <m/>
    <s v="Mélange PIZZA - Flacon 13g"/>
    <n v="0"/>
    <n v="6"/>
    <n v="0"/>
    <s v="oui"/>
    <n v="7.74"/>
    <n v="0"/>
    <n v="7.74"/>
    <m/>
    <s v=""/>
    <s v=""/>
    <s v=""/>
    <s v=""/>
    <s v=""/>
    <m/>
    <m/>
    <m/>
    <n v="1"/>
    <m/>
    <m/>
    <m/>
    <m/>
    <m/>
    <m/>
    <m/>
    <s v="1"/>
  </r>
  <r>
    <s v="septembre"/>
    <s v="Jean-Claude"/>
    <s v="Arcadie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8"/>
    <n v="1"/>
    <m/>
    <m/>
    <m/>
    <m/>
    <s v="Mélange RIZ - Flacon 27g"/>
    <n v="0"/>
    <n v="6"/>
    <n v="0"/>
    <s v="oui"/>
    <n v="8.34"/>
    <n v="0"/>
    <n v="8.34"/>
    <m/>
    <s v=""/>
    <s v=""/>
    <s v=""/>
    <s v=""/>
    <s v=""/>
    <m/>
    <m/>
    <m/>
    <n v="1"/>
    <m/>
    <m/>
    <m/>
    <m/>
    <m/>
    <m/>
    <m/>
    <s v="1"/>
  </r>
  <r>
    <s v="septembre"/>
    <s v="Jean-Claude"/>
    <s v="Damiano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9"/>
    <n v="1"/>
    <m/>
    <m/>
    <m/>
    <m/>
    <s v="PÂTE À TARTINER NOISETTES ET CHOCOLAT «CHOCOBELLA» - 365 gr"/>
    <n v="0"/>
    <n v="6"/>
    <n v="0"/>
    <m/>
    <n v="39.479999999999997"/>
    <n v="0"/>
    <n v="39.479999999999997"/>
    <m/>
    <s v=""/>
    <s v=""/>
    <s v=""/>
    <s v=""/>
    <s v=""/>
    <m/>
    <m/>
    <m/>
    <n v="1"/>
    <m/>
    <m/>
    <m/>
    <m/>
    <m/>
    <m/>
    <m/>
    <s v="1"/>
  </r>
  <r>
    <s v="septembre"/>
    <s v="Jean-Claude"/>
    <s v="Damiano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9"/>
    <n v="1"/>
    <m/>
    <m/>
    <m/>
    <m/>
    <s v="PURÉE D’AMANDES BLANCHES «AMANDINO» - 275 gr"/>
    <n v="0"/>
    <n v="6"/>
    <n v="0"/>
    <m/>
    <n v="32.64"/>
    <n v="0"/>
    <n v="32.64"/>
    <m/>
    <s v=""/>
    <s v=""/>
    <s v=""/>
    <s v=""/>
    <s v=""/>
    <m/>
    <m/>
    <m/>
    <n v="1"/>
    <m/>
    <m/>
    <m/>
    <m/>
    <m/>
    <m/>
    <m/>
    <s v="1"/>
  </r>
  <r>
    <s v="septembre"/>
    <s v="Jean-Claude"/>
    <s v="Damiano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9"/>
    <n v="1"/>
    <m/>
    <m/>
    <m/>
    <m/>
    <s v="PURÉE D’AMANDES COMPLÈTES «AMANDINO» - 275 gr"/>
    <n v="0"/>
    <n v="6"/>
    <n v="0"/>
    <m/>
    <n v="29.52"/>
    <n v="0"/>
    <n v="29.52"/>
    <m/>
    <s v=""/>
    <s v=""/>
    <s v=""/>
    <s v=""/>
    <s v=""/>
    <m/>
    <m/>
    <m/>
    <n v="1"/>
    <m/>
    <m/>
    <m/>
    <m/>
    <m/>
    <m/>
    <m/>
    <s v="1"/>
  </r>
  <r>
    <s v="septembre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0"/>
    <n v="1"/>
    <m/>
    <m/>
    <m/>
    <m/>
    <s v="Gel externe - tube 125ml"/>
    <n v="0"/>
    <n v="6"/>
    <n v="0"/>
    <s v="oui"/>
    <n v="42.66"/>
    <n v="0"/>
    <n v="42.66"/>
    <m/>
    <s v=""/>
    <s v=""/>
    <s v=""/>
    <s v=""/>
    <s v=""/>
    <m/>
    <m/>
    <m/>
    <n v="1"/>
    <m/>
    <m/>
    <m/>
    <m/>
    <m/>
    <m/>
    <m/>
    <s v="1"/>
  </r>
  <r>
    <s v="septembre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0"/>
    <n v="1"/>
    <m/>
    <m/>
    <m/>
    <m/>
    <s v="Gel à boire AB - bouteille 1000ml"/>
    <n v="0"/>
    <n v="6"/>
    <n v="0"/>
    <s v="oui"/>
    <n v="0"/>
    <n v="0"/>
    <n v="0"/>
    <m/>
    <s v=""/>
    <s v=""/>
    <s v=""/>
    <s v=""/>
    <s v=""/>
    <m/>
    <m/>
    <m/>
    <n v="1"/>
    <m/>
    <m/>
    <m/>
    <m/>
    <m/>
    <m/>
    <s v="1"/>
    <m/>
  </r>
  <r>
    <s v="septembre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0"/>
    <n v="1"/>
    <m/>
    <m/>
    <m/>
    <m/>
    <s v="Crème visage - tube 50ml"/>
    <n v="0"/>
    <n v="6"/>
    <n v="0"/>
    <s v="oui"/>
    <n v="37.020000000000003"/>
    <n v="0"/>
    <n v="37.020000000000003"/>
    <m/>
    <s v=""/>
    <s v=""/>
    <s v=""/>
    <s v=""/>
    <s v=""/>
    <m/>
    <m/>
    <m/>
    <n v="1"/>
    <m/>
    <m/>
    <m/>
    <m/>
    <m/>
    <m/>
    <s v="1"/>
    <m/>
  </r>
  <r>
    <s v="septembre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0"/>
    <n v="1"/>
    <m/>
    <m/>
    <m/>
    <m/>
    <s v="Gel Exfoliant visage - tube 150ml"/>
    <n v="0"/>
    <n v="6"/>
    <n v="0"/>
    <m/>
    <n v="34.32"/>
    <n v="0"/>
    <n v="34.32"/>
    <m/>
    <s v=""/>
    <s v=""/>
    <s v=""/>
    <s v=""/>
    <s v=""/>
    <m/>
    <m/>
    <m/>
    <n v="1"/>
    <m/>
    <m/>
    <m/>
    <m/>
    <m/>
    <m/>
    <s v="1"/>
    <m/>
  </r>
  <r>
    <s v="septembre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0"/>
    <n v="1"/>
    <m/>
    <m/>
    <m/>
    <m/>
    <s v="Crème réparatrice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m/>
  </r>
  <r>
    <s v="septembre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1"/>
    <n v="1"/>
    <m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m/>
    <m/>
    <m/>
    <m/>
    <s v="1"/>
    <m/>
  </r>
  <r>
    <s v="septembre"/>
    <s v="Christophe"/>
    <s v="Ciel d'Azur"/>
    <s v="Relais Vert"/>
    <s v="L ISLE VERTE - BIOMONDE"/>
    <s v="291 A Route de Carpentras"/>
    <s v="84800"/>
    <s v="L' ISLE SUR LA SORGUE"/>
    <s v="04 90 38 43 92"/>
    <s v="Provence-Alpes-Côte d'Azur"/>
    <s v="84"/>
    <s v="BIOMONDE"/>
    <m/>
    <n v="500"/>
    <s v="2017-09-21"/>
    <x v="1562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L ISLE VERTE - BIOMONDE"/>
    <s v="291 A Route de Carpentras"/>
    <s v="84800"/>
    <s v="L' ISLE SUR LA SORGUE"/>
    <s v="04 90 38 43 92"/>
    <s v="Provence-Alpes-Côte d'Azur"/>
    <s v="84"/>
    <s v="BIOMONDE"/>
    <m/>
    <n v="500"/>
    <s v="2017-09-21"/>
    <x v="1562"/>
    <n v="1"/>
    <m/>
    <m/>
    <m/>
    <n v="1"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m/>
    <m/>
    <m/>
    <s v="1"/>
  </r>
  <r>
    <s v="septembre"/>
    <s v="Christophe"/>
    <s v="Ciel d'Azur"/>
    <s v="Relais Vert"/>
    <s v="L ISLE VERTE - BIOMONDE"/>
    <s v="291 A Route de Carpentras"/>
    <s v="84800"/>
    <s v="L' ISLE SUR LA SORGUE"/>
    <s v="04 90 38 43 92"/>
    <s v="Provence-Alpes-Côte d'Azur"/>
    <s v="84"/>
    <s v="BIOMONDE"/>
    <m/>
    <n v="500"/>
    <s v="2017-09-21"/>
    <x v="1562"/>
    <n v="1"/>
    <m/>
    <m/>
    <m/>
    <n v="1"/>
    <s v="Gel à boire AB - bouteille 1000ml"/>
    <n v="0"/>
    <n v="24"/>
    <n v="10"/>
    <s v="oui"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Alexis"/>
    <s v="Bio Planète"/>
    <s v="Biocash"/>
    <s v="BIO LES OLIVIERS"/>
    <s v="8 rue st honorat"/>
    <s v="06160"/>
    <s v="JUAN LES PINS"/>
    <s v="04 93 63 64 73"/>
    <s v="Provence-Alpes-Côte d'Azur"/>
    <s v="6"/>
    <s v="INDPT"/>
    <m/>
    <n v="240"/>
    <s v="2017-09-22"/>
    <x v="1563"/>
    <n v="1"/>
    <m/>
    <m/>
    <m/>
    <m/>
    <s v="Farine de pépins de courge biologique - 250g x4"/>
    <n v="1010450220"/>
    <n v="4"/>
    <n v="0"/>
    <m/>
    <n v="11.92"/>
    <n v="0"/>
    <n v="11.92"/>
    <m/>
    <n v="1"/>
    <n v="0"/>
    <n v="0"/>
    <n v="0"/>
    <n v="0"/>
    <m/>
    <m/>
    <n v="1"/>
    <m/>
    <n v="1"/>
    <m/>
    <m/>
    <m/>
    <d v="2017-10-26T00:00:00"/>
    <m/>
    <m/>
    <s v="1"/>
  </r>
  <r>
    <s v="septembre"/>
    <s v="Alexis"/>
    <s v="Perl'amande"/>
    <s v="Biocash"/>
    <s v="BIO LES OLIVIERS"/>
    <s v="8 rue st honorat"/>
    <s v="06160"/>
    <s v="JUAN LES PINS"/>
    <s v="04 93 63 64 73"/>
    <s v="Provence-Alpes-Côte d'Azur"/>
    <s v="6"/>
    <s v="INDPT"/>
    <m/>
    <n v="240"/>
    <s v="2017-09-22"/>
    <x v="1564"/>
    <n v="1"/>
    <m/>
    <m/>
    <m/>
    <m/>
    <s v="Purée de sésame (tahin) - 280g"/>
    <n v="1230"/>
    <n v="6"/>
    <n v="0"/>
    <m/>
    <n v="18.12"/>
    <n v="0"/>
    <n v="18.1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OL Pays Crête - 0,5L"/>
    <n v="1010613573"/>
    <n v="6"/>
    <n v="0"/>
    <m/>
    <n v="38.159999999999997"/>
    <n v="0"/>
    <n v="38.159999999999997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'olive Demeter - 0,5L"/>
    <n v="1010614270"/>
    <n v="6"/>
    <n v="0"/>
    <m/>
    <n v="54.78"/>
    <n v="0"/>
    <n v="54.7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e tournesol Demeter - 0,5L"/>
    <n v="1010601270"/>
    <n v="6"/>
    <n v="0"/>
    <m/>
    <n v="24.72"/>
    <n v="0"/>
    <n v="24.7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OL Pays France - 0,5L"/>
    <n v="1010613873"/>
    <n v="6"/>
    <n v="0"/>
    <m/>
    <n v="85.2"/>
    <n v="0"/>
    <n v="85.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e cumin noir - 100ml"/>
    <n v="10104202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m/>
    <n v="1"/>
    <m/>
    <m/>
    <m/>
    <s v="Huile de coco équitable - 0,4L"/>
    <n v="1010615256"/>
    <n v="6"/>
    <n v="0"/>
    <m/>
    <n v="42.42"/>
    <n v="0"/>
    <n v="42.4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Farine de pépins de courge biologique - 250g x4"/>
    <n v="1010450220"/>
    <n v="4"/>
    <n v="0"/>
    <s v="oui"/>
    <n v="11.92"/>
    <n v="0"/>
    <n v="11.9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Farine de lin biologique - 250g x4"/>
    <n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Complément pour petit déjeuner biologique - 300g x4"/>
    <n v="1010450430"/>
    <n v="4"/>
    <n v="0"/>
    <s v="oui"/>
    <n v="29.2"/>
    <n v="0"/>
    <n v="29.2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6"/>
    <n v="1"/>
    <m/>
    <m/>
    <m/>
    <m/>
    <s v="BREAKFAST - Boite 30g"/>
    <n v="0"/>
    <n v="6"/>
    <n v="5"/>
    <m/>
    <n v="16.02"/>
    <n v="0"/>
    <n v="16.02"/>
    <m/>
    <s v=""/>
    <s v=""/>
    <s v=""/>
    <s v=""/>
    <s v=""/>
    <m/>
    <m/>
    <m/>
    <n v="1"/>
    <m/>
    <m/>
    <m/>
    <m/>
    <s v="31/10/2017 - 07/11/17 - 08/11/17"/>
    <m/>
    <m/>
    <s v="1"/>
  </r>
  <r>
    <s v="septembre"/>
    <s v="Christophe"/>
    <s v="Arcadi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6"/>
    <m/>
    <n v="1"/>
    <m/>
    <m/>
    <m/>
    <s v="MARRAKECH - Boite 30g"/>
    <n v="0"/>
    <n v="6"/>
    <n v="5"/>
    <m/>
    <n v="19.260000000000002"/>
    <n v="0"/>
    <n v="19.260000000000002"/>
    <m/>
    <s v=""/>
    <s v=""/>
    <s v=""/>
    <s v=""/>
    <s v=""/>
    <m/>
    <m/>
    <m/>
    <n v="1"/>
    <m/>
    <m/>
    <m/>
    <m/>
    <s v="31/10/2017 - 07/11/17 - 08/11/17"/>
    <m/>
    <m/>
    <s v="1"/>
  </r>
  <r>
    <s v="septembre"/>
    <s v="Christophe"/>
    <s v="Arcadi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6"/>
    <n v="1"/>
    <m/>
    <m/>
    <m/>
    <m/>
    <s v="SEL au CÉLERI - Flacon 80g"/>
    <n v="0"/>
    <n v="12"/>
    <n v="5"/>
    <m/>
    <n v="19.32"/>
    <n v="0"/>
    <n v="19.32"/>
    <m/>
    <s v=""/>
    <s v=""/>
    <s v=""/>
    <s v=""/>
    <s v=""/>
    <m/>
    <m/>
    <m/>
    <n v="1"/>
    <m/>
    <m/>
    <m/>
    <m/>
    <s v="31/10/2017 - 07/11/17 - 08/11/17"/>
    <m/>
    <m/>
    <s v="1"/>
  </r>
  <r>
    <s v="septembre"/>
    <s v="Christophe"/>
    <s v="Arcadi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6"/>
    <m/>
    <n v="1"/>
    <m/>
    <m/>
    <m/>
    <s v="Présentoir infusettes livré garni -"/>
    <n v="0"/>
    <n v="1"/>
    <n v="10"/>
    <m/>
    <n v="0"/>
    <n v="0"/>
    <n v="0"/>
    <m/>
    <s v=""/>
    <s v=""/>
    <s v=""/>
    <s v=""/>
    <s v=""/>
    <m/>
    <m/>
    <m/>
    <n v="1"/>
    <m/>
    <m/>
    <m/>
    <m/>
    <s v="31/10/2017 - 07/11/17 - 08/11/17"/>
    <m/>
    <m/>
    <s v="1"/>
  </r>
  <r>
    <s v="septembre"/>
    <s v="Alexis"/>
    <s v="Perl'amand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67"/>
    <m/>
    <n v="1"/>
    <m/>
    <m/>
    <m/>
    <s v="SESAME à tartiner - 300g"/>
    <n v="6409"/>
    <n v="6"/>
    <n v="0"/>
    <m/>
    <n v="17.88"/>
    <n v="0"/>
    <n v="17.88"/>
    <m/>
    <s v=""/>
    <s v=""/>
    <s v=""/>
    <s v=""/>
    <s v=""/>
    <m/>
    <m/>
    <m/>
    <n v="1"/>
    <m/>
    <m/>
    <m/>
    <m/>
    <d v="2017-10-17T00:00:00"/>
    <m/>
    <s v="1"/>
    <m/>
  </r>
  <r>
    <s v="septembre"/>
    <s v="Alexis"/>
    <s v="Perl'amand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67"/>
    <n v="1"/>
    <m/>
    <m/>
    <m/>
    <m/>
    <s v="Purée de sésame (tahin) - 280g"/>
    <n v="1230"/>
    <n v="6"/>
    <n v="0"/>
    <m/>
    <n v="18.12"/>
    <n v="0"/>
    <n v="18.12"/>
    <m/>
    <s v=""/>
    <s v=""/>
    <s v=""/>
    <s v=""/>
    <s v=""/>
    <m/>
    <m/>
    <m/>
    <n v="1"/>
    <m/>
    <m/>
    <m/>
    <m/>
    <d v="2017-10-06T00:00:00"/>
    <m/>
    <s v="1"/>
    <m/>
  </r>
  <r>
    <s v="septembre"/>
    <s v="Alexis"/>
    <s v="Perl'amand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67"/>
    <n v="1"/>
    <m/>
    <m/>
    <m/>
    <m/>
    <s v="Purée Fruits et Graines - 200g"/>
    <n v="1011"/>
    <n v="6"/>
    <n v="0"/>
    <m/>
    <n v="27.3"/>
    <n v="0"/>
    <n v="27.3"/>
    <m/>
    <n v="1"/>
    <n v="0"/>
    <n v="0"/>
    <n v="0"/>
    <n v="0"/>
    <m/>
    <m/>
    <n v="1"/>
    <m/>
    <m/>
    <n v="1"/>
    <m/>
    <m/>
    <m/>
    <m/>
    <n v="1"/>
    <m/>
  </r>
  <r>
    <s v="septembre"/>
    <s v="Alexis"/>
    <s v="Kaoka"/>
    <s v="Ekibio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68"/>
    <n v="1"/>
    <m/>
    <m/>
    <m/>
    <m/>
    <s v="dessert noir 55% - 200g"/>
    <n v="14240"/>
    <n v="30"/>
    <n v="0"/>
    <m/>
    <n v="66"/>
    <n v="0"/>
    <n v="66"/>
    <m/>
    <s v=""/>
    <s v=""/>
    <s v=""/>
    <s v=""/>
    <s v=""/>
    <m/>
    <m/>
    <m/>
    <n v="1"/>
    <m/>
    <m/>
    <s v="Rappel mag le 7/11 voir si reçu ( pas reçu) Rappel le 9/11 (reçu)"/>
    <m/>
    <d v="2017-11-09T00:00:00"/>
    <m/>
    <n v="1"/>
    <m/>
  </r>
  <r>
    <s v="septembre"/>
    <s v="Alexis"/>
    <s v="Kaoka"/>
    <s v="Ekibio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69"/>
    <n v="1"/>
    <m/>
    <m/>
    <n v="1"/>
    <m/>
    <s v="BOX KAOKA 204 UVC -"/>
    <n v="0"/>
    <n v="1"/>
    <n v="0"/>
    <m/>
    <n v="0"/>
    <n v="0"/>
    <n v="0"/>
    <m/>
    <s v=""/>
    <s v=""/>
    <s v=""/>
    <s v=""/>
    <s v=""/>
    <m/>
    <m/>
    <m/>
    <n v="1"/>
    <m/>
    <m/>
    <s v="Rappel mag le 7/11 voir si reçu( pas reçu) Rappel le 9/11 (reçu)"/>
    <m/>
    <d v="2017-11-09T00:00:00"/>
    <m/>
    <n v="1"/>
    <m/>
  </r>
  <r>
    <s v="septembre"/>
    <s v="Alexis"/>
    <s v="Bio Planèt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70"/>
    <n v="1"/>
    <m/>
    <m/>
    <m/>
    <m/>
    <s v="Farine de pépins de courge biologique - 250g x4"/>
    <n v="1010450220"/>
    <n v="8"/>
    <n v="0"/>
    <s v="oui"/>
    <n v="23.84"/>
    <n v="0"/>
    <n v="23.84"/>
    <m/>
    <s v=""/>
    <s v=""/>
    <s v=""/>
    <s v=""/>
    <s v=""/>
    <m/>
    <m/>
    <m/>
    <n v="1"/>
    <m/>
    <m/>
    <m/>
    <m/>
    <d v="2017-10-06T00:00:00"/>
    <m/>
    <s v="1"/>
    <m/>
  </r>
  <r>
    <s v="septembre"/>
    <s v="Alexis"/>
    <s v="Bio Planèt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70"/>
    <n v="1"/>
    <m/>
    <m/>
    <m/>
    <m/>
    <s v="Farine de lin biologique - 250g x4"/>
    <n v="1010450320"/>
    <n v="8"/>
    <n v="0"/>
    <s v="oui"/>
    <n v="17.84"/>
    <n v="0"/>
    <n v="17.84"/>
    <m/>
    <s v=""/>
    <s v=""/>
    <s v=""/>
    <s v=""/>
    <s v=""/>
    <m/>
    <m/>
    <m/>
    <n v="1"/>
    <m/>
    <m/>
    <m/>
    <m/>
    <d v="2017-10-06T00:00:00"/>
    <m/>
    <s v="1"/>
    <m/>
  </r>
  <r>
    <s v="septembre"/>
    <s v="Alexis"/>
    <s v="Bio Planèt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70"/>
    <n v="1"/>
    <m/>
    <m/>
    <m/>
    <m/>
    <s v="Complément pour petit déjeuner biologique - 300g x4"/>
    <n v="1010450430"/>
    <n v="8"/>
    <n v="0"/>
    <s v="oui"/>
    <n v="58.4"/>
    <n v="0"/>
    <n v="58.4"/>
    <m/>
    <s v=""/>
    <s v=""/>
    <s v=""/>
    <s v=""/>
    <s v=""/>
    <m/>
    <m/>
    <m/>
    <n v="1"/>
    <m/>
    <m/>
    <m/>
    <m/>
    <d v="2017-10-06T00:00:00"/>
    <m/>
    <s v="1"/>
    <m/>
  </r>
  <r>
    <s v="septembre"/>
    <s v="Jean-Claude"/>
    <s v="Kaoka"/>
    <s v="Ekibio"/>
    <s v="DECONATURE BIONATURE SONAT'BIO"/>
    <s v="1 rue marguerite Renaudin"/>
    <s v="92330"/>
    <s v="SCEAUX"/>
    <s v="01 47 02 12 15"/>
    <s v="Île-de-France"/>
    <s v="92"/>
    <s v="ACCORD BIO"/>
    <m/>
    <n v="130"/>
    <s v="2017-09-22"/>
    <x v="1571"/>
    <n v="1"/>
    <m/>
    <m/>
    <m/>
    <m/>
    <s v="BOX KAOKA 204 UVC -"/>
    <n v="0"/>
    <n v="1"/>
    <n v="0"/>
    <m/>
    <n v="0"/>
    <n v="0"/>
    <n v="0"/>
    <m/>
    <n v="1"/>
    <n v="0"/>
    <n v="0"/>
    <n v="0"/>
    <n v="0"/>
    <m/>
    <m/>
    <n v="1"/>
    <m/>
    <m/>
    <m/>
    <s v="RE TEL 1ERE SEMAINE DE NOV"/>
    <m/>
    <m/>
    <m/>
    <m/>
    <m/>
  </r>
  <r>
    <s v="septembre"/>
    <s v="Ghislaine"/>
    <s v="Perl'amande"/>
    <s v="Relais Vert"/>
    <s v="LE GRAND PANIER BIO LE PUY"/>
    <s v="137 AVE CHARLES DUPUY"/>
    <s v="43700"/>
    <s v="BRIVES CHARENSAC"/>
    <s v="04 71 00 14 27"/>
    <s v="Auvergne-Rhône-Alpes"/>
    <s v="43"/>
    <s v="GRAND PANIER BIO"/>
    <m/>
    <n v="500"/>
    <s v="2017-09-22"/>
    <x v="1572"/>
    <m/>
    <n v="1"/>
    <m/>
    <m/>
    <m/>
    <s v="Poichichade Sésame - 100g"/>
    <n v="4304"/>
    <n v="6"/>
    <n v="0"/>
    <m/>
    <n v="17.16"/>
    <n v="0"/>
    <n v="17.16"/>
    <m/>
    <s v=""/>
    <s v=""/>
    <s v=""/>
    <s v=""/>
    <s v=""/>
    <m/>
    <m/>
    <m/>
    <n v="1"/>
    <m/>
    <m/>
    <s v="Reliquat BDC 5056 du 2/8"/>
    <m/>
    <m/>
    <m/>
    <s v="1"/>
    <m/>
  </r>
  <r>
    <s v="septembre"/>
    <s v="Ghislaine"/>
    <s v="Perl'amande"/>
    <s v="Relais Vert"/>
    <s v="LE GRAND PANIER BIO LE PUY"/>
    <s v="137 AVE CHARLES DUPUY"/>
    <s v="43700"/>
    <s v="BRIVES CHARENSAC"/>
    <s v="04 71 00 14 27"/>
    <s v="Auvergne-Rhône-Alpes"/>
    <s v="43"/>
    <s v="GRAND PANIER BIO"/>
    <m/>
    <n v="500"/>
    <s v="2017-09-22"/>
    <x v="1572"/>
    <m/>
    <n v="1"/>
    <m/>
    <m/>
    <m/>
    <s v="Poichichade Curry Madras - 100g"/>
    <n v="4305"/>
    <n v="6"/>
    <n v="0"/>
    <m/>
    <n v="17.16"/>
    <n v="0"/>
    <n v="17.16"/>
    <m/>
    <s v=""/>
    <s v=""/>
    <s v=""/>
    <s v=""/>
    <s v=""/>
    <m/>
    <m/>
    <m/>
    <n v="1"/>
    <m/>
    <m/>
    <s v="Reliquat BDC 5056 du 2/8"/>
    <m/>
    <m/>
    <m/>
    <s v="1"/>
    <m/>
  </r>
  <r>
    <s v="septembre"/>
    <s v="Jean-Claude"/>
    <s v="Bio Planète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09-22"/>
    <x v="1573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m/>
    <m/>
    <m/>
    <s v="RE TEL 1ERE SEMAINE DE NOV"/>
    <m/>
    <m/>
    <m/>
    <m/>
    <m/>
  </r>
  <r>
    <s v="septembre"/>
    <s v="Jean-Claude"/>
    <s v="Bio Planète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09-22"/>
    <x v="1573"/>
    <m/>
    <n v="1"/>
    <m/>
    <m/>
    <m/>
    <s v="Huile de germe de blé bio - 100ml"/>
    <n v="1010420697"/>
    <n v="4"/>
    <n v="10"/>
    <m/>
    <n v="42.6"/>
    <n v="0"/>
    <n v="42.6"/>
    <m/>
    <s v=""/>
    <s v=""/>
    <s v=""/>
    <s v=""/>
    <s v=""/>
    <m/>
    <m/>
    <m/>
    <m/>
    <m/>
    <m/>
    <s v="RE TEL 1ERE SEMAINE DE NOV"/>
    <m/>
    <m/>
    <m/>
    <m/>
    <m/>
  </r>
  <r>
    <s v="septembre"/>
    <s v="Jean-Claude"/>
    <s v="Bio Planète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09-22"/>
    <x v="1573"/>
    <n v="1"/>
    <m/>
    <m/>
    <m/>
    <m/>
    <s v="Complément pour petit déjeuner biologique - 300g x4"/>
    <n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m/>
    <m/>
  </r>
  <r>
    <s v="septembre"/>
    <s v="Jean-Claude"/>
    <s v="Bio Planète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09-22"/>
    <x v="1573"/>
    <m/>
    <n v="1"/>
    <m/>
    <m/>
    <m/>
    <s v="Farine de coco biologique - 250g x4"/>
    <n v="1010450620"/>
    <n v="4"/>
    <n v="10"/>
    <m/>
    <n v="8.92"/>
    <n v="0"/>
    <n v="8.92"/>
    <m/>
    <s v=""/>
    <s v=""/>
    <s v=""/>
    <s v=""/>
    <s v=""/>
    <m/>
    <m/>
    <m/>
    <m/>
    <m/>
    <m/>
    <s v="RE TEL 1ERE SEMAINE DE NOV"/>
    <m/>
    <m/>
    <m/>
    <m/>
    <m/>
  </r>
  <r>
    <s v="septembre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AIL en semoule - Flacon 50g"/>
    <n v="0"/>
    <n v="6"/>
    <n v="0"/>
    <m/>
    <n v="11.7"/>
    <n v="0"/>
    <n v="11.7"/>
    <m/>
    <s v=""/>
    <s v=""/>
    <s v=""/>
    <s v=""/>
    <s v=""/>
    <m/>
    <m/>
    <m/>
    <n v="1"/>
    <m/>
    <m/>
    <m/>
    <m/>
    <m/>
    <m/>
    <m/>
    <n v="1"/>
  </r>
  <r>
    <s v="septembre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CORIANDRE feuille - Flacon 18g"/>
    <n v="0"/>
    <n v="6"/>
    <n v="0"/>
    <m/>
    <n v="10.44"/>
    <n v="0"/>
    <n v="10.44"/>
    <m/>
    <n v="1"/>
    <n v="0"/>
    <n v="0"/>
    <n v="0"/>
    <n v="0"/>
    <m/>
    <m/>
    <n v="1"/>
    <m/>
    <m/>
    <n v="1"/>
    <m/>
    <m/>
    <m/>
    <m/>
    <m/>
    <n v="1"/>
  </r>
  <r>
    <s v="septembre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CUMIN poudre - Flacon 80g (6)"/>
    <n v="0"/>
    <n v="6"/>
    <n v="0"/>
    <m/>
    <n v="20.88"/>
    <n v="0"/>
    <n v="20.88"/>
    <m/>
    <s v=""/>
    <s v=""/>
    <s v=""/>
    <s v=""/>
    <s v=""/>
    <m/>
    <m/>
    <m/>
    <n v="1"/>
    <m/>
    <m/>
    <m/>
    <m/>
    <m/>
    <m/>
    <m/>
    <n v="1"/>
  </r>
  <r>
    <s v="septembre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PERSIL feuilles coupées - Flacon 35g (6)"/>
    <n v="0"/>
    <n v="6"/>
    <n v="0"/>
    <m/>
    <n v="17.88"/>
    <n v="0"/>
    <n v="17.88"/>
    <m/>
    <s v=""/>
    <s v=""/>
    <s v=""/>
    <s v=""/>
    <s v=""/>
    <m/>
    <m/>
    <m/>
    <n v="1"/>
    <m/>
    <m/>
    <m/>
    <m/>
    <m/>
    <m/>
    <m/>
    <n v="1"/>
  </r>
  <r>
    <s v="septembre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POIVRE NOIR en grains - Flacon 200g (6)"/>
    <n v="0"/>
    <n v="6"/>
    <n v="0"/>
    <m/>
    <n v="43.62"/>
    <n v="0"/>
    <n v="43.62"/>
    <m/>
    <s v=""/>
    <s v=""/>
    <s v=""/>
    <s v=""/>
    <s v=""/>
    <m/>
    <m/>
    <m/>
    <n v="1"/>
    <m/>
    <m/>
    <m/>
    <m/>
    <m/>
    <m/>
    <m/>
    <n v="1"/>
  </r>
  <r>
    <s v="septembre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EAU de ROSE - Flacon 50g"/>
    <n v="0"/>
    <n v="6"/>
    <n v="0"/>
    <m/>
    <n v="13.5"/>
    <n v="0"/>
    <n v="13.5"/>
    <m/>
    <s v=""/>
    <s v=""/>
    <s v=""/>
    <s v=""/>
    <s v=""/>
    <m/>
    <m/>
    <m/>
    <n v="1"/>
    <m/>
    <m/>
    <m/>
    <m/>
    <m/>
    <m/>
    <m/>
    <n v="1"/>
  </r>
  <r>
    <s v="septembre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FRAMBOISE - Flacon 50g"/>
    <n v="0"/>
    <n v="6"/>
    <n v="0"/>
    <m/>
    <n v="12.9"/>
    <n v="0"/>
    <n v="12.9"/>
    <m/>
    <s v=""/>
    <s v=""/>
    <s v=""/>
    <s v=""/>
    <s v=""/>
    <m/>
    <m/>
    <m/>
    <n v="1"/>
    <m/>
    <m/>
    <m/>
    <m/>
    <m/>
    <m/>
    <m/>
    <n v="1"/>
  </r>
  <r>
    <s v="septembre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VANILLE - Flacon 40g"/>
    <n v="0"/>
    <n v="6"/>
    <n v="0"/>
    <m/>
    <n v="53.58"/>
    <n v="0"/>
    <n v="53.58"/>
    <m/>
    <s v=""/>
    <s v=""/>
    <s v=""/>
    <s v=""/>
    <s v=""/>
    <m/>
    <m/>
    <m/>
    <n v="1"/>
    <m/>
    <m/>
    <m/>
    <m/>
    <m/>
    <m/>
    <m/>
    <n v="1"/>
  </r>
  <r>
    <s v="septembre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CURRY MADRAS - Flacon 35g"/>
    <n v="0"/>
    <n v="6"/>
    <n v="0"/>
    <m/>
    <n v="9.9"/>
    <n v="0"/>
    <n v="9.9"/>
    <m/>
    <s v=""/>
    <s v=""/>
    <s v=""/>
    <s v=""/>
    <s v=""/>
    <m/>
    <m/>
    <m/>
    <n v="1"/>
    <m/>
    <m/>
    <m/>
    <m/>
    <m/>
    <m/>
    <m/>
    <n v="1"/>
  </r>
  <r>
    <s v="septembre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Epices pour TANDOORI - Flacon 35g"/>
    <n v="0"/>
    <n v="6"/>
    <n v="0"/>
    <m/>
    <n v="12.9"/>
    <n v="0"/>
    <n v="12.9"/>
    <m/>
    <n v="1"/>
    <n v="0"/>
    <n v="0"/>
    <n v="0"/>
    <n v="0"/>
    <m/>
    <m/>
    <n v="1"/>
    <m/>
    <m/>
    <n v="1"/>
    <m/>
    <m/>
    <m/>
    <m/>
    <m/>
    <n v="1"/>
  </r>
  <r>
    <s v="septembre"/>
    <s v="Christoph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5"/>
    <n v="1"/>
    <m/>
    <m/>
    <n v="1"/>
    <m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5"/>
    <n v="1"/>
    <m/>
    <m/>
    <n v="1"/>
    <m/>
    <s v="Farine de lin biologique - 250g x4"/>
    <n v="1010450320"/>
    <n v="16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5"/>
    <n v="1"/>
    <m/>
    <m/>
    <n v="1"/>
    <m/>
    <s v="Farine de noix biologique - 250g x4"/>
    <n v="10104501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5"/>
    <n v="1"/>
    <m/>
    <m/>
    <n v="1"/>
    <m/>
    <s v="Complément pour petit déjeuner biologique - 300g x4"/>
    <n v="1010450430"/>
    <n v="12"/>
    <n v="10"/>
    <m/>
    <n v="78.84"/>
    <n v="0"/>
    <n v="78.8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5"/>
    <n v="1"/>
    <m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poireau-PDT - x 20 sachets"/>
    <n v="410010"/>
    <n v="40"/>
    <n v="10"/>
    <m/>
    <n v="30"/>
    <n v="0"/>
    <n v="3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tomate - x 20 sachets"/>
    <n v="41002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ortie - x 20 sachets"/>
    <n v="410030"/>
    <n v="40"/>
    <n v="10"/>
    <m/>
    <n v="30"/>
    <n v="0"/>
    <n v="3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potimarron - x 20 sachets"/>
    <n v="41005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algues - x 20 sachets"/>
    <n v="41006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cèpes - x 20 sachets"/>
    <n v="410070"/>
    <n v="20"/>
    <n v="10"/>
    <m/>
    <n v="15.4"/>
    <n v="0"/>
    <n v="15.4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carotte cumin - x 20 sachets"/>
    <n v="410080"/>
    <n v="40"/>
    <n v="10"/>
    <m/>
    <n v="30"/>
    <n v="0"/>
    <n v="3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épinards spiruline - x 20 sachets"/>
    <n v="41009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fenouil - x 20 sachets"/>
    <n v="41010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m/>
    <n v="1"/>
    <m/>
    <n v="1"/>
    <m/>
    <s v="Potabio Choux - x 20 sachets"/>
    <n v="41011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Thaï - x20 sachets"/>
    <n v="41032"/>
    <n v="20"/>
    <n v="10"/>
    <m/>
    <n v="16.2"/>
    <n v="0"/>
    <n v="16.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Indien - x20 sachets"/>
    <n v="41033"/>
    <n v="20"/>
    <n v="10"/>
    <m/>
    <n v="16.2"/>
    <n v="0"/>
    <n v="16.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m/>
    <m/>
    <s v="Ferment kéfir de fruits 2x5g - x 10 sachets"/>
    <n v="530150"/>
    <n v="10"/>
    <n v="0"/>
    <m/>
    <n v="23"/>
    <n v="0"/>
    <n v="23"/>
    <m/>
    <n v="1"/>
    <n v="0"/>
    <n v="0"/>
    <n v="0"/>
    <n v="0"/>
    <m/>
    <m/>
    <n v="1"/>
    <m/>
    <n v="1"/>
    <m/>
    <m/>
    <m/>
    <d v="2017-11-07T00:00:00"/>
    <m/>
    <m/>
    <s v="1"/>
  </r>
  <r>
    <s v="septembre"/>
    <s v="Christophe"/>
    <s v="Arcadi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7"/>
    <n v="1"/>
    <m/>
    <m/>
    <m/>
    <m/>
    <s v="AIL et FINES HERBES - Flacon 10g"/>
    <n v="0"/>
    <n v="6"/>
    <n v="5"/>
    <m/>
    <n v="7.92"/>
    <n v="0"/>
    <n v="7.92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7"/>
    <n v="1"/>
    <m/>
    <m/>
    <m/>
    <m/>
    <s v="PASSIFLORE plante coupée - Sachet 40g (6)"/>
    <n v="0"/>
    <n v="6"/>
    <n v="0"/>
    <m/>
    <n v="12.66"/>
    <n v="0"/>
    <n v="12.66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7"/>
    <n v="1"/>
    <m/>
    <m/>
    <m/>
    <m/>
    <s v="THYM CITRONNÉ feuilles - Sachet 50g (6)"/>
    <n v="0"/>
    <n v="6"/>
    <n v="5"/>
    <m/>
    <n v="17.64"/>
    <n v="0"/>
    <n v="17.64"/>
    <m/>
    <s v=""/>
    <s v=""/>
    <s v=""/>
    <s v=""/>
    <s v=""/>
    <m/>
    <m/>
    <m/>
    <n v="1"/>
    <m/>
    <m/>
    <m/>
    <m/>
    <m/>
    <m/>
    <m/>
    <s v="1"/>
  </r>
  <r>
    <s v="septembre"/>
    <s v="Christophe"/>
    <s v="Arcadi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7"/>
    <n v="1"/>
    <m/>
    <m/>
    <m/>
    <m/>
    <s v="PLANTAIN - sachet 30g (3)"/>
    <n v="0"/>
    <n v="6"/>
    <n v="5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Gaborit"/>
    <s v="Relais Vert"/>
    <s v="NATUREL ET BIO"/>
    <s v="Zac Coudoulet 64 rue Italie"/>
    <s v="84100"/>
    <s v="ORANGE"/>
    <s v="04 90 34 43 03"/>
    <s v="Provence-Alpes-Côte d'Azur"/>
    <s v="84"/>
    <s v="INDPT"/>
    <s v="Naturel et Bio"/>
    <n v="250"/>
    <s v="2017-09-26"/>
    <x v="1578"/>
    <n v="1"/>
    <m/>
    <m/>
    <m/>
    <m/>
    <s v="Biphilus au lait 1/2 écrémé - 125g x 4"/>
    <n v="119"/>
    <n v="3"/>
    <n v="0"/>
    <m/>
    <n v="6.24"/>
    <n v="0"/>
    <n v="6.24"/>
    <m/>
    <s v=""/>
    <s v=""/>
    <s v=""/>
    <s v=""/>
    <s v=""/>
    <m/>
    <m/>
    <m/>
    <n v="1"/>
    <m/>
    <m/>
    <s v="Rappel le 2/11 AM pour faire le point sur les sorties (fait)"/>
    <s v="Tel pour réception commande le 5/10/17 et 19/10/17"/>
    <d v="2017-11-02T00:00:00"/>
    <m/>
    <s v="1"/>
    <m/>
  </r>
  <r>
    <s v="septembre"/>
    <s v="Christophe"/>
    <s v="Gaborit"/>
    <s v="Relais Vert"/>
    <s v="NATUREL ET BIO"/>
    <s v="Zac Coudoulet 64 rue Italie"/>
    <s v="84100"/>
    <s v="ORANGE"/>
    <s v="04 90 34 43 03"/>
    <s v="Provence-Alpes-Côte d'Azur"/>
    <s v="84"/>
    <s v="INDPT"/>
    <s v="Naturel et Bio"/>
    <n v="250"/>
    <s v="2017-09-26"/>
    <x v="1578"/>
    <n v="1"/>
    <m/>
    <m/>
    <m/>
    <m/>
    <s v="FLAN Vanille nappé de caramel - 100g x 4"/>
    <n v="164"/>
    <n v="3"/>
    <n v="0"/>
    <m/>
    <n v="6.36"/>
    <n v="0"/>
    <n v="6.36"/>
    <m/>
    <s v=""/>
    <s v=""/>
    <s v=""/>
    <s v=""/>
    <s v=""/>
    <m/>
    <m/>
    <m/>
    <n v="1"/>
    <m/>
    <m/>
    <s v="Rappel le 2/11 AM pour faire le point sur les sorties (fait)"/>
    <s v="Tel pour réception commande le 5/10/17 et 19/10/17"/>
    <d v="2017-11-02T00:00:00"/>
    <m/>
    <s v="1"/>
    <m/>
  </r>
  <r>
    <s v="septembre"/>
    <s v="Christophe"/>
    <s v="Gaborit"/>
    <s v="Relais Vert"/>
    <s v="NATUREL ET BIO"/>
    <s v="Zac Coudoulet 64 rue Italie"/>
    <s v="84100"/>
    <s v="ORANGE"/>
    <s v="04 90 34 43 03"/>
    <s v="Provence-Alpes-Côte d'Azur"/>
    <s v="84"/>
    <s v="INDPT"/>
    <s v="Naturel et Bio"/>
    <n v="250"/>
    <s v="2017-09-26"/>
    <x v="1578"/>
    <n v="1"/>
    <m/>
    <m/>
    <m/>
    <m/>
    <s v="ŒUFS au lait Tradition - 125g x 2"/>
    <n v="165"/>
    <n v="3"/>
    <n v="0"/>
    <m/>
    <n v="4.6500000000000004"/>
    <n v="0"/>
    <n v="4.6500000000000004"/>
    <m/>
    <s v=""/>
    <s v=""/>
    <s v=""/>
    <s v=""/>
    <s v=""/>
    <m/>
    <m/>
    <m/>
    <n v="1"/>
    <m/>
    <m/>
    <s v="Rappel le 2/11 AM pour faire le point sur les sorties (fait)"/>
    <s v="Tel pour réception commande le 5/10/17 et 19/10/17"/>
    <d v="2017-11-02T00:00:00"/>
    <m/>
    <s v="1"/>
    <m/>
  </r>
  <r>
    <s v="septembre"/>
    <s v="Christophe"/>
    <s v="Gaborit"/>
    <s v="Relais Vert"/>
    <s v="NATUREL ET BIO"/>
    <s v="Zac Coudoulet 64 rue Italie"/>
    <s v="84100"/>
    <s v="ORANGE"/>
    <s v="04 90 34 43 03"/>
    <s v="Provence-Alpes-Côte d'Azur"/>
    <s v="84"/>
    <s v="INDPT"/>
    <s v="Naturel et Bio"/>
    <n v="250"/>
    <s v="2017-09-26"/>
    <x v="1578"/>
    <n v="1"/>
    <m/>
    <m/>
    <m/>
    <m/>
    <s v="3 % campagnard - 500g"/>
    <n v="204"/>
    <n v="3"/>
    <n v="0"/>
    <m/>
    <n v="7.14"/>
    <n v="0"/>
    <n v="7.14"/>
    <m/>
    <s v=""/>
    <s v=""/>
    <s v=""/>
    <s v=""/>
    <s v=""/>
    <m/>
    <m/>
    <m/>
    <n v="1"/>
    <m/>
    <m/>
    <s v="Rappel le 2/11 AM pour faire le point sur les sorties (fait)"/>
    <s v="Tel pour réception commande le 5/10/17 et 19/10/17"/>
    <d v="2017-11-02T00:00:00"/>
    <m/>
    <s v="1"/>
    <m/>
  </r>
  <r>
    <s v="septembre"/>
    <s v="Christophe"/>
    <s v="Gaborit"/>
    <s v="Relais Vert"/>
    <s v="NATUREL ET BIO"/>
    <s v="Zac Coudoulet 64 rue Italie"/>
    <s v="84100"/>
    <s v="ORANGE"/>
    <s v="04 90 34 43 03"/>
    <s v="Provence-Alpes-Côte d'Azur"/>
    <s v="84"/>
    <s v="INDPT"/>
    <s v="Naturel et Bio"/>
    <n v="250"/>
    <s v="2017-09-26"/>
    <x v="1578"/>
    <n v="1"/>
    <m/>
    <m/>
    <m/>
    <m/>
    <s v="Petit Jersey 3 % - 80g x 4"/>
    <n v="230"/>
    <n v="3"/>
    <n v="0"/>
    <s v="oui"/>
    <n v="6.54"/>
    <n v="0"/>
    <n v="6.54"/>
    <m/>
    <s v=""/>
    <s v=""/>
    <s v=""/>
    <s v=""/>
    <s v=""/>
    <m/>
    <m/>
    <m/>
    <n v="1"/>
    <m/>
    <m/>
    <s v="Rappel le 2/11 AM pour faire le point sur les sorties (fait)"/>
    <s v="Tel pour réception commande le 5/10/17 et 19/10/17"/>
    <d v="2017-11-02T00:00:00"/>
    <m/>
    <s v="1"/>
    <m/>
  </r>
  <r>
    <s v="septembre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JERSEY FRAIS au sel de Guérande - 110g"/>
    <n v="430"/>
    <n v="3"/>
    <n v="0"/>
    <m/>
    <n v="3.3"/>
    <n v="0"/>
    <n v="3.3"/>
    <m/>
    <s v=""/>
    <s v=""/>
    <s v=""/>
    <s v=""/>
    <s v=""/>
    <m/>
    <m/>
    <m/>
    <n v="1"/>
    <m/>
    <m/>
    <m/>
    <m/>
    <m/>
    <m/>
    <m/>
    <s v="1"/>
  </r>
  <r>
    <s v="septembre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3 % lissé - 500g"/>
    <n v="203"/>
    <n v="3"/>
    <n v="0"/>
    <m/>
    <n v="7.14"/>
    <n v="0"/>
    <n v="7.14"/>
    <m/>
    <s v=""/>
    <s v=""/>
    <s v=""/>
    <s v=""/>
    <s v=""/>
    <m/>
    <m/>
    <m/>
    <n v="1"/>
    <m/>
    <m/>
    <m/>
    <m/>
    <m/>
    <m/>
    <m/>
    <s v="1"/>
  </r>
  <r>
    <s v="septembre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Œufs au lait - 125g x 2"/>
    <n v="176"/>
    <n v="3"/>
    <n v="0"/>
    <m/>
    <n v="5.85"/>
    <n v="0"/>
    <n v="5.85"/>
    <m/>
    <s v=""/>
    <s v=""/>
    <s v=""/>
    <s v=""/>
    <s v=""/>
    <m/>
    <m/>
    <m/>
    <n v="1"/>
    <m/>
    <m/>
    <m/>
    <m/>
    <m/>
    <m/>
    <m/>
    <s v="1"/>
  </r>
  <r>
    <s v="septembre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Fleurs d’Anjou - 220g"/>
    <n v="454"/>
    <n v="3"/>
    <n v="0"/>
    <m/>
    <n v="8.43"/>
    <n v="0"/>
    <n v="8.43"/>
    <m/>
    <s v=""/>
    <s v=""/>
    <s v=""/>
    <s v=""/>
    <s v=""/>
    <m/>
    <m/>
    <m/>
    <n v="1"/>
    <m/>
    <m/>
    <m/>
    <m/>
    <m/>
    <m/>
    <m/>
    <s v="1"/>
  </r>
  <r>
    <s v="septembre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Tomme de chèvre - 220-250g"/>
    <n v="461"/>
    <n v="3"/>
    <n v="0"/>
    <m/>
    <n v="12.93"/>
    <n v="0"/>
    <n v="12.93"/>
    <m/>
    <s v=""/>
    <s v=""/>
    <s v=""/>
    <s v=""/>
    <s v=""/>
    <m/>
    <m/>
    <m/>
    <n v="1"/>
    <m/>
    <m/>
    <m/>
    <m/>
    <m/>
    <m/>
    <m/>
    <s v="1"/>
  </r>
  <r>
    <s v="septembre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Flan vanille nappé de caramel - 4x100g"/>
    <n v="177"/>
    <n v="3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Philippe"/>
    <s v="Bio Planète"/>
    <s v="Biodis"/>
    <s v="BIOLAVIE - BIOMONDE"/>
    <s v="6 avenue Aristide Briand"/>
    <s v="50100"/>
    <s v="CHERBOURG"/>
    <s v="02 33 44 88 09"/>
    <s v="NORMANDIE"/>
    <s v="50"/>
    <s v="BIOMONDE"/>
    <m/>
    <n v="170"/>
    <s v="2017-09-26"/>
    <x v="1580"/>
    <n v="1"/>
    <m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septembre"/>
    <s v="Philippe"/>
    <s v="Kaoka"/>
    <s v="Ekibio"/>
    <s v="BIOLAVIE - BIOMONDE"/>
    <s v="6 avenue Aristide Briand"/>
    <s v="50100"/>
    <s v="CHERBOURG"/>
    <s v="02 33 44 88 09"/>
    <s v="NORMANDIE"/>
    <s v="50"/>
    <s v="BIOMONDE"/>
    <m/>
    <n v="170"/>
    <s v="2017-09-26"/>
    <x v="1581"/>
    <n v="1"/>
    <m/>
    <m/>
    <m/>
    <m/>
    <s v="Simply Dark - 80g"/>
    <n v="14130"/>
    <n v="17"/>
    <n v="0"/>
    <m/>
    <n v="18.190000000000001"/>
    <n v="0"/>
    <n v="18.190000000000001"/>
    <m/>
    <s v=""/>
    <s v=""/>
    <s v=""/>
    <s v=""/>
    <s v=""/>
    <m/>
    <m/>
    <m/>
    <n v="1"/>
    <m/>
    <m/>
    <m/>
    <m/>
    <m/>
    <m/>
    <m/>
    <s v="1"/>
  </r>
  <r>
    <s v="septembre"/>
    <s v="Philippe"/>
    <s v="Kaoka"/>
    <s v="Ekibio"/>
    <s v="BIOLAVIE - BIOMONDE"/>
    <s v="6 avenue Aristide Briand"/>
    <s v="50100"/>
    <s v="CHERBOURG"/>
    <s v="02 33 44 88 09"/>
    <s v="NORMANDIE"/>
    <s v="50"/>
    <s v="BIOMONDE"/>
    <m/>
    <n v="170"/>
    <s v="2017-09-26"/>
    <x v="1581"/>
    <n v="1"/>
    <m/>
    <m/>
    <m/>
    <m/>
    <s v="noir gingembre citron - 100g"/>
    <n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Biodis"/>
    <s v="BIOLAVIE - BIOMONDE"/>
    <s v="6 avenue Aristide Briand"/>
    <s v="50100"/>
    <s v="CHERBOURG"/>
    <s v="02 33 44 88 09"/>
    <s v="NORMANDIE"/>
    <s v="50"/>
    <s v="BIOMONDE"/>
    <m/>
    <n v="170"/>
    <s v="2017-09-26"/>
    <x v="1582"/>
    <n v="1"/>
    <m/>
    <m/>
    <m/>
    <m/>
    <s v="Plaisir Speculoos - 175 grs"/>
    <n v="1"/>
    <n v="12"/>
    <n v="0"/>
    <m/>
    <n v="23.4"/>
    <n v="0"/>
    <n v="23.4"/>
    <m/>
    <s v=""/>
    <s v=""/>
    <s v=""/>
    <s v=""/>
    <s v=""/>
    <m/>
    <m/>
    <m/>
    <n v="1"/>
    <m/>
    <m/>
    <m/>
    <m/>
    <m/>
    <m/>
    <m/>
    <s v="1"/>
  </r>
  <r>
    <s v="septembre"/>
    <s v="Philippe"/>
    <s v="Le Moulin du Pivert"/>
    <s v="Biodis"/>
    <s v="BIOLAVIE - BIOMONDE"/>
    <s v="6 avenue Aristide Briand"/>
    <s v="50100"/>
    <s v="CHERBOURG"/>
    <s v="02 33 44 88 09"/>
    <s v="NORMANDIE"/>
    <s v="50"/>
    <s v="BIOMONDE"/>
    <m/>
    <n v="170"/>
    <s v="2017-09-26"/>
    <x v="1582"/>
    <n v="1"/>
    <m/>
    <m/>
    <n v="1"/>
    <m/>
    <s v="Box Fourres Anniveraire - 175 g"/>
    <n v="0"/>
    <n v="1"/>
    <n v="15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m/>
    <m/>
    <n v="1"/>
    <m/>
    <m/>
    <s v="Purée d'amandes blanches grillées &quot;AMANDINO&quot; - 300 gr"/>
    <n v="0"/>
    <n v="12"/>
    <n v="10"/>
    <m/>
    <n v="66.36"/>
    <n v="0"/>
    <n v="66.36"/>
    <m/>
    <n v="0"/>
    <n v="0"/>
    <n v="1"/>
    <n v="0"/>
    <n v="0"/>
    <m/>
    <m/>
    <n v="1"/>
    <m/>
    <m/>
    <m/>
    <s v="STOP SAV DAMIANO"/>
    <m/>
    <m/>
    <s v="1"/>
    <m/>
    <s v="1"/>
  </r>
  <r>
    <s v="septembre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n v="1"/>
    <m/>
    <m/>
    <m/>
    <m/>
    <s v="PURÉE D’AMANDES COMPLÈTES GRILLÉES «AMANDINO» - 275 gr"/>
    <n v="0"/>
    <n v="12"/>
    <n v="10"/>
    <m/>
    <n v="63.84"/>
    <n v="0"/>
    <n v="63.84"/>
    <m/>
    <s v=""/>
    <s v=""/>
    <s v=""/>
    <s v=""/>
    <s v=""/>
    <m/>
    <m/>
    <m/>
    <n v="1"/>
    <m/>
    <m/>
    <s v="STOP SAV DAMIANO"/>
    <m/>
    <m/>
    <m/>
    <m/>
    <s v="1"/>
  </r>
  <r>
    <s v="septembre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n v="1"/>
    <m/>
    <m/>
    <m/>
    <m/>
    <s v="PURÉE DE SÉSAME «TAHIN» - 275 gr"/>
    <n v="0"/>
    <n v="12"/>
    <n v="10"/>
    <m/>
    <n v="33.72"/>
    <n v="0"/>
    <n v="33.72"/>
    <m/>
    <n v="1"/>
    <n v="0"/>
    <n v="0"/>
    <n v="0"/>
    <n v="0"/>
    <m/>
    <m/>
    <n v="1"/>
    <m/>
    <m/>
    <m/>
    <s v="STOP SAV DAMIANO"/>
    <m/>
    <m/>
    <s v="1"/>
    <m/>
    <s v="1"/>
  </r>
  <r>
    <s v="septembre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m/>
    <m/>
    <n v="1"/>
    <m/>
    <m/>
    <s v="Amandes décortiquées - 250 gr"/>
    <n v="0"/>
    <n v="16"/>
    <n v="10"/>
    <m/>
    <n v="70.56"/>
    <n v="0"/>
    <n v="70.56"/>
    <m/>
    <n v="0"/>
    <n v="0"/>
    <n v="1"/>
    <n v="0"/>
    <n v="0"/>
    <m/>
    <m/>
    <n v="1"/>
    <m/>
    <m/>
    <m/>
    <s v="STOP SAV DAMIANO"/>
    <m/>
    <m/>
    <s v="1"/>
    <m/>
    <s v="1"/>
  </r>
  <r>
    <s v="septembre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m/>
    <m/>
    <n v="1"/>
    <m/>
    <m/>
    <s v="Amandes blanchies - 250 gr"/>
    <n v="0"/>
    <n v="16"/>
    <n v="10"/>
    <m/>
    <n v="73.12"/>
    <n v="0"/>
    <n v="73.12"/>
    <m/>
    <n v="0"/>
    <n v="0"/>
    <n v="1"/>
    <n v="0"/>
    <n v="0"/>
    <m/>
    <m/>
    <n v="1"/>
    <m/>
    <m/>
    <m/>
    <s v="STOP SAV DAMIANO"/>
    <m/>
    <m/>
    <s v="1"/>
    <m/>
    <s v="1"/>
  </r>
  <r>
    <s v="septembre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m/>
    <m/>
    <n v="1"/>
    <m/>
    <m/>
    <s v="Noisettes décortiquées - 250 gr"/>
    <n v="0"/>
    <n v="16"/>
    <n v="10"/>
    <m/>
    <n v="79.36"/>
    <n v="0"/>
    <n v="79.36"/>
    <m/>
    <n v="0"/>
    <n v="0"/>
    <n v="1"/>
    <n v="0"/>
    <n v="0"/>
    <m/>
    <m/>
    <n v="1"/>
    <m/>
    <m/>
    <m/>
    <s v="STOP SAV DAMIANO"/>
    <m/>
    <m/>
    <s v="1"/>
    <m/>
    <s v="1"/>
  </r>
  <r>
    <s v="septembre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m/>
    <m/>
    <n v="1"/>
    <m/>
    <m/>
    <s v="Pistaches en coques grillées et salées - 250 gr"/>
    <n v="0"/>
    <n v="16"/>
    <n v="10"/>
    <m/>
    <n v="104.48"/>
    <n v="0"/>
    <n v="104.48"/>
    <m/>
    <n v="0"/>
    <n v="0"/>
    <n v="1"/>
    <n v="0"/>
    <n v="0"/>
    <m/>
    <m/>
    <n v="1"/>
    <m/>
    <m/>
    <m/>
    <s v="STOP SAV DAMIANO"/>
    <m/>
    <m/>
    <s v="1"/>
    <m/>
    <s v="1"/>
  </r>
  <r>
    <s v="septembre"/>
    <s v="Ghislaine"/>
    <s v="Bio Planèt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26"/>
    <x v="1584"/>
    <m/>
    <n v="1"/>
    <m/>
    <m/>
    <m/>
    <s v="Huile de coco - 2,5L (1)"/>
    <n v="1090115040"/>
    <n v="4"/>
    <n v="0"/>
    <m/>
    <n v="117.56"/>
    <n v="0"/>
    <n v="117.56"/>
    <m/>
    <s v=""/>
    <s v=""/>
    <s v=""/>
    <s v=""/>
    <s v=""/>
    <m/>
    <m/>
    <m/>
    <n v="1"/>
    <m/>
    <m/>
    <m/>
    <m/>
    <d v="2017-10-27T00:00:00"/>
    <m/>
    <m/>
    <s v="1"/>
  </r>
  <r>
    <s v="septembre"/>
    <s v="Alexis"/>
    <s v="Bio Planète"/>
    <s v="Biocash"/>
    <s v="ODO BIO"/>
    <s v="ZI DU PONT ROUGE"/>
    <s v="11000"/>
    <s v="CARCASSONNE"/>
    <s v="04 68 71 03 53"/>
    <s v="Occitanie"/>
    <s v="11"/>
    <s v="ACCORD BIO"/>
    <m/>
    <n v="500"/>
    <s v="2017-09-26"/>
    <x v="1585"/>
    <n v="1"/>
    <m/>
    <m/>
    <m/>
    <m/>
    <s v="Huile coco désodorisée - 0,4L"/>
    <n v="1010615156"/>
    <n v="6"/>
    <n v="0"/>
    <s v="oui"/>
    <n v="25.56"/>
    <n v="0"/>
    <n v="25.56"/>
    <m/>
    <s v=""/>
    <s v=""/>
    <s v=""/>
    <s v=""/>
    <s v=""/>
    <m/>
    <m/>
    <m/>
    <n v="1"/>
    <m/>
    <m/>
    <m/>
    <m/>
    <m/>
    <m/>
    <m/>
    <s v="1"/>
  </r>
  <r>
    <s v="septembre"/>
    <s v="Alexis"/>
    <s v="Bio Planète"/>
    <s v="Biocash"/>
    <s v="ODO BIO"/>
    <s v="ZI DU PONT ROUGE"/>
    <s v="11000"/>
    <s v="CARCASSONNE"/>
    <s v="04 68 71 03 53"/>
    <s v="Occitanie"/>
    <s v="11"/>
    <s v="ACCORD BIO"/>
    <m/>
    <n v="500"/>
    <s v="2017-09-26"/>
    <x v="1586"/>
    <n v="1"/>
    <m/>
    <m/>
    <m/>
    <n v="1"/>
    <s v="Huile coco désodorisée - 0,4L"/>
    <n v="1010615156"/>
    <n v="60"/>
    <n v="10"/>
    <s v="oui"/>
    <n v="229.8"/>
    <n v="0"/>
    <n v="229.8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ODO BIO"/>
    <s v="ZI DU PONT ROUGE"/>
    <s v="11000"/>
    <s v="CARCASSONNE"/>
    <s v="04 68 71 03 53"/>
    <s v="Occitanie"/>
    <s v="11"/>
    <s v="ACCORD BIO"/>
    <m/>
    <n v="500"/>
    <s v="2017-09-26"/>
    <x v="1587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septembre"/>
    <s v="Alexis"/>
    <s v="Kaoka"/>
    <s v="Biocash"/>
    <s v="ODO BIO"/>
    <s v="ZI DU PONT ROUGE"/>
    <s v="11000"/>
    <s v="CARCASSONNE"/>
    <s v="04 68 71 03 53"/>
    <s v="Occitanie"/>
    <s v="11"/>
    <s v="ACCORD BIO"/>
    <m/>
    <n v="500"/>
    <s v="2017-09-26"/>
    <x v="1588"/>
    <n v="1"/>
    <m/>
    <m/>
    <m/>
    <m/>
    <s v="noir gingembre citron - 100g"/>
    <n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m/>
    <s v="1"/>
  </r>
  <r>
    <s v="septembre"/>
    <s v="Alexis"/>
    <s v="Ciel d'Azur"/>
    <s v="Accent Bio"/>
    <s v="ODO BIO"/>
    <s v="ZI DU PONT ROUGE"/>
    <s v="11000"/>
    <s v="CARCASSONNE"/>
    <s v="04 68 71 03 53"/>
    <s v="Occitanie"/>
    <s v="11"/>
    <s v="ACCORD BIO"/>
    <m/>
    <n v="500"/>
    <s v="2017-09-26"/>
    <x v="1589"/>
    <n v="1"/>
    <m/>
    <m/>
    <m/>
    <m/>
    <s v="Crème réparatrice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m/>
    <s v="1"/>
  </r>
  <r>
    <s v="septembre"/>
    <s v="Ghislaine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26"/>
    <x v="1590"/>
    <n v="1"/>
    <m/>
    <m/>
    <m/>
    <m/>
    <s v="AIL et FINES HERBES - Flacon 10g"/>
    <n v="0"/>
    <n v="6"/>
    <n v="5"/>
    <m/>
    <n v="7.92"/>
    <n v="0"/>
    <n v="7.92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Gel externe - tube 125ml"/>
    <n v="0"/>
    <n v="6"/>
    <n v="0"/>
    <s v="oui"/>
    <n v="42.66"/>
    <n v="0"/>
    <n v="42.66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Gel externe - tube 250ml"/>
    <n v="0"/>
    <n v="6"/>
    <n v="0"/>
    <s v="oui"/>
    <n v="61.2"/>
    <n v="0"/>
    <n v="61.2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Jus à boire  AB - bouteille 1l"/>
    <n v="0"/>
    <n v="6"/>
    <n v="0"/>
    <s v="oui"/>
    <n v="84.36"/>
    <n v="0"/>
    <n v="84.36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Gel à boire AB - bouteille 1000ml"/>
    <n v="0"/>
    <n v="6"/>
    <n v="0"/>
    <s v="oui"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Crème visage - tube 50ml"/>
    <n v="0"/>
    <n v="6"/>
    <n v="0"/>
    <s v="oui"/>
    <n v="37.020000000000003"/>
    <n v="0"/>
    <n v="37.020000000000003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Crème intense - tube 50ml"/>
    <n v="0"/>
    <n v="6"/>
    <n v="0"/>
    <s v="oui"/>
    <n v="44.52"/>
    <n v="0"/>
    <n v="44.52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Shampooing - flacon 250ml"/>
    <n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CULTURE BIO - BIOMONDE"/>
    <s v="133/135 rue de la Coudraie"/>
    <s v="71300"/>
    <s v="MONTCEAU LES MINES"/>
    <s v="03 85 67 27 61"/>
    <s v="Bourgogne-France-Comté"/>
    <s v="71"/>
    <s v="BIOMONDE"/>
    <m/>
    <n v="115"/>
    <s v="2017-09-26"/>
    <x v="1592"/>
    <n v="1"/>
    <m/>
    <m/>
    <m/>
    <m/>
    <s v="Huile Cuisson&amp;Wok - 0,5L"/>
    <n v="1010630370"/>
    <n v="6"/>
    <n v="0"/>
    <m/>
    <n v="24.6"/>
    <n v="0"/>
    <n v="24.6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CULTURE BIO - BIOMONDE"/>
    <s v="133/135 rue de la Coudraie"/>
    <s v="71300"/>
    <s v="MONTCEAU LES MINES"/>
    <s v="03 85 67 27 61"/>
    <s v="Bourgogne-France-Comté"/>
    <s v="71"/>
    <s v="BIOMONDE"/>
    <m/>
    <n v="115"/>
    <s v="2017-09-26"/>
    <x v="1592"/>
    <n v="1"/>
    <m/>
    <m/>
    <m/>
    <m/>
    <s v="Huile de cumin noir - 100ml"/>
    <n v="10104202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CULTURE BIO - BIOMONDE"/>
    <s v="133/135 rue de la Coudraie"/>
    <s v="71300"/>
    <s v="MONTCEAU LES MINES"/>
    <s v="03 85 67 27 61"/>
    <s v="Bourgogne-France-Comté"/>
    <s v="71"/>
    <s v="BIOMONDE"/>
    <m/>
    <n v="115"/>
    <s v="2017-09-26"/>
    <x v="1592"/>
    <n v="1"/>
    <m/>
    <m/>
    <m/>
    <m/>
    <s v="Farine de lin biologique - 250g x4"/>
    <n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CULTURE BIO - BIOMONDE"/>
    <s v="133/135 rue de la Coudraie"/>
    <s v="71300"/>
    <s v="MONTCEAU LES MINES"/>
    <s v="03 85 67 27 61"/>
    <s v="Bourgogne-France-Comté"/>
    <s v="71"/>
    <s v="BIOMONDE"/>
    <m/>
    <n v="115"/>
    <s v="2017-09-26"/>
    <x v="1593"/>
    <n v="1"/>
    <m/>
    <m/>
    <m/>
    <m/>
    <s v="Pâte de fruit - 5x25g"/>
    <n v="8.0118000000000005E+29"/>
    <n v="12"/>
    <n v="0"/>
    <m/>
    <n v="39.96"/>
    <n v="0"/>
    <n v="39.96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CULTURE BIO - BIOMONDE"/>
    <s v="133/135 rue de la Coudraie"/>
    <s v="71300"/>
    <s v="MONTCEAU LES MINES"/>
    <s v="03 85 67 27 61"/>
    <s v="Bourgogne-France-Comté"/>
    <s v="71"/>
    <s v="BIOMONDE"/>
    <m/>
    <n v="115"/>
    <s v="2017-09-26"/>
    <x v="1593"/>
    <n v="1"/>
    <m/>
    <m/>
    <m/>
    <m/>
    <s v="Purée Fruits et Graines - 200g"/>
    <n v="1011"/>
    <n v="6"/>
    <n v="0"/>
    <m/>
    <n v="27.3"/>
    <n v="0"/>
    <n v="27.3"/>
    <m/>
    <s v=""/>
    <s v=""/>
    <s v=""/>
    <s v=""/>
    <s v=""/>
    <m/>
    <m/>
    <m/>
    <n v="1"/>
    <m/>
    <m/>
    <m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poireau-PDT - x 20 sachets"/>
    <n v="41001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ortie - x 20 sachets"/>
    <n v="41003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panais - x 20 sachets"/>
    <n v="41004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potimarron - x 20 sachets"/>
    <n v="41005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algues - x 20 sachets"/>
    <n v="41006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cèpes - x 20 sachets"/>
    <n v="41007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carotte cumin - x 20 sachets"/>
    <n v="41008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épinards spiruline - x 20 sachets"/>
    <n v="41009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fenouil - x 20 sachets"/>
    <n v="41010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tomate basilic - x 20 sachets"/>
    <n v="41021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africain - x20 sachets"/>
    <n v="41031"/>
    <n v="20"/>
    <n v="10"/>
    <m/>
    <n v="19"/>
    <n v="0"/>
    <n v="19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Thaï - x20 sachets"/>
    <n v="41032"/>
    <n v="20"/>
    <n v="10"/>
    <m/>
    <n v="19"/>
    <n v="0"/>
    <n v="19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Indien - x20 sachets"/>
    <n v="41033"/>
    <n v="20"/>
    <n v="10"/>
    <m/>
    <n v="19"/>
    <n v="0"/>
    <n v="19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Mexicain - x20 sachets"/>
    <n v="41034"/>
    <n v="20"/>
    <n v="10"/>
    <m/>
    <n v="19"/>
    <n v="0"/>
    <n v="19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m/>
    <n v="1"/>
    <m/>
    <n v="1"/>
    <m/>
    <s v="BOX 15 réfs livré monté &amp; vide -"/>
    <n v="146150"/>
    <n v="1"/>
    <n v="0"/>
    <m/>
    <n v="0"/>
    <n v="0"/>
    <n v="0"/>
    <m/>
    <s v=""/>
    <s v=""/>
    <s v=""/>
    <s v=""/>
    <s v=""/>
    <m/>
    <m/>
    <m/>
    <n v="1"/>
    <m/>
    <m/>
    <s v="PB REMISE"/>
    <m/>
    <m/>
    <m/>
    <m/>
    <s v="1"/>
  </r>
  <r>
    <s v="septembre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s v="PB REMISE"/>
    <m/>
    <m/>
    <m/>
    <m/>
    <s v="1"/>
  </r>
  <r>
    <s v="septembre"/>
    <s v="Christophe"/>
    <s v="Nature et Aliments"/>
    <s v="Relais Vert"/>
    <s v="LA MAISON D''OLIVE"/>
    <s v="64 bis, rue de Tartary"/>
    <s v="07200"/>
    <s v="AUBENAS"/>
    <s v="04 75 35 07 45"/>
    <s v="Auvergne-Rhône-Alpes"/>
    <s v="7"/>
    <s v="INDPT"/>
    <m/>
    <n v="150"/>
    <s v="2017-09-26"/>
    <x v="1595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LA MAISON D''OLIVE"/>
    <s v="64 bis, rue de Tartary"/>
    <s v="07200"/>
    <s v="AUBENAS"/>
    <s v="04 75 35 07 45"/>
    <s v="Auvergne-Rhône-Alpes"/>
    <s v="7"/>
    <s v="INDPT"/>
    <m/>
    <n v="150"/>
    <s v="2017-09-26"/>
    <x v="1596"/>
    <n v="1"/>
    <m/>
    <m/>
    <m/>
    <m/>
    <s v="Farine de lin biologique - 250g x4"/>
    <n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LA MAISON D''OLIVE"/>
    <s v="64 bis, rue de Tartary"/>
    <s v="07200"/>
    <s v="AUBENAS"/>
    <s v="04 75 35 07 45"/>
    <s v="Auvergne-Rhône-Alpes"/>
    <s v="7"/>
    <s v="INDPT"/>
    <m/>
    <n v="150"/>
    <s v="2017-09-26"/>
    <x v="1596"/>
    <n v="1"/>
    <m/>
    <m/>
    <m/>
    <m/>
    <s v="Farine de noix biologique - 250g x4"/>
    <n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m/>
  </r>
  <r>
    <s v="septembre"/>
    <s v="Lydie"/>
    <s v="Bio Planèt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09-27"/>
    <x v="1597"/>
    <n v="1"/>
    <m/>
    <m/>
    <m/>
    <m/>
    <s v="Complément pour petit déjeuner biologique - 300g x4"/>
    <n v="1010450430"/>
    <n v="8"/>
    <n v="0"/>
    <s v="oui"/>
    <n v="58.4"/>
    <n v="0"/>
    <n v="58.4"/>
    <m/>
    <s v=""/>
    <s v=""/>
    <s v=""/>
    <s v=""/>
    <s v=""/>
    <m/>
    <m/>
    <m/>
    <n v="1"/>
    <m/>
    <m/>
    <s v="Reliquat BDC 5161"/>
    <m/>
    <d v="2017-10-06T00:00:00"/>
    <m/>
    <s v="1"/>
    <m/>
  </r>
  <r>
    <s v="septembre"/>
    <s v="Alexis"/>
    <s v="Bio Planète"/>
    <s v="Biocash"/>
    <s v="ARCADIE COUIZA"/>
    <m/>
    <s v="11190"/>
    <s v="COUIZA"/>
    <s v="04 68 74 03 80"/>
    <s v="Occitanie"/>
    <s v="11"/>
    <s v="ACCORD BIO"/>
    <m/>
    <n v="240"/>
    <s v="2017-09-27"/>
    <x v="1598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septembre"/>
    <s v="Alexis"/>
    <s v="Bio Planète"/>
    <s v="Biocash"/>
    <s v="ARCADIE COUIZA"/>
    <m/>
    <s v="11190"/>
    <s v="COUIZA"/>
    <s v="04 68 74 03 80"/>
    <s v="Occitanie"/>
    <s v="11"/>
    <s v="ACCORD BIO"/>
    <m/>
    <n v="240"/>
    <s v="2017-09-27"/>
    <x v="1598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Alexis"/>
    <s v="Bio Planète"/>
    <s v="Biocash"/>
    <s v="ARCADIE COUIZA"/>
    <m/>
    <s v="11190"/>
    <s v="COUIZA"/>
    <s v="04 68 74 03 80"/>
    <s v="Occitanie"/>
    <s v="11"/>
    <s v="ACCORD BIO"/>
    <m/>
    <n v="240"/>
    <s v="2017-09-27"/>
    <x v="1598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m/>
    <s v="1"/>
  </r>
  <r>
    <s v="septembre"/>
    <s v="Alexis"/>
    <s v="Bio Planète"/>
    <s v="Biocash"/>
    <s v="ARCADIE COUIZA"/>
    <m/>
    <s v="11190"/>
    <s v="COUIZA"/>
    <s v="04 68 74 03 80"/>
    <s v="Occitanie"/>
    <s v="11"/>
    <s v="ACCORD BIO"/>
    <m/>
    <n v="240"/>
    <s v="2017-09-27"/>
    <x v="1599"/>
    <n v="1"/>
    <m/>
    <m/>
    <m/>
    <n v="1"/>
    <s v="Huile de coco - 0,4L"/>
    <n v="1010615056"/>
    <n v="60"/>
    <n v="10"/>
    <s v="oui"/>
    <n v="341.4"/>
    <n v="0"/>
    <n v="341.4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poireau-PDT - x 20 sachets"/>
    <n v="41001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ortie - x 20 sachets"/>
    <n v="41003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panais - x 20 sachets"/>
    <n v="41004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potimarron - x 20 sachets"/>
    <n v="41005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algues - x 20 sachets"/>
    <n v="41006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cèpes - x 20 sachets"/>
    <n v="410070"/>
    <n v="20"/>
    <n v="10"/>
    <m/>
    <n v="15.4"/>
    <n v="0"/>
    <n v="15.4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carotte cumin - x 20 sachets"/>
    <n v="41008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épinards spiruline - x 20 sachets"/>
    <n v="41009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fenouil - x 20 sachets"/>
    <n v="41010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tomate basilic - x 20 sachets"/>
    <n v="410210"/>
    <n v="20"/>
    <n v="10"/>
    <m/>
    <n v="15"/>
    <n v="0"/>
    <n v="15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africain - x20 sachets"/>
    <n v="41031"/>
    <n v="20"/>
    <n v="10"/>
    <m/>
    <n v="16.2"/>
    <n v="0"/>
    <n v="16.2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Thaï - x20 sachets"/>
    <n v="41032"/>
    <n v="20"/>
    <n v="10"/>
    <m/>
    <n v="16.2"/>
    <n v="0"/>
    <n v="16.2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Indien - x20 sachets"/>
    <n v="41033"/>
    <n v="20"/>
    <n v="10"/>
    <m/>
    <n v="16.2"/>
    <n v="0"/>
    <n v="16.2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Mexicain - x20 sachets"/>
    <n v="41034"/>
    <n v="20"/>
    <n v="10"/>
    <m/>
    <n v="16.2"/>
    <n v="0"/>
    <n v="16.2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Alexis"/>
    <s v="Arcadie"/>
    <s v="Biocash"/>
    <s v="ARCADIE COUIZA"/>
    <m/>
    <s v="11190"/>
    <s v="COUIZA"/>
    <s v="04 68 74 03 80"/>
    <s v="Occitanie"/>
    <s v="11"/>
    <s v="ACCORD BIO"/>
    <m/>
    <n v="240"/>
    <s v="2017-09-27"/>
    <x v="1601"/>
    <n v="1"/>
    <m/>
    <m/>
    <m/>
    <m/>
    <s v="THÉ À LA VANILLE - Boîte métal 180g"/>
    <n v="0"/>
    <n v="3"/>
    <n v="0"/>
    <m/>
    <n v="25.32"/>
    <n v="0"/>
    <n v="25.32"/>
    <m/>
    <s v=""/>
    <s v=""/>
    <s v=""/>
    <s v=""/>
    <s v=""/>
    <m/>
    <m/>
    <m/>
    <n v="1"/>
    <m/>
    <m/>
    <m/>
    <m/>
    <m/>
    <m/>
    <m/>
    <s v="1"/>
  </r>
  <r>
    <s v="septembre"/>
    <s v="Alexis"/>
    <s v="Arcadie"/>
    <s v="Biocash"/>
    <s v="ARCADIE COUIZA"/>
    <m/>
    <s v="11190"/>
    <s v="COUIZA"/>
    <s v="04 68 74 03 80"/>
    <s v="Occitanie"/>
    <s v="11"/>
    <s v="ACCORD BIO"/>
    <m/>
    <n v="240"/>
    <s v="2017-09-27"/>
    <x v="1601"/>
    <n v="1"/>
    <m/>
    <m/>
    <m/>
    <m/>
    <s v="DARJEELING - Boîte métal 180g"/>
    <n v="0"/>
    <n v="3"/>
    <n v="0"/>
    <m/>
    <n v="37.83"/>
    <n v="0"/>
    <n v="37.83"/>
    <m/>
    <s v=""/>
    <s v=""/>
    <s v=""/>
    <s v=""/>
    <s v=""/>
    <m/>
    <m/>
    <m/>
    <n v="1"/>
    <m/>
    <m/>
    <m/>
    <m/>
    <m/>
    <m/>
    <m/>
    <s v="1"/>
  </r>
  <r>
    <s v="septembre"/>
    <s v="Benoît"/>
    <s v="Kaoka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2"/>
    <n v="1"/>
    <m/>
    <m/>
    <m/>
    <m/>
    <s v="noir 70% Fleur Sel - 100g"/>
    <n v="14771"/>
    <n v="17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Benoît"/>
    <s v="Kaoka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2"/>
    <n v="1"/>
    <m/>
    <m/>
    <m/>
    <m/>
    <s v="noir 75% Sao Tomé - 100g"/>
    <n v="14371"/>
    <n v="17"/>
    <n v="0"/>
    <m/>
    <n v="28.9"/>
    <n v="0"/>
    <n v="28.9"/>
    <m/>
    <s v=""/>
    <s v=""/>
    <s v=""/>
    <s v=""/>
    <s v=""/>
    <m/>
    <m/>
    <m/>
    <n v="1"/>
    <m/>
    <m/>
    <m/>
    <m/>
    <m/>
    <m/>
    <m/>
    <s v="1"/>
  </r>
  <r>
    <s v="septembre"/>
    <s v="Benoît"/>
    <s v="Kaoka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2"/>
    <n v="1"/>
    <m/>
    <m/>
    <m/>
    <m/>
    <s v="noir 66% ST cranberries céréales - 100g"/>
    <n v="14426"/>
    <n v="17"/>
    <n v="0"/>
    <m/>
    <n v="31.79"/>
    <n v="0"/>
    <n v="31.79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3"/>
    <n v="1"/>
    <m/>
    <m/>
    <m/>
    <m/>
    <s v="Pâte d’amande - 25g"/>
    <n v="91119"/>
    <n v="1"/>
    <n v="0"/>
    <m/>
    <n v="0.78"/>
    <n v="0"/>
    <n v="0.78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3"/>
    <n v="1"/>
    <m/>
    <m/>
    <m/>
    <m/>
    <s v="Pistache Choc - 25g"/>
    <n v="91002"/>
    <n v="1"/>
    <n v="0"/>
    <m/>
    <n v="0.78"/>
    <n v="0"/>
    <n v="0.78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3"/>
    <n v="1"/>
    <m/>
    <m/>
    <m/>
    <m/>
    <s v="Pâte de fruit - 5x25g"/>
    <n v="8.0118000000000005E+29"/>
    <n v="12"/>
    <n v="0"/>
    <m/>
    <n v="39.96"/>
    <n v="0"/>
    <n v="39.96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Huile de coco - 0,2L"/>
    <n v="1010615028"/>
    <n v="6"/>
    <n v="0"/>
    <s v="oui"/>
    <n v="20.88"/>
    <n v="0"/>
    <n v="20.88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Huile de cumin noir - 100ml"/>
    <n v="10104202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Farine de pépins de courge biologique - 250g x4"/>
    <n v="1010450220"/>
    <n v="4"/>
    <n v="0"/>
    <s v="oui"/>
    <n v="11.92"/>
    <n v="0"/>
    <n v="11.92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Farine de lin biologique - 250g x4"/>
    <n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Complément pour petit déjeuner biologique - 300g x4"/>
    <n v="1010450430"/>
    <n v="4"/>
    <n v="0"/>
    <s v="oui"/>
    <n v="29.2"/>
    <n v="0"/>
    <n v="29.2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Crème à raser - tube 100ml"/>
    <n v="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Jus à boire  AB - bouteille 500ml"/>
    <n v="0"/>
    <n v="6"/>
    <n v="0"/>
    <m/>
    <n v="58.08"/>
    <n v="0"/>
    <n v="58.08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Jus à boire  AB - bouteille 1l"/>
    <n v="0"/>
    <n v="6"/>
    <n v="0"/>
    <s v="oui"/>
    <n v="84.36"/>
    <n v="0"/>
    <n v="84.36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Gel à boire AB - bouteille 500ml"/>
    <n v="0"/>
    <n v="6"/>
    <n v="0"/>
    <m/>
    <n v="58.08"/>
    <n v="0"/>
    <n v="58.08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Gel à boire AB - bouteille 1000ml"/>
    <n v="0"/>
    <n v="6"/>
    <n v="0"/>
    <s v="oui"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Crème intense - tube 50ml"/>
    <n v="0"/>
    <n v="6"/>
    <n v="0"/>
    <s v="oui"/>
    <n v="44.52"/>
    <n v="0"/>
    <n v="44.52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Pilulier 45 gélules Bio - pilulier 17.8g"/>
    <n v="0"/>
    <n v="6"/>
    <n v="0"/>
    <m/>
    <n v="48.78"/>
    <n v="0"/>
    <n v="48.78"/>
    <m/>
    <s v=""/>
    <s v=""/>
    <s v=""/>
    <s v=""/>
    <s v=""/>
    <m/>
    <m/>
    <m/>
    <n v="1"/>
    <m/>
    <m/>
    <m/>
    <m/>
    <m/>
    <m/>
    <m/>
    <s v="1"/>
  </r>
  <r>
    <s v="septembre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Pulpe Aloé Vera AB à boire - 500ml"/>
    <n v="0"/>
    <n v="6"/>
    <n v="0"/>
    <m/>
    <n v="52.26"/>
    <n v="0"/>
    <n v="52.26"/>
    <m/>
    <s v=""/>
    <s v=""/>
    <s v=""/>
    <s v=""/>
    <s v=""/>
    <m/>
    <m/>
    <m/>
    <n v="1"/>
    <m/>
    <m/>
    <m/>
    <m/>
    <m/>
    <m/>
    <m/>
    <s v="1"/>
  </r>
  <r>
    <s v="septembre"/>
    <s v="Benoît"/>
    <s v="Kaoka"/>
    <s v="Ekibio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6"/>
    <n v="1"/>
    <m/>
    <m/>
    <n v="1"/>
    <m/>
    <s v="BOX KAOKA 204 UVC -"/>
    <n v="0"/>
    <n v="1"/>
    <n v="0"/>
    <m/>
    <n v="0"/>
    <n v="0"/>
    <n v="0"/>
    <m/>
    <s v=""/>
    <s v=""/>
    <s v=""/>
    <s v=""/>
    <s v=""/>
    <m/>
    <m/>
    <m/>
    <n v="1"/>
    <m/>
    <m/>
    <m/>
    <m/>
    <d v="2017-11-07T00:00:00"/>
    <m/>
    <m/>
    <s v="1"/>
  </r>
  <r>
    <s v="septembre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Purée de sésame (tahin) - 630g"/>
    <n v="1241"/>
    <n v="6"/>
    <n v="0"/>
    <m/>
    <n v="39.840000000000003"/>
    <n v="0"/>
    <n v="39.840000000000003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Chocolinette - 220g"/>
    <n v="0"/>
    <n v="6"/>
    <n v="0"/>
    <m/>
    <n v="21.12"/>
    <n v="0"/>
    <n v="21.12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Chocolinette - 700g"/>
    <n v="0"/>
    <n v="6"/>
    <n v="0"/>
    <m/>
    <n v="58.5"/>
    <n v="0"/>
    <n v="58.5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Nute+SANS PALME - 220g"/>
    <n v="0"/>
    <n v="6"/>
    <n v="0"/>
    <m/>
    <n v="22.02"/>
    <n v="0"/>
    <n v="22.02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Pâte d’amande - 25g"/>
    <n v="91119"/>
    <n v="1"/>
    <n v="0"/>
    <m/>
    <n v="0.78"/>
    <n v="0"/>
    <n v="0.78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Purée de sésame demi complet - 280g"/>
    <n v="1240"/>
    <n v="6"/>
    <n v="0"/>
    <m/>
    <n v="17.28"/>
    <n v="0"/>
    <n v="17.28"/>
    <m/>
    <s v=""/>
    <s v=""/>
    <s v=""/>
    <s v=""/>
    <s v=""/>
    <m/>
    <m/>
    <m/>
    <n v="1"/>
    <m/>
    <m/>
    <m/>
    <m/>
    <m/>
    <m/>
    <m/>
    <s v="1"/>
  </r>
  <r>
    <s v="septembre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Purée de sésame complet - 280g"/>
    <n v="1250"/>
    <n v="6"/>
    <n v="0"/>
    <m/>
    <n v="17.940000000000001"/>
    <n v="0"/>
    <n v="17.940000000000001"/>
    <m/>
    <s v=""/>
    <s v=""/>
    <s v=""/>
    <s v=""/>
    <s v=""/>
    <m/>
    <m/>
    <m/>
    <n v="1"/>
    <m/>
    <m/>
    <m/>
    <m/>
    <m/>
    <m/>
    <m/>
    <s v="1"/>
  </r>
  <r>
    <s v="septembre"/>
    <s v="Benoît"/>
    <s v="Arcadie"/>
    <s v="Biodis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8"/>
    <n v="1"/>
    <m/>
    <m/>
    <m/>
    <m/>
    <s v="VANILLE - Flacon 40g"/>
    <n v="0"/>
    <n v="6"/>
    <n v="0"/>
    <m/>
    <n v="64.260000000000005"/>
    <n v="0"/>
    <n v="64.260000000000005"/>
    <m/>
    <s v=""/>
    <s v=""/>
    <s v=""/>
    <s v=""/>
    <s v=""/>
    <m/>
    <m/>
    <m/>
    <n v="1"/>
    <m/>
    <m/>
    <m/>
    <m/>
    <m/>
    <m/>
    <m/>
    <s v="1"/>
  </r>
  <r>
    <s v="septembre"/>
    <s v="Benoît"/>
    <s v="Nature et Aliments"/>
    <s v="Biodis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9"/>
    <n v="1"/>
    <m/>
    <m/>
    <m/>
    <m/>
    <s v="Céréale riz-vanille - x16 sachets"/>
    <n v="650010"/>
    <n v="16"/>
    <n v="0"/>
    <m/>
    <n v="18.399999999999999"/>
    <n v="0"/>
    <n v="18.399999999999999"/>
    <m/>
    <s v=""/>
    <s v=""/>
    <s v=""/>
    <s v=""/>
    <s v=""/>
    <m/>
    <m/>
    <m/>
    <n v="1"/>
    <m/>
    <m/>
    <m/>
    <m/>
    <m/>
    <m/>
    <m/>
    <s v="1"/>
  </r>
  <r>
    <s v="septembre"/>
    <s v="Benoît"/>
    <s v="Nature et Aliments"/>
    <s v="Biodis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9"/>
    <n v="1"/>
    <m/>
    <m/>
    <m/>
    <m/>
    <s v="Céréale riz-cacao - x16 sachets"/>
    <n v="650020"/>
    <n v="16"/>
    <n v="0"/>
    <m/>
    <n v="18.399999999999999"/>
    <n v="0"/>
    <n v="18.399999999999999"/>
    <m/>
    <s v=""/>
    <s v=""/>
    <s v=""/>
    <s v=""/>
    <s v=""/>
    <m/>
    <m/>
    <m/>
    <n v="1"/>
    <m/>
    <m/>
    <m/>
    <m/>
    <m/>
    <m/>
    <m/>
    <s v="1"/>
  </r>
  <r>
    <s v="septembre"/>
    <s v="Benoît"/>
    <s v="Nature et Aliments"/>
    <s v="Biodis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9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10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m/>
    <s v="1"/>
  </r>
  <r>
    <s v="septembre"/>
    <s v="Benoît"/>
    <s v="Bio Planèt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10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d v="2017-10-27T00:00:00"/>
    <m/>
    <m/>
    <s v="1"/>
  </r>
  <r>
    <s v="septembre"/>
    <s v="Benoît"/>
    <s v="Bio Planèt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10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d v="2017-10-27T00:00:00"/>
    <m/>
    <m/>
    <s v="1"/>
  </r>
  <r>
    <s v="septembre"/>
    <s v="Benoît"/>
    <s v="Bio Planèt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10"/>
    <n v="1"/>
    <m/>
    <m/>
    <m/>
    <m/>
    <s v="Complément pour petit déjeuner biologique - 300g x4"/>
    <n v="1010450430"/>
    <n v="8"/>
    <n v="0"/>
    <s v="oui"/>
    <n v="58.4"/>
    <n v="0"/>
    <n v="58.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1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s v="Sera livré avec prochaine commande ( vu avec RV ) Tel le 31/10"/>
    <m/>
    <d v="2017-10-31T00:00:00"/>
    <m/>
    <n v="1"/>
    <m/>
  </r>
  <r>
    <s v="septembre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n v="1"/>
    <m/>
    <m/>
    <m/>
    <m/>
    <s v="AMANDE&amp;ORANGE à tartiner - 300g"/>
    <n v="6410"/>
    <n v="6"/>
    <n v="5"/>
    <m/>
    <n v="30.42"/>
    <n v="0"/>
    <n v="30.42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n v="1"/>
    <m/>
    <m/>
    <m/>
    <m/>
    <s v="Pâte de fruit - 5x25g"/>
    <n v="8.0118000000000005E+29"/>
    <n v="12"/>
    <n v="5"/>
    <m/>
    <n v="37.92"/>
    <n v="0"/>
    <n v="37.92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n v="1"/>
    <m/>
    <m/>
    <m/>
    <m/>
    <s v="Olive Amande - 90g"/>
    <n v="4303"/>
    <n v="6"/>
    <n v="5"/>
    <m/>
    <n v="15.12"/>
    <n v="0"/>
    <n v="15.12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n v="1"/>
    <m/>
    <m/>
    <m/>
    <n v="1"/>
    <s v="Purée Fruits et Graines - 200g"/>
    <n v="1011"/>
    <n v="72"/>
    <n v="15"/>
    <m/>
    <n v="278.64"/>
    <n v="0"/>
    <n v="278.64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n v="1"/>
    <m/>
    <m/>
    <m/>
    <n v="1"/>
    <s v="Purée 4 Fruits Secs - 200g"/>
    <n v="1013"/>
    <n v="72"/>
    <n v="15"/>
    <m/>
    <n v="238.32"/>
    <n v="0"/>
    <n v="238.32"/>
    <m/>
    <s v=""/>
    <s v=""/>
    <s v=""/>
    <s v=""/>
    <s v=""/>
    <m/>
    <m/>
    <m/>
    <n v="1"/>
    <m/>
    <m/>
    <m/>
    <m/>
    <m/>
    <m/>
    <s v="1"/>
    <m/>
  </r>
  <r>
    <s v="septembre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m/>
    <n v="1"/>
    <m/>
    <m/>
    <m/>
    <s v="Poichichade Sésame - 100g"/>
    <n v="4304"/>
    <n v="6"/>
    <n v="5"/>
    <m/>
    <n v="16.32"/>
    <n v="0"/>
    <n v="16.32"/>
    <m/>
    <s v=""/>
    <s v=""/>
    <s v=""/>
    <s v=""/>
    <s v=""/>
    <m/>
    <m/>
    <m/>
    <n v="1"/>
    <m/>
    <m/>
    <s v="Rappel le 19/10 à 14h"/>
    <m/>
    <m/>
    <m/>
    <s v="1"/>
    <m/>
  </r>
  <r>
    <s v="septembre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m/>
    <n v="1"/>
    <m/>
    <m/>
    <m/>
    <s v="Poichichade Curry Madras - 100g"/>
    <n v="4305"/>
    <n v="6"/>
    <n v="5"/>
    <m/>
    <n v="16.32"/>
    <n v="0"/>
    <n v="16.32"/>
    <m/>
    <s v=""/>
    <s v=""/>
    <s v=""/>
    <s v=""/>
    <s v=""/>
    <m/>
    <m/>
    <m/>
    <n v="1"/>
    <m/>
    <m/>
    <s v="Rappel le 19/10 à 14h"/>
    <m/>
    <m/>
    <m/>
    <s v="1"/>
    <m/>
  </r>
  <r>
    <s v="septembre"/>
    <s v="Christophe"/>
    <s v="Nature et Aliments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3"/>
    <n v="1"/>
    <m/>
    <m/>
    <m/>
    <m/>
    <s v="Agar agar Bio - x 30 sachets 2*4g"/>
    <n v="510170"/>
    <n v="60"/>
    <n v="0"/>
    <m/>
    <n v="66.599999999999994"/>
    <n v="0"/>
    <n v="66.599999999999994"/>
    <m/>
    <s v=""/>
    <s v=""/>
    <s v=""/>
    <s v=""/>
    <s v=""/>
    <m/>
    <m/>
    <m/>
    <n v="1"/>
    <m/>
    <m/>
    <m/>
    <m/>
    <m/>
    <m/>
    <s v="1"/>
    <m/>
  </r>
  <r>
    <s v="septembre"/>
    <s v="Christophe"/>
    <s v="Nature et Aliments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3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Biphilus au lait 1/2 écrémé - 125g x 4"/>
    <n v="119"/>
    <n v="3"/>
    <n v="0"/>
    <m/>
    <n v="6.24"/>
    <n v="0"/>
    <n v="6.24"/>
    <m/>
    <s v=""/>
    <s v=""/>
    <s v=""/>
    <s v=""/>
    <s v=""/>
    <m/>
    <m/>
    <m/>
    <n v="1"/>
    <m/>
    <m/>
    <s v="Rappel le 19/10 à 14h pour faire le point sur les ventes : manque de temps pour retour.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Demi-écrémé aux 4 fruits - 125g x 4"/>
    <n v="128"/>
    <n v="3"/>
    <n v="0"/>
    <m/>
    <n v="7.11"/>
    <n v="0"/>
    <n v="7.11"/>
    <m/>
    <s v=""/>
    <s v=""/>
    <s v=""/>
    <s v=""/>
    <s v=""/>
    <m/>
    <m/>
    <m/>
    <n v="1"/>
    <m/>
    <m/>
    <s v="Rappel le 19/10  à 14h pour faire le point sur les ventes :manque de temps pour retour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RIZ au lait tradition - 140g x 4"/>
    <n v="150"/>
    <n v="3"/>
    <n v="0"/>
    <m/>
    <n v="7.02"/>
    <n v="0"/>
    <n v="7.02"/>
    <m/>
    <s v=""/>
    <s v=""/>
    <s v=""/>
    <s v=""/>
    <s v=""/>
    <m/>
    <m/>
    <m/>
    <n v="1"/>
    <m/>
    <m/>
    <s v="Rappel le 19/10 à 14h pour faire le point sur les ventes :manque de temps pour retour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Crème dessert 2 choco, 1 vani, caram. - 100g x 4"/>
    <n v="161"/>
    <n v="3"/>
    <n v="0"/>
    <s v="oui"/>
    <n v="6.54"/>
    <n v="0"/>
    <n v="6.54"/>
    <m/>
    <s v=""/>
    <s v=""/>
    <s v=""/>
    <s v=""/>
    <s v=""/>
    <m/>
    <m/>
    <m/>
    <n v="1"/>
    <m/>
    <m/>
    <s v="Rappel le 19:10 à 14h pour faire le point sur les ventes : manque de temps pour retour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3 % campagnard - 500g"/>
    <n v="204"/>
    <n v="3"/>
    <n v="0"/>
    <m/>
    <n v="7.14"/>
    <n v="0"/>
    <n v="7.14"/>
    <m/>
    <s v=""/>
    <s v=""/>
    <s v=""/>
    <s v=""/>
    <s v=""/>
    <m/>
    <m/>
    <m/>
    <n v="1"/>
    <m/>
    <m/>
    <s v="Rappel le 19/10 à 14h pour faire le point sur les ventes : manque de temps pour retour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Petit Jersey 3 % - 80g x 4"/>
    <n v="230"/>
    <n v="3"/>
    <n v="0"/>
    <s v="oui"/>
    <n v="6.54"/>
    <n v="0"/>
    <n v="6.54"/>
    <m/>
    <s v=""/>
    <s v=""/>
    <s v=""/>
    <s v=""/>
    <s v=""/>
    <m/>
    <m/>
    <m/>
    <n v="1"/>
    <m/>
    <m/>
    <s v="Rappel le 19/10 à 14h pour faire le point sur les ventes : manque de temps pour retour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Petit Jersey 2,5 % aux fruits - 80g x 4"/>
    <n v="231"/>
    <n v="3"/>
    <n v="0"/>
    <m/>
    <n v="7.68"/>
    <n v="0"/>
    <n v="7.68"/>
    <m/>
    <s v=""/>
    <s v=""/>
    <s v=""/>
    <s v=""/>
    <s v=""/>
    <m/>
    <m/>
    <m/>
    <n v="1"/>
    <m/>
    <m/>
    <s v="Rappel le 19/10  à 14h pour faire le point sur les ventes : manque de temps pour retour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Yaourts nature au lait entier - 125g x 4"/>
    <n v="186"/>
    <n v="3"/>
    <n v="0"/>
    <m/>
    <n v="8.4600000000000009"/>
    <n v="0"/>
    <n v="8.4600000000000009"/>
    <m/>
    <s v=""/>
    <s v=""/>
    <s v=""/>
    <s v=""/>
    <s v=""/>
    <m/>
    <m/>
    <m/>
    <n v="1"/>
    <m/>
    <m/>
    <s v="Rappel le 19/10  à 14h pour faire le point sur les ventes : manque de temps pour retour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Caséi - Philus - Lait fermenté - 125g x 2"/>
    <n v="187"/>
    <n v="3"/>
    <n v="0"/>
    <m/>
    <n v="5.43"/>
    <n v="0"/>
    <n v="5.43"/>
    <m/>
    <s v=""/>
    <s v=""/>
    <s v=""/>
    <s v=""/>
    <s v=""/>
    <m/>
    <m/>
    <m/>
    <n v="1"/>
    <m/>
    <m/>
    <s v="Rappel le 19/10 à 14h  pour faire le point sur les ventes : manque de temps pour retour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Tomme d’Anjou - 1,5-1,8kg"/>
    <n v="455"/>
    <n v="1"/>
    <n v="0"/>
    <m/>
    <n v="12.23"/>
    <n v="0"/>
    <n v="12.23"/>
    <m/>
    <s v=""/>
    <s v=""/>
    <s v=""/>
    <s v=""/>
    <s v=""/>
    <m/>
    <m/>
    <m/>
    <n v="1"/>
    <m/>
    <m/>
    <s v="Rappel le 19/10 à 14h  pour faire le point sur les ventes : manque de temps pour retour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Fleurs de Chèvre - 800g-1,1kg"/>
    <n v="470"/>
    <n v="1"/>
    <n v="0"/>
    <m/>
    <n v="16.23"/>
    <n v="0"/>
    <n v="16.23"/>
    <m/>
    <s v=""/>
    <s v=""/>
    <s v=""/>
    <s v=""/>
    <s v=""/>
    <m/>
    <m/>
    <m/>
    <n v="1"/>
    <m/>
    <m/>
    <s v="Rappel le 19/10 à 17h  pour faire le point sur les ventes : manque de temps pour retour"/>
    <m/>
    <d v="2017-10-19T00:00:00"/>
    <m/>
    <s v="1"/>
    <m/>
  </r>
  <r>
    <s v="septembre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Tomme de chèvre - 1,5-1,8kg"/>
    <n v="460"/>
    <n v="1"/>
    <n v="0"/>
    <m/>
    <n v="19.63"/>
    <n v="0"/>
    <n v="19.63"/>
    <m/>
    <s v=""/>
    <s v=""/>
    <s v=""/>
    <s v=""/>
    <s v=""/>
    <m/>
    <m/>
    <m/>
    <n v="1"/>
    <m/>
    <m/>
    <s v="Rappel le 19/10  à 14h pour faire le point sur les ventes : manque de temps pour retour"/>
    <m/>
    <d v="2017-10-19T00:00:00"/>
    <m/>
    <s v="1"/>
    <m/>
  </r>
  <r>
    <s v="septembre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nature au lait entier - 500g"/>
    <n v="115"/>
    <n v="3"/>
    <n v="0"/>
    <m/>
    <n v="3.84"/>
    <n v="0"/>
    <n v="3.84"/>
    <m/>
    <s v=""/>
    <s v=""/>
    <s v=""/>
    <s v=""/>
    <s v=""/>
    <m/>
    <m/>
    <m/>
    <n v="1"/>
    <m/>
    <m/>
    <s v="Rappel le 20/10 pour faire le point"/>
    <m/>
    <m/>
    <m/>
    <s v="1"/>
    <m/>
  </r>
  <r>
    <s v="septembre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Demi-écrémé aux 4 fruits - 125g x 4"/>
    <n v="128"/>
    <n v="3"/>
    <n v="0"/>
    <m/>
    <n v="7.11"/>
    <n v="0"/>
    <n v="7.11"/>
    <m/>
    <s v=""/>
    <s v=""/>
    <s v=""/>
    <s v=""/>
    <s v=""/>
    <m/>
    <m/>
    <m/>
    <n v="1"/>
    <m/>
    <m/>
    <s v="Rappel le 20/10 pour faire le point"/>
    <m/>
    <m/>
    <m/>
    <s v="1"/>
    <m/>
  </r>
  <r>
    <s v="septembre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Crème dessert 2 choco, 1 vani, caram. - 100g x 4"/>
    <n v="161"/>
    <n v="3"/>
    <n v="0"/>
    <s v="oui"/>
    <n v="6.54"/>
    <n v="0"/>
    <n v="6.54"/>
    <m/>
    <s v=""/>
    <s v=""/>
    <s v=""/>
    <s v=""/>
    <s v=""/>
    <m/>
    <m/>
    <m/>
    <n v="1"/>
    <m/>
    <m/>
    <s v="Rappel le 20/10 pour faire le point"/>
    <m/>
    <m/>
    <m/>
    <s v="1"/>
    <m/>
  </r>
  <r>
    <s v="septembre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FLAN Vanille nappé de caramel - 100g x 4"/>
    <n v="164"/>
    <n v="3"/>
    <n v="0"/>
    <m/>
    <n v="6.36"/>
    <n v="0"/>
    <n v="6.36"/>
    <m/>
    <s v=""/>
    <s v=""/>
    <s v=""/>
    <s v=""/>
    <s v=""/>
    <m/>
    <m/>
    <m/>
    <n v="1"/>
    <m/>
    <m/>
    <s v="Rappel le 20/10 pour faire le point"/>
    <m/>
    <m/>
    <m/>
    <s v="1"/>
    <m/>
  </r>
  <r>
    <s v="septembre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3 % campagnard - 500g"/>
    <n v="204"/>
    <n v="3"/>
    <n v="0"/>
    <m/>
    <n v="7.14"/>
    <n v="0"/>
    <n v="7.14"/>
    <m/>
    <s v=""/>
    <s v=""/>
    <s v=""/>
    <s v=""/>
    <s v=""/>
    <m/>
    <m/>
    <m/>
    <n v="1"/>
    <m/>
    <m/>
    <s v="Rappel le 20/10 pour faire le point"/>
    <m/>
    <m/>
    <m/>
    <s v="1"/>
    <m/>
  </r>
  <r>
    <s v="septembre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Riz au lait - 125g x 2"/>
    <n v="175"/>
    <n v="6"/>
    <n v="0"/>
    <m/>
    <n v="13.08"/>
    <n v="0"/>
    <n v="13.08"/>
    <m/>
    <s v=""/>
    <s v=""/>
    <s v=""/>
    <s v=""/>
    <s v=""/>
    <m/>
    <m/>
    <m/>
    <n v="1"/>
    <m/>
    <m/>
    <s v="Rappel le 20/10 pour faire le point"/>
    <m/>
    <m/>
    <m/>
    <s v="1"/>
    <m/>
  </r>
  <r>
    <s v="septembre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Œufs au lait - 125g x 2"/>
    <n v="176"/>
    <n v="6"/>
    <n v="0"/>
    <m/>
    <n v="11.7"/>
    <n v="0"/>
    <n v="11.7"/>
    <m/>
    <s v=""/>
    <s v=""/>
    <s v=""/>
    <s v=""/>
    <s v=""/>
    <m/>
    <m/>
    <m/>
    <n v="1"/>
    <m/>
    <m/>
    <s v="Rappel le 20/10 pour faire le point"/>
    <m/>
    <m/>
    <m/>
    <s v="1"/>
    <m/>
  </r>
  <r>
    <s v="septembre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Tomme de chèvre - 1,5-1,8kg"/>
    <n v="460"/>
    <n v="1"/>
    <n v="0"/>
    <m/>
    <n v="19.63"/>
    <n v="0"/>
    <n v="19.63"/>
    <m/>
    <s v=""/>
    <s v=""/>
    <s v=""/>
    <s v=""/>
    <s v=""/>
    <m/>
    <m/>
    <m/>
    <n v="1"/>
    <m/>
    <m/>
    <s v="Rappel le 20/10 pour faire le point"/>
    <m/>
    <m/>
    <m/>
    <s v="1"/>
    <m/>
  </r>
  <r>
    <s v="septembre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Yaourts chèvre framboise - 125g x 2"/>
    <n v="191"/>
    <n v="3"/>
    <n v="0"/>
    <m/>
    <n v="0"/>
    <n v="0"/>
    <n v="0"/>
    <m/>
    <s v=""/>
    <s v=""/>
    <s v=""/>
    <s v=""/>
    <s v=""/>
    <m/>
    <m/>
    <m/>
    <n v="1"/>
    <m/>
    <m/>
    <s v="Rappel le 20/10 pour faire le point"/>
    <m/>
    <m/>
    <m/>
    <s v="1"/>
    <m/>
  </r>
  <r>
    <s v="septembre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Flan vanille nappé de caramel - 4x100g"/>
    <n v="177"/>
    <n v="6"/>
    <n v="0"/>
    <m/>
    <n v="0"/>
    <n v="0"/>
    <n v="0"/>
    <m/>
    <s v=""/>
    <s v=""/>
    <s v=""/>
    <s v=""/>
    <s v=""/>
    <m/>
    <m/>
    <m/>
    <n v="1"/>
    <m/>
    <m/>
    <s v="Rappel le 20/10 pour faire le point"/>
    <m/>
    <m/>
    <m/>
    <s v="1"/>
    <m/>
  </r>
  <r>
    <s v="septembre"/>
    <s v="Alexis"/>
    <s v="Bio Planèt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6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Bio Planèt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6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Bio Planèt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6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55% orange - 100g"/>
    <n v="14073"/>
    <n v="17"/>
    <n v="10"/>
    <m/>
    <n v="24.48"/>
    <n v="0"/>
    <n v="24.48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55% framboise - 100g"/>
    <n v="14594"/>
    <n v="17"/>
    <n v="10"/>
    <m/>
    <n v="26.69"/>
    <n v="0"/>
    <n v="26.69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61% éclats cacao caramélisés - 100g"/>
    <n v="14076"/>
    <n v="17"/>
    <n v="10"/>
    <m/>
    <n v="26.69"/>
    <n v="0"/>
    <n v="26.69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66% éclats noisettes caramélisés - 100g"/>
    <n v="14072"/>
    <n v="17"/>
    <n v="10"/>
    <m/>
    <n v="28.73"/>
    <n v="0"/>
    <n v="28.73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Pépites noir 50% - 100g"/>
    <n v="16534"/>
    <n v="7"/>
    <n v="10"/>
    <m/>
    <n v="0"/>
    <n v="0"/>
    <n v="0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66% ST cranberries céréales - 100g"/>
    <n v="14426"/>
    <n v="17"/>
    <n v="10"/>
    <m/>
    <n v="0"/>
    <n v="0"/>
    <n v="0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noix de coco - 100g"/>
    <n v="14717"/>
    <n v="17"/>
    <n v="10"/>
    <m/>
    <n v="27.54"/>
    <n v="0"/>
    <n v="27.54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gingembre citron - 100g"/>
    <n v="14718"/>
    <n v="17"/>
    <n v="10"/>
    <m/>
    <n v="27.54"/>
    <n v="0"/>
    <n v="27.54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AIL des OURS - Flacon 16g"/>
    <n v="0"/>
    <n v="3"/>
    <n v="0"/>
    <m/>
    <n v="4.6500000000000004"/>
    <n v="0"/>
    <n v="4.6500000000000004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AIL en poudre - Flacon 45g"/>
    <n v="0"/>
    <n v="3"/>
    <n v="0"/>
    <m/>
    <n v="5.43"/>
    <n v="0"/>
    <n v="5.43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AIL en semoule - Flacon 50g"/>
    <n v="0"/>
    <n v="3"/>
    <n v="0"/>
    <m/>
    <n v="5.85"/>
    <n v="0"/>
    <n v="5.85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CARDAMOME fruits - Flacon 25g"/>
    <n v="0"/>
    <n v="3"/>
    <n v="0"/>
    <m/>
    <n v="6.93"/>
    <n v="0"/>
    <n v="6.93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CARDAMOME moulue - Flacon 35g"/>
    <n v="0"/>
    <n v="3"/>
    <n v="0"/>
    <m/>
    <n v="8.07"/>
    <n v="0"/>
    <n v="8.07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ESTRAGON feuilles - Flacon 15g"/>
    <n v="0"/>
    <n v="3"/>
    <n v="0"/>
    <m/>
    <n v="5.73"/>
    <n v="0"/>
    <n v="5.73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GINGEMBRE poudre - Flacon 30g"/>
    <n v="0"/>
    <n v="3"/>
    <n v="0"/>
    <m/>
    <n v="4.9800000000000004"/>
    <n v="0"/>
    <n v="4.9800000000000004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HERBES de PROVENCE - Flacon 20g"/>
    <n v="0"/>
    <n v="3"/>
    <n v="0"/>
    <m/>
    <n v="4.8899999999999997"/>
    <n v="0"/>
    <n v="4.8899999999999997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Mélange COMPOTE &amp; CRUMBLE - Flacon 35g"/>
    <n v="0"/>
    <n v="6"/>
    <n v="0"/>
    <m/>
    <n v="17.7"/>
    <n v="0"/>
    <n v="17.7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Mélange PAIN d'ÉPICES - Flacon 32g"/>
    <n v="0"/>
    <n v="3"/>
    <n v="0"/>
    <m/>
    <n v="4.53"/>
    <n v="0"/>
    <n v="4.53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ORIGAN feuilles - Flacon 15g"/>
    <n v="0"/>
    <n v="3"/>
    <n v="0"/>
    <m/>
    <n v="4.1100000000000003"/>
    <n v="0"/>
    <n v="4.1100000000000003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PERSIL feuilles - Flacon 10g"/>
    <n v="0"/>
    <n v="3"/>
    <n v="0"/>
    <m/>
    <n v="3.81"/>
    <n v="0"/>
    <n v="3.81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PIMENT de CAYENNE - Flacon 40g"/>
    <n v="0"/>
    <n v="3"/>
    <n v="0"/>
    <m/>
    <n v="6.39"/>
    <n v="0"/>
    <n v="6.39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SAFRAN stigmates - Flacon 1g"/>
    <n v="0"/>
    <n v="3"/>
    <n v="0"/>
    <m/>
    <n v="23.52"/>
    <n v="0"/>
    <n v="23.52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Epices pour TANDOORI - Flacon 35g"/>
    <n v="0"/>
    <n v="6"/>
    <n v="0"/>
    <m/>
    <n v="12.9"/>
    <n v="0"/>
    <n v="12.9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9"/>
    <n v="1"/>
    <m/>
    <m/>
    <m/>
    <m/>
    <s v="Mélange PÂTES - Flacon 30g"/>
    <n v="0"/>
    <n v="6"/>
    <n v="10"/>
    <s v="oui"/>
    <n v="8.4"/>
    <n v="0"/>
    <n v="8.4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9"/>
    <n v="1"/>
    <m/>
    <m/>
    <m/>
    <m/>
    <s v="Mélange RIZ - Flacon 27g"/>
    <n v="0"/>
    <n v="6"/>
    <n v="10"/>
    <s v="oui"/>
    <n v="7.5"/>
    <n v="0"/>
    <n v="7.5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Sucre vanille - x 20 sachets 2x8g"/>
    <n v="310010"/>
    <n v="20"/>
    <n v="0"/>
    <m/>
    <n v="21"/>
    <n v="0"/>
    <n v="21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Potabio potimarron - x 20 sachets"/>
    <n v="410050"/>
    <n v="20"/>
    <n v="0"/>
    <m/>
    <n v="16.600000000000001"/>
    <n v="0"/>
    <n v="16.600000000000001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Potabio algues - x 20 sachets"/>
    <n v="410060"/>
    <n v="20"/>
    <n v="0"/>
    <m/>
    <n v="16.600000000000001"/>
    <n v="0"/>
    <n v="16.600000000000001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Potabio carotte cumin - x 20 sachets"/>
    <n v="410080"/>
    <n v="20"/>
    <n v="0"/>
    <m/>
    <n v="16.600000000000001"/>
    <n v="0"/>
    <n v="16.600000000000001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Agar agar Bio - x 30 sachets 2*4g"/>
    <n v="510170"/>
    <n v="30"/>
    <n v="0"/>
    <m/>
    <n v="31.5"/>
    <n v="0"/>
    <n v="31.5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Potabio Thaï - x20 sachets"/>
    <n v="41032"/>
    <n v="20"/>
    <n v="0"/>
    <m/>
    <n v="18"/>
    <n v="0"/>
    <n v="18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Crème Pistache 60g - x 12 sachets"/>
    <n v="190240"/>
    <n v="12"/>
    <n v="0"/>
    <m/>
    <n v="15.6"/>
    <n v="0"/>
    <n v="15.6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Gel externe - tube 125ml"/>
    <n v="0"/>
    <n v="6"/>
    <n v="0"/>
    <m/>
    <n v="42.66"/>
    <n v="0"/>
    <n v="42.66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Gel à boire AB - bouteille 1000ml"/>
    <n v="0"/>
    <n v="6"/>
    <n v="0"/>
    <m/>
    <n v="0"/>
    <n v="0"/>
    <n v="0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Crème visage - tube 50ml"/>
    <n v="0"/>
    <n v="6"/>
    <n v="0"/>
    <m/>
    <n v="37.020000000000003"/>
    <n v="0"/>
    <n v="37.020000000000003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Crème intense - tube 50ml"/>
    <n v="0"/>
    <n v="6"/>
    <n v="0"/>
    <m/>
    <n v="44.52"/>
    <n v="0"/>
    <n v="44.52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Gel Exfoliant visage - tube 150ml"/>
    <n v="0"/>
    <n v="6"/>
    <n v="0"/>
    <m/>
    <n v="34.32"/>
    <n v="0"/>
    <n v="34.32"/>
    <m/>
    <s v=""/>
    <s v=""/>
    <s v=""/>
    <s v=""/>
    <s v=""/>
    <m/>
    <m/>
    <m/>
    <m/>
    <m/>
    <m/>
    <m/>
    <m/>
    <d v="2017-10-31T00:00:00"/>
    <n v="1"/>
    <m/>
    <n v="1"/>
  </r>
  <r>
    <s v="septembre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Crème réparatrice visage et corps - tube 150ml"/>
    <n v="0"/>
    <n v="6"/>
    <n v="0"/>
    <m/>
    <n v="48.54"/>
    <n v="0"/>
    <n v="48.54"/>
    <m/>
    <s v=""/>
    <s v=""/>
    <s v=""/>
    <s v=""/>
    <s v=""/>
    <m/>
    <m/>
    <m/>
    <m/>
    <m/>
    <m/>
    <m/>
    <m/>
    <d v="2017-10-31T00:00:00"/>
    <n v="1"/>
    <m/>
    <n v="1"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de sésame (tahin) - 630g"/>
    <n v="1241"/>
    <n v="24"/>
    <n v="8"/>
    <m/>
    <n v="146.63999999999999"/>
    <n v="0"/>
    <n v="146.63999999999999"/>
    <m/>
    <s v=""/>
    <s v=""/>
    <s v=""/>
    <s v=""/>
    <s v=""/>
    <m/>
    <m/>
    <m/>
    <n v="1"/>
    <m/>
    <m/>
    <s v="RE TEL 20/10 Retel le 7:11"/>
    <m/>
    <d v="2017-11-07T00:00:00"/>
    <n v="1"/>
    <n v="1"/>
    <m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m/>
    <n v="1"/>
    <m/>
    <m/>
    <n v="1"/>
    <s v="Purée amande complète - 1KG"/>
    <n v="5003"/>
    <n v="24"/>
    <n v="8"/>
    <m/>
    <n v="465.36"/>
    <n v="0"/>
    <n v="465.36"/>
    <m/>
    <s v=""/>
    <s v=""/>
    <s v=""/>
    <s v=""/>
    <s v=""/>
    <m/>
    <m/>
    <m/>
    <n v="1"/>
    <m/>
    <m/>
    <s v="RE TEL 20/10 Retel le 7:11"/>
    <m/>
    <d v="2017-11-07T00:00:00"/>
    <n v="1"/>
    <n v="1"/>
    <m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amande complète - 630g"/>
    <n v="5005"/>
    <n v="36"/>
    <n v="10"/>
    <m/>
    <n v="513"/>
    <n v="0"/>
    <n v="513"/>
    <m/>
    <s v=""/>
    <s v=""/>
    <s v=""/>
    <s v=""/>
    <s v=""/>
    <m/>
    <m/>
    <m/>
    <n v="1"/>
    <m/>
    <m/>
    <s v="RE TEL 20/10 Retel le 7:11"/>
    <m/>
    <d v="2017-11-07T00:00:00"/>
    <n v="1"/>
    <n v="1"/>
    <m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amande complète - 300g"/>
    <n v="5004"/>
    <n v="72"/>
    <n v="15"/>
    <m/>
    <n v="478.8"/>
    <n v="0"/>
    <n v="478.8"/>
    <m/>
    <s v=""/>
    <s v=""/>
    <s v=""/>
    <s v=""/>
    <s v=""/>
    <m/>
    <m/>
    <m/>
    <n v="1"/>
    <m/>
    <m/>
    <s v="RE TEL 20/10 Retel le 7:11"/>
    <m/>
    <d v="2017-11-07T00:00:00"/>
    <n v="1"/>
    <n v="1"/>
    <m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amande blanchie - 630g"/>
    <n v="5105"/>
    <n v="36"/>
    <n v="10"/>
    <m/>
    <n v="567.36"/>
    <n v="0"/>
    <n v="567.36"/>
    <m/>
    <s v=""/>
    <s v=""/>
    <s v=""/>
    <s v=""/>
    <s v=""/>
    <m/>
    <m/>
    <m/>
    <n v="1"/>
    <m/>
    <m/>
    <s v="RE TEL 20/10 Retel le 7:11"/>
    <m/>
    <d v="2017-11-07T00:00:00"/>
    <n v="1"/>
    <n v="1"/>
    <m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amande blanchie - 300g"/>
    <n v="5104"/>
    <n v="36"/>
    <n v="10"/>
    <m/>
    <n v="273.60000000000002"/>
    <n v="0"/>
    <n v="273.60000000000002"/>
    <m/>
    <s v=""/>
    <s v=""/>
    <s v=""/>
    <s v=""/>
    <s v=""/>
    <m/>
    <m/>
    <m/>
    <n v="1"/>
    <m/>
    <m/>
    <s v="RE TEL 20/10 Retel le 7:11"/>
    <m/>
    <d v="2011-11-07T00:00:00"/>
    <n v="1"/>
    <n v="1"/>
    <m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de noisettes - 280g"/>
    <n v="5204"/>
    <n v="24"/>
    <n v="8"/>
    <m/>
    <n v="198.96"/>
    <n v="0"/>
    <n v="198.96"/>
    <m/>
    <s v=""/>
    <s v=""/>
    <s v=""/>
    <s v=""/>
    <s v=""/>
    <m/>
    <m/>
    <m/>
    <n v="1"/>
    <m/>
    <m/>
    <s v="RE TEL 20/10 Retel le 7:11"/>
    <m/>
    <d v="2017-11-07T00:00:00"/>
    <n v="1"/>
    <n v="1"/>
    <m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Nute+SANS PALME - 220g"/>
    <n v="0"/>
    <n v="24"/>
    <n v="8"/>
    <m/>
    <n v="81.12"/>
    <n v="0"/>
    <n v="81.12"/>
    <m/>
    <s v=""/>
    <s v=""/>
    <s v=""/>
    <s v=""/>
    <s v=""/>
    <m/>
    <m/>
    <m/>
    <n v="1"/>
    <m/>
    <m/>
    <s v="RE TEL 20/10 Retel le 7:11"/>
    <m/>
    <d v="2017-11-07T00:00:00"/>
    <n v="1"/>
    <n v="1"/>
    <m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amande complète - 200g"/>
    <n v="5011"/>
    <n v="24"/>
    <n v="8"/>
    <m/>
    <n v="124.8"/>
    <n v="0"/>
    <n v="124.8"/>
    <m/>
    <s v=""/>
    <s v=""/>
    <s v=""/>
    <s v=""/>
    <s v=""/>
    <m/>
    <m/>
    <m/>
    <n v="1"/>
    <m/>
    <m/>
    <s v="RE TEL 20/10 Retel le 7:11"/>
    <m/>
    <d v="2017-11-07T00:00:00"/>
    <n v="1"/>
    <n v="1"/>
    <m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de sésame (tahin) - 280g"/>
    <n v="1230"/>
    <n v="72"/>
    <n v="15"/>
    <m/>
    <n v="185.04"/>
    <n v="0"/>
    <n v="185.04"/>
    <m/>
    <s v=""/>
    <s v=""/>
    <s v=""/>
    <s v=""/>
    <s v=""/>
    <m/>
    <m/>
    <m/>
    <n v="1"/>
    <m/>
    <m/>
    <s v="RE TEL 20/10 Retel le 7:11"/>
    <m/>
    <d v="2017-11-07T00:00:00"/>
    <n v="1"/>
    <n v="1"/>
    <m/>
  </r>
  <r>
    <s v="septembre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de sésame complet - 280g"/>
    <n v="1250"/>
    <n v="24"/>
    <n v="8"/>
    <m/>
    <n v="66"/>
    <n v="0"/>
    <n v="66"/>
    <m/>
    <s v=""/>
    <s v=""/>
    <s v=""/>
    <s v=""/>
    <s v=""/>
    <m/>
    <m/>
    <m/>
    <n v="1"/>
    <m/>
    <m/>
    <s v="RE TEL 20/10 Retel le 7:11"/>
    <m/>
    <d v="2017-11-07T00:00:00"/>
    <n v="1"/>
    <n v="1"/>
    <m/>
  </r>
  <r>
    <s v="septembre"/>
    <s v="Christophe"/>
    <s v="Kaoka"/>
    <s v="Ekibio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09-28"/>
    <x v="1623"/>
    <n v="1"/>
    <m/>
    <m/>
    <m/>
    <m/>
    <s v="BOX KAOKA 204 UVC -"/>
    <n v="0"/>
    <n v="2"/>
    <n v="0"/>
    <m/>
    <n v="0"/>
    <n v="0"/>
    <n v="0"/>
    <m/>
    <n v="1"/>
    <n v="0"/>
    <n v="0"/>
    <n v="0"/>
    <n v="0"/>
    <m/>
    <m/>
    <n v="1"/>
    <m/>
    <n v="1"/>
    <m/>
    <s v="LIVRAISON A LA PROCHAINE COMMANDE"/>
    <m/>
    <s v="07/11/2017-08/11/17"/>
    <m/>
    <m/>
    <n v="1"/>
  </r>
  <r>
    <s v="septembre"/>
    <s v="Philippe"/>
    <s v="Nature et Aliments"/>
    <s v="Biodis"/>
    <s v="BIOTOPE"/>
    <s v="20 RUE ANDRE MAZELINE"/>
    <s v="61000"/>
    <s v="ALENCON"/>
    <s v="02 33 26 81 48"/>
    <s v="NORMANDIE"/>
    <s v="61"/>
    <s v="INDPT"/>
    <m/>
    <n v="400"/>
    <s v="2017-09-28"/>
    <x v="1624"/>
    <n v="1"/>
    <m/>
    <m/>
    <m/>
    <m/>
    <s v="Crème noix de coco 60g - x 12 sachets"/>
    <n v="190150"/>
    <n v="12"/>
    <n v="0"/>
    <m/>
    <n v="13.8"/>
    <n v="0"/>
    <n v="13.8"/>
    <m/>
    <s v=""/>
    <s v=""/>
    <s v=""/>
    <s v=""/>
    <s v=""/>
    <m/>
    <m/>
    <m/>
    <n v="1"/>
    <m/>
    <m/>
    <m/>
    <m/>
    <m/>
    <m/>
    <m/>
    <s v="1"/>
  </r>
  <r>
    <s v="septembre"/>
    <s v="Philippe"/>
    <s v="Nature et Aliments"/>
    <s v="Biodis"/>
    <s v="BIOTOPE"/>
    <s v="20 RUE ANDRE MAZELINE"/>
    <s v="61000"/>
    <s v="ALENCON"/>
    <s v="02 33 26 81 48"/>
    <s v="NORMANDIE"/>
    <s v="61"/>
    <s v="INDPT"/>
    <m/>
    <n v="400"/>
    <s v="2017-09-28"/>
    <x v="1624"/>
    <n v="1"/>
    <m/>
    <m/>
    <m/>
    <m/>
    <s v="Crème anglaise 60g - x 12 sachets"/>
    <n v="190210"/>
    <n v="12"/>
    <n v="0"/>
    <m/>
    <n v="11.88"/>
    <n v="0"/>
    <n v="11.8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s v="Appel le 31/10 voir si réception - Rappel le 7/11"/>
    <m/>
    <d v="2017-11-17T00:00:00"/>
    <m/>
    <n v="1"/>
    <m/>
  </r>
  <r>
    <s v="septembre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m/>
    <m/>
    <s v="Huile d'olive douce - 1L"/>
    <n v="1010612350"/>
    <n v="6"/>
    <n v="0"/>
    <m/>
    <n v="51.12"/>
    <n v="0"/>
    <n v="51.12"/>
    <m/>
    <s v=""/>
    <s v=""/>
    <s v=""/>
    <s v=""/>
    <s v=""/>
    <m/>
    <m/>
    <m/>
    <n v="1"/>
    <m/>
    <m/>
    <m/>
    <m/>
    <m/>
    <m/>
    <n v="1"/>
    <m/>
  </r>
  <r>
    <s v="septembre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m/>
    <m/>
    <s v="HOL Pays Portugal - 0,5L"/>
    <n v="1010613373"/>
    <n v="6"/>
    <n v="0"/>
    <m/>
    <n v="34.08"/>
    <n v="0"/>
    <n v="34.08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m/>
  </r>
  <r>
    <s v="septembre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n v="1"/>
    <m/>
    <s v="Farine de pépins de courge biologique - 250g x4"/>
    <n v="1010450220"/>
    <n v="20"/>
    <n v="10"/>
    <s v="oui"/>
    <n v="53.6"/>
    <n v="0"/>
    <n v="53.6"/>
    <m/>
    <s v=""/>
    <s v=""/>
    <s v=""/>
    <s v=""/>
    <s v=""/>
    <m/>
    <m/>
    <m/>
    <n v="1"/>
    <m/>
    <m/>
    <s v="Appel le 19/10 voir si réception-Rappel le 7/11"/>
    <m/>
    <d v="2017-11-07T00:00:00"/>
    <m/>
    <s v="1"/>
    <m/>
  </r>
  <r>
    <s v="septembre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n v="1"/>
    <m/>
    <s v="Farine de lin biologique - 250g x4"/>
    <n v="1010450320"/>
    <n v="20"/>
    <n v="10"/>
    <s v="oui"/>
    <n v="40.200000000000003"/>
    <n v="0"/>
    <n v="40.200000000000003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n v="1"/>
    <m/>
    <s v="Complément pour petit déjeuner biologique - 300g x4"/>
    <n v="1010450430"/>
    <n v="12"/>
    <n v="10"/>
    <s v="oui"/>
    <n v="78.84"/>
    <n v="0"/>
    <n v="78.84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m/>
    <n v="1"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vanille - x 30 sachets"/>
    <n v="110010"/>
    <n v="30"/>
    <n v="10"/>
    <m/>
    <n v="18.899999999999999"/>
    <n v="0"/>
    <n v="18.899999999999999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cacao - x 30 sachets"/>
    <n v="110020"/>
    <n v="30"/>
    <n v="10"/>
    <m/>
    <n v="17.399999999999999"/>
    <n v="0"/>
    <n v="17.399999999999999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praliné - x 30 sachets"/>
    <n v="110060"/>
    <n v="30"/>
    <n v="10"/>
    <m/>
    <n v="17.399999999999999"/>
    <n v="0"/>
    <n v="17.399999999999999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fruits exotiques - x 30 sachets"/>
    <n v="110080"/>
    <n v="30"/>
    <n v="10"/>
    <m/>
    <n v="17.399999999999999"/>
    <n v="0"/>
    <n v="17.399999999999999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citron - x 30 sachets"/>
    <n v="110090"/>
    <n v="30"/>
    <n v="10"/>
    <m/>
    <n v="17.399999999999999"/>
    <n v="0"/>
    <n v="17.399999999999999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caramel - x 30 sachets"/>
    <n v="110120"/>
    <n v="30"/>
    <n v="10"/>
    <m/>
    <n v="17.399999999999999"/>
    <n v="0"/>
    <n v="17.399999999999999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noix de coco - x 30 sachets"/>
    <n v="110150"/>
    <n v="30"/>
    <n v="10"/>
    <m/>
    <n v="17.399999999999999"/>
    <n v="0"/>
    <n v="17.399999999999999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poireau-PDT - x 20 sachets"/>
    <n v="410010"/>
    <n v="20"/>
    <n v="10"/>
    <m/>
    <n v="15"/>
    <n v="0"/>
    <n v="15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ortie - x 20 sachets"/>
    <n v="410030"/>
    <n v="40"/>
    <n v="10"/>
    <m/>
    <n v="30"/>
    <n v="0"/>
    <n v="30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potimarron - x 20 sachets"/>
    <n v="410050"/>
    <n v="40"/>
    <n v="10"/>
    <m/>
    <n v="30"/>
    <n v="0"/>
    <n v="30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algues - x 20 sachets"/>
    <n v="410060"/>
    <n v="20"/>
    <n v="10"/>
    <m/>
    <n v="15"/>
    <n v="0"/>
    <n v="15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cèpes - x 20 sachets"/>
    <n v="410070"/>
    <n v="40"/>
    <n v="10"/>
    <m/>
    <n v="30.8"/>
    <n v="0"/>
    <n v="30.8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carotte cumin - x 20 sachets"/>
    <n v="410080"/>
    <n v="20"/>
    <n v="10"/>
    <m/>
    <n v="15"/>
    <n v="0"/>
    <n v="15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épinards spiruline - x 20 sachets"/>
    <n v="410090"/>
    <n v="20"/>
    <n v="10"/>
    <m/>
    <n v="15"/>
    <n v="0"/>
    <n v="15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fenouil - x 20 sachets"/>
    <n v="410100"/>
    <n v="20"/>
    <n v="10"/>
    <m/>
    <n v="15"/>
    <n v="0"/>
    <n v="15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tomate basilic - x 20 sachets"/>
    <n v="410210"/>
    <n v="20"/>
    <n v="10"/>
    <m/>
    <n v="15"/>
    <n v="0"/>
    <n v="15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anna Cotta 45g - x 15 sachets"/>
    <n v="190100"/>
    <n v="15"/>
    <n v="10"/>
    <m/>
    <n v="13.35"/>
    <n v="0"/>
    <n v="13.35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brûlée 80g - x 12 sachets"/>
    <n v="190110"/>
    <n v="12"/>
    <n v="10"/>
    <m/>
    <n v="12.36"/>
    <n v="0"/>
    <n v="12.36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caramel au beurre salé 60g - x 12 sachets"/>
    <n v="190120"/>
    <n v="12"/>
    <n v="10"/>
    <m/>
    <n v="12.36"/>
    <n v="0"/>
    <n v="12.36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noix de coco 60g - x 12 sachets"/>
    <n v="190150"/>
    <n v="12"/>
    <n v="10"/>
    <m/>
    <n v="12.36"/>
    <n v="0"/>
    <n v="12.36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chocolat intense 60g - x 12 sachets"/>
    <n v="190020"/>
    <n v="12"/>
    <n v="10"/>
    <m/>
    <n v="12.36"/>
    <n v="0"/>
    <n v="12.36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Thaï - x20 sachets"/>
    <n v="41032"/>
    <n v="40"/>
    <n v="10"/>
    <m/>
    <n v="32.4"/>
    <n v="0"/>
    <n v="32.4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Indien - x20 sachets"/>
    <n v="41033"/>
    <n v="20"/>
    <n v="10"/>
    <m/>
    <n v="16.2"/>
    <n v="0"/>
    <n v="16.2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châtaigne 60g - x 12 sachets"/>
    <n v="190130"/>
    <n v="12"/>
    <n v="10"/>
    <m/>
    <n v="13.44"/>
    <n v="0"/>
    <n v="13.44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anglaise 60g - x 12 sachets"/>
    <n v="190210"/>
    <n v="24"/>
    <n v="10"/>
    <m/>
    <n v="21.36"/>
    <n v="0"/>
    <n v="21.36"/>
    <m/>
    <s v=""/>
    <s v=""/>
    <s v=""/>
    <s v=""/>
    <s v=""/>
    <m/>
    <m/>
    <m/>
    <n v="1"/>
    <m/>
    <m/>
    <s v="Appel le 19/10 voir si réception"/>
    <m/>
    <d v="2017-11-07T00:00:00"/>
    <m/>
    <s v="1"/>
    <m/>
  </r>
  <r>
    <s v="septembre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OX 15 réfs livré monté &amp; vide -"/>
    <n v="146150"/>
    <n v="2"/>
    <n v="10"/>
    <m/>
    <n v="0"/>
    <n v="0"/>
    <n v="0"/>
    <m/>
    <s v=""/>
    <s v=""/>
    <s v=""/>
    <s v=""/>
    <s v=""/>
    <m/>
    <m/>
    <m/>
    <n v="1"/>
    <m/>
    <m/>
    <s v="Appel le 19/10 voir si réception- Rappel le 7/11"/>
    <m/>
    <d v="2017-11-07T00:00:00"/>
    <m/>
    <s v="1"/>
    <m/>
  </r>
  <r>
    <s v="septembre"/>
    <s v="Jean-Claude"/>
    <s v="Ciel d'Azur"/>
    <s v="Relais Vert"/>
    <s v="BIO BELLE VILLE"/>
    <s v="97 BOULEVARD DIDEROT"/>
    <s v="75012"/>
    <s v="PARIS"/>
    <s v="01 45 67 24 73"/>
    <s v="Île-de-France"/>
    <s v="75"/>
    <s v="INDPT"/>
    <m/>
    <n v="230"/>
    <s v="2017-09-28"/>
    <x v="1627"/>
    <n v="1"/>
    <m/>
    <m/>
    <m/>
    <m/>
    <s v="Gel externe - tube 125ml"/>
    <n v="0"/>
    <n v="6"/>
    <n v="30"/>
    <s v="oui"/>
    <n v="29.88"/>
    <n v="0"/>
    <n v="29.88"/>
    <m/>
    <s v=""/>
    <s v=""/>
    <s v=""/>
    <s v=""/>
    <s v=""/>
    <m/>
    <m/>
    <m/>
    <n v="1"/>
    <m/>
    <m/>
    <s v="NRP xxxxx"/>
    <m/>
    <d v="2017-11-03T00:00:00"/>
    <m/>
    <s v="1"/>
    <m/>
  </r>
  <r>
    <s v="septembre"/>
    <s v="Jean-Claude"/>
    <s v="Ciel d'Azur"/>
    <s v="Relais Vert"/>
    <s v="BIO BELLE VILLE"/>
    <s v="97 BOULEVARD DIDEROT"/>
    <s v="75012"/>
    <s v="PARIS"/>
    <s v="01 45 67 24 73"/>
    <s v="Île-de-France"/>
    <s v="75"/>
    <s v="INDPT"/>
    <m/>
    <n v="230"/>
    <s v="2017-09-28"/>
    <x v="1627"/>
    <n v="1"/>
    <m/>
    <m/>
    <m/>
    <m/>
    <s v="Gel externe - tube 250ml"/>
    <n v="0"/>
    <n v="6"/>
    <n v="30"/>
    <s v="oui"/>
    <n v="42.84"/>
    <n v="0"/>
    <n v="42.84"/>
    <m/>
    <s v=""/>
    <s v=""/>
    <s v=""/>
    <s v=""/>
    <s v=""/>
    <m/>
    <m/>
    <m/>
    <n v="1"/>
    <m/>
    <m/>
    <s v="NRPxxxxx"/>
    <m/>
    <d v="2017-11-03T00:00:00"/>
    <m/>
    <s v="1"/>
    <m/>
  </r>
  <r>
    <s v="septembre"/>
    <s v="Jean-Claude"/>
    <s v="Ciel d'Azur"/>
    <s v="Relais Vert"/>
    <s v="BIO BELLE VILLE"/>
    <s v="97 BOULEVARD DIDEROT"/>
    <s v="75012"/>
    <s v="PARIS"/>
    <s v="01 45 67 24 73"/>
    <s v="Île-de-France"/>
    <s v="75"/>
    <s v="INDPT"/>
    <m/>
    <n v="230"/>
    <s v="2017-09-28"/>
    <x v="1627"/>
    <n v="1"/>
    <m/>
    <m/>
    <m/>
    <m/>
    <s v="Gel à boire AB - bouteille 1000ml"/>
    <n v="0"/>
    <n v="6"/>
    <n v="30"/>
    <s v="oui"/>
    <n v="0"/>
    <n v="0"/>
    <n v="0"/>
    <m/>
    <s v=""/>
    <s v=""/>
    <s v=""/>
    <s v=""/>
    <s v=""/>
    <m/>
    <m/>
    <m/>
    <n v="1"/>
    <m/>
    <m/>
    <s v="NRPxxxxx"/>
    <m/>
    <d v="2017-11-03T00:00:00"/>
    <m/>
    <s v="1"/>
    <m/>
  </r>
  <r>
    <s v="septembre"/>
    <s v="Jean-Claude"/>
    <s v="Ciel d'Azur"/>
    <s v="Relais Vert"/>
    <s v="BIO BELLE VILLE"/>
    <s v="97 BOULEVARD DIDEROT"/>
    <s v="75012"/>
    <s v="PARIS"/>
    <s v="01 45 67 24 73"/>
    <s v="Île-de-France"/>
    <s v="75"/>
    <s v="INDPT"/>
    <m/>
    <n v="230"/>
    <s v="2017-09-28"/>
    <x v="1627"/>
    <n v="1"/>
    <m/>
    <m/>
    <m/>
    <m/>
    <s v="Crème réparatrice visage et corps - tube 150ml"/>
    <n v="0"/>
    <n v="6"/>
    <n v="30"/>
    <m/>
    <n v="33.96"/>
    <n v="0"/>
    <n v="33.96"/>
    <m/>
    <s v=""/>
    <s v=""/>
    <s v=""/>
    <s v=""/>
    <s v=""/>
    <m/>
    <m/>
    <m/>
    <n v="1"/>
    <m/>
    <m/>
    <s v="NRPxxxxx"/>
    <m/>
    <d v="2017-11-03T00:00:00"/>
    <m/>
    <s v="1"/>
    <m/>
  </r>
  <r>
    <s v="septembre"/>
    <s v="Christophe"/>
    <s v="Arcadie"/>
    <s v="Biocash"/>
    <s v="CASH BIO"/>
    <s v="LES SOUBREDIOUX"/>
    <s v="26300"/>
    <s v="ALIXAN"/>
    <s v="04.75.58.89.18"/>
    <s v="Auvergne-Rhône-Alpes"/>
    <s v="26"/>
    <s v="INDPT"/>
    <m/>
    <n v="500"/>
    <s v="2017-09-28"/>
    <x v="1628"/>
    <n v="1"/>
    <m/>
    <m/>
    <m/>
    <m/>
    <s v="BOLETS JAUNES COUPÉS - Doypack 35g (6)"/>
    <n v="0"/>
    <n v="6"/>
    <n v="10"/>
    <m/>
    <n v="16.86"/>
    <n v="0"/>
    <n v="16.86"/>
    <m/>
    <s v=""/>
    <s v=""/>
    <s v=""/>
    <s v=""/>
    <s v=""/>
    <m/>
    <m/>
    <m/>
    <n v="1"/>
    <m/>
    <m/>
    <m/>
    <m/>
    <m/>
    <m/>
    <s v="1"/>
    <m/>
  </r>
  <r>
    <s v="septembre"/>
    <s v="Christophe"/>
    <s v="Arcadie"/>
    <s v="Biocash"/>
    <s v="CASH BIO"/>
    <s v="LES SOUBREDIOUX"/>
    <s v="26300"/>
    <s v="ALIXAN"/>
    <s v="04.75.58.89.18"/>
    <s v="Auvergne-Rhône-Alpes"/>
    <s v="26"/>
    <s v="INDPT"/>
    <m/>
    <n v="500"/>
    <s v="2017-09-28"/>
    <x v="1628"/>
    <n v="1"/>
    <m/>
    <m/>
    <m/>
    <m/>
    <s v="Trompette de la mort - Doypack 20g (6)"/>
    <n v="0"/>
    <n v="6"/>
    <n v="10"/>
    <m/>
    <n v="18.78"/>
    <n v="0"/>
    <n v="18.78"/>
    <m/>
    <s v=""/>
    <s v=""/>
    <s v=""/>
    <s v=""/>
    <s v=""/>
    <m/>
    <m/>
    <m/>
    <n v="1"/>
    <m/>
    <m/>
    <m/>
    <m/>
    <m/>
    <m/>
    <s v="1"/>
    <m/>
  </r>
  <r>
    <s v="septembre"/>
    <s v="Christophe"/>
    <s v="Gaborit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9"/>
    <n v="1"/>
    <m/>
    <m/>
    <m/>
    <m/>
    <s v="FLAN Vanille nappé de caramel - 100g x 4"/>
    <n v="164"/>
    <n v="3"/>
    <n v="0"/>
    <m/>
    <n v="6.36"/>
    <n v="0"/>
    <n v="6.36"/>
    <m/>
    <s v=""/>
    <s v=""/>
    <s v=""/>
    <s v=""/>
    <s v=""/>
    <m/>
    <m/>
    <m/>
    <n v="1"/>
    <m/>
    <m/>
    <s v="Rappel le 19/10 voir vente (fait)- Rappel le 7/11"/>
    <m/>
    <m/>
    <m/>
    <s v="1"/>
    <m/>
  </r>
  <r>
    <s v="septembre"/>
    <s v="Christophe"/>
    <s v="Gaborit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9"/>
    <n v="1"/>
    <m/>
    <m/>
    <m/>
    <m/>
    <s v="ŒUFS au lait Tradition - 125g x 2"/>
    <n v="165"/>
    <n v="3"/>
    <n v="0"/>
    <m/>
    <n v="4.6500000000000004"/>
    <n v="0"/>
    <n v="4.6500000000000004"/>
    <m/>
    <s v=""/>
    <s v=""/>
    <s v=""/>
    <s v=""/>
    <s v=""/>
    <m/>
    <m/>
    <m/>
    <n v="1"/>
    <m/>
    <m/>
    <s v="Rappel le 19/10 voir vente (fait)- Rappel le 7:11"/>
    <m/>
    <m/>
    <m/>
    <s v="1"/>
    <m/>
  </r>
  <r>
    <s v="septembre"/>
    <s v="Christophe"/>
    <s v="Gaborit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9"/>
    <n v="1"/>
    <m/>
    <m/>
    <m/>
    <m/>
    <s v="Choconeige Notre liégeois maison - 110g x 4"/>
    <n v="166"/>
    <n v="3"/>
    <n v="0"/>
    <m/>
    <n v="7.92"/>
    <n v="0"/>
    <n v="7.92"/>
    <m/>
    <s v=""/>
    <s v=""/>
    <s v=""/>
    <s v=""/>
    <s v=""/>
    <m/>
    <m/>
    <m/>
    <n v="1"/>
    <m/>
    <m/>
    <s v="Rappel le 19/10 voir vente (fait)- Rappel le 7:11"/>
    <m/>
    <m/>
    <m/>
    <s v="1"/>
    <m/>
  </r>
  <r>
    <s v="septembre"/>
    <s v="Ghislaine"/>
    <s v="Bio Planète"/>
    <s v="Relais Vert"/>
    <s v="L'EPI SE RIT"/>
    <s v="13 place guillaume cuhn"/>
    <s v="81800"/>
    <s v="RABASTENS"/>
    <s v="05 63 33 85 20"/>
    <s v="Occitanie"/>
    <s v="81"/>
    <s v="LA VIE CLAIRE"/>
    <m/>
    <n v="120"/>
    <s v="2017-09-28"/>
    <x v="1630"/>
    <n v="1"/>
    <m/>
    <m/>
    <m/>
    <m/>
    <s v="Huile d'olive douce - 3L (1)"/>
    <n v="1090112034"/>
    <n v="1"/>
    <n v="0"/>
    <m/>
    <n v="24.42"/>
    <n v="0"/>
    <n v="24.42"/>
    <m/>
    <s v=""/>
    <s v=""/>
    <s v=""/>
    <s v=""/>
    <s v=""/>
    <m/>
    <m/>
    <m/>
    <n v="1"/>
    <m/>
    <m/>
    <m/>
    <m/>
    <m/>
    <m/>
    <s v="1"/>
    <m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ortie - x 20 sachets"/>
    <n v="410030"/>
    <n v="40"/>
    <n v="10"/>
    <m/>
    <n v="33.200000000000003"/>
    <n v="0"/>
    <n v="33.200000000000003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potimarron - x 20 sachets"/>
    <n v="410050"/>
    <n v="40"/>
    <n v="10"/>
    <m/>
    <n v="33.200000000000003"/>
    <n v="0"/>
    <n v="33.200000000000003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algues - x 20 sachets"/>
    <n v="410060"/>
    <n v="60"/>
    <n v="10"/>
    <m/>
    <n v="49.8"/>
    <n v="0"/>
    <n v="49.8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cèpes - x 20 sachets"/>
    <n v="410070"/>
    <n v="40"/>
    <n v="10"/>
    <m/>
    <n v="34"/>
    <n v="0"/>
    <n v="34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carotte cumin - x 20 sachets"/>
    <n v="410080"/>
    <n v="60"/>
    <n v="10"/>
    <m/>
    <n v="49.8"/>
    <n v="0"/>
    <n v="49.8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épinards spiruline - x 20 sachets"/>
    <n v="410090"/>
    <n v="20"/>
    <n v="10"/>
    <m/>
    <n v="16.600000000000001"/>
    <n v="0"/>
    <n v="16.600000000000001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fenouil - x 20 sachets"/>
    <n v="410100"/>
    <n v="20"/>
    <n v="10"/>
    <m/>
    <n v="16.600000000000001"/>
    <n v="0"/>
    <n v="16.600000000000001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Choux - x 20 sachets"/>
    <n v="410110"/>
    <n v="20"/>
    <n v="10"/>
    <m/>
    <n v="16.600000000000001"/>
    <n v="0"/>
    <n v="16.600000000000001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africain - x20 sachets"/>
    <n v="41031"/>
    <n v="20"/>
    <n v="1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Thaï - x20 sachets"/>
    <n v="41032"/>
    <n v="40"/>
    <n v="10"/>
    <m/>
    <n v="36"/>
    <n v="0"/>
    <n v="36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Indien - x20 sachets"/>
    <n v="41033"/>
    <n v="60"/>
    <n v="10"/>
    <m/>
    <n v="54"/>
    <n v="0"/>
    <n v="54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Mexicain - x20 sachets"/>
    <n v="41034"/>
    <n v="20"/>
    <n v="1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septembre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m/>
    <m/>
    <n v="1"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Ghislaine"/>
    <s v="Bio Planète"/>
    <s v="Relais Vert"/>
    <s v="EPI'NATURE"/>
    <s v="30 route valencienne"/>
    <s v="59530"/>
    <s v="ORSINVAL"/>
    <s v="03 27 27 66 15"/>
    <s v="Hauts-de-France"/>
    <s v="59"/>
    <s v="INDPT"/>
    <m/>
    <n v="110"/>
    <s v="2017-09-29"/>
    <x v="1632"/>
    <m/>
    <n v="1"/>
    <m/>
    <m/>
    <m/>
    <s v="Fleur HOL non filtrée Espagne - 0,5L"/>
    <n v="1010612775"/>
    <n v="12"/>
    <n v="0"/>
    <m/>
    <n v="118.2"/>
    <n v="0"/>
    <n v="118.2"/>
    <m/>
    <s v=""/>
    <s v=""/>
    <s v=""/>
    <s v=""/>
    <s v=""/>
    <m/>
    <m/>
    <m/>
    <n v="1"/>
    <m/>
    <m/>
    <s v=" 2 appels -Rappel le 21/11"/>
    <m/>
    <d v="2017-11-21T00:00:00"/>
    <m/>
    <n v="1"/>
    <m/>
  </r>
  <r>
    <s v="septembre"/>
    <s v="Christophe"/>
    <s v="Kaoka"/>
    <s v="Ekibio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3"/>
    <n v="1"/>
    <m/>
    <m/>
    <m/>
    <m/>
    <s v="BOX KAOKA 204 UVC -"/>
    <n v="0"/>
    <n v="1"/>
    <n v="0"/>
    <m/>
    <n v="0"/>
    <n v="0"/>
    <n v="0"/>
    <m/>
    <n v="1"/>
    <n v="0"/>
    <n v="0"/>
    <n v="0"/>
    <n v="0"/>
    <m/>
    <m/>
    <n v="1"/>
    <m/>
    <m/>
    <m/>
    <s v="doit recevoir sa commande ekibio le 8/11"/>
    <m/>
    <m/>
    <m/>
    <m/>
    <s v="1"/>
  </r>
  <r>
    <s v="septembre"/>
    <s v="Jean-Claude"/>
    <s v="Kaoka"/>
    <s v="Ekibio"/>
    <s v="PURITY FORT - BIOMONDE"/>
    <s v="71, av de Clichy"/>
    <s v="75017"/>
    <s v="PARIS"/>
    <s v="01 44 70 94 13"/>
    <s v="Île-de-France"/>
    <s v="75"/>
    <s v="BIOMONDE"/>
    <m/>
    <n v="100"/>
    <s v="2017-09-29"/>
    <x v="1634"/>
    <n v="1"/>
    <m/>
    <m/>
    <m/>
    <m/>
    <s v="BOX KAOKA 204 UVC -"/>
    <n v="0"/>
    <n v="1"/>
    <n v="0"/>
    <m/>
    <n v="0"/>
    <n v="0"/>
    <n v="0"/>
    <m/>
    <s v=""/>
    <s v=""/>
    <s v=""/>
    <s v=""/>
    <s v=""/>
    <m/>
    <m/>
    <m/>
    <m/>
    <m/>
    <m/>
    <s v="Rappel le 9/11 ( pas reçu ) Rappel le 28/11 voir si réception"/>
    <s v="Demande d’animation Kaoka"/>
    <m/>
    <m/>
    <n v="1"/>
    <m/>
  </r>
  <r>
    <s v="septembre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m/>
    <n v="1"/>
    <m/>
    <m/>
    <m/>
    <s v="Huile de carthame - 0,5L"/>
    <n v="1010603070"/>
    <n v="6"/>
    <n v="0"/>
    <m/>
    <n v="30.06"/>
    <n v="0"/>
    <n v="30.0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n v="1"/>
    <m/>
    <m/>
    <m/>
    <m/>
    <s v="HOL Pays Crête - 0,5L"/>
    <n v="1010613573"/>
    <n v="6"/>
    <n v="0"/>
    <m/>
    <n v="38.159999999999997"/>
    <n v="0"/>
    <n v="38.159999999999997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n v="1"/>
    <m/>
    <m/>
    <m/>
    <m/>
    <s v="HOL Pays Portugal - 0,5L"/>
    <n v="1010613373"/>
    <n v="6"/>
    <n v="0"/>
    <m/>
    <n v="34.08"/>
    <n v="0"/>
    <n v="34.0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m/>
    <s v="1"/>
  </r>
  <r>
    <s v="septembre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amande complète - 630g"/>
    <n v="5005"/>
    <n v="36"/>
    <n v="10"/>
    <m/>
    <n v="513"/>
    <n v="0"/>
    <n v="513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amande complète - 300g"/>
    <n v="5004"/>
    <n v="36"/>
    <n v="10"/>
    <m/>
    <n v="253.44"/>
    <n v="0"/>
    <n v="253.44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amande blanchie - 630g"/>
    <n v="5105"/>
    <n v="36"/>
    <n v="10"/>
    <m/>
    <n v="567.36"/>
    <n v="0"/>
    <n v="567.36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amande blanchie - 300g"/>
    <n v="5104"/>
    <n v="36"/>
    <n v="10"/>
    <m/>
    <n v="273.60000000000002"/>
    <n v="0"/>
    <n v="273.60000000000002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m/>
    <s v="Croustinut - 300g"/>
    <n v="0"/>
    <n v="6"/>
    <n v="0"/>
    <m/>
    <n v="35.1"/>
    <n v="0"/>
    <n v="35.1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m/>
    <s v="Pâte de fruit - 5x25g"/>
    <n v="8.0118000000000005E+29"/>
    <n v="12"/>
    <n v="0"/>
    <m/>
    <n v="39.96"/>
    <n v="0"/>
    <n v="39.96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Fruits et Graines - 200g"/>
    <n v="1011"/>
    <n v="24"/>
    <n v="8"/>
    <m/>
    <n v="100.56"/>
    <n v="0"/>
    <n v="100.56"/>
    <m/>
    <s v=""/>
    <s v=""/>
    <s v=""/>
    <s v=""/>
    <s v=""/>
    <m/>
    <m/>
    <m/>
    <n v="1"/>
    <m/>
    <m/>
    <m/>
    <m/>
    <m/>
    <m/>
    <m/>
    <s v="1"/>
  </r>
  <r>
    <s v="septembre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4 Fruits Secs - 200g"/>
    <n v="1013"/>
    <n v="24"/>
    <n v="8"/>
    <m/>
    <n v="86.16"/>
    <n v="0"/>
    <n v="86.16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vanille - x 30 sachets"/>
    <n v="110010"/>
    <n v="30"/>
    <n v="10"/>
    <m/>
    <n v="19.5"/>
    <n v="0"/>
    <n v="19.5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cacao - x 30 sachets"/>
    <n v="110020"/>
    <n v="30"/>
    <n v="1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café - x 30 sachets"/>
    <n v="110030"/>
    <n v="30"/>
    <n v="1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amandes - x 30 sachets"/>
    <n v="110050"/>
    <n v="30"/>
    <n v="1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framboise - x 30 sachets"/>
    <n v="110070"/>
    <n v="30"/>
    <n v="1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citron - x 30 sachets"/>
    <n v="110090"/>
    <n v="30"/>
    <n v="1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caramel - x 30 sachets"/>
    <n v="110120"/>
    <n v="30"/>
    <n v="1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cacao orange - x 30 sachets"/>
    <n v="110180"/>
    <n v="30"/>
    <n v="1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Panna Cotta 45g - x 15 sachets"/>
    <n v="190100"/>
    <n v="15"/>
    <n v="10"/>
    <m/>
    <n v="14.1"/>
    <n v="0"/>
    <n v="14.1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brûlée 80g - x 12 sachets"/>
    <n v="190110"/>
    <n v="12"/>
    <n v="10"/>
    <m/>
    <n v="13.2"/>
    <n v="0"/>
    <n v="13.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caramel au beurre salé 60g - x 12 sachets"/>
    <n v="190120"/>
    <n v="12"/>
    <n v="10"/>
    <m/>
    <n v="13.2"/>
    <n v="0"/>
    <n v="13.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noix de coco 60g - x 12 sachets"/>
    <n v="190150"/>
    <n v="12"/>
    <n v="10"/>
    <m/>
    <n v="13.2"/>
    <n v="0"/>
    <n v="13.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chocolat intense 60g - x 12 sachets"/>
    <n v="190020"/>
    <n v="12"/>
    <n v="10"/>
    <m/>
    <n v="13.2"/>
    <n v="0"/>
    <n v="13.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châtaigne 60g - x 12 sachets"/>
    <n v="190130"/>
    <n v="12"/>
    <n v="10"/>
    <m/>
    <n v="13.2"/>
    <n v="0"/>
    <n v="13.2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anglaise 60g - x 12 sachets"/>
    <n v="190210"/>
    <n v="12"/>
    <n v="10"/>
    <m/>
    <n v="11.28"/>
    <n v="0"/>
    <n v="11.28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m/>
    <n v="1"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septembre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octobre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Dentifrice - tube 75ml"/>
    <n v="0"/>
    <n v="12"/>
    <n v="0"/>
    <m/>
    <n v="49.68"/>
    <n v="0"/>
    <n v="49.68"/>
    <m/>
    <s v=""/>
    <s v=""/>
    <s v=""/>
    <s v=""/>
    <s v=""/>
    <m/>
    <m/>
    <m/>
    <n v="1"/>
    <m/>
    <m/>
    <m/>
    <m/>
    <m/>
    <m/>
    <m/>
    <n v="1"/>
  </r>
  <r>
    <s v="octobre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Crème à raser - tube 100ml"/>
    <n v="0"/>
    <n v="12"/>
    <n v="0"/>
    <m/>
    <n v="74.400000000000006"/>
    <n v="0"/>
    <n v="74.400000000000006"/>
    <m/>
    <s v=""/>
    <s v=""/>
    <s v=""/>
    <s v=""/>
    <s v=""/>
    <m/>
    <m/>
    <m/>
    <n v="1"/>
    <m/>
    <m/>
    <m/>
    <m/>
    <m/>
    <m/>
    <m/>
    <n v="1"/>
  </r>
  <r>
    <s v="octobre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Gel nettoyant Démaquillant - flacon 250ml"/>
    <n v="0"/>
    <n v="12"/>
    <n v="0"/>
    <m/>
    <n v="101.88"/>
    <n v="0"/>
    <n v="101.88"/>
    <m/>
    <s v=""/>
    <s v=""/>
    <s v=""/>
    <s v=""/>
    <s v=""/>
    <m/>
    <m/>
    <m/>
    <n v="1"/>
    <m/>
    <m/>
    <m/>
    <m/>
    <m/>
    <m/>
    <m/>
    <n v="1"/>
  </r>
  <r>
    <s v="octobre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Gel externe - tube 125ml"/>
    <n v="0"/>
    <n v="12"/>
    <n v="0"/>
    <s v="oui"/>
    <n v="85.32"/>
    <n v="0"/>
    <n v="85.32"/>
    <m/>
    <s v=""/>
    <s v=""/>
    <s v=""/>
    <s v=""/>
    <s v=""/>
    <m/>
    <m/>
    <m/>
    <n v="1"/>
    <m/>
    <m/>
    <m/>
    <m/>
    <m/>
    <m/>
    <m/>
    <n v="1"/>
  </r>
  <r>
    <s v="octobre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Gel à boire AB - bouteille 500ml"/>
    <n v="0"/>
    <n v="12"/>
    <n v="0"/>
    <m/>
    <n v="116.16"/>
    <n v="0"/>
    <n v="116.16"/>
    <m/>
    <s v=""/>
    <s v=""/>
    <s v=""/>
    <s v=""/>
    <s v=""/>
    <m/>
    <m/>
    <m/>
    <n v="1"/>
    <m/>
    <m/>
    <m/>
    <m/>
    <m/>
    <m/>
    <m/>
    <n v="1"/>
  </r>
  <r>
    <s v="octobre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Crème intense - tube 50ml"/>
    <n v="0"/>
    <n v="12"/>
    <n v="0"/>
    <s v="oui"/>
    <n v="89.04"/>
    <n v="0"/>
    <n v="89.04"/>
    <m/>
    <s v=""/>
    <s v=""/>
    <s v=""/>
    <s v=""/>
    <s v=""/>
    <m/>
    <m/>
    <m/>
    <n v="1"/>
    <m/>
    <m/>
    <m/>
    <m/>
    <m/>
    <m/>
    <m/>
    <n v="1"/>
  </r>
  <r>
    <s v="octobre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Crème main - tube 100ml"/>
    <n v="0"/>
    <n v="12"/>
    <n v="0"/>
    <m/>
    <n v="90.48"/>
    <n v="0"/>
    <n v="90.48"/>
    <m/>
    <s v=""/>
    <s v=""/>
    <s v=""/>
    <s v=""/>
    <s v=""/>
    <m/>
    <m/>
    <m/>
    <n v="1"/>
    <m/>
    <m/>
    <m/>
    <m/>
    <m/>
    <m/>
    <m/>
    <n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Crème à raser - tube 100ml"/>
    <n v="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m/>
    <n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Gel nettoyant Démaquillant - flacon 250ml"/>
    <n v="0"/>
    <n v="6"/>
    <n v="0"/>
    <m/>
    <n v="50.94"/>
    <n v="0"/>
    <n v="50.94"/>
    <m/>
    <s v=""/>
    <s v=""/>
    <s v=""/>
    <s v=""/>
    <s v=""/>
    <m/>
    <m/>
    <m/>
    <n v="1"/>
    <m/>
    <m/>
    <m/>
    <m/>
    <m/>
    <m/>
    <m/>
    <n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m/>
    <n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Jus à boire  AB - bouteille 1l"/>
    <n v="0"/>
    <n v="24"/>
    <n v="10"/>
    <s v="oui"/>
    <n v="303.60000000000002"/>
    <n v="0"/>
    <n v="303.60000000000002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Gel à boire AB - bouteille 1000ml"/>
    <n v="0"/>
    <n v="24"/>
    <n v="10"/>
    <s v="oui"/>
    <n v="0"/>
    <n v="0"/>
    <n v="0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Crème visage - tube 50ml"/>
    <n v="0"/>
    <n v="24"/>
    <n v="15"/>
    <s v="oui"/>
    <n v="125.76"/>
    <n v="0"/>
    <n v="125.76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Crème intense - tube 50ml"/>
    <n v="0"/>
    <n v="6"/>
    <n v="0"/>
    <s v="oui"/>
    <n v="44.52"/>
    <n v="0"/>
    <n v="44.52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Pilulier 45 gélules Bio - pilulier 17.8g"/>
    <n v="0"/>
    <n v="6"/>
    <n v="0"/>
    <m/>
    <n v="48.78"/>
    <n v="0"/>
    <n v="48.78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Gel Nettoyant intime - flacon 250ml"/>
    <n v="0"/>
    <n v="6"/>
    <n v="0"/>
    <m/>
    <n v="49.62"/>
    <n v="0"/>
    <n v="49.62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Crème réparatrice visage et corps - tube 150ml"/>
    <n v="0"/>
    <n v="12"/>
    <n v="0"/>
    <m/>
    <n v="97.08"/>
    <n v="0"/>
    <n v="97.08"/>
    <m/>
    <s v=""/>
    <s v=""/>
    <s v=""/>
    <s v=""/>
    <s v=""/>
    <m/>
    <m/>
    <m/>
    <n v="1"/>
    <m/>
    <m/>
    <m/>
    <m/>
    <m/>
    <s v="1"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n v="1"/>
    <s v="Purée amande complète - 300g"/>
    <n v="5004"/>
    <n v="36"/>
    <n v="10"/>
    <m/>
    <n v="253.44"/>
    <n v="0"/>
    <n v="253.44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n v="1"/>
    <s v="Purée amande blanchie - 300g"/>
    <n v="5104"/>
    <n v="24"/>
    <n v="8"/>
    <s v="oui"/>
    <n v="186.48"/>
    <n v="0"/>
    <n v="186.48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n v="1"/>
    <s v="Purée de sésame (tahin) - 280g"/>
    <n v="1230"/>
    <n v="24"/>
    <n v="8"/>
    <m/>
    <n v="66.72"/>
    <n v="0"/>
    <n v="66.72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m/>
    <s v="Purée Fruits et Graines - 200g"/>
    <n v="1011"/>
    <n v="6"/>
    <n v="0"/>
    <m/>
    <n v="27.3"/>
    <n v="0"/>
    <n v="27.3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m/>
    <s v="Purée 4 Fruits Secs - 200g"/>
    <n v="1013"/>
    <n v="6"/>
    <n v="0"/>
    <m/>
    <n v="23.4"/>
    <n v="0"/>
    <n v="23.4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m/>
    <s v="Purée Amande &amp; Noix de cajou - 200g"/>
    <n v="1012"/>
    <n v="6"/>
    <n v="0"/>
    <m/>
    <n v="31.44"/>
    <n v="0"/>
    <n v="31.44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m/>
    <s v="Purée Arachide Toastée - 300g"/>
    <n v="1504"/>
    <n v="6"/>
    <n v="0"/>
    <m/>
    <n v="16.2"/>
    <n v="0"/>
    <n v="16.2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m/>
    <n v="1"/>
    <m/>
    <m/>
    <m/>
    <s v="Poichichade Curry Madras - 100g"/>
    <n v="4305"/>
    <n v="6"/>
    <n v="0"/>
    <m/>
    <n v="17.16"/>
    <n v="0"/>
    <n v="17.16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n v="1"/>
    <s v="Purée amande complète - 300g"/>
    <n v="5004"/>
    <n v="36"/>
    <n v="10"/>
    <m/>
    <n v="253.44"/>
    <n v="0"/>
    <n v="253.44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n v="1"/>
    <s v="Purée amande blanchie - 300g"/>
    <n v="5104"/>
    <n v="24"/>
    <n v="8"/>
    <s v="oui"/>
    <n v="186.48"/>
    <n v="0"/>
    <n v="186.48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n v="1"/>
    <s v="Purée de sésame (tahin) - 280g"/>
    <n v="1230"/>
    <n v="24"/>
    <n v="8"/>
    <m/>
    <n v="66.72"/>
    <n v="0"/>
    <n v="66.72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m/>
    <s v="Purée Fruits et Graines - 200g"/>
    <n v="1011"/>
    <n v="6"/>
    <n v="5"/>
    <m/>
    <n v="25.92"/>
    <n v="0"/>
    <n v="25.92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m/>
    <s v="Purée 4 Fruits Secs - 200g"/>
    <n v="1013"/>
    <n v="6"/>
    <n v="5"/>
    <m/>
    <n v="22.26"/>
    <n v="0"/>
    <n v="22.26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m/>
    <s v="Purée Amande &amp; Noix de cajou - 200g"/>
    <n v="1012"/>
    <n v="6"/>
    <n v="5"/>
    <m/>
    <n v="29.88"/>
    <n v="0"/>
    <n v="29.88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m/>
    <s v="Purée Arachide Toastée - 300g"/>
    <n v="1504"/>
    <n v="6"/>
    <n v="5"/>
    <m/>
    <n v="15.36"/>
    <n v="0"/>
    <n v="15.36"/>
    <m/>
    <s v=""/>
    <s v=""/>
    <s v=""/>
    <s v=""/>
    <s v=""/>
    <m/>
    <m/>
    <m/>
    <n v="1"/>
    <m/>
    <m/>
    <m/>
    <m/>
    <m/>
    <m/>
    <m/>
    <s v="1"/>
  </r>
  <r>
    <s v="octobre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m/>
    <n v="1"/>
    <m/>
    <m/>
    <m/>
    <s v="Poichichade Curry Madras - 100g"/>
    <n v="4305"/>
    <n v="6"/>
    <n v="5"/>
    <m/>
    <n v="16.32"/>
    <n v="0"/>
    <n v="16.32"/>
    <m/>
    <s v=""/>
    <s v=""/>
    <s v=""/>
    <s v=""/>
    <s v=""/>
    <m/>
    <m/>
    <m/>
    <n v="1"/>
    <m/>
    <m/>
    <m/>
    <m/>
    <d v="2017-11-07T00:00:00"/>
    <m/>
    <m/>
    <s v="1"/>
  </r>
  <r>
    <s v="octobre"/>
    <s v="Christophe"/>
    <s v="Nature et Aliments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2"/>
    <n v="1"/>
    <m/>
    <m/>
    <m/>
    <m/>
    <s v="Potabio poireau-PDT - x 20 sachets"/>
    <n v="410010"/>
    <n v="20"/>
    <n v="0"/>
    <m/>
    <n v="17.8"/>
    <n v="0"/>
    <n v="17.8"/>
    <m/>
    <s v=""/>
    <s v=""/>
    <s v=""/>
    <s v=""/>
    <s v=""/>
    <m/>
    <m/>
    <m/>
    <n v="1"/>
    <m/>
    <m/>
    <m/>
    <m/>
    <m/>
    <m/>
    <m/>
    <s v="1"/>
  </r>
  <r>
    <s v="octobre"/>
    <s v="Christophe"/>
    <s v="Nature et Aliments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2"/>
    <n v="1"/>
    <m/>
    <m/>
    <m/>
    <m/>
    <s v="Potabio algues - x 20 sachets"/>
    <n v="410060"/>
    <n v="20"/>
    <n v="0"/>
    <m/>
    <n v="17.8"/>
    <n v="0"/>
    <n v="17.8"/>
    <m/>
    <s v=""/>
    <s v=""/>
    <s v=""/>
    <s v=""/>
    <s v=""/>
    <m/>
    <m/>
    <m/>
    <n v="1"/>
    <m/>
    <m/>
    <m/>
    <m/>
    <m/>
    <m/>
    <m/>
    <s v="1"/>
  </r>
  <r>
    <s v="octobre"/>
    <s v="Christophe"/>
    <s v="Nature et Aliments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2"/>
    <n v="1"/>
    <m/>
    <m/>
    <m/>
    <m/>
    <s v="Potabio carotte cumin - x 20 sachets"/>
    <n v="410080"/>
    <n v="20"/>
    <n v="0"/>
    <m/>
    <n v="17.8"/>
    <n v="0"/>
    <n v="17.8"/>
    <m/>
    <s v=""/>
    <s v=""/>
    <s v=""/>
    <s v=""/>
    <s v=""/>
    <m/>
    <m/>
    <m/>
    <n v="1"/>
    <m/>
    <m/>
    <m/>
    <m/>
    <m/>
    <m/>
    <m/>
    <s v="1"/>
  </r>
  <r>
    <s v="octobre"/>
    <s v="Christophe"/>
    <s v="Nature et Aliments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2"/>
    <n v="1"/>
    <m/>
    <m/>
    <m/>
    <m/>
    <s v="Potabio Indien - x20 sachets"/>
    <n v="41033"/>
    <n v="20"/>
    <n v="0"/>
    <m/>
    <n v="19"/>
    <n v="0"/>
    <n v="19"/>
    <m/>
    <s v=""/>
    <s v=""/>
    <s v=""/>
    <s v=""/>
    <s v=""/>
    <m/>
    <m/>
    <m/>
    <n v="1"/>
    <m/>
    <m/>
    <m/>
    <m/>
    <m/>
    <m/>
    <m/>
    <s v="1"/>
  </r>
  <r>
    <s v="octobre"/>
    <s v="Christophe"/>
    <s v="Nature et Aliments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2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octobre"/>
    <s v="Christophe"/>
    <s v="Bio Planèt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3"/>
    <n v="1"/>
    <n v="1"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m/>
    <d v="2017-11-07T00:00:00"/>
    <m/>
    <m/>
    <s v="1"/>
  </r>
  <r>
    <s v="octobre"/>
    <s v="Christophe"/>
    <s v="Bio Planèt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3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m/>
    <s v="1"/>
  </r>
  <r>
    <s v="octobre"/>
    <s v="Christophe"/>
    <s v="Nature et Aliments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4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octobre"/>
    <s v="Christophe"/>
    <s v="Arcadi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5"/>
    <n v="1"/>
    <m/>
    <m/>
    <m/>
    <m/>
    <s v="AIL et FINES HERBES - Flacon 10g"/>
    <n v="0"/>
    <n v="6"/>
    <n v="5"/>
    <m/>
    <n v="7.92"/>
    <n v="0"/>
    <n v="7.92"/>
    <m/>
    <s v=""/>
    <s v=""/>
    <s v=""/>
    <s v=""/>
    <s v=""/>
    <m/>
    <m/>
    <m/>
    <n v="1"/>
    <m/>
    <m/>
    <m/>
    <m/>
    <m/>
    <m/>
    <m/>
    <s v="1"/>
  </r>
  <r>
    <s v="octobre"/>
    <s v="Christophe"/>
    <s v="Arcadi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5"/>
    <n v="1"/>
    <m/>
    <m/>
    <m/>
    <m/>
    <s v="Épices pour COUSCOUS - Flacon 35g"/>
    <n v="0"/>
    <n v="6"/>
    <n v="5"/>
    <m/>
    <n v="10.38"/>
    <n v="0"/>
    <n v="10.38"/>
    <m/>
    <s v=""/>
    <s v=""/>
    <s v=""/>
    <s v=""/>
    <s v=""/>
    <m/>
    <m/>
    <m/>
    <n v="1"/>
    <m/>
    <m/>
    <m/>
    <m/>
    <m/>
    <m/>
    <m/>
    <s v="1"/>
  </r>
  <r>
    <s v="octobre"/>
    <s v="Christophe"/>
    <s v="Arcadi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5"/>
    <n v="1"/>
    <m/>
    <m/>
    <m/>
    <m/>
    <s v="Mélange VIN CHAUD - Sachet 28g"/>
    <n v="0"/>
    <n v="6"/>
    <n v="5"/>
    <m/>
    <n v="14.58"/>
    <n v="0"/>
    <n v="14.58"/>
    <m/>
    <s v=""/>
    <s v=""/>
    <s v=""/>
    <s v=""/>
    <s v=""/>
    <m/>
    <m/>
    <m/>
    <n v="1"/>
    <m/>
    <m/>
    <m/>
    <m/>
    <m/>
    <m/>
    <m/>
    <s v="1"/>
  </r>
  <r>
    <s v="octobre"/>
    <s v="Christophe"/>
    <s v="Arcadi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5"/>
    <n v="1"/>
    <m/>
    <m/>
    <m/>
    <m/>
    <s v="Mélange COLOMBO - Flacon 35g"/>
    <n v="0"/>
    <n v="6"/>
    <n v="5"/>
    <m/>
    <n v="8.82"/>
    <n v="0"/>
    <n v="8.82"/>
    <m/>
    <s v=""/>
    <s v=""/>
    <s v=""/>
    <s v=""/>
    <s v=""/>
    <m/>
    <m/>
    <m/>
    <n v="1"/>
    <m/>
    <m/>
    <m/>
    <m/>
    <m/>
    <m/>
    <m/>
    <s v="1"/>
  </r>
  <r>
    <s v="octobre"/>
    <s v="Christophe"/>
    <s v="Arcadi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0-03"/>
    <x v="1646"/>
    <m/>
    <n v="1"/>
    <m/>
    <n v="1"/>
    <m/>
    <s v="Présentoir infusettes livré garni -"/>
    <n v="0"/>
    <n v="1"/>
    <n v="10"/>
    <m/>
    <n v="0"/>
    <n v="0"/>
    <n v="0"/>
    <m/>
    <s v=""/>
    <s v=""/>
    <s v=""/>
    <s v=""/>
    <s v=""/>
    <m/>
    <m/>
    <m/>
    <n v="1"/>
    <m/>
    <m/>
    <m/>
    <m/>
    <d v="2017-11-07T00:00:00"/>
    <m/>
    <m/>
    <n v="1"/>
  </r>
  <r>
    <s v="octo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0-03"/>
    <x v="1647"/>
    <n v="1"/>
    <m/>
    <m/>
    <m/>
    <m/>
    <s v="CEPES COUPÉS - Doypack 30g (6)"/>
    <n v="0"/>
    <n v="6"/>
    <n v="10"/>
    <s v="oui"/>
    <n v="28.14"/>
    <n v="0"/>
    <n v="28.14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5 Vitalité - Boite 22,5g"/>
    <n v="0"/>
    <n v="6"/>
    <n v="10"/>
    <s v="oui"/>
    <n v="17.82"/>
    <n v="0"/>
    <n v="17.82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2 Détente - Boite 22,5g"/>
    <n v="0"/>
    <n v="6"/>
    <n v="10"/>
    <s v="oui"/>
    <n v="16.440000000000001"/>
    <n v="0"/>
    <n v="16.440000000000001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7 Agrumes - Boite 22,5g"/>
    <n v="0"/>
    <n v="6"/>
    <n v="10"/>
    <s v="oui"/>
    <n v="18.3"/>
    <n v="0"/>
    <n v="18.3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3 Hivernale - Boite 22,5g"/>
    <n v="0"/>
    <n v="6"/>
    <n v="10"/>
    <s v="oui"/>
    <n v="16.32"/>
    <n v="0"/>
    <n v="16.32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6 Anti-Stress - Boite 22,5g"/>
    <n v="0"/>
    <n v="6"/>
    <n v="10"/>
    <s v="oui"/>
    <n v="16.62"/>
    <n v="0"/>
    <n v="16.62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4 Elimination - Boite 22,5g"/>
    <n v="0"/>
    <n v="6"/>
    <n v="10"/>
    <s v="oui"/>
    <n v="17.28"/>
    <n v="0"/>
    <n v="17.28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1 Sommeil - Boite 22,5g"/>
    <n v="0"/>
    <n v="6"/>
    <n v="10"/>
    <s v="oui"/>
    <n v="19.32"/>
    <n v="0"/>
    <n v="19.32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8 Épicée - Boite 22,5g"/>
    <n v="0"/>
    <n v="6"/>
    <n v="10"/>
    <s v="oui"/>
    <n v="15.96"/>
    <n v="0"/>
    <n v="15.96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m/>
    <n v="1"/>
    <m/>
    <n v="1"/>
    <m/>
    <s v="Présentoir infusettes livré garni -"/>
    <n v="0"/>
    <n v="1"/>
    <n v="10"/>
    <m/>
    <n v="0"/>
    <n v="0"/>
    <n v="0"/>
    <m/>
    <n v="0"/>
    <n v="1"/>
    <n v="0"/>
    <n v="1"/>
    <n v="0"/>
    <m/>
    <m/>
    <n v="1"/>
    <m/>
    <m/>
    <m/>
    <s v="19/10 ROXANE DOIT EN COMMANDER 1 A ARCADIE"/>
    <m/>
    <d v="2017-11-07T00:00:00"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10 Détox - Boite 22,5g"/>
    <n v="0"/>
    <n v="6"/>
    <n v="10"/>
    <s v="oui"/>
    <n v="16.5"/>
    <n v="0"/>
    <n v="16.5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9 Digestion - Boite 22,5g"/>
    <n v="0"/>
    <n v="6"/>
    <n v="10"/>
    <s v="oui"/>
    <n v="16.14"/>
    <n v="0"/>
    <n v="16.14"/>
    <m/>
    <s v=""/>
    <s v=""/>
    <s v=""/>
    <s v=""/>
    <s v=""/>
    <m/>
    <m/>
    <m/>
    <n v="1"/>
    <m/>
    <m/>
    <m/>
    <m/>
    <m/>
    <m/>
    <m/>
    <s v="1"/>
  </r>
  <r>
    <s v="octobre"/>
    <s v="Christophe"/>
    <s v="Kaoka"/>
    <s v="Markal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49"/>
    <n v="1"/>
    <m/>
    <m/>
    <m/>
    <m/>
    <s v="noir 55% orange - 100g"/>
    <n v="14073"/>
    <n v="17"/>
    <n v="0"/>
    <m/>
    <n v="27.2"/>
    <n v="0"/>
    <n v="27.2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Kaoka"/>
    <s v="Markal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49"/>
    <n v="1"/>
    <m/>
    <m/>
    <m/>
    <m/>
    <s v="dessert noir corsé 70% Equateur - 200g"/>
    <n v="14241"/>
    <n v="30"/>
    <n v="0"/>
    <m/>
    <n v="80.400000000000006"/>
    <n v="0"/>
    <n v="80.400000000000006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Ciel d'Azur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0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Ciel d'Azur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0"/>
    <n v="1"/>
    <m/>
    <m/>
    <m/>
    <m/>
    <s v="Crème à raser - tube 100ml"/>
    <n v="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Ciel d'Azur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0"/>
    <n v="1"/>
    <m/>
    <m/>
    <m/>
    <m/>
    <s v="Gel externe - tube 125ml"/>
    <n v="0"/>
    <n v="6"/>
    <n v="0"/>
    <s v="oui"/>
    <n v="42.66"/>
    <n v="0"/>
    <n v="42.66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Ciel d'Azur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0"/>
    <n v="1"/>
    <m/>
    <m/>
    <m/>
    <m/>
    <s v="Crème visage - tube 50ml"/>
    <n v="0"/>
    <n v="6"/>
    <n v="0"/>
    <s v="oui"/>
    <n v="37.020000000000003"/>
    <n v="0"/>
    <n v="37.020000000000003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Ciel d'Azur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0"/>
    <n v="1"/>
    <m/>
    <m/>
    <m/>
    <m/>
    <s v="Gel Exfoliant visage - tube 150ml"/>
    <n v="0"/>
    <n v="6"/>
    <n v="0"/>
    <m/>
    <n v="34.32"/>
    <n v="0"/>
    <n v="34.32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Bio Planèt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1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Bio Planèt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1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Perl'amand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2"/>
    <n v="1"/>
    <m/>
    <m/>
    <m/>
    <m/>
    <s v="Amandina chocolat - 1L"/>
    <n v="6902"/>
    <n v="6"/>
    <n v="5"/>
    <m/>
    <n v="19.079999999999998"/>
    <n v="0"/>
    <n v="19.079999999999998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Perl'amand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2"/>
    <n v="1"/>
    <m/>
    <m/>
    <m/>
    <m/>
    <s v="Pâte d’amande - 25g"/>
    <n v="91119"/>
    <n v="40"/>
    <n v="5"/>
    <m/>
    <n v="29.6"/>
    <n v="0"/>
    <n v="29.6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Perl'amand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2"/>
    <n v="1"/>
    <m/>
    <m/>
    <m/>
    <m/>
    <s v="Pistache Choc - 25g"/>
    <n v="91002"/>
    <n v="40"/>
    <n v="5"/>
    <m/>
    <n v="29.6"/>
    <n v="0"/>
    <n v="29.6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Perl'amand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2"/>
    <n v="1"/>
    <m/>
    <m/>
    <m/>
    <m/>
    <s v="Pâte de fruit - 5x25g"/>
    <n v="8.0118000000000005E+29"/>
    <n v="12"/>
    <n v="5"/>
    <m/>
    <n v="37.92"/>
    <n v="0"/>
    <n v="37.92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Perl'amand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2"/>
    <n v="1"/>
    <m/>
    <m/>
    <m/>
    <m/>
    <s v="Purée Fruits et Graines - 200g"/>
    <n v="1011"/>
    <n v="6"/>
    <n v="5"/>
    <m/>
    <n v="25.92"/>
    <n v="0"/>
    <n v="25.92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poireau-PDT - x 20 sachets"/>
    <n v="410010"/>
    <n v="20"/>
    <n v="10"/>
    <m/>
    <n v="16"/>
    <n v="0"/>
    <n v="16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ortie - x 20 sachets"/>
    <n v="410030"/>
    <n v="40"/>
    <n v="10"/>
    <m/>
    <n v="32"/>
    <n v="0"/>
    <n v="32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potimarron - x 20 sachets"/>
    <n v="410050"/>
    <n v="20"/>
    <n v="10"/>
    <m/>
    <n v="16"/>
    <n v="0"/>
    <n v="16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algues - x 20 sachets"/>
    <n v="410060"/>
    <n v="40"/>
    <n v="10"/>
    <m/>
    <n v="32"/>
    <n v="0"/>
    <n v="32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cèpes - x 20 sachets"/>
    <n v="410070"/>
    <n v="20"/>
    <n v="10"/>
    <m/>
    <n v="16"/>
    <n v="0"/>
    <n v="16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carotte cumin - x 20 sachets"/>
    <n v="410080"/>
    <n v="20"/>
    <n v="10"/>
    <m/>
    <n v="16"/>
    <n v="0"/>
    <n v="16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épinards spiruline - x 20 sachets"/>
    <n v="410090"/>
    <n v="20"/>
    <n v="10"/>
    <m/>
    <n v="16"/>
    <n v="0"/>
    <n v="16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fenouil - x 20 sachets"/>
    <n v="410100"/>
    <n v="20"/>
    <n v="10"/>
    <m/>
    <n v="16"/>
    <n v="0"/>
    <n v="16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m/>
    <n v="1"/>
    <m/>
    <m/>
    <n v="1"/>
    <s v="Potabio Choux - x 20 sachets"/>
    <n v="410110"/>
    <n v="20"/>
    <n v="10"/>
    <m/>
    <n v="15"/>
    <n v="0"/>
    <n v="15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Thaï - x20 sachets"/>
    <n v="41032"/>
    <n v="20"/>
    <n v="10"/>
    <m/>
    <n v="17"/>
    <n v="0"/>
    <n v="17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Indien - x20 sachets"/>
    <n v="41033"/>
    <n v="20"/>
    <n v="10"/>
    <m/>
    <n v="17"/>
    <n v="0"/>
    <n v="17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Mexicain - x20 sachets"/>
    <n v="41034"/>
    <n v="20"/>
    <n v="10"/>
    <m/>
    <n v="17"/>
    <n v="0"/>
    <n v="17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Gaborit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4"/>
    <n v="1"/>
    <m/>
    <m/>
    <m/>
    <m/>
    <s v="RIZ au lait tradition - 140g x 4"/>
    <n v="150"/>
    <n v="3"/>
    <n v="0"/>
    <m/>
    <n v="7.02"/>
    <n v="0"/>
    <n v="7.02"/>
    <m/>
    <s v=""/>
    <s v=""/>
    <s v=""/>
    <s v=""/>
    <s v=""/>
    <m/>
    <m/>
    <m/>
    <n v="1"/>
    <m/>
    <m/>
    <m/>
    <m/>
    <d v="2017-10-31T00:00:00"/>
    <m/>
    <s v="1"/>
    <m/>
  </r>
  <r>
    <s v="octobre"/>
    <s v="Christophe"/>
    <s v="Gaborit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4"/>
    <n v="1"/>
    <m/>
    <m/>
    <m/>
    <m/>
    <s v="ŒUFS au lait Tradition - 125g x 2"/>
    <n v="165"/>
    <n v="3"/>
    <n v="0"/>
    <m/>
    <n v="4.6500000000000004"/>
    <n v="0"/>
    <n v="4.6500000000000004"/>
    <m/>
    <s v=""/>
    <s v=""/>
    <s v=""/>
    <s v=""/>
    <s v=""/>
    <m/>
    <m/>
    <m/>
    <n v="1"/>
    <m/>
    <m/>
    <m/>
    <m/>
    <d v="2017-10-31T00:00:00"/>
    <m/>
    <s v="1"/>
    <m/>
  </r>
  <r>
    <s v="octobre"/>
    <s v="Philippe"/>
    <s v="Le Moulin du Pivert"/>
    <s v="Direct"/>
    <s v="BRIN D'AVOINE"/>
    <s v="5, allée de Kernenez"/>
    <s v="29000"/>
    <s v="QUIMPER"/>
    <s v="02 98 10 13 50"/>
    <s v="Bretagne"/>
    <s v="29"/>
    <s v="ACCORD BIO"/>
    <m/>
    <n v="850"/>
    <s v="2017-10-03"/>
    <x v="1655"/>
    <n v="1"/>
    <m/>
    <m/>
    <m/>
    <m/>
    <s v="Equi'libre Céréales et Graines - 150 grs"/>
    <n v="1"/>
    <n v="12"/>
    <n v="0"/>
    <m/>
    <n v="26.16"/>
    <n v="0"/>
    <n v="26.16"/>
    <m/>
    <n v="1"/>
    <n v="0"/>
    <n v="0"/>
    <n v="0"/>
    <n v="0"/>
    <m/>
    <m/>
    <n v="1"/>
    <m/>
    <m/>
    <m/>
    <s v="renvoi de la commande non saisie par moulin du pivert "/>
    <m/>
    <s v="08/11/2017 - 09/11/2017"/>
    <m/>
    <m/>
    <s v="1"/>
  </r>
  <r>
    <s v="octobre"/>
    <s v="Philippe"/>
    <s v="Le Moulin du Pivert"/>
    <s v="Direct"/>
    <s v="BRIN D'AVOINE"/>
    <s v="5, allée de Kernenez"/>
    <s v="29000"/>
    <s v="QUIMPER"/>
    <s v="02 98 10 13 50"/>
    <s v="Bretagne"/>
    <s v="29"/>
    <s v="ACCORD BIO"/>
    <m/>
    <n v="850"/>
    <s v="2017-10-03"/>
    <x v="1655"/>
    <n v="1"/>
    <m/>
    <m/>
    <m/>
    <m/>
    <s v="Equi'libre Petit Epeautre Chocolat - 150 g"/>
    <n v="1"/>
    <n v="12"/>
    <n v="0"/>
    <m/>
    <n v="28.56"/>
    <n v="0"/>
    <n v="28.56"/>
    <m/>
    <n v="1"/>
    <n v="0"/>
    <n v="0"/>
    <n v="0"/>
    <n v="0"/>
    <m/>
    <m/>
    <n v="1"/>
    <m/>
    <m/>
    <m/>
    <s v="renvoi de la commande non saisie par moulin du pivert "/>
    <m/>
    <s v="08/11/2017 - 09/11/2017"/>
    <m/>
    <m/>
    <s v="1"/>
  </r>
  <r>
    <s v="octobre"/>
    <s v="Philippe"/>
    <s v="Bio Planète"/>
    <s v="Biodis"/>
    <s v="BRIN D'AVOINE"/>
    <s v="5, allée de Kernenez"/>
    <s v="29000"/>
    <s v="QUIMPER"/>
    <s v="02 98 10 13 50"/>
    <s v="Bretagne"/>
    <s v="29"/>
    <s v="ACCORD BIO"/>
    <m/>
    <n v="850"/>
    <s v="2017-10-03"/>
    <x v="1656"/>
    <n v="1"/>
    <m/>
    <m/>
    <m/>
    <m/>
    <s v="Huile de germe de blé bio - 100ml"/>
    <n v="1010420697"/>
    <n v="8"/>
    <n v="0"/>
    <m/>
    <n v="85.2"/>
    <n v="0"/>
    <n v="85.2"/>
    <m/>
    <s v=""/>
    <s v=""/>
    <s v=""/>
    <s v=""/>
    <s v=""/>
    <m/>
    <m/>
    <m/>
    <n v="1"/>
    <m/>
    <m/>
    <m/>
    <m/>
    <m/>
    <m/>
    <m/>
    <s v="1"/>
  </r>
  <r>
    <s v="octobre"/>
    <s v="Philippe"/>
    <s v="Arcadie"/>
    <s v="Ekibio"/>
    <s v="BRIN D'AVOINE"/>
    <s v="5, allée de Kernenez"/>
    <s v="29000"/>
    <s v="QUIMPER"/>
    <s v="02 98 10 13 50"/>
    <s v="Bretagne"/>
    <s v="29"/>
    <s v="ACCORD BIO"/>
    <m/>
    <n v="850"/>
    <s v="2017-10-03"/>
    <x v="1657"/>
    <n v="1"/>
    <m/>
    <m/>
    <m/>
    <m/>
    <s v="Moulin à épices - Cartonnette (6)"/>
    <n v="0"/>
    <n v="6"/>
    <n v="0"/>
    <m/>
    <n v="74.34"/>
    <n v="0"/>
    <n v="74.34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m/>
    <m/>
    <m/>
    <m/>
    <s v="Gel Douche - flacon 250ml"/>
    <n v="0"/>
    <n v="6"/>
    <n v="0"/>
    <m/>
    <n v="42.84"/>
    <n v="0"/>
    <n v="42.8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n v="1"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n v="1"/>
    <m/>
    <m/>
    <n v="1"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n v="1"/>
    <m/>
    <m/>
    <n v="1"/>
    <s v="Crème visage - tube 50ml"/>
    <n v="0"/>
    <n v="24"/>
    <n v="15"/>
    <s v="oui"/>
    <n v="125.76"/>
    <n v="0"/>
    <n v="125.7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n v="1"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m/>
    <m/>
    <m/>
    <m/>
    <s v="Pilulier 45 gélules Bio - pilulier 17.8g"/>
    <n v="0"/>
    <n v="6"/>
    <n v="0"/>
    <m/>
    <n v="48.78"/>
    <n v="0"/>
    <n v="48.7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m/>
    <m/>
    <m/>
    <m/>
    <s v="Pulpe Aloé Vera AB à boire - 500ml"/>
    <n v="0"/>
    <n v="6"/>
    <n v="0"/>
    <m/>
    <n v="52.26"/>
    <n v="0"/>
    <n v="52.2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n v="1"/>
    <n v="1"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n v="1"/>
    <m/>
    <m/>
    <n v="1"/>
    <m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n v="1"/>
    <m/>
    <m/>
    <n v="1"/>
    <m/>
    <s v="Farine de lin biologique - 250g x4"/>
    <n v="1010450320"/>
    <n v="16"/>
    <n v="10"/>
    <m/>
    <n v="32.159999999999997"/>
    <n v="0"/>
    <n v="32.159999999999997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m/>
    <n v="1"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m/>
    <n v="1"/>
    <m/>
    <n v="1"/>
    <m/>
    <s v="Farine de coco biologique - 250g x4"/>
    <n v="1010450620"/>
    <n v="16"/>
    <n v="10"/>
    <s v="oui"/>
    <n v="32.159999999999997"/>
    <n v="0"/>
    <n v="32.159999999999997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m/>
    <m/>
    <s v="Poudre à lever - x 30 sachets"/>
    <n v="550010"/>
    <n v="30"/>
    <n v="0"/>
    <m/>
    <n v="10.199999999999999"/>
    <n v="0"/>
    <n v="10.199999999999999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m/>
    <m/>
    <s v="Sucre vanille - x 20 sachets 2x8g"/>
    <n v="310010"/>
    <n v="20"/>
    <n v="0"/>
    <m/>
    <n v="73.599999999999994"/>
    <n v="0"/>
    <n v="73.59999999999999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poireau-PDT - x 20 sachets"/>
    <n v="41001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tomate - x 20 sachets"/>
    <n v="41002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ortie - x 20 sachets"/>
    <n v="410030"/>
    <n v="40"/>
    <n v="10"/>
    <s v="oui"/>
    <n v="32"/>
    <n v="0"/>
    <n v="3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potimarron - x 20 sachets"/>
    <n v="41005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algues - x 20 sachets"/>
    <n v="41006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cèpes - x 20 sachets"/>
    <n v="41007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carotte cumin - x 20 sachets"/>
    <n v="41008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épinards spiruline - x 20 sachets"/>
    <n v="410090"/>
    <n v="40"/>
    <n v="10"/>
    <s v="oui"/>
    <n v="32"/>
    <n v="0"/>
    <n v="3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fenouil - x 20 sachets"/>
    <n v="41010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Thaï - x20 sachets"/>
    <n v="41032"/>
    <n v="20"/>
    <n v="10"/>
    <s v="oui"/>
    <n v="17"/>
    <n v="0"/>
    <n v="17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Indien - x20 sachets"/>
    <n v="41033"/>
    <n v="20"/>
    <n v="10"/>
    <s v="oui"/>
    <n v="17"/>
    <n v="0"/>
    <n v="17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Mexicain - x20 sachets"/>
    <n v="41034"/>
    <n v="20"/>
    <n v="10"/>
    <s v="oui"/>
    <n v="17"/>
    <n v="0"/>
    <n v="17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m/>
    <n v="1"/>
    <m/>
    <n v="1"/>
    <m/>
    <s v="BOX 15 réfs livré monté &amp; vide -"/>
    <n v="146150"/>
    <n v="1"/>
    <n v="10"/>
    <s v="oui"/>
    <n v="0"/>
    <n v="0"/>
    <n v="0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de la mer - x 20 sachets"/>
    <n v="410160"/>
    <n v="20"/>
    <n v="10"/>
    <s v="oui"/>
    <n v="0"/>
    <n v="0"/>
    <n v="0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Arcadie"/>
    <s v="Bryio"/>
    <s v="BIOMONDE"/>
    <s v="rue victor hugo"/>
    <s v="18390"/>
    <s v="SAINT GERMAIN DU PUY"/>
    <s v="02 48 24 94 23"/>
    <s v="Centre-Val de Loire"/>
    <s v="18"/>
    <s v="BIOMONDE"/>
    <m/>
    <n v="280"/>
    <s v="2017-10-03"/>
    <x v="1661"/>
    <n v="1"/>
    <m/>
    <m/>
    <n v="1"/>
    <m/>
    <s v="Présentoir infusettes livré garni -"/>
    <n v="0"/>
    <n v="1"/>
    <n v="10"/>
    <m/>
    <n v="0"/>
    <n v="0"/>
    <n v="0"/>
    <m/>
    <s v=""/>
    <s v=""/>
    <s v=""/>
    <s v=""/>
    <s v=""/>
    <m/>
    <m/>
    <m/>
    <n v="1"/>
    <m/>
    <m/>
    <m/>
    <m/>
    <d v="2017-11-07T00:00:00"/>
    <m/>
    <m/>
    <n v="1"/>
  </r>
  <r>
    <s v="octobre"/>
    <s v="Philippe"/>
    <s v="Le Moulin du Pivert"/>
    <s v="Biodis"/>
    <s v="TY BIO"/>
    <s v="1 ROUTE DE QUIMPER"/>
    <s v="29170"/>
    <s v="FOUESNANT"/>
    <s v="02 98 56 17 17"/>
    <s v="Bretagne"/>
    <s v="29"/>
    <s v="ACCORD BIO"/>
    <m/>
    <n v="380"/>
    <s v="2017-10-04"/>
    <x v="1662"/>
    <n v="1"/>
    <m/>
    <m/>
    <m/>
    <m/>
    <s v="P'tit Dej' Figues, Raisins et Graines - 190 g"/>
    <n v="1"/>
    <n v="12"/>
    <n v="0"/>
    <m/>
    <n v="24.6"/>
    <n v="0"/>
    <n v="24.6"/>
    <m/>
    <s v=""/>
    <s v=""/>
    <s v=""/>
    <s v=""/>
    <s v=""/>
    <m/>
    <m/>
    <m/>
    <n v="1"/>
    <m/>
    <m/>
    <m/>
    <m/>
    <m/>
    <m/>
    <m/>
    <s v="1"/>
  </r>
  <r>
    <s v="octobre"/>
    <s v="Philippe"/>
    <s v="Bio Planète"/>
    <s v="Biodis"/>
    <s v="TY BIO"/>
    <s v="1 ROUTE DE QUIMPER"/>
    <s v="29170"/>
    <s v="FOUESNANT"/>
    <s v="02 98 56 17 17"/>
    <s v="Bretagne"/>
    <s v="29"/>
    <s v="ACCORD BIO"/>
    <m/>
    <n v="380"/>
    <s v="2017-10-04"/>
    <x v="1663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m/>
    <s v="1"/>
  </r>
  <r>
    <s v="octobre"/>
    <s v="Philippe"/>
    <s v="Nature et Aliments"/>
    <s v="Provinces Bio"/>
    <s v="TY BIO"/>
    <s v="1 ROUTE DE QUIMPER"/>
    <s v="29170"/>
    <s v="FOUESNANT"/>
    <s v="02 98 56 17 17"/>
    <s v="Bretagne"/>
    <s v="29"/>
    <s v="ACCORD BIO"/>
    <m/>
    <n v="380"/>
    <s v="2017-10-04"/>
    <x v="1664"/>
    <n v="1"/>
    <m/>
    <m/>
    <m/>
    <m/>
    <s v="Ferment yaourt 2x6g - x 10 sachets"/>
    <n v="530010"/>
    <n v="10"/>
    <n v="0"/>
    <m/>
    <n v="19.5"/>
    <n v="0"/>
    <n v="19.5"/>
    <m/>
    <s v=""/>
    <s v=""/>
    <s v=""/>
    <s v=""/>
    <s v=""/>
    <m/>
    <m/>
    <m/>
    <n v="1"/>
    <m/>
    <m/>
    <m/>
    <m/>
    <m/>
    <m/>
    <m/>
    <s v="1"/>
  </r>
  <r>
    <s v="octobre"/>
    <s v="Philippe"/>
    <s v="Nature et Aliments"/>
    <s v="Provinces Bio"/>
    <s v="TY BIO"/>
    <s v="1 ROUTE DE QUIMPER"/>
    <s v="29170"/>
    <s v="FOUESNANT"/>
    <s v="02 98 56 17 17"/>
    <s v="Bretagne"/>
    <s v="29"/>
    <s v="ACCORD BIO"/>
    <m/>
    <n v="380"/>
    <s v="2017-10-04"/>
    <x v="1664"/>
    <n v="1"/>
    <m/>
    <m/>
    <m/>
    <m/>
    <s v="Ferment pour kéfir de lait 2x6g - x 10 sachets"/>
    <n v="530050"/>
    <n v="10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octobre"/>
    <s v="Philippe"/>
    <s v="Nature et Aliments"/>
    <s v="Provinces Bio"/>
    <s v="TY BIO"/>
    <s v="1 ROUTE DE QUIMPER"/>
    <s v="29170"/>
    <s v="FOUESNANT"/>
    <s v="02 98 56 17 17"/>
    <s v="Bretagne"/>
    <s v="29"/>
    <s v="ACCORD BIO"/>
    <m/>
    <n v="380"/>
    <s v="2017-10-04"/>
    <x v="1664"/>
    <n v="1"/>
    <m/>
    <m/>
    <m/>
    <m/>
    <s v="Crème châtaigne 60g - x 12 sachets"/>
    <n v="190130"/>
    <n v="12"/>
    <n v="0"/>
    <m/>
    <n v="13.8"/>
    <n v="0"/>
    <n v="13.8"/>
    <m/>
    <s v=""/>
    <s v=""/>
    <s v=""/>
    <s v=""/>
    <s v=""/>
    <m/>
    <m/>
    <m/>
    <n v="1"/>
    <m/>
    <m/>
    <m/>
    <m/>
    <m/>
    <m/>
    <m/>
    <s v="1"/>
  </r>
  <r>
    <s v="octobre"/>
    <s v="Philippe"/>
    <s v="Nature et Aliments"/>
    <s v="Provinces Bio"/>
    <s v="TY BIO"/>
    <s v="1 ROUTE DE QUIMPER"/>
    <s v="29170"/>
    <s v="FOUESNANT"/>
    <s v="02 98 56 17 17"/>
    <s v="Bretagne"/>
    <s v="29"/>
    <s v="ACCORD BIO"/>
    <m/>
    <n v="380"/>
    <s v="2017-10-04"/>
    <x v="1664"/>
    <n v="1"/>
    <m/>
    <m/>
    <m/>
    <m/>
    <s v="Potabio de la mer - x 20 sachets"/>
    <n v="410160"/>
    <n v="20"/>
    <n v="0"/>
    <m/>
    <n v="0"/>
    <n v="0"/>
    <n v="0"/>
    <m/>
    <s v=""/>
    <s v=""/>
    <s v=""/>
    <s v=""/>
    <s v=""/>
    <m/>
    <m/>
    <m/>
    <n v="1"/>
    <m/>
    <m/>
    <m/>
    <m/>
    <m/>
    <m/>
    <m/>
    <s v="1"/>
  </r>
  <r>
    <s v="octobre"/>
    <s v="Philippe"/>
    <s v="Arcadie"/>
    <s v="Biodis"/>
    <s v="TY BIO"/>
    <s v="1 ROUTE DE QUIMPER"/>
    <s v="29170"/>
    <s v="FOUESNANT"/>
    <s v="02 98 56 17 17"/>
    <s v="Bretagne"/>
    <s v="29"/>
    <s v="ACCORD BIO"/>
    <m/>
    <n v="380"/>
    <s v="2017-10-04"/>
    <x v="1665"/>
    <n v="1"/>
    <m/>
    <m/>
    <m/>
    <m/>
    <s v="CEPES COUPÉS - Doypack 30g (6)"/>
    <n v="0"/>
    <n v="6"/>
    <n v="10"/>
    <s v="oui"/>
    <n v="31.26"/>
    <n v="0"/>
    <n v="31.26"/>
    <m/>
    <s v=""/>
    <s v=""/>
    <s v=""/>
    <s v=""/>
    <s v=""/>
    <m/>
    <m/>
    <m/>
    <n v="1"/>
    <m/>
    <m/>
    <m/>
    <m/>
    <m/>
    <m/>
    <m/>
    <s v="1"/>
  </r>
  <r>
    <s v="octobre"/>
    <s v="Philippe"/>
    <s v="Arcadie"/>
    <s v="Biodis"/>
    <s v="TY BIO"/>
    <s v="1 ROUTE DE QUIMPER"/>
    <s v="29170"/>
    <s v="FOUESNANT"/>
    <s v="02 98 56 17 17"/>
    <s v="Bretagne"/>
    <s v="29"/>
    <s v="ACCORD BIO"/>
    <m/>
    <n v="380"/>
    <s v="2017-10-04"/>
    <x v="1665"/>
    <n v="1"/>
    <m/>
    <m/>
    <m/>
    <m/>
    <s v="CHANTERELLES - Doypack 25g (6)"/>
    <n v="0"/>
    <n v="6"/>
    <n v="10"/>
    <s v="oui"/>
    <n v="25.92"/>
    <n v="0"/>
    <n v="25.92"/>
    <m/>
    <s v=""/>
    <s v=""/>
    <s v=""/>
    <s v=""/>
    <s v=""/>
    <m/>
    <m/>
    <m/>
    <n v="1"/>
    <m/>
    <m/>
    <m/>
    <m/>
    <m/>
    <m/>
    <m/>
    <s v="1"/>
  </r>
  <r>
    <s v="octobre"/>
    <s v="Philippe"/>
    <s v="Arcadie"/>
    <s v="Biodis"/>
    <s v="TY BIO"/>
    <s v="1 ROUTE DE QUIMPER"/>
    <s v="29170"/>
    <s v="FOUESNANT"/>
    <s v="02 98 56 17 17"/>
    <s v="Bretagne"/>
    <s v="29"/>
    <s v="ACCORD BIO"/>
    <m/>
    <n v="380"/>
    <s v="2017-10-04"/>
    <x v="1665"/>
    <n v="1"/>
    <m/>
    <m/>
    <m/>
    <m/>
    <s v="SHIITAKES - Doypack 25g (6)"/>
    <n v="0"/>
    <n v="6"/>
    <n v="10"/>
    <s v="oui"/>
    <n v="16.62"/>
    <n v="0"/>
    <n v="16.62"/>
    <m/>
    <s v=""/>
    <s v=""/>
    <s v=""/>
    <s v=""/>
    <s v=""/>
    <m/>
    <m/>
    <m/>
    <n v="1"/>
    <m/>
    <m/>
    <m/>
    <m/>
    <m/>
    <m/>
    <m/>
    <s v="1"/>
  </r>
  <r>
    <s v="octobre"/>
    <s v="Philippe"/>
    <s v="Arcadie"/>
    <s v="Biodis"/>
    <s v="TY BIO"/>
    <s v="1 ROUTE DE QUIMPER"/>
    <s v="29170"/>
    <s v="FOUESNANT"/>
    <s v="02 98 56 17 17"/>
    <s v="Bretagne"/>
    <s v="29"/>
    <s v="ACCORD BIO"/>
    <m/>
    <n v="380"/>
    <s v="2017-10-04"/>
    <x v="1665"/>
    <n v="1"/>
    <m/>
    <m/>
    <m/>
    <m/>
    <s v="Mélange SOUPE - Flacon 40g"/>
    <n v="0"/>
    <n v="6"/>
    <n v="0"/>
    <m/>
    <n v="11.34"/>
    <n v="0"/>
    <n v="11.34"/>
    <m/>
    <s v=""/>
    <s v=""/>
    <s v=""/>
    <s v=""/>
    <s v=""/>
    <m/>
    <m/>
    <m/>
    <n v="1"/>
    <m/>
    <m/>
    <m/>
    <m/>
    <m/>
    <m/>
    <m/>
    <s v="1"/>
  </r>
  <r>
    <s v="octobre"/>
    <s v="Philippe"/>
    <s v="Arcadie"/>
    <s v="Biodis"/>
    <s v="TY BIO"/>
    <s v="1 ROUTE DE QUIMPER"/>
    <s v="29170"/>
    <s v="FOUESNANT"/>
    <s v="02 98 56 17 17"/>
    <s v="Bretagne"/>
    <s v="29"/>
    <s v="ACCORD BIO"/>
    <m/>
    <n v="380"/>
    <s v="2017-10-04"/>
    <x v="1665"/>
    <n v="1"/>
    <m/>
    <m/>
    <m/>
    <m/>
    <s v="SAUGE poudre - Flacon 20g"/>
    <n v="0"/>
    <n v="6"/>
    <n v="0"/>
    <m/>
    <n v="9.36"/>
    <n v="0"/>
    <n v="9.36"/>
    <m/>
    <s v=""/>
    <s v=""/>
    <s v=""/>
    <s v=""/>
    <s v=""/>
    <m/>
    <m/>
    <m/>
    <n v="1"/>
    <m/>
    <m/>
    <m/>
    <m/>
    <m/>
    <m/>
    <m/>
    <s v="1"/>
  </r>
  <r>
    <s v="octobre"/>
    <s v="Philippe"/>
    <s v="Bio Planète"/>
    <s v="Biodis"/>
    <s v="LE MAGASIN BIO DE KERIOLIET"/>
    <s v="76 Rue Louis René Villerme"/>
    <s v="29900"/>
    <s v="CONCARNEAU"/>
    <s v="02 98 60 25 00"/>
    <s v="Bretagne"/>
    <s v="29"/>
    <s v="ACCORD BIO"/>
    <m/>
    <n v="475"/>
    <s v="2017-10-04"/>
    <x v="1666"/>
    <n v="1"/>
    <m/>
    <m/>
    <m/>
    <m/>
    <s v="Huile de Chia - 100ml"/>
    <n v="1010420097"/>
    <n v="6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octobre"/>
    <s v="Alexis"/>
    <s v="Nature et Aliments"/>
    <s v="Biocash"/>
    <s v="BIOASIS"/>
    <s v="21, rue des Amidonniers"/>
    <s v="31000"/>
    <s v="TOULOUSE"/>
    <s v="05 62 27 73 40"/>
    <s v="Occitanie"/>
    <s v="31"/>
    <s v="ACCORD BIO"/>
    <m/>
    <n v="175"/>
    <s v="2017-10-04"/>
    <x v="1667"/>
    <n v="1"/>
    <m/>
    <m/>
    <m/>
    <m/>
    <s v="Ferment yaourt 2x6g - x 10 sachets"/>
    <n v="530010"/>
    <n v="10"/>
    <n v="0"/>
    <m/>
    <n v="19.5"/>
    <n v="0"/>
    <n v="19.5"/>
    <m/>
    <s v=""/>
    <s v=""/>
    <s v=""/>
    <s v=""/>
    <s v=""/>
    <m/>
    <m/>
    <m/>
    <n v="1"/>
    <m/>
    <m/>
    <m/>
    <m/>
    <m/>
    <m/>
    <m/>
    <s v="1"/>
  </r>
  <r>
    <s v="octobre"/>
    <s v="Alexis"/>
    <s v="Nature et Aliments"/>
    <s v="Biocash"/>
    <s v="BIOASIS"/>
    <s v="21, rue des Amidonniers"/>
    <s v="31000"/>
    <s v="TOULOUSE"/>
    <s v="05 62 27 73 40"/>
    <s v="Occitanie"/>
    <s v="31"/>
    <s v="ACCORD BIO"/>
    <m/>
    <n v="175"/>
    <s v="2017-10-04"/>
    <x v="1667"/>
    <n v="1"/>
    <m/>
    <m/>
    <m/>
    <m/>
    <s v="Potabio Thaï - x20 sachets"/>
    <n v="41032"/>
    <n v="20"/>
    <n v="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octobre"/>
    <s v="Alexis"/>
    <s v="Nature et Aliments"/>
    <s v="Biocash"/>
    <s v="BIOASIS"/>
    <s v="21, rue des Amidonniers"/>
    <s v="31000"/>
    <s v="TOULOUSE"/>
    <s v="05 62 27 73 40"/>
    <s v="Occitanie"/>
    <s v="31"/>
    <s v="ACCORD BIO"/>
    <m/>
    <n v="175"/>
    <s v="2017-10-04"/>
    <x v="1667"/>
    <n v="1"/>
    <m/>
    <m/>
    <m/>
    <m/>
    <s v="Potabio Indien - x20 sachets"/>
    <n v="41033"/>
    <n v="20"/>
    <n v="0"/>
    <m/>
    <n v="18"/>
    <n v="0"/>
    <n v="18"/>
    <m/>
    <s v=""/>
    <s v=""/>
    <s v=""/>
    <s v=""/>
    <s v=""/>
    <m/>
    <m/>
    <m/>
    <n v="1"/>
    <m/>
    <m/>
    <m/>
    <m/>
    <m/>
    <m/>
    <m/>
    <s v="1"/>
  </r>
  <r>
    <s v="octobre"/>
    <s v="Alexis"/>
    <s v="Nature et Aliments"/>
    <s v="Biocash"/>
    <s v="BIOASIS"/>
    <s v="21, rue des Amidonniers"/>
    <s v="31000"/>
    <s v="TOULOUSE"/>
    <s v="05 62 27 73 40"/>
    <s v="Occitanie"/>
    <s v="31"/>
    <s v="ACCORD BIO"/>
    <m/>
    <n v="175"/>
    <s v="2017-10-04"/>
    <x v="1667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octobre"/>
    <s v="Alexis"/>
    <s v="Champlat"/>
    <s v="Biocash"/>
    <s v="BIOASIS"/>
    <s v="6 av Dewoitine"/>
    <s v="31700"/>
    <s v="CORNEBARRIEU"/>
    <s v="05 61 85 31 19"/>
    <s v="Occitanie"/>
    <s v="31"/>
    <s v="ACCORD BIO"/>
    <m/>
    <n v="200"/>
    <s v="2017-10-04"/>
    <x v="1668"/>
    <n v="1"/>
    <m/>
    <m/>
    <m/>
    <m/>
    <s v="Pois cassés - 340 gr."/>
    <n v="0"/>
    <n v="6"/>
    <n v="0"/>
    <m/>
    <n v="13.44"/>
    <n v="0"/>
    <n v="13.44"/>
    <m/>
    <s v=""/>
    <s v=""/>
    <s v=""/>
    <s v=""/>
    <s v=""/>
    <m/>
    <m/>
    <m/>
    <n v="1"/>
    <m/>
    <m/>
    <m/>
    <m/>
    <m/>
    <m/>
    <m/>
    <s v="1"/>
  </r>
  <r>
    <s v="octobre"/>
    <s v="Alexis"/>
    <s v="Champlat"/>
    <s v="Biocash"/>
    <s v="BIOASIS"/>
    <s v="6 av Dewoitine"/>
    <s v="31700"/>
    <s v="CORNEBARRIEU"/>
    <s v="05 61 85 31 19"/>
    <s v="Occitanie"/>
    <s v="31"/>
    <s v="ACCORD BIO"/>
    <m/>
    <n v="200"/>
    <s v="2017-10-04"/>
    <x v="1668"/>
    <n v="1"/>
    <m/>
    <m/>
    <m/>
    <m/>
    <s v="Lentilles corail - 340 gr."/>
    <n v="0"/>
    <n v="6"/>
    <n v="0"/>
    <m/>
    <n v="13.44"/>
    <n v="0"/>
    <n v="13.44"/>
    <m/>
    <s v=""/>
    <s v=""/>
    <s v=""/>
    <s v=""/>
    <s v=""/>
    <m/>
    <m/>
    <m/>
    <n v="1"/>
    <m/>
    <m/>
    <m/>
    <m/>
    <m/>
    <m/>
    <m/>
    <s v="1"/>
  </r>
  <r>
    <s v="octobre"/>
    <s v="Alexis"/>
    <s v="Champlat"/>
    <s v="Biocash"/>
    <s v="BIOASIS"/>
    <s v="6 av Dewoitine"/>
    <s v="31700"/>
    <s v="CORNEBARRIEU"/>
    <s v="05 61 85 31 19"/>
    <s v="Occitanie"/>
    <s v="31"/>
    <s v="ACCORD BIO"/>
    <m/>
    <n v="200"/>
    <s v="2017-10-04"/>
    <x v="1668"/>
    <n v="1"/>
    <m/>
    <m/>
    <m/>
    <m/>
    <s v="Carottes-Coriandre - 340g"/>
    <n v="0"/>
    <n v="6"/>
    <n v="0"/>
    <m/>
    <n v="11.88"/>
    <n v="0"/>
    <n v="11.88"/>
    <m/>
    <s v=""/>
    <s v=""/>
    <s v=""/>
    <s v=""/>
    <s v=""/>
    <m/>
    <m/>
    <m/>
    <n v="1"/>
    <m/>
    <m/>
    <m/>
    <m/>
    <m/>
    <m/>
    <m/>
    <s v="1"/>
  </r>
  <r>
    <s v="octobre"/>
    <s v="Alexis"/>
    <s v="Nature et Aliments"/>
    <s v="Biocash"/>
    <s v="BIOASIS"/>
    <s v="6 av Dewoitine"/>
    <s v="31700"/>
    <s v="CORNEBARRIEU"/>
    <s v="05 61 85 31 19"/>
    <s v="Occitanie"/>
    <s v="31"/>
    <s v="ACCORD BIO"/>
    <m/>
    <n v="200"/>
    <s v="2017-10-04"/>
    <x v="1669"/>
    <n v="1"/>
    <m/>
    <m/>
    <m/>
    <m/>
    <s v="Potabio carotte cumin - x 20 sachets"/>
    <n v="410080"/>
    <n v="20"/>
    <n v="0"/>
    <m/>
    <n v="16.600000000000001"/>
    <n v="0"/>
    <n v="16.600000000000001"/>
    <m/>
    <s v=""/>
    <s v=""/>
    <s v=""/>
    <s v=""/>
    <s v=""/>
    <m/>
    <m/>
    <m/>
    <n v="1"/>
    <m/>
    <m/>
    <m/>
    <m/>
    <m/>
    <m/>
    <m/>
    <s v="1"/>
  </r>
  <r>
    <s v="octobre"/>
    <s v="Alexis"/>
    <s v="Nature et Aliments"/>
    <s v="Biocash"/>
    <s v="BIOASIS"/>
    <s v="6 av Dewoitine"/>
    <s v="31700"/>
    <s v="CORNEBARRIEU"/>
    <s v="05 61 85 31 19"/>
    <s v="Occitanie"/>
    <s v="31"/>
    <s v="ACCORD BIO"/>
    <m/>
    <n v="200"/>
    <s v="2017-10-04"/>
    <x v="1669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m/>
    <s v="1"/>
  </r>
  <r>
    <s v="octobre"/>
    <s v="Alexis"/>
    <s v="Bio Planète"/>
    <s v="Biocash"/>
    <s v="BIOASIS"/>
    <s v="6 av Dewoitine"/>
    <s v="31700"/>
    <s v="CORNEBARRIEU"/>
    <s v="05 61 85 31 19"/>
    <s v="Occitanie"/>
    <s v="31"/>
    <s v="ACCORD BIO"/>
    <m/>
    <n v="200"/>
    <s v="2017-10-04"/>
    <x v="1670"/>
    <n v="1"/>
    <m/>
    <m/>
    <m/>
    <m/>
    <s v="Huile de coco - 0,4L"/>
    <n v="1010615056"/>
    <n v="6"/>
    <n v="0"/>
    <s v="oui"/>
    <n v="37.92"/>
    <n v="0"/>
    <n v="37.92"/>
    <m/>
    <s v=""/>
    <s v=""/>
    <s v=""/>
    <s v=""/>
    <s v=""/>
    <m/>
    <m/>
    <m/>
    <n v="1"/>
    <m/>
    <m/>
    <m/>
    <m/>
    <m/>
    <m/>
    <m/>
    <s v="1"/>
  </r>
  <r>
    <s v="octobre"/>
    <s v="Alexis"/>
    <s v="Bio Planète"/>
    <s v="Biocash"/>
    <s v="BIOASIS"/>
    <s v="6 av Dewoitine"/>
    <s v="31700"/>
    <s v="CORNEBARRIEU"/>
    <s v="05 61 85 31 19"/>
    <s v="Occitanie"/>
    <s v="31"/>
    <s v="ACCORD BIO"/>
    <m/>
    <n v="200"/>
    <s v="2017-10-04"/>
    <x v="1670"/>
    <n v="1"/>
    <m/>
    <m/>
    <m/>
    <m/>
    <s v="Huile coco désodorisée - 0,4L"/>
    <n v="1010615156"/>
    <n v="6"/>
    <n v="0"/>
    <s v="oui"/>
    <n v="25.56"/>
    <n v="0"/>
    <n v="25.56"/>
    <m/>
    <s v=""/>
    <s v=""/>
    <s v=""/>
    <s v=""/>
    <s v=""/>
    <m/>
    <m/>
    <m/>
    <n v="1"/>
    <m/>
    <m/>
    <m/>
    <m/>
    <m/>
    <m/>
    <m/>
    <s v="1"/>
  </r>
  <r>
    <s v="octobre"/>
    <s v="Alexis"/>
    <s v="Bio Planète"/>
    <s v="Biocash"/>
    <s v="BIOASIS"/>
    <s v="6 av Dewoitine"/>
    <s v="31700"/>
    <s v="CORNEBARRIEU"/>
    <s v="05 61 85 31 19"/>
    <s v="Occitanie"/>
    <s v="31"/>
    <s v="ACCORD BIO"/>
    <m/>
    <n v="200"/>
    <s v="2017-10-04"/>
    <x v="1670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m/>
    <s v="1"/>
  </r>
  <r>
    <s v="octobre"/>
    <s v="Alexis"/>
    <s v="Bio Planète"/>
    <s v="Biocash"/>
    <s v="BIOASIS"/>
    <s v="6 av Dewoitine"/>
    <s v="31700"/>
    <s v="CORNEBARRIEU"/>
    <s v="05 61 85 31 19"/>
    <s v="Occitanie"/>
    <s v="31"/>
    <s v="ACCORD BIO"/>
    <m/>
    <n v="200"/>
    <s v="2017-10-04"/>
    <x v="1670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m/>
    <s v="1"/>
  </r>
  <r>
    <s v="octobre"/>
    <s v="Alexis"/>
    <s v="Bio Planète"/>
    <s v="Biocash"/>
    <s v="BIOASIS"/>
    <s v="6 av Dewoitine"/>
    <s v="31700"/>
    <s v="CORNEBARRIEU"/>
    <s v="05 61 85 31 19"/>
    <s v="Occitanie"/>
    <s v="31"/>
    <s v="ACCORD BIO"/>
    <m/>
    <n v="200"/>
    <s v="2017-10-04"/>
    <x v="1670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Jus à boire  AB - bouteille 1l"/>
    <n v="0"/>
    <n v="24"/>
    <n v="10"/>
    <s v="oui"/>
    <n v="303.60000000000002"/>
    <n v="0"/>
    <n v="303.60000000000002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Gel à boire AB - bouteille 1000ml"/>
    <n v="0"/>
    <n v="24"/>
    <n v="10"/>
    <s v="oui"/>
    <n v="0"/>
    <n v="0"/>
    <n v="0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Crème visage - tube 50ml"/>
    <n v="0"/>
    <n v="24"/>
    <n v="15"/>
    <s v="oui"/>
    <n v="125.76"/>
    <n v="0"/>
    <n v="125.76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m/>
    <s v="Crème réparatrice visage et corps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m/>
    <s v="1"/>
  </r>
  <r>
    <s v="octobre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n v="1"/>
    <m/>
    <m/>
    <n v="1"/>
    <m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n v="1"/>
    <m/>
    <m/>
    <n v="1"/>
    <m/>
    <s v="Farine de lin biologique - 250g x4"/>
    <n v="1010450320"/>
    <n v="16"/>
    <n v="10"/>
    <m/>
    <n v="32.159999999999997"/>
    <n v="0"/>
    <n v="32.159999999999997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n v="1"/>
    <m/>
    <m/>
    <n v="1"/>
    <m/>
    <s v="Complément pour petit déjeuner biologique - 300g x4"/>
    <n v="1010450430"/>
    <n v="16"/>
    <n v="10"/>
    <m/>
    <n v="105.12"/>
    <n v="0"/>
    <n v="105.1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m/>
    <n v="1"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vanille - x 30 sachets"/>
    <n v="110010"/>
    <n v="60"/>
    <n v="10"/>
    <m/>
    <n v="39"/>
    <n v="0"/>
    <n v="39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cacao - x 30 sachets"/>
    <n v="110020"/>
    <n v="60"/>
    <n v="10"/>
    <m/>
    <n v="36"/>
    <n v="0"/>
    <n v="3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café - x 30 sachets"/>
    <n v="11003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amandes - x 30 sachets"/>
    <n v="11005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praliné - x 30 sachets"/>
    <n v="11006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citron - x 30 sachets"/>
    <n v="11009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caramel - x 30 sachets"/>
    <n v="11012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noix de coco - x 30 sachets"/>
    <n v="11015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cacao orange - x 30 sachets"/>
    <n v="11018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m/>
    <m/>
    <s v="Poudre à lever - x 30 sachets"/>
    <n v="550010"/>
    <n v="30"/>
    <n v="0"/>
    <m/>
    <n v="10.199999999999999"/>
    <n v="0"/>
    <n v="10.199999999999999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m/>
    <m/>
    <s v="Poudre à lever - Sachet 50g x15"/>
    <n v="550030"/>
    <n v="15"/>
    <n v="0"/>
    <m/>
    <n v="12.15"/>
    <n v="0"/>
    <n v="12.15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poireau-PDT - x 20 sachets"/>
    <n v="41001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tomate - x 20 sachets"/>
    <n v="410020"/>
    <n v="40"/>
    <n v="10"/>
    <s v="oui"/>
    <n v="32"/>
    <n v="0"/>
    <n v="3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ortie - x 20 sachets"/>
    <n v="410030"/>
    <n v="40"/>
    <n v="10"/>
    <s v="oui"/>
    <n v="32"/>
    <n v="0"/>
    <n v="3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potimarron - x 20 sachets"/>
    <n v="41005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algues - x 20 sachets"/>
    <n v="41006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carotte cumin - x 20 sachets"/>
    <n v="41008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épinards spiruline - x 20 sachets"/>
    <n v="41009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fenouil - x 20 sachets"/>
    <n v="41010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tomate basilic - x 20 sachets"/>
    <n v="410210"/>
    <n v="20"/>
    <n v="10"/>
    <s v="oui"/>
    <n v="16"/>
    <n v="0"/>
    <n v="1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anna Cotta 45g - x 15 sachets"/>
    <n v="190100"/>
    <n v="15"/>
    <n v="10"/>
    <m/>
    <n v="14.1"/>
    <n v="0"/>
    <n v="14.1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Crème brûlée 80g - x 12 sachets"/>
    <n v="190110"/>
    <n v="12"/>
    <n v="10"/>
    <m/>
    <n v="13.2"/>
    <n v="0"/>
    <n v="13.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Crème caramel au beurre salé 60g - x 12 sachets"/>
    <n v="190120"/>
    <n v="12"/>
    <n v="10"/>
    <m/>
    <n v="13.2"/>
    <n v="0"/>
    <n v="13.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Thaï - x20 sachets"/>
    <n v="41032"/>
    <n v="20"/>
    <n v="10"/>
    <s v="oui"/>
    <n v="17"/>
    <n v="0"/>
    <n v="17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Indien - x20 sachets"/>
    <n v="41033"/>
    <n v="20"/>
    <n v="10"/>
    <s v="oui"/>
    <n v="17"/>
    <n v="0"/>
    <n v="17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Mexicain - x20 sachets"/>
    <n v="41034"/>
    <n v="20"/>
    <n v="10"/>
    <s v="oui"/>
    <n v="17"/>
    <n v="0"/>
    <n v="17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Crème châtaigne 60g - x 12 sachets"/>
    <n v="190130"/>
    <n v="12"/>
    <n v="10"/>
    <m/>
    <n v="13.2"/>
    <n v="0"/>
    <n v="13.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m/>
    <n v="1"/>
    <m/>
    <n v="1"/>
    <m/>
    <s v="BOX 15 réfs livré monté &amp; vide -"/>
    <n v="146150"/>
    <n v="2"/>
    <n v="10"/>
    <s v="oui"/>
    <n v="0"/>
    <n v="0"/>
    <n v="0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de la mer - x 20 sachets"/>
    <n v="410160"/>
    <n v="20"/>
    <n v="10"/>
    <s v="oui"/>
    <n v="0"/>
    <n v="0"/>
    <n v="0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Arcadi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4"/>
    <n v="1"/>
    <m/>
    <m/>
    <m/>
    <n v="1"/>
    <s v="CEPES COUPÉS - Doypack 30g (6)"/>
    <n v="0"/>
    <n v="6"/>
    <n v="10"/>
    <s v="oui"/>
    <n v="28.14"/>
    <n v="0"/>
    <n v="28.14"/>
    <m/>
    <s v=""/>
    <s v=""/>
    <s v=""/>
    <s v=""/>
    <s v=""/>
    <m/>
    <m/>
    <m/>
    <n v="1"/>
    <m/>
    <m/>
    <m/>
    <m/>
    <m/>
    <m/>
    <m/>
    <m/>
  </r>
  <r>
    <s v="octobre"/>
    <s v="Christophe"/>
    <s v="Arcadi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4"/>
    <n v="1"/>
    <m/>
    <m/>
    <m/>
    <n v="1"/>
    <s v="CHANTERELLES - Doypack 25g (6)"/>
    <n v="0"/>
    <n v="6"/>
    <n v="10"/>
    <s v="oui"/>
    <n v="23.34"/>
    <n v="0"/>
    <n v="23.34"/>
    <m/>
    <s v=""/>
    <s v=""/>
    <s v=""/>
    <s v=""/>
    <s v=""/>
    <m/>
    <m/>
    <m/>
    <n v="1"/>
    <m/>
    <m/>
    <m/>
    <m/>
    <m/>
    <m/>
    <m/>
    <m/>
  </r>
  <r>
    <s v="octobre"/>
    <s v="Christophe"/>
    <s v="Arcadi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4"/>
    <n v="1"/>
    <m/>
    <m/>
    <m/>
    <m/>
    <s v="Moulin à épices - Cartonnette (6)"/>
    <n v="0"/>
    <n v="6"/>
    <n v="0"/>
    <m/>
    <n v="74.34"/>
    <n v="0"/>
    <n v="74.34"/>
    <m/>
    <s v=""/>
    <s v=""/>
    <s v=""/>
    <s v=""/>
    <s v=""/>
    <m/>
    <m/>
    <m/>
    <n v="1"/>
    <m/>
    <m/>
    <s v="N'EN A RECU QU'1 MAIS VEUT S'EN OCCUPER ELLE-MÊME"/>
    <m/>
    <m/>
    <m/>
    <m/>
    <m/>
  </r>
  <r>
    <s v="octobre"/>
    <s v="Christophe"/>
    <s v="Arcadi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4"/>
    <m/>
    <n v="1"/>
    <m/>
    <n v="1"/>
    <m/>
    <s v="Présentoir infusettes vide -"/>
    <n v="0"/>
    <n v="1"/>
    <n v="10"/>
    <m/>
    <n v="0"/>
    <n v="0"/>
    <n v="0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5"/>
    <x v="1675"/>
    <n v="1"/>
    <m/>
    <m/>
    <m/>
    <m/>
    <s v="Crème réparatrice visage et corps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Jus à boire  AB - bouteille 1l"/>
    <n v="0"/>
    <n v="24"/>
    <n v="10"/>
    <s v="oui"/>
    <n v="303.60000000000002"/>
    <n v="0"/>
    <n v="303.60000000000002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Gel à boire AB - bouteille 1000ml"/>
    <n v="0"/>
    <n v="24"/>
    <n v="10"/>
    <s v="oui"/>
    <n v="0"/>
    <n v="0"/>
    <n v="0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Crème visage - tube 50ml"/>
    <n v="0"/>
    <n v="24"/>
    <n v="15"/>
    <s v="oui"/>
    <n v="125.76"/>
    <n v="0"/>
    <n v="125.76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m/>
    <m/>
    <m/>
    <m/>
    <m/>
    <s v="1"/>
  </r>
  <r>
    <s v="octobre"/>
    <s v="Ghislaine"/>
    <s v="Bio Planète"/>
    <s v="Relais Vert"/>
    <s v="CROQ' NATURE"/>
    <s v="330 av Glières"/>
    <s v="74300"/>
    <s v="CLUSES"/>
    <s v="04 50 89 32 20"/>
    <s v="Auvergne-Rhône-Alpes"/>
    <s v="74"/>
    <s v="ACCORD BIO"/>
    <m/>
    <n v="300"/>
    <s v="2017-10-05"/>
    <x v="1677"/>
    <n v="1"/>
    <m/>
    <m/>
    <m/>
    <n v="1"/>
    <s v="Huile coco désodorisée - 1L (4)"/>
    <n v="1010415188"/>
    <n v="60"/>
    <n v="10"/>
    <s v="oui"/>
    <n v="521.4"/>
    <n v="0"/>
    <n v="521.4"/>
    <m/>
    <s v=""/>
    <s v=""/>
    <s v=""/>
    <s v=""/>
    <s v=""/>
    <m/>
    <m/>
    <m/>
    <n v="1"/>
    <m/>
    <m/>
    <s v="Reliquat 5038 du 4/9"/>
    <m/>
    <d v="2017-11-15T00:00:00"/>
    <m/>
    <n v="1"/>
    <m/>
  </r>
  <r>
    <s v="octobre"/>
    <s v="Christophe"/>
    <s v="Kaoka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78"/>
    <n v="1"/>
    <m/>
    <m/>
    <m/>
    <m/>
    <s v="noir noix de coco - 100g"/>
    <n v="14717"/>
    <n v="17"/>
    <n v="0"/>
    <m/>
    <n v="30.6"/>
    <n v="0"/>
    <n v="30.6"/>
    <m/>
    <s v=""/>
    <s v=""/>
    <s v=""/>
    <s v=""/>
    <s v=""/>
    <m/>
    <m/>
    <m/>
    <n v="1"/>
    <m/>
    <m/>
    <m/>
    <m/>
    <m/>
    <m/>
    <m/>
    <s v="1"/>
  </r>
  <r>
    <s v="octobre"/>
    <s v="Christophe"/>
    <s v="Kaoka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78"/>
    <n v="1"/>
    <m/>
    <m/>
    <m/>
    <m/>
    <s v="noir gingembre citron - 100g"/>
    <n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m/>
    <s v="1"/>
  </r>
  <r>
    <s v="octobre"/>
    <s v="Christophe"/>
    <s v="Bio Planète"/>
    <s v="Pronadis"/>
    <s v="PLANETE NATURE FEYTIAT"/>
    <s v="5 RUE GUYNEMER"/>
    <s v="87220"/>
    <s v="FEYTIAT"/>
    <s v="05 55 30 81 36"/>
    <s v="Nouvelle-Aquitaine"/>
    <s v="87"/>
    <s v="ACCORD BIO"/>
    <m/>
    <n v="500"/>
    <s v="2017-10-05"/>
    <x v="1679"/>
    <n v="1"/>
    <m/>
    <m/>
    <m/>
    <m/>
    <s v="Huile de coco équitable - 0,4L"/>
    <n v="1010615256"/>
    <n v="6"/>
    <n v="0"/>
    <m/>
    <n v="42.42"/>
    <n v="0"/>
    <n v="42.42"/>
    <m/>
    <s v=""/>
    <s v=""/>
    <s v=""/>
    <s v=""/>
    <s v=""/>
    <m/>
    <m/>
    <m/>
    <n v="1"/>
    <m/>
    <m/>
    <m/>
    <m/>
    <m/>
    <m/>
    <m/>
    <s v="1"/>
  </r>
  <r>
    <s v="octobre"/>
    <s v="Christophe"/>
    <s v="Bio Planète"/>
    <s v="Pronadis"/>
    <s v="PLANETE NATURE FEYTIAT"/>
    <s v="5 RUE GUYNEMER"/>
    <s v="87220"/>
    <s v="FEYTIAT"/>
    <s v="05 55 30 81 36"/>
    <s v="Nouvelle-Aquitaine"/>
    <s v="87"/>
    <s v="ACCORD BIO"/>
    <m/>
    <n v="500"/>
    <s v="2017-10-05"/>
    <x v="1679"/>
    <n v="1"/>
    <m/>
    <m/>
    <m/>
    <m/>
    <s v="Farine de pépins de courge biologique - 250g x4"/>
    <n v="1010450220"/>
    <n v="8"/>
    <n v="0"/>
    <m/>
    <n v="23.84"/>
    <n v="0"/>
    <n v="23.84"/>
    <m/>
    <s v=""/>
    <s v=""/>
    <s v=""/>
    <s v=""/>
    <s v=""/>
    <m/>
    <m/>
    <m/>
    <m/>
    <m/>
    <m/>
    <s v="RAPPELER APRES LE 11/11 CAR PART EN CONGES"/>
    <m/>
    <d v="2017-11-17T00:00:00"/>
    <s v="1"/>
    <m/>
    <s v="1"/>
  </r>
  <r>
    <s v="octobre"/>
    <s v="Christophe"/>
    <s v="Bio Planète"/>
    <s v="Pronadis"/>
    <s v="PLANETE NATURE FEYTIAT"/>
    <s v="5 RUE GUYNEMER"/>
    <s v="87220"/>
    <s v="FEYTIAT"/>
    <s v="05 55 30 81 36"/>
    <s v="Nouvelle-Aquitaine"/>
    <s v="87"/>
    <s v="ACCORD BIO"/>
    <m/>
    <n v="500"/>
    <s v="2017-10-05"/>
    <x v="1679"/>
    <n v="1"/>
    <m/>
    <m/>
    <m/>
    <m/>
    <s v="Farine de lin biologique - 250g x4"/>
    <n v="1010450320"/>
    <n v="8"/>
    <n v="0"/>
    <m/>
    <n v="17.84"/>
    <n v="0"/>
    <n v="17.84"/>
    <m/>
    <s v=""/>
    <s v=""/>
    <s v=""/>
    <s v=""/>
    <s v=""/>
    <m/>
    <m/>
    <m/>
    <m/>
    <m/>
    <m/>
    <s v="RAPPELER APRES LE 11/11 CAR PART EN CONGES"/>
    <m/>
    <d v="2017-11-17T00:00:00"/>
    <s v="1"/>
    <m/>
    <s v="1"/>
  </r>
  <r>
    <s v="octobre"/>
    <s v="Christophe"/>
    <s v="Bio Planète"/>
    <s v="Pronadis"/>
    <s v="PLANETE NATURE FEYTIAT"/>
    <s v="5 RUE GUYNEMER"/>
    <s v="87220"/>
    <s v="FEYTIAT"/>
    <s v="05 55 30 81 36"/>
    <s v="Nouvelle-Aquitaine"/>
    <s v="87"/>
    <s v="ACCORD BIO"/>
    <m/>
    <n v="500"/>
    <s v="2017-10-05"/>
    <x v="1679"/>
    <n v="1"/>
    <m/>
    <m/>
    <m/>
    <m/>
    <s v="Complément pour petit déjeuner biologique - 300g x4"/>
    <n v="1010450430"/>
    <n v="8"/>
    <n v="0"/>
    <m/>
    <n v="58.4"/>
    <n v="0"/>
    <n v="58.4"/>
    <m/>
    <s v=""/>
    <s v=""/>
    <s v=""/>
    <s v=""/>
    <s v=""/>
    <m/>
    <m/>
    <m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Épices pour CHAÏ - Flacon 40g"/>
    <n v="0"/>
    <n v="6"/>
    <n v="5"/>
    <m/>
    <n v="13.74"/>
    <n v="0"/>
    <n v="13.74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LIVÈCHE flocon - Flacon 10g"/>
    <n v="0"/>
    <n v="6"/>
    <n v="5"/>
    <m/>
    <n v="6.96"/>
    <n v="0"/>
    <n v="6.96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Mélange ITALIEN - Flacon 28g"/>
    <n v="0"/>
    <n v="6"/>
    <n v="5"/>
    <m/>
    <n v="9.42"/>
    <n v="0"/>
    <n v="9.42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MOUTARDE jaune - Flacon 60g"/>
    <n v="0"/>
    <n v="6"/>
    <n v="5"/>
    <m/>
    <n v="7.92"/>
    <n v="0"/>
    <n v="7.92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POIVRE NOIR concassé - Flacon 50g"/>
    <n v="0"/>
    <n v="6"/>
    <n v="5"/>
    <m/>
    <n v="15.36"/>
    <n v="0"/>
    <n v="15.36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POIVRE VERT lyophilisé - Flacon 15g"/>
    <n v="0"/>
    <n v="6"/>
    <n v="5"/>
    <m/>
    <n v="15.54"/>
    <n v="0"/>
    <n v="15.54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RAS EL HANOUT - Flacon 35g"/>
    <n v="0"/>
    <n v="6"/>
    <n v="5"/>
    <m/>
    <n v="11.16"/>
    <n v="0"/>
    <n v="11.16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AIL en semoule - Flacon 150g (6)"/>
    <n v="0"/>
    <n v="6"/>
    <n v="5"/>
    <m/>
    <n v="22.62"/>
    <n v="0"/>
    <n v="22.62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BASILIC feuilles - Flacon 30g (6)"/>
    <n v="0"/>
    <n v="6"/>
    <n v="5"/>
    <m/>
    <n v="11.94"/>
    <n v="0"/>
    <n v="11.94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LAURIER feuilles - Flacon 8g (6)"/>
    <n v="0"/>
    <n v="6"/>
    <n v="5"/>
    <m/>
    <n v="9.42"/>
    <n v="0"/>
    <n v="9.42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Mélange JAPONAIS - Flacon 100g (6)"/>
    <n v="0"/>
    <n v="6"/>
    <n v="5"/>
    <m/>
    <n v="18.48"/>
    <n v="0"/>
    <n v="18.48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Mélange GRILLADES - Flacon 70g (6)"/>
    <n v="0"/>
    <n v="6"/>
    <n v="5"/>
    <m/>
    <n v="16.32"/>
    <n v="0"/>
    <n v="16.32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OIGNON lanières - Flacon 125g (6)"/>
    <n v="0"/>
    <n v="6"/>
    <n v="5"/>
    <m/>
    <n v="20.399999999999999"/>
    <n v="0"/>
    <n v="20.399999999999999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POIVRE NOIR en grains - Flacon 200g (6)"/>
    <n v="0"/>
    <n v="6"/>
    <n v="5"/>
    <m/>
    <n v="41.46"/>
    <n v="0"/>
    <n v="41.46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POIVRE NOIR moulu - Flacon 220g (6)"/>
    <n v="0"/>
    <n v="6"/>
    <n v="5"/>
    <m/>
    <n v="42.96"/>
    <n v="0"/>
    <n v="42.96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THYM feuilles - Flacon 45g (6)"/>
    <n v="0"/>
    <n v="6"/>
    <n v="5"/>
    <m/>
    <n v="15.24"/>
    <n v="0"/>
    <n v="15.24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VANILLE sur sucre - Flacon 45g"/>
    <n v="0"/>
    <n v="6"/>
    <n v="5"/>
    <m/>
    <n v="29.64"/>
    <n v="0"/>
    <n v="29.64"/>
    <m/>
    <n v="1"/>
    <n v="0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m/>
    <n v="1"/>
    <m/>
    <m/>
    <m/>
    <s v="Présentoir Grand Cook -"/>
    <n v="0"/>
    <n v="1"/>
    <n v="0"/>
    <m/>
    <n v="0"/>
    <n v="0"/>
    <n v="0"/>
    <m/>
    <n v="0"/>
    <n v="1"/>
    <n v="0"/>
    <n v="0"/>
    <n v="0"/>
    <m/>
    <m/>
    <n v="1"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AGAR-AGAR - Flacon 55g"/>
    <n v="0"/>
    <n v="6"/>
    <n v="5"/>
    <m/>
    <n v="48"/>
    <n v="0"/>
    <n v="48"/>
    <m/>
    <s v=""/>
    <s v=""/>
    <s v=""/>
    <s v=""/>
    <s v=""/>
    <m/>
    <m/>
    <m/>
    <m/>
    <m/>
    <m/>
    <s v="RAPPELER APRES LE 11/11 CAR PART EN CONGES"/>
    <m/>
    <d v="2017-11-17T00:00:00"/>
    <s v="1"/>
    <m/>
    <s v="1"/>
  </r>
  <r>
    <s v="octobre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ECHALOTE semoule - Flacon 40g"/>
    <n v="0"/>
    <n v="6"/>
    <n v="5"/>
    <m/>
    <n v="26.22"/>
    <n v="0"/>
    <n v="26.22"/>
    <m/>
    <s v=""/>
    <s v=""/>
    <s v=""/>
    <s v=""/>
    <s v=""/>
    <m/>
    <m/>
    <m/>
    <m/>
    <m/>
    <m/>
    <s v="RAPPELER APRES LE 11/11 CAR PART EN CONGES"/>
    <m/>
    <m/>
    <s v="1"/>
    <m/>
    <s v="1"/>
  </r>
  <r>
    <s v="octobre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0-05"/>
    <x v="1681"/>
    <n v="1"/>
    <m/>
    <m/>
    <m/>
    <m/>
    <s v="CHANTERELLES - Doypack 25g (6)"/>
    <n v="0"/>
    <n v="6"/>
    <n v="0"/>
    <s v="oui"/>
    <n v="25.92"/>
    <n v="0"/>
    <n v="25.92"/>
    <m/>
    <s v=""/>
    <s v=""/>
    <s v=""/>
    <s v=""/>
    <s v=""/>
    <m/>
    <m/>
    <m/>
    <m/>
    <m/>
    <m/>
    <s v="RETEL LE MATIN RUBEN"/>
    <m/>
    <m/>
    <m/>
    <m/>
    <m/>
  </r>
  <r>
    <s v="octobre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0-05"/>
    <x v="1681"/>
    <n v="1"/>
    <m/>
    <m/>
    <m/>
    <m/>
    <s v="SHIITAKES - Doypack 25g (6)"/>
    <n v="0"/>
    <n v="6"/>
    <n v="0"/>
    <s v="oui"/>
    <n v="16.62"/>
    <n v="0"/>
    <n v="16.62"/>
    <m/>
    <s v=""/>
    <s v=""/>
    <s v=""/>
    <s v=""/>
    <s v=""/>
    <m/>
    <m/>
    <m/>
    <m/>
    <m/>
    <m/>
    <s v="RETEL LE MATIN RUBEN"/>
    <m/>
    <m/>
    <m/>
    <m/>
    <m/>
  </r>
  <r>
    <s v="octobre"/>
    <s v="Alexis"/>
    <s v="Kaoka"/>
    <s v="Markal"/>
    <s v="AUBIO ARCADIE"/>
    <s v="223 ROUTE DE GRENADE"/>
    <s v="31700"/>
    <s v="BLAGNAC"/>
    <s v="05 34 39 48 23"/>
    <s v="Occitanie"/>
    <s v="31"/>
    <s v="LES COMPTOIRS DE LA BIO"/>
    <m/>
    <n v="300"/>
    <s v="2017-10-05"/>
    <x v="1682"/>
    <n v="1"/>
    <m/>
    <m/>
    <n v="1"/>
    <m/>
    <s v="BOX KAOKA 204 UVC -"/>
    <n v="0"/>
    <n v="1"/>
    <n v="0"/>
    <m/>
    <n v="0"/>
    <n v="0"/>
    <n v="0"/>
    <m/>
    <s v=""/>
    <s v=""/>
    <s v=""/>
    <s v=""/>
    <s v=""/>
    <m/>
    <m/>
    <m/>
    <m/>
    <m/>
    <m/>
    <s v="RETEL LE MATIN RUBEN"/>
    <m/>
    <m/>
    <m/>
    <m/>
    <m/>
  </r>
  <r>
    <s v="octobre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0-05"/>
    <x v="1683"/>
    <n v="1"/>
    <m/>
    <m/>
    <m/>
    <m/>
    <s v="Huile d'olive douce - 1L"/>
    <n v="1010612350"/>
    <n v="6"/>
    <n v="0"/>
    <m/>
    <n v="51.12"/>
    <n v="0"/>
    <n v="51.12"/>
    <m/>
    <s v=""/>
    <s v=""/>
    <s v=""/>
    <s v=""/>
    <s v=""/>
    <m/>
    <m/>
    <m/>
    <m/>
    <m/>
    <m/>
    <s v="RETEL LE MATIN RUBEN"/>
    <m/>
    <m/>
    <m/>
    <m/>
    <m/>
  </r>
  <r>
    <s v="octobre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0-05"/>
    <x v="1683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m/>
    <m/>
    <m/>
    <s v="RETEL LE MATIN RUBEN"/>
    <m/>
    <m/>
    <m/>
    <m/>
    <m/>
  </r>
  <r>
    <s v="octobre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0-05"/>
    <x v="1683"/>
    <n v="1"/>
    <m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m/>
    <m/>
    <m/>
    <s v="RETEL LE MATIN RUBEN"/>
    <m/>
    <m/>
    <m/>
    <m/>
    <m/>
  </r>
  <r>
    <s v="octobre"/>
    <s v="Alexis"/>
    <s v="Nature et Aliments"/>
    <s v="Relais Vert"/>
    <s v="AUBIO ARCADIE"/>
    <s v="223 ROUTE DE GRENADE"/>
    <s v="31700"/>
    <s v="BLAGNAC"/>
    <s v="05 34 39 48 23"/>
    <s v="Occitanie"/>
    <s v="31"/>
    <s v="LES COMPTOIRS DE LA BIO"/>
    <m/>
    <n v="300"/>
    <s v="2017-10-05"/>
    <x v="1684"/>
    <n v="1"/>
    <m/>
    <m/>
    <m/>
    <m/>
    <s v="Ferment pour kéfir de lait 2x6g - 2x6g"/>
    <n v="530050"/>
    <n v="10"/>
    <n v="0"/>
    <m/>
    <n v="22.3"/>
    <n v="0"/>
    <n v="22.3"/>
    <m/>
    <s v=""/>
    <s v=""/>
    <s v=""/>
    <s v=""/>
    <s v=""/>
    <m/>
    <m/>
    <m/>
    <m/>
    <m/>
    <m/>
    <s v="RETEL LE MATIN RUBEN"/>
    <m/>
    <m/>
    <m/>
    <m/>
    <m/>
  </r>
  <r>
    <s v="octobre"/>
    <s v="Alexis"/>
    <s v="Nature et Aliments"/>
    <s v="Relais Vert"/>
    <s v="AUBIO ARCADIE"/>
    <s v="223 ROUTE DE GRENADE"/>
    <s v="31700"/>
    <s v="BLAGNAC"/>
    <s v="05 34 39 48 23"/>
    <s v="Occitanie"/>
    <s v="31"/>
    <s v="LES COMPTOIRS DE LA BIO"/>
    <m/>
    <n v="300"/>
    <s v="2017-10-05"/>
    <x v="1684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m/>
    <m/>
    <m/>
    <s v="RETEL LE MATIN RUBEN"/>
    <m/>
    <m/>
    <m/>
    <m/>
    <m/>
  </r>
  <r>
    <s v="octobre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RIZ au lait tradition - 140g x 2"/>
    <n v="151"/>
    <n v="3"/>
    <n v="0"/>
    <m/>
    <n v="4.5"/>
    <n v="0"/>
    <n v="4.5"/>
    <m/>
    <s v=""/>
    <s v=""/>
    <s v=""/>
    <s v=""/>
    <s v=""/>
    <m/>
    <m/>
    <m/>
    <n v="1"/>
    <m/>
    <m/>
    <s v="Relance Clem"/>
    <m/>
    <d v="2017-10-24T00:00:00"/>
    <m/>
    <s v="1"/>
    <m/>
  </r>
  <r>
    <s v="octobre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Lait frais 1/2 écrémé pasteurisé - 1Litre"/>
    <n v="502"/>
    <n v="3"/>
    <n v="0"/>
    <m/>
    <n v="4.8"/>
    <n v="0"/>
    <n v="4.8"/>
    <m/>
    <s v=""/>
    <s v=""/>
    <s v=""/>
    <s v=""/>
    <s v=""/>
    <m/>
    <m/>
    <m/>
    <n v="1"/>
    <m/>
    <m/>
    <s v="Relance Clem"/>
    <m/>
    <d v="2017-10-24T00:00:00"/>
    <m/>
    <s v="1"/>
    <m/>
  </r>
  <r>
    <s v="octobre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Riz au lait - 125g x 2"/>
    <n v="175"/>
    <n v="3"/>
    <n v="0"/>
    <m/>
    <n v="6.54"/>
    <n v="0"/>
    <n v="6.54"/>
    <m/>
    <s v=""/>
    <s v=""/>
    <s v=""/>
    <s v=""/>
    <s v=""/>
    <m/>
    <m/>
    <m/>
    <n v="1"/>
    <m/>
    <m/>
    <s v="Relance Clem"/>
    <m/>
    <d v="2017-10-24T00:00:00"/>
    <m/>
    <s v="1"/>
    <m/>
  </r>
  <r>
    <s v="octobre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Œufs au lait - 125g x 2"/>
    <n v="176"/>
    <n v="3"/>
    <n v="0"/>
    <m/>
    <n v="5.85"/>
    <n v="0"/>
    <n v="5.85"/>
    <m/>
    <s v=""/>
    <s v=""/>
    <s v=""/>
    <s v=""/>
    <s v=""/>
    <m/>
    <m/>
    <m/>
    <n v="1"/>
    <m/>
    <m/>
    <s v="Relance Clem"/>
    <m/>
    <d v="2017-10-24T00:00:00"/>
    <m/>
    <s v="1"/>
    <m/>
  </r>
  <r>
    <s v="octobre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Bleu$ de chèvre - 380-430g"/>
    <n v="480"/>
    <n v="1"/>
    <n v="0"/>
    <m/>
    <n v="7.85"/>
    <n v="0"/>
    <n v="7.85"/>
    <m/>
    <s v=""/>
    <s v=""/>
    <s v=""/>
    <s v=""/>
    <s v=""/>
    <m/>
    <m/>
    <m/>
    <n v="1"/>
    <m/>
    <m/>
    <s v="Relance Clem"/>
    <m/>
    <d v="2017-10-24T00:00:00"/>
    <m/>
    <s v="1"/>
    <m/>
  </r>
  <r>
    <s v="octobre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Livret des valeurs A5 - 1"/>
    <n v="750"/>
    <n v="10"/>
    <n v="0"/>
    <m/>
    <n v="0"/>
    <n v="0"/>
    <n v="0"/>
    <m/>
    <s v=""/>
    <s v=""/>
    <s v=""/>
    <s v=""/>
    <s v=""/>
    <m/>
    <m/>
    <m/>
    <n v="1"/>
    <m/>
    <m/>
    <s v="Relance Clem"/>
    <m/>
    <d v="2017-10-24T00:00:00"/>
    <m/>
    <s v="1"/>
    <m/>
  </r>
  <r>
    <s v="octobre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Flyer accordéon 7,5x7,5 - 25"/>
    <n v="752"/>
    <n v="25"/>
    <n v="0"/>
    <m/>
    <n v="0"/>
    <n v="0"/>
    <n v="0"/>
    <m/>
    <s v=""/>
    <s v=""/>
    <s v=""/>
    <s v=""/>
    <s v=""/>
    <m/>
    <m/>
    <m/>
    <n v="1"/>
    <m/>
    <m/>
    <s v="Relance Clem"/>
    <m/>
    <d v="2017-10-24T00:00:00"/>
    <m/>
    <s v="1"/>
    <m/>
  </r>
  <r>
    <s v="octobre"/>
    <s v="Alexis"/>
    <s v="Nature et Aliments"/>
    <s v="Biocash"/>
    <s v="BIOASIS"/>
    <s v="74, rue St Jean"/>
    <s v="31130"/>
    <s v="BALMA"/>
    <s v="05 62 57 63 40"/>
    <s v="Occitanie"/>
    <s v="31"/>
    <s v="ACCORD BIO"/>
    <m/>
    <n v="300"/>
    <s v="2017-10-05"/>
    <x v="1686"/>
    <n v="1"/>
    <m/>
    <m/>
    <m/>
    <m/>
    <s v="Sucre vanille - 2x8g"/>
    <n v="310010"/>
    <n v="20"/>
    <n v="0"/>
    <m/>
    <n v="21"/>
    <n v="0"/>
    <n v="21"/>
    <m/>
    <s v=""/>
    <s v=""/>
    <s v=""/>
    <s v=""/>
    <s v=""/>
    <m/>
    <m/>
    <m/>
    <n v="1"/>
    <m/>
    <m/>
    <m/>
    <m/>
    <d v="2017-11-21T00:00:00"/>
    <m/>
    <s v="1"/>
    <m/>
  </r>
  <r>
    <s v="octobre"/>
    <s v="Alexis"/>
    <s v="Nature et Aliments"/>
    <s v="Biocash"/>
    <s v="BIOASIS"/>
    <s v="74, rue St Jean"/>
    <s v="31130"/>
    <s v="BALMA"/>
    <s v="05 62 57 63 40"/>
    <s v="Occitanie"/>
    <s v="31"/>
    <s v="ACCORD BIO"/>
    <m/>
    <n v="300"/>
    <s v="2017-10-05"/>
    <x v="1686"/>
    <n v="1"/>
    <m/>
    <m/>
    <m/>
    <m/>
    <s v="Panna Cotta 45g - 1x45g"/>
    <n v="190100"/>
    <n v="15"/>
    <n v="0"/>
    <m/>
    <n v="14.85"/>
    <n v="0"/>
    <n v="14.85"/>
    <m/>
    <s v=""/>
    <s v=""/>
    <s v=""/>
    <s v=""/>
    <s v=""/>
    <m/>
    <m/>
    <m/>
    <n v="1"/>
    <m/>
    <m/>
    <m/>
    <m/>
    <d v="2017-11-21T00:00:00"/>
    <m/>
    <s v="1"/>
    <m/>
  </r>
  <r>
    <s v="octobre"/>
    <s v="Alexis"/>
    <s v="Nature et Aliments"/>
    <s v="Biocash"/>
    <s v="BIOASIS"/>
    <s v="74, rue St Jean"/>
    <s v="31130"/>
    <s v="BALMA"/>
    <s v="05 62 57 63 40"/>
    <s v="Occitanie"/>
    <s v="31"/>
    <s v="ACCORD BIO"/>
    <m/>
    <n v="300"/>
    <s v="2017-10-05"/>
    <x v="1686"/>
    <n v="1"/>
    <m/>
    <m/>
    <m/>
    <m/>
    <s v="Crème caramel au beurre salé 60g - x 12 sachets"/>
    <n v="190120"/>
    <n v="12"/>
    <n v="0"/>
    <m/>
    <n v="13.8"/>
    <n v="0"/>
    <n v="13.8"/>
    <m/>
    <s v=""/>
    <s v=""/>
    <s v=""/>
    <s v=""/>
    <s v=""/>
    <m/>
    <m/>
    <m/>
    <n v="1"/>
    <m/>
    <m/>
    <s v="Tel le 21/11/17"/>
    <m/>
    <d v="2017-11-21T00:00:00"/>
    <m/>
    <s v="1"/>
    <m/>
  </r>
  <r>
    <s v="octobre"/>
    <s v="Alexis"/>
    <s v="Nature et Aliments"/>
    <s v="Biocash"/>
    <s v="BIOASIS"/>
    <s v="74, rue St Jean"/>
    <s v="31130"/>
    <s v="BALMA"/>
    <s v="05 62 57 63 40"/>
    <s v="Occitanie"/>
    <s v="31"/>
    <s v="ACCORD BIO"/>
    <m/>
    <n v="300"/>
    <s v="2017-10-05"/>
    <x v="1686"/>
    <n v="1"/>
    <m/>
    <m/>
    <m/>
    <m/>
    <s v="Agar agar Bio - 12x50g"/>
    <n v="510120"/>
    <n v="12"/>
    <n v="0"/>
    <m/>
    <n v="49.8"/>
    <n v="0"/>
    <n v="49.8"/>
    <m/>
    <s v=""/>
    <s v=""/>
    <s v=""/>
    <s v=""/>
    <s v=""/>
    <m/>
    <m/>
    <m/>
    <n v="1"/>
    <m/>
    <m/>
    <m/>
    <m/>
    <d v="2017-11-21T00:00:00"/>
    <m/>
    <s v="1"/>
    <m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poireau-PDT - 2x8,5g"/>
    <n v="410010"/>
    <n v="40"/>
    <n v="10"/>
    <m/>
    <n v="32.4"/>
    <n v="0"/>
    <n v="32.4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tomate - 2x8,5g"/>
    <n v="410020"/>
    <n v="20"/>
    <n v="10"/>
    <m/>
    <n v="16.2"/>
    <n v="0"/>
    <n v="16.2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ortie - 2x8,5g"/>
    <n v="410030"/>
    <n v="40"/>
    <n v="10"/>
    <m/>
    <n v="32.4"/>
    <n v="0"/>
    <n v="32.4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potimarron - 2x8,5g"/>
    <n v="410050"/>
    <n v="20"/>
    <n v="10"/>
    <m/>
    <n v="16.2"/>
    <n v="0"/>
    <n v="16.2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algues - x 20 sachets"/>
    <n v="410060"/>
    <n v="20"/>
    <n v="10"/>
    <m/>
    <n v="16.2"/>
    <n v="0"/>
    <n v="16.2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cèpes - 2x8,5g"/>
    <n v="410070"/>
    <n v="20"/>
    <n v="10"/>
    <m/>
    <n v="16.600000000000001"/>
    <n v="0"/>
    <n v="16.600000000000001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carotte cumin - 2x8,5g"/>
    <n v="410080"/>
    <n v="20"/>
    <n v="10"/>
    <m/>
    <n v="16.2"/>
    <n v="0"/>
    <n v="16.2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épinards spiruline - 2x8,5g"/>
    <n v="410090"/>
    <n v="20"/>
    <n v="10"/>
    <m/>
    <n v="16.2"/>
    <n v="0"/>
    <n v="16.2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fenouil - 2x8,5g"/>
    <n v="410100"/>
    <n v="20"/>
    <n v="10"/>
    <m/>
    <n v="16.2"/>
    <n v="0"/>
    <n v="16.2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Choux - x 20 sachets"/>
    <n v="410110"/>
    <n v="20"/>
    <n v="10"/>
    <m/>
    <n v="16.2"/>
    <n v="0"/>
    <n v="16.2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tomate basilic - 2x8,5g"/>
    <n v="410210"/>
    <n v="20"/>
    <n v="10"/>
    <m/>
    <n v="16.2"/>
    <n v="0"/>
    <n v="16.2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Thaï - x20 sachets"/>
    <n v="41032"/>
    <n v="20"/>
    <n v="10"/>
    <m/>
    <n v="17.399999999999999"/>
    <n v="0"/>
    <n v="17.399999999999999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BOX 15 réfs livré monté &amp; vide -"/>
    <n v="146150"/>
    <n v="1"/>
    <n v="10"/>
    <m/>
    <n v="0"/>
    <n v="0"/>
    <n v="0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de la mer - x 20 sachets"/>
    <n v="410160"/>
    <n v="20"/>
    <n v="10"/>
    <m/>
    <n v="0"/>
    <n v="0"/>
    <n v="0"/>
    <m/>
    <n v="1"/>
    <n v="0"/>
    <n v="0"/>
    <n v="1"/>
    <n v="0"/>
    <m/>
    <m/>
    <n v="1"/>
    <m/>
    <m/>
    <m/>
    <m/>
    <m/>
    <d v="2017-11-17T00:00:00"/>
    <n v="1"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n v="1"/>
    <s v="Huile de coco - 0,2L"/>
    <n v="1010615028"/>
    <n v="216"/>
    <n v="15"/>
    <s v="oui"/>
    <n v="639.36"/>
    <n v="0"/>
    <n v="639.3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m/>
    <s v="Huile de pépins de courge grillés - 0,25L"/>
    <n v="1010600290"/>
    <n v="6"/>
    <n v="0"/>
    <m/>
    <n v="52.74"/>
    <n v="0"/>
    <n v="52.7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n v="1"/>
    <m/>
    <s v="Farine de pépins de courge biologique - 250g x4"/>
    <n v="1010450220"/>
    <n v="20"/>
    <n v="10"/>
    <m/>
    <n v="53.6"/>
    <n v="0"/>
    <n v="53.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n v="1"/>
    <m/>
    <s v="Farine de lin biologique - 250g x4"/>
    <n v="1010450320"/>
    <n v="20"/>
    <n v="10"/>
    <m/>
    <n v="40.200000000000003"/>
    <n v="0"/>
    <n v="40.200000000000003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n v="1"/>
    <m/>
    <s v="Complément pour petit déjeuner biologique - 300g x4"/>
    <n v="1010450430"/>
    <n v="12"/>
    <n v="10"/>
    <m/>
    <n v="78.84"/>
    <n v="0"/>
    <n v="78.8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m/>
    <n v="1"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n v="1"/>
    <s v="Purée amande complète - 630g"/>
    <n v="5005"/>
    <n v="72"/>
    <n v="15"/>
    <m/>
    <n v="969.12"/>
    <n v="0"/>
    <n v="969.1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n v="1"/>
    <s v="Purée amande complète - 300g"/>
    <n v="5004"/>
    <n v="72"/>
    <n v="15"/>
    <m/>
    <n v="478.8"/>
    <n v="0"/>
    <n v="478.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m/>
    <s v="Pâte d’amande - 25g"/>
    <n v="91119"/>
    <n v="40"/>
    <n v="7"/>
    <m/>
    <n v="29.2"/>
    <n v="0"/>
    <n v="29.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m/>
    <s v="Pistache Choc - 25g"/>
    <n v="91002"/>
    <n v="40"/>
    <n v="7"/>
    <m/>
    <n v="29.2"/>
    <n v="0"/>
    <n v="29.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m/>
    <s v="Pâte de fruit - 5x25g"/>
    <n v="8.0118000000000005E+29"/>
    <n v="12"/>
    <n v="7"/>
    <m/>
    <n v="37.200000000000003"/>
    <n v="0"/>
    <n v="37.200000000000003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n v="1"/>
    <s v="Purée amande complète - 200g"/>
    <n v="5011"/>
    <n v="72"/>
    <n v="15"/>
    <m/>
    <n v="345.6"/>
    <n v="0"/>
    <n v="345.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n v="1"/>
    <s v="Purée de sésame (tahin) - 280g"/>
    <n v="1230"/>
    <n v="36"/>
    <n v="10"/>
    <m/>
    <n v="97.92"/>
    <n v="0"/>
    <n v="97.9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m/>
    <n v="1"/>
    <m/>
    <m/>
    <m/>
    <s v="Poichichade Sésame - 100g"/>
    <n v="4304"/>
    <n v="6"/>
    <n v="7"/>
    <m/>
    <n v="15.96"/>
    <n v="0"/>
    <n v="15.9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m/>
    <n v="1"/>
    <m/>
    <m/>
    <m/>
    <s v="Poichichade Curry Madras - 100g"/>
    <n v="4305"/>
    <n v="6"/>
    <n v="7"/>
    <m/>
    <n v="15.96"/>
    <n v="0"/>
    <n v="15.9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m/>
    <n v="1"/>
    <m/>
    <m/>
    <m/>
    <s v="Cacao &amp; Baies de goji - 40g"/>
    <n v="9304"/>
    <n v="28"/>
    <n v="7"/>
    <m/>
    <n v="39.200000000000003"/>
    <n v="0"/>
    <n v="39.200000000000003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m/>
    <n v="1"/>
    <m/>
    <m/>
    <m/>
    <s v="Baobab &amp; Graines - 40g"/>
    <n v="9302"/>
    <n v="28"/>
    <n v="7"/>
    <m/>
    <n v="39.200000000000003"/>
    <n v="0"/>
    <n v="39.200000000000003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BOLETS JAUNES COUPÉS - Doypack 35g (6)"/>
    <n v="0"/>
    <n v="12"/>
    <n v="10"/>
    <s v="oui"/>
    <n v="33.72"/>
    <n v="0"/>
    <n v="33.7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CEPES COUPÉS - Doypack 30g (6)"/>
    <n v="0"/>
    <n v="12"/>
    <n v="10"/>
    <s v="oui"/>
    <n v="56.28"/>
    <n v="0"/>
    <n v="56.2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CHAMPIGNONS de PARIS MORCEAUX - Doypack 30g (6)"/>
    <n v="0"/>
    <n v="12"/>
    <n v="10"/>
    <s v="oui"/>
    <n v="35.64"/>
    <n v="0"/>
    <n v="35.6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CHANTERELLES - Doypack 25g (6)"/>
    <n v="0"/>
    <n v="12"/>
    <n v="10"/>
    <s v="oui"/>
    <n v="46.68"/>
    <n v="0"/>
    <n v="46.6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MORILLES - Doypack 15g (6)"/>
    <n v="0"/>
    <n v="12"/>
    <n v="10"/>
    <m/>
    <n v="123.24"/>
    <n v="0"/>
    <n v="123.2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SHIITAKES - Doypack 25g (6)"/>
    <n v="0"/>
    <n v="12"/>
    <n v="10"/>
    <s v="oui"/>
    <n v="29.88"/>
    <n v="0"/>
    <n v="29.8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Trompette de la mort - Doypack 20g (6)"/>
    <n v="0"/>
    <n v="12"/>
    <n v="10"/>
    <s v="oui"/>
    <n v="37.56"/>
    <n v="0"/>
    <n v="37.5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vanille - 2x4g"/>
    <n v="110010"/>
    <n v="60"/>
    <n v="10"/>
    <m/>
    <n v="39"/>
    <n v="0"/>
    <n v="39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acao - 2x5,5g"/>
    <n v="110020"/>
    <n v="60"/>
    <n v="10"/>
    <m/>
    <n v="36"/>
    <n v="0"/>
    <n v="3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afé - 2x5g"/>
    <n v="110030"/>
    <n v="60"/>
    <n v="10"/>
    <m/>
    <n v="36"/>
    <n v="0"/>
    <n v="3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amandes - 2x3,5g"/>
    <n v="11005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praliné - x 30 sachets"/>
    <n v="11006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framboise - x 30 sachets"/>
    <n v="11007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itron - 2x3,5g"/>
    <n v="11009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aramel - 2x4g"/>
    <n v="11012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abricot - x 30 sachets"/>
    <n v="11014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noix de coco - 2x4g"/>
    <n v="11015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acao orange - 2x5g"/>
    <n v="110180"/>
    <n v="30"/>
    <n v="10"/>
    <m/>
    <n v="18"/>
    <n v="0"/>
    <n v="1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acao menthe - x 30 sachets"/>
    <n v="110190"/>
    <n v="30"/>
    <n v="10"/>
    <m/>
    <n v="18.3"/>
    <n v="0"/>
    <n v="18.3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Panna Cotta 45g - 1x45g"/>
    <n v="190100"/>
    <n v="30"/>
    <n v="10"/>
    <m/>
    <n v="28.2"/>
    <n v="0"/>
    <n v="28.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brûlée 80g - x 12 sachets"/>
    <n v="190110"/>
    <n v="24"/>
    <n v="10"/>
    <m/>
    <n v="26.4"/>
    <n v="0"/>
    <n v="26.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caramel au beurre salé 60g - x 12 sachets"/>
    <n v="190120"/>
    <n v="24"/>
    <n v="10"/>
    <m/>
    <n v="26.4"/>
    <n v="0"/>
    <n v="26.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noisette 60g - x 12 sachets"/>
    <n v="190220"/>
    <n v="12"/>
    <n v="10"/>
    <m/>
    <n v="13.2"/>
    <n v="0"/>
    <n v="13.2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noix de coco 60g - x 12 sachets"/>
    <n v="190150"/>
    <n v="24"/>
    <n v="10"/>
    <m/>
    <n v="26.4"/>
    <n v="0"/>
    <n v="26.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chocolat intense 60g - 1x60g"/>
    <n v="190020"/>
    <n v="24"/>
    <n v="10"/>
    <m/>
    <n v="26.4"/>
    <n v="0"/>
    <n v="26.4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anglaise 60g - x 12 sachets"/>
    <n v="190210"/>
    <n v="24"/>
    <n v="10"/>
    <m/>
    <n v="22.56"/>
    <n v="0"/>
    <n v="22.56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Pistache 60g - 1x60g"/>
    <n v="190240"/>
    <n v="24"/>
    <n v="10"/>
    <m/>
    <n v="28.08"/>
    <n v="0"/>
    <n v="28.08"/>
    <m/>
    <s v=""/>
    <s v=""/>
    <s v=""/>
    <s v=""/>
    <s v=""/>
    <m/>
    <m/>
    <m/>
    <n v="1"/>
    <m/>
    <m/>
    <m/>
    <m/>
    <d v="2017-11-07T00:00:00"/>
    <m/>
    <m/>
    <n v="1"/>
  </r>
  <r>
    <s v="octobre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m/>
    <d v="2017-11-07T00:00:00"/>
    <m/>
    <m/>
    <n v="1"/>
  </r>
  <r>
    <s v="octobre"/>
    <s v="Ghislaine"/>
    <s v="Perl'amand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0-06"/>
    <x v="1692"/>
    <n v="1"/>
    <m/>
    <m/>
    <m/>
    <n v="1"/>
    <s v="Purée Arachide Toastée - 300g"/>
    <n v="1504"/>
    <n v="36"/>
    <n v="10"/>
    <m/>
    <n v="87.48"/>
    <n v="0"/>
    <n v="87.48"/>
    <m/>
    <s v=""/>
    <s v=""/>
    <s v=""/>
    <s v=""/>
    <s v=""/>
    <m/>
    <m/>
    <n v="1"/>
    <n v="1"/>
    <m/>
    <m/>
    <s v="Reliquat 5115 du 5/9"/>
    <m/>
    <m/>
    <m/>
    <s v="1"/>
    <m/>
  </r>
  <r>
    <s v="octobre"/>
    <s v="Ghislaine"/>
    <s v="Perl'amand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10-06"/>
    <x v="1693"/>
    <m/>
    <n v="1"/>
    <m/>
    <m/>
    <m/>
    <s v="Purée de sésame demi complet - 630g"/>
    <n v="1242"/>
    <n v="6"/>
    <n v="0"/>
    <m/>
    <n v="36.36"/>
    <n v="0"/>
    <n v="36.36"/>
    <m/>
    <s v=""/>
    <s v=""/>
    <s v=""/>
    <s v=""/>
    <s v=""/>
    <m/>
    <m/>
    <n v="1"/>
    <n v="1"/>
    <m/>
    <m/>
    <m/>
    <m/>
    <m/>
    <m/>
    <s v="1"/>
    <m/>
  </r>
  <r>
    <s v="octobre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4"/>
    <n v="1"/>
    <m/>
    <m/>
    <m/>
    <n v="1"/>
    <s v="Huile de coco - 0,2L"/>
    <n v="1010615028"/>
    <n v="120"/>
    <n v="12"/>
    <s v="oui"/>
    <n v="367.2"/>
    <n v="0"/>
    <n v="367.2"/>
    <m/>
    <n v="1"/>
    <n v="0"/>
    <n v="0"/>
    <n v="0"/>
    <n v="1"/>
    <m/>
    <m/>
    <n v="1"/>
    <m/>
    <m/>
    <m/>
    <m/>
    <m/>
    <d v="2017-11-17T00:00:00"/>
    <n v="1"/>
    <n v="1"/>
    <m/>
  </r>
  <r>
    <s v="octobre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4"/>
    <n v="1"/>
    <m/>
    <m/>
    <m/>
    <n v="1"/>
    <s v="Huile de coco - 0,4L"/>
    <n v="1010615056"/>
    <n v="120"/>
    <n v="12"/>
    <s v="oui"/>
    <n v="667.2"/>
    <n v="0"/>
    <n v="667.2"/>
    <m/>
    <s v=""/>
    <s v=""/>
    <s v=""/>
    <s v=""/>
    <s v=""/>
    <m/>
    <m/>
    <m/>
    <m/>
    <m/>
    <m/>
    <m/>
    <m/>
    <d v="2017-11-17T00:00:00"/>
    <n v="1"/>
    <n v="1"/>
    <m/>
  </r>
  <r>
    <s v="octobre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4"/>
    <n v="1"/>
    <m/>
    <m/>
    <m/>
    <n v="1"/>
    <s v="Huile coco désodorisée - 0,4L"/>
    <n v="1010615156"/>
    <n v="120"/>
    <n v="12"/>
    <s v="oui"/>
    <n v="450"/>
    <n v="0"/>
    <n v="450"/>
    <m/>
    <s v=""/>
    <s v=""/>
    <s v=""/>
    <s v=""/>
    <s v=""/>
    <m/>
    <m/>
    <m/>
    <m/>
    <m/>
    <m/>
    <m/>
    <m/>
    <d v="2017-11-17T00:00:00"/>
    <n v="1"/>
    <n v="1"/>
    <m/>
  </r>
  <r>
    <s v="octobre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5"/>
    <n v="1"/>
    <m/>
    <m/>
    <m/>
    <n v="1"/>
    <s v="Huile de coco - 0,2L"/>
    <n v="1010615028"/>
    <n v="120"/>
    <n v="12"/>
    <s v="oui"/>
    <n v="367.2"/>
    <n v="0"/>
    <n v="367.2"/>
    <m/>
    <s v=""/>
    <s v=""/>
    <s v=""/>
    <s v=""/>
    <s v=""/>
    <m/>
    <m/>
    <m/>
    <n v="1"/>
    <m/>
    <m/>
    <m/>
    <m/>
    <d v="2017-11-17T00:00:00"/>
    <m/>
    <n v="1"/>
    <m/>
  </r>
  <r>
    <s v="octobre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5"/>
    <n v="1"/>
    <m/>
    <m/>
    <m/>
    <n v="1"/>
    <s v="Huile de coco - 0,4L"/>
    <n v="1010615056"/>
    <n v="120"/>
    <n v="12"/>
    <s v="oui"/>
    <n v="667.2"/>
    <n v="0"/>
    <n v="667.2"/>
    <m/>
    <s v=""/>
    <s v=""/>
    <s v=""/>
    <s v=""/>
    <s v=""/>
    <m/>
    <m/>
    <m/>
    <n v="1"/>
    <m/>
    <m/>
    <m/>
    <m/>
    <d v="2017-11-17T00:00:00"/>
    <m/>
    <n v="1"/>
    <m/>
  </r>
  <r>
    <s v="octobre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5"/>
    <n v="1"/>
    <m/>
    <m/>
    <m/>
    <n v="1"/>
    <s v="Huile coco désodorisée - 0,4L"/>
    <n v="1010615156"/>
    <n v="120"/>
    <n v="12"/>
    <s v="oui"/>
    <n v="450"/>
    <n v="0"/>
    <n v="450"/>
    <m/>
    <s v=""/>
    <s v=""/>
    <s v=""/>
    <s v=""/>
    <s v=""/>
    <m/>
    <m/>
    <m/>
    <n v="1"/>
    <m/>
    <m/>
    <m/>
    <m/>
    <d v="2017-11-17T00:00:00"/>
    <m/>
    <n v="1"/>
    <m/>
  </r>
  <r>
    <s v="octobre"/>
    <s v="Alexis"/>
    <s v="Kaoka"/>
    <s v="Relais Vert"/>
    <s v="BIO TOUJOURS"/>
    <s v="2 RTE DE SAINT GEORGES D ORQUES"/>
    <s v="34990"/>
    <s v="JUVIGNAC"/>
    <s v="09 67 35 06 82"/>
    <s v="Occitanie"/>
    <s v="34"/>
    <s v="INDPT"/>
    <m/>
    <n v="250"/>
    <s v="2017-10-09"/>
    <x v="1696"/>
    <n v="1"/>
    <m/>
    <m/>
    <m/>
    <m/>
    <s v="noir 66% éclats noisettes caramélisés - 100g"/>
    <n v="14072"/>
    <n v="17"/>
    <n v="0"/>
    <m/>
    <n v="31.96"/>
    <n v="0"/>
    <n v="31.96"/>
    <m/>
    <s v=""/>
    <s v=""/>
    <s v=""/>
    <s v=""/>
    <s v=""/>
    <m/>
    <m/>
    <m/>
    <n v="1"/>
    <m/>
    <m/>
    <m/>
    <m/>
    <s v="25/10/17 - 08/11/17"/>
    <m/>
    <m/>
    <n v="1"/>
  </r>
  <r>
    <s v="octobre"/>
    <s v="Alexis"/>
    <s v="Bio Planèt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7"/>
    <n v="1"/>
    <m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m/>
    <s v="1"/>
  </r>
  <r>
    <s v="octobre"/>
    <s v="Alexis"/>
    <s v="Bio Planèt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7"/>
    <n v="1"/>
    <m/>
    <m/>
    <m/>
    <m/>
    <s v="Farine de coco biologique - 250g x4"/>
    <n v="10104506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octobre"/>
    <s v="Alexis"/>
    <s v="Bio Planèt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8"/>
    <n v="1"/>
    <m/>
    <m/>
    <m/>
    <n v="1"/>
    <s v="Huile de coco - 0,4L"/>
    <n v="1010615056"/>
    <n v="216"/>
    <n v="15"/>
    <s v="oui"/>
    <n v="1159.92"/>
    <n v="0"/>
    <n v="1159.92"/>
    <m/>
    <s v=""/>
    <s v=""/>
    <s v=""/>
    <s v=""/>
    <s v=""/>
    <m/>
    <m/>
    <m/>
    <n v="1"/>
    <m/>
    <m/>
    <m/>
    <m/>
    <d v="2017-11-08T00:00:00"/>
    <m/>
    <m/>
    <s v="1"/>
  </r>
  <r>
    <s v="octobre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CEPES COUPÉS - Doypack 30g (6)"/>
    <n v="0"/>
    <n v="12"/>
    <n v="10"/>
    <s v="oui"/>
    <n v="56.28"/>
    <n v="0"/>
    <n v="56.28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CHAMPIGNONS de PARIS MORCEAUX - Doypack 30g (6)"/>
    <n v="0"/>
    <n v="12"/>
    <n v="10"/>
    <s v="oui"/>
    <n v="35.64"/>
    <n v="0"/>
    <n v="35.64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CHANTERELLES - Doypack 25g (6)"/>
    <n v="0"/>
    <n v="12"/>
    <n v="10"/>
    <s v="oui"/>
    <n v="46.68"/>
    <n v="0"/>
    <n v="46.68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SHIITAKES - Doypack 25g (6)"/>
    <n v="0"/>
    <n v="12"/>
    <n v="10"/>
    <s v="oui"/>
    <n v="29.88"/>
    <n v="0"/>
    <n v="29.88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Trompette de la mort - Doypack 20g (6)"/>
    <n v="0"/>
    <n v="12"/>
    <n v="10"/>
    <s v="oui"/>
    <n v="37.56"/>
    <n v="0"/>
    <n v="37.56"/>
    <m/>
    <s v=""/>
    <s v=""/>
    <s v=""/>
    <s v=""/>
    <s v=""/>
    <m/>
    <m/>
    <m/>
    <n v="1"/>
    <m/>
    <m/>
    <m/>
    <m/>
    <m/>
    <m/>
    <m/>
    <s v="1"/>
  </r>
  <r>
    <s v="octobre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CHAMPIGNONS NOIRS ENTIERS - Doypack 45g (6)"/>
    <n v="0"/>
    <n v="12"/>
    <n v="10"/>
    <s v="oui"/>
    <n v="54.6"/>
    <n v="0"/>
    <n v="54.6"/>
    <m/>
    <s v=""/>
    <s v=""/>
    <s v=""/>
    <s v=""/>
    <s v=""/>
    <m/>
    <m/>
    <m/>
    <n v="1"/>
    <m/>
    <m/>
    <m/>
    <m/>
    <m/>
    <m/>
    <m/>
    <s v="1"/>
  </r>
  <r>
    <s v="octobre"/>
    <s v="Christophe"/>
    <s v="Ciel d'Azur"/>
    <s v="Relais Vert"/>
    <s v="PRAIRIAL"/>
    <s v="10 RUE DES DROITS DE L HOMME"/>
    <s v="69120"/>
    <s v="VAULX EN VELIN"/>
    <s v="04 78 26 26 27"/>
    <s v="Auvergne-Rhône-Alpes"/>
    <s v="69"/>
    <s v="INDPT"/>
    <s v="GRAP"/>
    <n v="480"/>
    <s v="2017-10-09"/>
    <x v="1700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m/>
    <m/>
    <m/>
    <s v="NRPxx"/>
    <m/>
    <m/>
    <n v="1"/>
    <n v="1"/>
    <m/>
  </r>
  <r>
    <s v="octobre"/>
    <s v="Christophe"/>
    <s v="Ciel d'Azur"/>
    <s v="Relais Vert"/>
    <s v="PRAIRIAL"/>
    <s v="10 RUE DES DROITS DE L HOMME"/>
    <s v="69120"/>
    <s v="VAULX EN VELIN"/>
    <s v="04 78 26 26 27"/>
    <s v="Auvergne-Rhône-Alpes"/>
    <s v="69"/>
    <s v="INDPT"/>
    <s v="GRAP"/>
    <n v="480"/>
    <s v="2017-10-09"/>
    <x v="1700"/>
    <n v="1"/>
    <m/>
    <m/>
    <m/>
    <n v="1"/>
    <s v="Gel externe - tube 250ml"/>
    <n v="0"/>
    <n v="24"/>
    <n v="15"/>
    <s v="oui"/>
    <n v="208.08"/>
    <n v="0"/>
    <n v="208.08"/>
    <m/>
    <s v=""/>
    <s v=""/>
    <s v=""/>
    <s v=""/>
    <s v=""/>
    <m/>
    <m/>
    <m/>
    <m/>
    <m/>
    <m/>
    <s v="NRPxx"/>
    <m/>
    <m/>
    <n v="1"/>
    <n v="1"/>
    <m/>
  </r>
  <r>
    <s v="octobre"/>
    <s v="Alexis"/>
    <s v="Bio Planète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1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m/>
    <m/>
    <m/>
    <m/>
    <s v="1"/>
  </r>
  <r>
    <s v="octobre"/>
    <s v="Alexis"/>
    <s v="Bio Planète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1"/>
    <n v="1"/>
    <m/>
    <m/>
    <m/>
    <m/>
    <s v="Farine de coco biologique - 250g x4"/>
    <n v="10104506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m/>
    <s v="1"/>
  </r>
  <r>
    <s v="octobre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2"/>
    <n v="1"/>
    <m/>
    <m/>
    <m/>
    <m/>
    <s v="noir 66% éclats noisettes caramélisés - 100g"/>
    <n v="14072"/>
    <n v="17"/>
    <n v="0"/>
    <m/>
    <n v="28.9"/>
    <n v="0"/>
    <n v="28.9"/>
    <m/>
    <n v="1"/>
    <n v="0"/>
    <n v="0"/>
    <n v="0"/>
    <n v="0"/>
    <m/>
    <m/>
    <n v="1"/>
    <m/>
    <n v="1"/>
    <m/>
    <m/>
    <m/>
    <d v="2017-11-09T00:00:00"/>
    <m/>
    <m/>
    <s v="1"/>
  </r>
  <r>
    <s v="octobre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2"/>
    <n v="1"/>
    <m/>
    <m/>
    <m/>
    <m/>
    <s v="noir 90% Equateur - 100g"/>
    <n v="14096"/>
    <n v="17"/>
    <n v="0"/>
    <m/>
    <n v="0"/>
    <n v="0"/>
    <n v="0"/>
    <m/>
    <n v="1"/>
    <n v="0"/>
    <n v="0"/>
    <n v="0"/>
    <n v="0"/>
    <m/>
    <m/>
    <n v="1"/>
    <m/>
    <n v="1"/>
    <m/>
    <m/>
    <m/>
    <d v="2017-11-09T00:00:00"/>
    <m/>
    <m/>
    <s v="1"/>
  </r>
  <r>
    <s v="octobre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2"/>
    <n v="1"/>
    <m/>
    <m/>
    <m/>
    <m/>
    <s v="noir noix de coco - 100g"/>
    <n v="14717"/>
    <n v="17"/>
    <n v="0"/>
    <m/>
    <n v="30.6"/>
    <n v="0"/>
    <n v="30.6"/>
    <m/>
    <n v="1"/>
    <n v="0"/>
    <n v="0"/>
    <n v="0"/>
    <n v="0"/>
    <m/>
    <m/>
    <n v="1"/>
    <m/>
    <n v="1"/>
    <m/>
    <m/>
    <m/>
    <d v="2017-11-09T00:00:00"/>
    <m/>
    <m/>
    <s v="1"/>
  </r>
  <r>
    <s v="octobre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3"/>
    <n v="1"/>
    <m/>
    <m/>
    <m/>
    <m/>
    <s v="noir 61% éclats cacao caramélisés - 100g"/>
    <n v="14076"/>
    <n v="17"/>
    <n v="0"/>
    <m/>
    <n v="26.86"/>
    <n v="0"/>
    <n v="26.86"/>
    <m/>
    <n v="1"/>
    <n v="0"/>
    <n v="0"/>
    <n v="0"/>
    <n v="0"/>
    <m/>
    <m/>
    <n v="1"/>
    <m/>
    <n v="1"/>
    <m/>
    <m/>
    <m/>
    <d v="2017-11-09T00:00:00"/>
    <m/>
    <m/>
    <s v="1"/>
  </r>
  <r>
    <s v="octobre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3"/>
    <n v="1"/>
    <m/>
    <m/>
    <m/>
    <m/>
    <s v="noir 90% Equateur - 100g"/>
    <n v="14096"/>
    <n v="17"/>
    <n v="0"/>
    <m/>
    <n v="0"/>
    <n v="0"/>
    <n v="0"/>
    <m/>
    <n v="1"/>
    <n v="0"/>
    <n v="0"/>
    <n v="0"/>
    <n v="0"/>
    <m/>
    <m/>
    <n v="1"/>
    <m/>
    <n v="1"/>
    <m/>
    <m/>
    <m/>
    <d v="2017-11-09T00:00:00"/>
    <m/>
    <m/>
    <s v="1"/>
  </r>
  <r>
    <s v="octobre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3"/>
    <n v="1"/>
    <m/>
    <m/>
    <m/>
    <m/>
    <s v="noir noix de coco - 100g"/>
    <n v="14717"/>
    <n v="17"/>
    <n v="0"/>
    <m/>
    <n v="30.6"/>
    <n v="0"/>
    <n v="30.6"/>
    <m/>
    <n v="1"/>
    <n v="0"/>
    <n v="0"/>
    <n v="0"/>
    <n v="0"/>
    <m/>
    <m/>
    <n v="1"/>
    <m/>
    <n v="1"/>
    <m/>
    <m/>
    <m/>
    <d v="2017-11-09T00:00:00"/>
    <m/>
    <m/>
    <s v="1"/>
  </r>
  <r>
    <s v="octobre"/>
    <s v="Alexis"/>
    <s v="Nature et Aliments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4"/>
    <n v="1"/>
    <m/>
    <m/>
    <m/>
    <m/>
    <s v="Poudre à lever - 2x7g"/>
    <n v="550010"/>
    <n v="30"/>
    <n v="0"/>
    <m/>
    <n v="7.2"/>
    <n v="0"/>
    <n v="7.2"/>
    <m/>
    <s v=""/>
    <s v=""/>
    <s v=""/>
    <s v=""/>
    <s v=""/>
    <m/>
    <m/>
    <m/>
    <n v="1"/>
    <m/>
    <m/>
    <m/>
    <m/>
    <m/>
    <m/>
    <m/>
    <s v="1"/>
  </r>
  <r>
    <s v="octobre"/>
    <s v="Alexis"/>
    <s v="Nature et Aliments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4"/>
    <n v="1"/>
    <m/>
    <m/>
    <m/>
    <m/>
    <s v="Agar agar Bio - 2x4g"/>
    <n v="510170"/>
    <n v="30"/>
    <n v="0"/>
    <m/>
    <n v="31.5"/>
    <n v="0"/>
    <n v="31.5"/>
    <m/>
    <s v=""/>
    <s v=""/>
    <s v=""/>
    <s v=""/>
    <s v=""/>
    <m/>
    <m/>
    <m/>
    <n v="1"/>
    <m/>
    <m/>
    <m/>
    <m/>
    <m/>
    <m/>
    <m/>
    <s v="1"/>
  </r>
  <r>
    <s v="octobre"/>
    <s v="Alexis"/>
    <s v="Perl'amande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5"/>
    <n v="1"/>
    <m/>
    <m/>
    <m/>
    <m/>
    <s v="Purée de sésame (tahin) - 630g"/>
    <n v="1241"/>
    <n v="6"/>
    <n v="0"/>
    <m/>
    <n v="36.36"/>
    <n v="0"/>
    <n v="36.36"/>
    <m/>
    <s v=""/>
    <s v=""/>
    <s v=""/>
    <s v=""/>
    <s v=""/>
    <m/>
    <m/>
    <m/>
    <n v="1"/>
    <m/>
    <m/>
    <m/>
    <m/>
    <m/>
    <m/>
    <m/>
    <s v="1"/>
  </r>
  <r>
    <s v="octobre"/>
    <s v="Alexis"/>
    <s v="Perl'amande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5"/>
    <n v="1"/>
    <m/>
    <m/>
    <m/>
    <m/>
    <s v="Chocolinette - 220g"/>
    <n v="0"/>
    <n v="6"/>
    <n v="0"/>
    <s v="oui"/>
    <n v="22.86"/>
    <n v="0"/>
    <n v="22.86"/>
    <m/>
    <s v=""/>
    <s v=""/>
    <s v=""/>
    <s v=""/>
    <s v=""/>
    <m/>
    <m/>
    <m/>
    <n v="1"/>
    <m/>
    <m/>
    <m/>
    <m/>
    <m/>
    <m/>
    <m/>
    <s v="1"/>
  </r>
  <r>
    <s v="octobre"/>
    <s v="Philippe"/>
    <s v="Bio Planète"/>
    <s v="Biodis"/>
    <s v="BIO DE GUIP - BIOMONDE"/>
    <s v="12 RUE DE LA VALLEE"/>
    <s v="29490"/>
    <s v="GUIPAVAS"/>
    <s v="02 98 84 80 55"/>
    <s v="Bretagne"/>
    <s v="29"/>
    <s v="BIOMONDE"/>
    <m/>
    <n v="130"/>
    <s v="2017-10-10"/>
    <x v="1706"/>
    <n v="1"/>
    <m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s v="26/10/17"/>
    <m/>
    <m/>
    <m/>
  </r>
  <r>
    <s v="octobre"/>
    <s v="Philippe"/>
    <s v="Bio Planète"/>
    <s v="Biodis"/>
    <s v="BIO DE GUIP - BIOMONDE"/>
    <s v="12 RUE DE LA VALLEE"/>
    <s v="29490"/>
    <s v="GUIPAVAS"/>
    <s v="02 98 84 80 55"/>
    <s v="Bretagne"/>
    <s v="29"/>
    <s v="BIOMONDE"/>
    <m/>
    <n v="130"/>
    <s v="2017-10-10"/>
    <x v="1706"/>
    <m/>
    <m/>
    <n v="1"/>
    <m/>
    <m/>
    <s v="Farine de coco biologique - 250g x4"/>
    <n v="1010450620"/>
    <n v="4"/>
    <n v="10"/>
    <s v="oui"/>
    <n v="8.92"/>
    <n v="0"/>
    <n v="8.92"/>
    <m/>
    <s v=""/>
    <s v=""/>
    <s v=""/>
    <s v=""/>
    <s v=""/>
    <m/>
    <m/>
    <m/>
    <n v="1"/>
    <m/>
    <m/>
    <m/>
    <m/>
    <s v="26/10/17"/>
    <m/>
    <m/>
    <m/>
  </r>
  <r>
    <s v="octobre"/>
    <s v="Philippe"/>
    <s v="Kaoka"/>
    <s v="Biodis"/>
    <s v="BIO DE GUIP - BIOMONDE"/>
    <s v="12 RUE DE LA VALLEE"/>
    <s v="29490"/>
    <s v="GUIPAVAS"/>
    <s v="02 98 84 80 55"/>
    <s v="Bretagne"/>
    <s v="29"/>
    <s v="BIOMONDE"/>
    <m/>
    <n v="130"/>
    <s v="2017-10-10"/>
    <x v="1707"/>
    <m/>
    <n v="1"/>
    <m/>
    <m/>
    <m/>
    <s v="noir 55% crêpes dentelle - 100g"/>
    <n v="14763"/>
    <n v="17"/>
    <n v="0"/>
    <m/>
    <n v="0"/>
    <n v="0"/>
    <n v="0"/>
    <m/>
    <s v=""/>
    <s v=""/>
    <s v=""/>
    <s v=""/>
    <s v=""/>
    <m/>
    <m/>
    <m/>
    <n v="1"/>
    <m/>
    <m/>
    <s v="cs re tel vers le 11/11. tel le 15/11 - Rappel le 16/11"/>
    <m/>
    <d v="2017-11-16T00:00:00"/>
    <m/>
    <n v="1"/>
    <m/>
  </r>
  <r>
    <s v="octobre"/>
    <s v="Philippe"/>
    <s v="Kaoka"/>
    <s v="Biodis"/>
    <s v="BIO DE GUIP - BIOMONDE"/>
    <s v="12 RUE DE LA VALLEE"/>
    <s v="29490"/>
    <s v="GUIPAVAS"/>
    <s v="02 98 84 80 55"/>
    <s v="Bretagne"/>
    <s v="29"/>
    <s v="BIOMONDE"/>
    <m/>
    <n v="130"/>
    <s v="2017-10-10"/>
    <x v="1707"/>
    <m/>
    <n v="1"/>
    <m/>
    <m/>
    <m/>
    <s v="noir 70% Fleur Sel - 100g"/>
    <n v="14771"/>
    <n v="17"/>
    <n v="0"/>
    <m/>
    <n v="0"/>
    <n v="0"/>
    <n v="0"/>
    <m/>
    <s v=""/>
    <s v=""/>
    <s v=""/>
    <s v=""/>
    <s v=""/>
    <m/>
    <m/>
    <m/>
    <n v="1"/>
    <m/>
    <m/>
    <s v="cs re tel vers le 11/11. Tel le 15/11 - Rappel le 16/11"/>
    <m/>
    <s v="16/11/17"/>
    <m/>
    <n v="1"/>
    <m/>
  </r>
  <r>
    <s v="octobre"/>
    <s v="Philippe"/>
    <s v="Nature et Aliments"/>
    <s v="Biodis"/>
    <s v="BIO DE GUIP - BIOMONDE"/>
    <s v="12 RUE DE LA VALLEE"/>
    <s v="29490"/>
    <s v="GUIPAVAS"/>
    <s v="02 98 84 80 55"/>
    <s v="Bretagne"/>
    <s v="29"/>
    <s v="BIOMONDE"/>
    <m/>
    <n v="130"/>
    <s v="2017-10-10"/>
    <x v="1708"/>
    <n v="1"/>
    <m/>
    <m/>
    <m/>
    <m/>
    <s v="Crème châtaigne 60g - x 12 sachets"/>
    <n v="190130"/>
    <n v="12"/>
    <n v="0"/>
    <m/>
    <n v="13.8"/>
    <n v="0"/>
    <n v="13.8"/>
    <m/>
    <s v=""/>
    <s v=""/>
    <s v=""/>
    <s v=""/>
    <s v=""/>
    <m/>
    <m/>
    <m/>
    <n v="1"/>
    <m/>
    <m/>
    <s v="2 appels"/>
    <m/>
    <s v="16/11/17"/>
    <m/>
    <n v="1"/>
    <m/>
  </r>
  <r>
    <s v="octobre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BOLETS JAUNES COUPÉS - Doypack 35g (6)"/>
    <n v="0"/>
    <n v="6"/>
    <n v="10"/>
    <s v="oui"/>
    <n v="18.72"/>
    <n v="0"/>
    <n v="18.72"/>
    <m/>
    <s v=""/>
    <s v=""/>
    <s v=""/>
    <s v=""/>
    <s v=""/>
    <m/>
    <m/>
    <m/>
    <n v="1"/>
    <m/>
    <m/>
    <s v="2 appels"/>
    <m/>
    <s v="16/11/17"/>
    <m/>
    <n v="1"/>
    <m/>
  </r>
  <r>
    <s v="octobre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CEPES COUPÉS - Doypack 30g (6)"/>
    <n v="0"/>
    <n v="6"/>
    <n v="10"/>
    <s v="oui"/>
    <n v="31.26"/>
    <n v="0"/>
    <n v="31.26"/>
    <m/>
    <s v=""/>
    <s v=""/>
    <s v=""/>
    <s v=""/>
    <s v=""/>
    <m/>
    <m/>
    <m/>
    <n v="1"/>
    <m/>
    <m/>
    <s v="2 appels"/>
    <m/>
    <s v="16/11/17"/>
    <m/>
    <n v="1"/>
    <m/>
  </r>
  <r>
    <s v="octobre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CHAMPIGNONS de PARIS MORCEAUX - Doypack 30g (6)"/>
    <n v="0"/>
    <n v="6"/>
    <n v="10"/>
    <s v="oui"/>
    <n v="19.8"/>
    <n v="0"/>
    <n v="19.8"/>
    <m/>
    <s v=""/>
    <s v=""/>
    <s v=""/>
    <s v=""/>
    <s v=""/>
    <m/>
    <m/>
    <m/>
    <n v="1"/>
    <m/>
    <m/>
    <s v="2 appels"/>
    <m/>
    <s v="16/11/17"/>
    <m/>
    <n v="1"/>
    <m/>
  </r>
  <r>
    <s v="octobre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CHANTERELLES - Doypack 25g (6)"/>
    <n v="0"/>
    <n v="6"/>
    <n v="10"/>
    <s v="oui"/>
    <n v="25.92"/>
    <n v="0"/>
    <n v="25.92"/>
    <m/>
    <s v=""/>
    <s v=""/>
    <s v=""/>
    <s v=""/>
    <s v=""/>
    <m/>
    <m/>
    <m/>
    <n v="1"/>
    <m/>
    <m/>
    <s v="2 appels"/>
    <m/>
    <s v="16/11/17"/>
    <m/>
    <n v="1"/>
    <m/>
  </r>
  <r>
    <s v="octobre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SHIITAKES - Doypack 25g (6)"/>
    <n v="0"/>
    <n v="6"/>
    <n v="10"/>
    <s v="oui"/>
    <n v="16.62"/>
    <n v="0"/>
    <n v="16.62"/>
    <m/>
    <s v=""/>
    <s v=""/>
    <s v=""/>
    <s v=""/>
    <s v=""/>
    <m/>
    <m/>
    <m/>
    <n v="1"/>
    <m/>
    <m/>
    <s v="2 appels"/>
    <m/>
    <s v="16/11/17"/>
    <m/>
    <n v="1"/>
    <m/>
  </r>
  <r>
    <s v="octobre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Trompette de la mort - Doypack 20g (6)"/>
    <n v="0"/>
    <n v="6"/>
    <n v="10"/>
    <s v="oui"/>
    <n v="20.88"/>
    <n v="0"/>
    <n v="20.88"/>
    <m/>
    <s v=""/>
    <s v=""/>
    <s v=""/>
    <s v=""/>
    <s v=""/>
    <m/>
    <m/>
    <m/>
    <n v="1"/>
    <m/>
    <m/>
    <s v="2 appels"/>
    <m/>
    <s v="16/11/17"/>
    <m/>
    <n v="1"/>
    <m/>
  </r>
  <r>
    <s v="octobre"/>
    <s v="Philippe"/>
    <s v="Bio Planète"/>
    <s v="Biodis"/>
    <s v="LA VIE CLAIRE"/>
    <s v="41 Rue Louis Pasteur"/>
    <s v="29200"/>
    <s v="BREST"/>
    <s v="02 98 80 38 91"/>
    <s v="Bretagne"/>
    <s v="29"/>
    <s v="LA VIE CLAIRE"/>
    <m/>
    <n v="120"/>
    <s v="2017-10-10"/>
    <x v="1710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d v="2017-11-17T00:00:00"/>
    <m/>
    <n v="1"/>
    <m/>
  </r>
  <r>
    <s v="octobre"/>
    <s v="Philippe"/>
    <s v="Bio Planète"/>
    <s v="Biodis"/>
    <s v="LA VIE CLAIRE"/>
    <s v="41 Rue Louis Pasteur"/>
    <s v="29200"/>
    <s v="BREST"/>
    <s v="02 98 80 38 91"/>
    <s v="Bretagne"/>
    <s v="29"/>
    <s v="LA VIE CLAIRE"/>
    <m/>
    <n v="120"/>
    <s v="2017-10-10"/>
    <x v="1710"/>
    <n v="1"/>
    <m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d v="2017-11-17T00:00:00"/>
    <m/>
    <n v="1"/>
    <m/>
  </r>
  <r>
    <s v="octobre"/>
    <s v="Philippe"/>
    <s v="Bio Planète"/>
    <s v="Biodis"/>
    <s v="LA VIE CLAIRE"/>
    <s v="41 Rue Louis Pasteur"/>
    <s v="29200"/>
    <s v="BREST"/>
    <s v="02 98 80 38 91"/>
    <s v="Bretagne"/>
    <s v="29"/>
    <s v="LA VIE CLAIRE"/>
    <m/>
    <n v="120"/>
    <s v="2017-10-10"/>
    <x v="1710"/>
    <n v="1"/>
    <m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d v="2017-11-17T00:00:00"/>
    <m/>
    <n v="1"/>
    <m/>
  </r>
  <r>
    <s v="octobre"/>
    <s v="Philippe"/>
    <s v="Bio Planète"/>
    <s v="Biodis"/>
    <s v="LA VIE CLAIRE"/>
    <s v="41 Rue Louis Pasteur"/>
    <s v="29200"/>
    <s v="BREST"/>
    <s v="02 98 80 38 91"/>
    <s v="Bretagne"/>
    <s v="29"/>
    <s v="LA VIE CLAIRE"/>
    <m/>
    <n v="120"/>
    <s v="2017-10-10"/>
    <x v="1710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d v="2017-11-17T00:00:00"/>
    <m/>
    <n v="1"/>
    <m/>
  </r>
  <r>
    <s v="octobre"/>
    <s v="Philippe"/>
    <s v="Bio Planète"/>
    <s v="Biodis"/>
    <s v="LA VIE CLAIRE"/>
    <s v="41 Rue Louis Pasteur"/>
    <s v="29200"/>
    <s v="BREST"/>
    <s v="02 98 80 38 91"/>
    <s v="Bretagne"/>
    <s v="29"/>
    <s v="LA VIE CLAIRE"/>
    <m/>
    <n v="120"/>
    <s v="2017-10-10"/>
    <x v="1710"/>
    <m/>
    <m/>
    <n v="1"/>
    <m/>
    <m/>
    <s v="Farine de coco biologique - 250g x4"/>
    <n v="1010450620"/>
    <n v="4"/>
    <n v="10"/>
    <s v="oui"/>
    <n v="8.92"/>
    <n v="0"/>
    <n v="8.92"/>
    <m/>
    <s v=""/>
    <s v=""/>
    <s v=""/>
    <s v=""/>
    <s v=""/>
    <m/>
    <m/>
    <m/>
    <n v="1"/>
    <m/>
    <m/>
    <m/>
    <m/>
    <d v="2017-11-17T00:00:00"/>
    <m/>
    <n v="1"/>
    <m/>
  </r>
  <r>
    <s v="octobre"/>
    <s v="Christophe"/>
    <s v="Ciel d'Azur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1"/>
    <n v="1"/>
    <m/>
    <m/>
    <m/>
    <m/>
    <s v="Crème visage - tube 50ml"/>
    <n v="0"/>
    <n v="6"/>
    <n v="0"/>
    <s v="oui"/>
    <n v="37.020000000000003"/>
    <n v="0"/>
    <n v="37.020000000000003"/>
    <m/>
    <s v=""/>
    <s v=""/>
    <s v=""/>
    <s v=""/>
    <s v=""/>
    <m/>
    <m/>
    <m/>
    <n v="1"/>
    <m/>
    <m/>
    <m/>
    <m/>
    <d v="2017-11-15T00:00:00"/>
    <m/>
    <n v="1"/>
    <m/>
  </r>
  <r>
    <s v="octobre"/>
    <s v="Christophe"/>
    <s v="Bio Planèt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2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m/>
    <d v="2017-11-15T00:00:00"/>
    <m/>
    <n v="1"/>
    <m/>
  </r>
  <r>
    <s v="octobre"/>
    <s v="Christophe"/>
    <s v="Bio Planèt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2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m/>
    <d v="2017-11-15T00:00:00"/>
    <m/>
    <n v="1"/>
    <m/>
  </r>
  <r>
    <s v="octobre"/>
    <s v="Christophe"/>
    <s v="Perl'amand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3"/>
    <n v="1"/>
    <m/>
    <m/>
    <m/>
    <m/>
    <s v="AMANDE&amp;ORANGE à tartiner - 300g"/>
    <n v="6410"/>
    <n v="6"/>
    <n v="5"/>
    <m/>
    <n v="30.42"/>
    <n v="0"/>
    <n v="30.42"/>
    <m/>
    <s v=""/>
    <s v=""/>
    <s v=""/>
    <s v=""/>
    <s v=""/>
    <m/>
    <m/>
    <m/>
    <n v="1"/>
    <m/>
    <m/>
    <m/>
    <m/>
    <d v="2017-11-15T00:00:00"/>
    <m/>
    <n v="1"/>
    <m/>
  </r>
  <r>
    <s v="octobre"/>
    <s v="Christophe"/>
    <s v="Perl'amand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3"/>
    <n v="1"/>
    <m/>
    <m/>
    <m/>
    <m/>
    <s v="Pistache Choc - 25g"/>
    <n v="91002"/>
    <n v="40"/>
    <n v="5"/>
    <m/>
    <n v="29.6"/>
    <n v="0"/>
    <n v="29.6"/>
    <m/>
    <s v=""/>
    <s v=""/>
    <s v=""/>
    <s v=""/>
    <s v=""/>
    <m/>
    <m/>
    <m/>
    <n v="1"/>
    <m/>
    <m/>
    <m/>
    <m/>
    <d v="2017-11-15T00:00:00"/>
    <m/>
    <n v="1"/>
    <m/>
  </r>
  <r>
    <s v="octobre"/>
    <s v="Christophe"/>
    <s v="Perl'amand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3"/>
    <n v="1"/>
    <m/>
    <m/>
    <m/>
    <m/>
    <s v="Pâte de fruit - 5x25g"/>
    <n v="8.0118000000000005E+29"/>
    <n v="12"/>
    <n v="5"/>
    <m/>
    <n v="37.92"/>
    <n v="0"/>
    <n v="37.92"/>
    <m/>
    <s v=""/>
    <s v=""/>
    <s v=""/>
    <s v=""/>
    <s v=""/>
    <m/>
    <m/>
    <m/>
    <n v="1"/>
    <m/>
    <m/>
    <m/>
    <m/>
    <d v="2017-11-15T00:00:00"/>
    <m/>
    <n v="1"/>
    <m/>
  </r>
  <r>
    <s v="octobre"/>
    <s v="Christophe"/>
    <s v="Perl'amand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3"/>
    <n v="1"/>
    <m/>
    <m/>
    <m/>
    <m/>
    <s v="Olive Amande - 90g"/>
    <n v="4303"/>
    <n v="6"/>
    <n v="5"/>
    <m/>
    <n v="15.12"/>
    <n v="0"/>
    <n v="15.12"/>
    <m/>
    <s v=""/>
    <s v=""/>
    <s v=""/>
    <s v=""/>
    <s v=""/>
    <m/>
    <m/>
    <m/>
    <n v="1"/>
    <m/>
    <m/>
    <m/>
    <m/>
    <d v="2017-11-15T00:00:00"/>
    <m/>
    <n v="1"/>
    <m/>
  </r>
  <r>
    <s v="octobre"/>
    <s v="Christophe"/>
    <s v="Perl'amand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3"/>
    <n v="1"/>
    <m/>
    <m/>
    <m/>
    <m/>
    <s v="Purée Fruits et Graines - 200g"/>
    <n v="1011"/>
    <n v="6"/>
    <n v="5"/>
    <m/>
    <n v="25.92"/>
    <n v="0"/>
    <n v="25.92"/>
    <m/>
    <s v=""/>
    <s v=""/>
    <s v=""/>
    <s v=""/>
    <s v=""/>
    <m/>
    <m/>
    <m/>
    <n v="1"/>
    <m/>
    <m/>
    <m/>
    <m/>
    <d v="2017-11-15T00:00:00"/>
    <m/>
    <n v="1"/>
    <m/>
  </r>
  <r>
    <s v="octobre"/>
    <s v="Christophe"/>
    <s v="Nature et Aliments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4"/>
    <n v="1"/>
    <m/>
    <m/>
    <m/>
    <m/>
    <s v="Potabio poireau-PDT - 2x8,5g"/>
    <n v="410010"/>
    <n v="20"/>
    <n v="0"/>
    <s v="oui"/>
    <n v="17.8"/>
    <n v="0"/>
    <n v="17.8"/>
    <m/>
    <s v=""/>
    <s v=""/>
    <s v=""/>
    <s v=""/>
    <s v=""/>
    <m/>
    <m/>
    <m/>
    <n v="1"/>
    <m/>
    <m/>
    <m/>
    <m/>
    <d v="2017-11-15T00:00:00"/>
    <m/>
    <n v="1"/>
    <m/>
  </r>
  <r>
    <s v="octobre"/>
    <s v="Christophe"/>
    <s v="Nature et Aliments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4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m/>
    <d v="2017-11-15T00:00:00"/>
    <m/>
    <n v="1"/>
    <m/>
  </r>
  <r>
    <s v="octobre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10"/>
    <x v="1715"/>
    <n v="1"/>
    <m/>
    <m/>
    <m/>
    <m/>
    <s v="CEPES COUPÉS - Doypack 30g (6)"/>
    <n v="0"/>
    <n v="12"/>
    <n v="10"/>
    <s v="oui"/>
    <n v="56.28"/>
    <n v="0"/>
    <n v="56.28"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10"/>
    <x v="1715"/>
    <n v="1"/>
    <m/>
    <m/>
    <m/>
    <m/>
    <s v="SHIITAKES - Doypack 25g (6)"/>
    <n v="0"/>
    <n v="12"/>
    <n v="10"/>
    <s v="oui"/>
    <n v="29.88"/>
    <n v="0"/>
    <n v="29.88"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10"/>
    <x v="1715"/>
    <n v="1"/>
    <m/>
    <m/>
    <m/>
    <m/>
    <s v="CORIANDRE feuille - Flacon 18g"/>
    <n v="0"/>
    <n v="3"/>
    <n v="0"/>
    <m/>
    <n v="5.22"/>
    <n v="0"/>
    <n v="5.22"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10"/>
    <x v="1715"/>
    <n v="1"/>
    <m/>
    <m/>
    <m/>
    <m/>
    <s v="POIVRE NOIR en grains - Flacon 50g"/>
    <n v="0"/>
    <n v="3"/>
    <n v="0"/>
    <m/>
    <n v="7.89"/>
    <n v="0"/>
    <n v="7.89"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Bio Planèt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10"/>
    <x v="1716"/>
    <n v="1"/>
    <m/>
    <m/>
    <m/>
    <m/>
    <s v="Farine de coco biologique - 250g x4"/>
    <n v="1010450620"/>
    <n v="8"/>
    <n v="0"/>
    <s v="oui"/>
    <n v="17.84"/>
    <n v="0"/>
    <n v="17.84"/>
    <m/>
    <s v=""/>
    <s v=""/>
    <s v=""/>
    <s v=""/>
    <s v=""/>
    <m/>
    <m/>
    <m/>
    <n v="1"/>
    <m/>
    <m/>
    <m/>
    <m/>
    <d v="2017-11-08T00:00:00"/>
    <m/>
    <m/>
    <n v="1"/>
  </r>
  <r>
    <s v="octobre"/>
    <s v="Ghislaine"/>
    <s v="Ciel d'Azur"/>
    <s v="Relais Vert"/>
    <s v="LE PANIER DU MOULIN"/>
    <s v="N°1 - D118 LE BUOU"/>
    <s v="84160"/>
    <s v="PUYVERT"/>
    <s v="04 90 08 59 39"/>
    <s v="Provence-Alpes-Côte d'Azur"/>
    <s v="84"/>
    <s v="INDPT"/>
    <m/>
    <n v="140"/>
    <s v="2017-10-10"/>
    <x v="1717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d v="2017-11-17T00:00:00"/>
    <m/>
    <n v="1"/>
    <m/>
  </r>
  <r>
    <s v="octobre"/>
    <s v="Ghislaine"/>
    <s v="Ciel d'Azur"/>
    <s v="Relais Vert"/>
    <s v="LE PANIER DU MOULIN"/>
    <s v="N°1 - D118 LE BUOU"/>
    <s v="84160"/>
    <s v="PUYVERT"/>
    <s v="04 90 08 59 39"/>
    <s v="Provence-Alpes-Côte d'Azur"/>
    <s v="84"/>
    <s v="INDPT"/>
    <m/>
    <n v="140"/>
    <s v="2017-10-10"/>
    <x v="1717"/>
    <n v="1"/>
    <m/>
    <m/>
    <m/>
    <n v="1"/>
    <s v="Gel à boire AB - bouteille 1000ml"/>
    <n v="0"/>
    <n v="24"/>
    <n v="10"/>
    <s v="oui"/>
    <n v="309.83999999999997"/>
    <n v="0"/>
    <n v="309.83999999999997"/>
    <m/>
    <s v=""/>
    <s v=""/>
    <s v=""/>
    <s v=""/>
    <s v=""/>
    <m/>
    <m/>
    <m/>
    <n v="1"/>
    <m/>
    <m/>
    <m/>
    <m/>
    <d v="2017-11-17T00:00:00"/>
    <m/>
    <n v="1"/>
    <m/>
  </r>
  <r>
    <s v="octobre"/>
    <s v="Ghislaine"/>
    <s v="Ciel d'Azur"/>
    <s v="Relais Vert"/>
    <s v="LE PANIER DU MOULIN"/>
    <s v="N°1 - D118 LE BUOU"/>
    <s v="84160"/>
    <s v="PUYVERT"/>
    <s v="04 90 08 59 39"/>
    <s v="Provence-Alpes-Côte d'Azur"/>
    <s v="84"/>
    <s v="INDPT"/>
    <m/>
    <n v="140"/>
    <s v="2017-10-10"/>
    <x v="1717"/>
    <n v="1"/>
    <m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s v="Retour crème visage intense pour odeur très forte"/>
    <m/>
    <d v="2017-11-17T00:00:00"/>
    <m/>
    <n v="1"/>
    <m/>
  </r>
  <r>
    <s v="octobre"/>
    <s v="Alexis"/>
    <s v="Bio Planèt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8"/>
    <n v="1"/>
    <m/>
    <m/>
    <m/>
    <m/>
    <s v="Huile d'olive fruitée médium - 1L"/>
    <n v="1010612050"/>
    <n v="6"/>
    <n v="0"/>
    <m/>
    <n v="54.54"/>
    <n v="0"/>
    <n v="54.54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Bio Planèt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8"/>
    <n v="1"/>
    <m/>
    <m/>
    <m/>
    <m/>
    <s v="Huile d'olive citron - 0,25L"/>
    <n v="1010612592"/>
    <n v="6"/>
    <n v="0"/>
    <m/>
    <n v="26.82"/>
    <n v="0"/>
    <n v="26.82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Bio Planèt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8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CEPES COUPÉS - Doypack 30g (6)"/>
    <n v="0"/>
    <n v="12"/>
    <n v="10"/>
    <s v="oui"/>
    <n v="56.28"/>
    <n v="0"/>
    <n v="56.28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PIMENT langue d'oiseau - Flacon 20g"/>
    <n v="0"/>
    <n v="3"/>
    <n v="0"/>
    <m/>
    <n v="4.29"/>
    <n v="0"/>
    <n v="4.29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PIMENT de CAYENNE - Flacon 40g"/>
    <n v="0"/>
    <n v="3"/>
    <n v="0"/>
    <m/>
    <n v="6.39"/>
    <n v="0"/>
    <n v="6.39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SEL au CÉLERI - Flacon 80g"/>
    <n v="0"/>
    <n v="3"/>
    <n v="0"/>
    <m/>
    <n v="5.07"/>
    <n v="0"/>
    <n v="5.07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THYM feuilles - Sachet 50g (6)"/>
    <n v="0"/>
    <n v="6"/>
    <n v="0"/>
    <m/>
    <n v="14.1"/>
    <n v="0"/>
    <n v="14.1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CURRY MADRAS - Flacon 35g"/>
    <n v="0"/>
    <n v="3"/>
    <n v="0"/>
    <m/>
    <n v="4.95"/>
    <n v="0"/>
    <n v="4.95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Amandina Lait d'amandes - 1L"/>
    <n v="6902"/>
    <n v="6"/>
    <n v="8"/>
    <m/>
    <n v="17.46"/>
    <n v="0"/>
    <n v="17.46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Purée amande complète - 300g"/>
    <n v="5004"/>
    <n v="6"/>
    <n v="8"/>
    <m/>
    <n v="43.14"/>
    <n v="0"/>
    <n v="43.14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Purée amande blanchie - 630g"/>
    <n v="5105"/>
    <n v="6"/>
    <n v="8"/>
    <m/>
    <n v="96.66"/>
    <n v="0"/>
    <n v="96.66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Purée amande blanchie - 300g"/>
    <n v="5104"/>
    <n v="6"/>
    <n v="8"/>
    <m/>
    <n v="46.62"/>
    <n v="0"/>
    <n v="46.62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Chocolinette - 220g"/>
    <n v="0"/>
    <n v="6"/>
    <n v="8"/>
    <m/>
    <n v="19.440000000000001"/>
    <n v="0"/>
    <n v="19.440000000000001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Chokenut - 300g"/>
    <n v="0"/>
    <n v="6"/>
    <n v="8"/>
    <m/>
    <n v="27.6"/>
    <n v="0"/>
    <n v="27.6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Amandina Lait d'amandes sans sucre - 50cl"/>
    <n v="6901"/>
    <n v="12"/>
    <n v="8"/>
    <m/>
    <n v="18.96"/>
    <n v="0"/>
    <n v="18.96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Purée de sésame (tahin) - 280g"/>
    <n v="1230"/>
    <n v="6"/>
    <n v="8"/>
    <m/>
    <n v="16.68"/>
    <n v="0"/>
    <n v="16.68"/>
    <m/>
    <s v=""/>
    <s v=""/>
    <s v=""/>
    <s v=""/>
    <s v=""/>
    <m/>
    <m/>
    <m/>
    <n v="1"/>
    <m/>
    <m/>
    <s v="TEL LE MATIN POUR AVOIR RABAH"/>
    <m/>
    <d v="2017-11-15T00:00:00"/>
    <m/>
    <n v="1"/>
    <m/>
  </r>
  <r>
    <s v="octobre"/>
    <s v="Philippe"/>
    <s v="Kaoka"/>
    <s v="Biodis"/>
    <s v="BIO DU PORTZIC - BIOMONDE"/>
    <s v="ROUTE DE SAINTE ANNE DU PORTZIC"/>
    <s v="29200"/>
    <s v="BREST"/>
    <s v="02 98 30 11 91"/>
    <s v="Bretagne"/>
    <s v="29"/>
    <s v="BIOMONDE"/>
    <m/>
    <n v="160"/>
    <s v="2017-10-10"/>
    <x v="1721"/>
    <n v="1"/>
    <m/>
    <m/>
    <m/>
    <n v="1"/>
    <s v="noir 55% framboise - 100g"/>
    <n v="14594"/>
    <n v="51"/>
    <n v="10"/>
    <m/>
    <n v="88.74"/>
    <n v="0"/>
    <n v="88.74"/>
    <m/>
    <s v=""/>
    <s v=""/>
    <s v=""/>
    <s v=""/>
    <s v=""/>
    <m/>
    <m/>
    <m/>
    <n v="1"/>
    <m/>
    <m/>
    <m/>
    <m/>
    <d v="2017-11-21T00:00:00"/>
    <m/>
    <n v="1"/>
    <m/>
  </r>
  <r>
    <s v="octobre"/>
    <s v="Philippe"/>
    <s v="Kaoka"/>
    <s v="Biodis"/>
    <s v="BIO DU PORTZIC - BIOMONDE"/>
    <s v="ROUTE DE SAINTE ANNE DU PORTZIC"/>
    <s v="29200"/>
    <s v="BREST"/>
    <s v="02 98 30 11 91"/>
    <s v="Bretagne"/>
    <s v="29"/>
    <s v="BIOMONDE"/>
    <m/>
    <n v="160"/>
    <s v="2017-10-10"/>
    <x v="1721"/>
    <n v="1"/>
    <m/>
    <m/>
    <m/>
    <n v="1"/>
    <s v="noir 55% crêpes dentelle - 100g"/>
    <n v="14763"/>
    <n v="51"/>
    <n v="10"/>
    <m/>
    <n v="0"/>
    <n v="0"/>
    <n v="0"/>
    <m/>
    <s v=""/>
    <s v=""/>
    <s v=""/>
    <s v=""/>
    <s v=""/>
    <m/>
    <m/>
    <m/>
    <n v="1"/>
    <m/>
    <m/>
    <m/>
    <m/>
    <d v="2017-11-21T00:00:00"/>
    <m/>
    <n v="1"/>
    <m/>
  </r>
  <r>
    <s v="octobre"/>
    <s v="Philippe"/>
    <s v="Kaoka"/>
    <s v="Biodis"/>
    <s v="BIO DU PORTZIC - BIOMONDE"/>
    <s v="ROUTE DE SAINTE ANNE DU PORTZIC"/>
    <s v="29200"/>
    <s v="BREST"/>
    <s v="02 98 30 11 91"/>
    <s v="Bretagne"/>
    <s v="29"/>
    <s v="BIOMONDE"/>
    <m/>
    <n v="160"/>
    <s v="2017-10-10"/>
    <x v="1721"/>
    <m/>
    <m/>
    <n v="1"/>
    <m/>
    <n v="1"/>
    <s v="noir gingembre citron - 100g"/>
    <n v="14718"/>
    <n v="51"/>
    <n v="10"/>
    <m/>
    <n v="91.8"/>
    <n v="0"/>
    <n v="91.8"/>
    <m/>
    <s v=""/>
    <s v=""/>
    <s v=""/>
    <s v=""/>
    <s v=""/>
    <m/>
    <m/>
    <m/>
    <n v="1"/>
    <m/>
    <m/>
    <m/>
    <m/>
    <d v="2017-11-21T00:00:00"/>
    <m/>
    <n v="1"/>
    <m/>
  </r>
  <r>
    <s v="octobre"/>
    <s v="Christophe"/>
    <s v="Ciel d'Azur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10"/>
    <x v="1722"/>
    <n v="1"/>
    <m/>
    <m/>
    <m/>
    <n v="1"/>
    <s v="Gel externe - tube 125ml"/>
    <n v="0"/>
    <n v="24"/>
    <n v="15"/>
    <s v="oui"/>
    <n v="144.96"/>
    <n v="0"/>
    <n v="144.96"/>
    <m/>
    <n v="1"/>
    <n v="0"/>
    <n v="0"/>
    <n v="0"/>
    <n v="1"/>
    <m/>
    <m/>
    <n v="1"/>
    <m/>
    <m/>
    <m/>
    <s v="x Rappel le 24/11"/>
    <m/>
    <m/>
    <m/>
    <n v="1"/>
    <m/>
  </r>
  <r>
    <s v="octobre"/>
    <s v="Christophe"/>
    <s v="Bio Planète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10"/>
    <x v="1723"/>
    <n v="1"/>
    <m/>
    <m/>
    <m/>
    <m/>
    <s v="Huile Friture+Poêler - 1L"/>
    <n v="1010601150"/>
    <n v="4"/>
    <n v="0"/>
    <m/>
    <n v="21.24"/>
    <n v="0"/>
    <n v="21.24"/>
    <m/>
    <s v=""/>
    <s v=""/>
    <s v=""/>
    <s v=""/>
    <s v=""/>
    <m/>
    <m/>
    <m/>
    <n v="1"/>
    <m/>
    <m/>
    <m/>
    <m/>
    <d v="2017-11-17T00:00:00"/>
    <m/>
    <n v="1"/>
    <m/>
  </r>
  <r>
    <s v="octobre"/>
    <s v="Christophe"/>
    <s v="Bio Planète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10"/>
    <x v="1723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d v="2017-11-17T00:00:00"/>
    <m/>
    <n v="1"/>
    <m/>
  </r>
  <r>
    <s v="octobre"/>
    <s v="Christophe"/>
    <s v="Bio Planète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10"/>
    <x v="1723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d v="2017-11-17T00:00:00"/>
    <m/>
    <n v="1"/>
    <m/>
  </r>
  <r>
    <s v="octobre"/>
    <s v="Christophe"/>
    <s v="Nature et Aliments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10"/>
    <x v="1724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m/>
    <d v="2017-11-17T00:00:00"/>
    <m/>
    <n v="1"/>
    <m/>
  </r>
  <r>
    <s v="octobre"/>
    <s v="Ghislaine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10-11"/>
    <x v="1725"/>
    <n v="1"/>
    <m/>
    <m/>
    <m/>
    <m/>
    <s v="CANNELLE Bâtons - Flacon 12g"/>
    <n v="0"/>
    <n v="12"/>
    <n v="0"/>
    <m/>
    <n v="21.36"/>
    <n v="0"/>
    <n v="21.36"/>
    <m/>
    <s v=""/>
    <s v=""/>
    <s v=""/>
    <s v=""/>
    <s v=""/>
    <m/>
    <m/>
    <m/>
    <n v="1"/>
    <m/>
    <m/>
    <s v="Reliquat BDC 5174 du 14/9"/>
    <m/>
    <d v="2017-11-17T00:00:00"/>
    <m/>
    <n v="1"/>
    <m/>
  </r>
  <r>
    <s v="octobre"/>
    <s v="Ghislaine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10-11"/>
    <x v="1725"/>
    <n v="1"/>
    <m/>
    <m/>
    <m/>
    <m/>
    <s v="Mélange PÂTES - Flacon 30g"/>
    <n v="0"/>
    <n v="6"/>
    <n v="0"/>
    <m/>
    <n v="9.3000000000000007"/>
    <n v="0"/>
    <n v="9.3000000000000007"/>
    <m/>
    <s v=""/>
    <s v=""/>
    <s v=""/>
    <s v=""/>
    <s v=""/>
    <m/>
    <m/>
    <m/>
    <n v="1"/>
    <m/>
    <m/>
    <s v="Reliquat BDC 5174 du 14/9"/>
    <m/>
    <d v="2017-11-17T00:00:00"/>
    <m/>
    <n v="1"/>
    <m/>
  </r>
  <r>
    <s v="octobre"/>
    <s v="Ghislaine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10-11"/>
    <x v="1725"/>
    <n v="1"/>
    <m/>
    <m/>
    <m/>
    <m/>
    <s v="RAS EL HANOUT - Flacon 35g"/>
    <n v="0"/>
    <n v="6"/>
    <n v="0"/>
    <m/>
    <n v="11.76"/>
    <n v="0"/>
    <n v="11.76"/>
    <m/>
    <s v=""/>
    <s v=""/>
    <s v=""/>
    <s v=""/>
    <s v=""/>
    <m/>
    <m/>
    <m/>
    <n v="1"/>
    <m/>
    <m/>
    <s v="Reliquat BDC 5174 du 14/9"/>
    <m/>
    <d v="2017-11-17T00:00:00"/>
    <m/>
    <n v="1"/>
    <m/>
  </r>
  <r>
    <s v="octobre"/>
    <s v="Philippe"/>
    <s v="Kaoka"/>
    <s v="Biodis"/>
    <s v="HALLES TERRE NATIVE - BIOMONDE"/>
    <s v="PLACE DES HALLES"/>
    <s v="29400"/>
    <s v="LANDIVISIAU"/>
    <s v="02 98 15 50 49"/>
    <s v="Bretagne"/>
    <s v="29"/>
    <s v="BIOMONDE"/>
    <m/>
    <n v="180"/>
    <s v="2017-10-11"/>
    <x v="1726"/>
    <m/>
    <m/>
    <n v="1"/>
    <m/>
    <m/>
    <s v="noir gingembre citron - 100g"/>
    <n v="14718"/>
    <n v="17"/>
    <n v="0"/>
    <m/>
    <n v="30.6"/>
    <n v="0"/>
    <n v="30.6"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Bio Planèt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7"/>
    <n v="1"/>
    <m/>
    <m/>
    <m/>
    <n v="1"/>
    <s v="Huile de coco - 0,4L"/>
    <n v="1010615056"/>
    <n v="120"/>
    <n v="12"/>
    <s v="oui"/>
    <n v="667.2"/>
    <n v="0"/>
    <n v="667.2"/>
    <m/>
    <s v=""/>
    <s v=""/>
    <s v=""/>
    <s v=""/>
    <s v=""/>
    <m/>
    <m/>
    <m/>
    <m/>
    <m/>
    <m/>
    <m/>
    <m/>
    <m/>
    <m/>
    <m/>
    <m/>
  </r>
  <r>
    <s v="octobre"/>
    <s v="Alexis"/>
    <s v="Bio Planèt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7"/>
    <n v="1"/>
    <m/>
    <m/>
    <m/>
    <n v="1"/>
    <s v="Huile coco désodorisée - 0,4L"/>
    <n v="1010615156"/>
    <n v="120"/>
    <n v="12"/>
    <s v="oui"/>
    <n v="500.4"/>
    <n v="0"/>
    <n v="500.4"/>
    <m/>
    <s v=""/>
    <s v=""/>
    <s v=""/>
    <s v=""/>
    <s v=""/>
    <m/>
    <m/>
    <m/>
    <m/>
    <m/>
    <m/>
    <m/>
    <m/>
    <m/>
    <m/>
    <m/>
    <m/>
  </r>
  <r>
    <s v="octobre"/>
    <s v="Alexis"/>
    <s v="Bio Planèt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8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m/>
    <m/>
    <m/>
    <m/>
    <m/>
    <m/>
    <m/>
    <m/>
    <m/>
  </r>
  <r>
    <s v="octobre"/>
    <s v="Alexis"/>
    <s v="Bio Planèt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8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m/>
    <m/>
    <m/>
    <m/>
    <m/>
    <m/>
    <m/>
    <m/>
    <m/>
  </r>
  <r>
    <s v="octobre"/>
    <s v="Alexis"/>
    <s v="Perl'amand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9"/>
    <n v="1"/>
    <m/>
    <m/>
    <m/>
    <m/>
    <s v="Blanche - 250g"/>
    <n v="7504"/>
    <n v="20"/>
    <n v="10"/>
    <m/>
    <n v="87.2"/>
    <n v="0"/>
    <n v="87.2"/>
    <m/>
    <s v=""/>
    <s v=""/>
    <s v=""/>
    <s v=""/>
    <s v=""/>
    <m/>
    <m/>
    <m/>
    <m/>
    <m/>
    <m/>
    <m/>
    <m/>
    <m/>
    <m/>
    <m/>
    <m/>
  </r>
  <r>
    <s v="octobre"/>
    <s v="Alexis"/>
    <s v="Perl'amand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9"/>
    <n v="1"/>
    <m/>
    <m/>
    <m/>
    <m/>
    <s v="Verte - 250g"/>
    <n v="7506"/>
    <n v="10"/>
    <n v="10"/>
    <m/>
    <n v="50.5"/>
    <n v="0"/>
    <n v="50.5"/>
    <m/>
    <s v=""/>
    <s v=""/>
    <s v=""/>
    <s v=""/>
    <s v=""/>
    <m/>
    <m/>
    <m/>
    <m/>
    <m/>
    <m/>
    <m/>
    <m/>
    <m/>
    <m/>
    <m/>
    <m/>
  </r>
  <r>
    <s v="octobre"/>
    <s v="Alexis"/>
    <s v="Perl'amand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9"/>
    <n v="1"/>
    <m/>
    <m/>
    <m/>
    <m/>
    <s v="Rose - 250g"/>
    <n v="7508"/>
    <n v="10"/>
    <n v="10"/>
    <m/>
    <n v="50.5"/>
    <n v="0"/>
    <n v="50.5"/>
    <m/>
    <s v=""/>
    <s v=""/>
    <s v=""/>
    <s v=""/>
    <s v=""/>
    <m/>
    <m/>
    <m/>
    <m/>
    <m/>
    <m/>
    <m/>
    <m/>
    <m/>
    <m/>
    <m/>
    <m/>
  </r>
  <r>
    <s v="octobre"/>
    <s v="Alexis"/>
    <s v="Nature et Aliments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0"/>
    <n v="1"/>
    <m/>
    <m/>
    <m/>
    <m/>
    <s v="Potabio potimarron - 2x8,5g"/>
    <n v="410050"/>
    <n v="40"/>
    <n v="0"/>
    <s v="oui"/>
    <n v="35.6"/>
    <n v="0"/>
    <n v="35.6"/>
    <m/>
    <s v=""/>
    <s v=""/>
    <s v=""/>
    <s v=""/>
    <s v=""/>
    <m/>
    <m/>
    <m/>
    <m/>
    <m/>
    <m/>
    <m/>
    <m/>
    <m/>
    <m/>
    <m/>
    <m/>
  </r>
  <r>
    <s v="octobre"/>
    <s v="Alexis"/>
    <s v="Nature et Aliments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0"/>
    <n v="1"/>
    <m/>
    <m/>
    <m/>
    <m/>
    <s v="Potabio Indien - x20 sachets"/>
    <n v="41033"/>
    <n v="40"/>
    <n v="0"/>
    <s v="oui"/>
    <n v="38"/>
    <n v="0"/>
    <n v="38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m/>
    <n v="1"/>
    <m/>
    <n v="1"/>
    <m/>
    <s v="05 Vitalité - Boite 22,5g"/>
    <n v="0"/>
    <n v="6"/>
    <n v="10"/>
    <s v="oui"/>
    <n v="17.82"/>
    <n v="0"/>
    <n v="17.82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2 Détente - Boite 22,5g"/>
    <n v="0"/>
    <n v="6"/>
    <n v="10"/>
    <s v="oui"/>
    <n v="16.440000000000001"/>
    <n v="0"/>
    <n v="16.440000000000001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7 Agrumes - Boite 22,5g"/>
    <n v="0"/>
    <n v="6"/>
    <n v="10"/>
    <s v="oui"/>
    <n v="18.3"/>
    <n v="0"/>
    <n v="18.3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3 Hivernale - Boite 22,5g"/>
    <n v="0"/>
    <n v="6"/>
    <n v="10"/>
    <s v="oui"/>
    <n v="16.32"/>
    <n v="0"/>
    <n v="16.32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6 Anti-Stress - Boite 22,5g"/>
    <n v="0"/>
    <n v="6"/>
    <n v="10"/>
    <s v="oui"/>
    <n v="16.62"/>
    <n v="0"/>
    <n v="16.62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4 Elimination - Boite 22,5g"/>
    <n v="0"/>
    <n v="6"/>
    <n v="10"/>
    <s v="oui"/>
    <n v="17.28"/>
    <n v="0"/>
    <n v="17.28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1 Sommeil - Boite 22,5g"/>
    <n v="0"/>
    <n v="6"/>
    <n v="10"/>
    <s v="oui"/>
    <n v="19.32"/>
    <n v="0"/>
    <n v="19.32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m/>
    <n v="1"/>
    <m/>
    <n v="1"/>
    <m/>
    <s v="08 Épicée - Boite 22,5g"/>
    <n v="0"/>
    <n v="6"/>
    <n v="10"/>
    <s v="oui"/>
    <n v="15.96"/>
    <n v="0"/>
    <n v="15.96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m/>
    <n v="1"/>
    <m/>
    <n v="1"/>
    <m/>
    <s v="10 Détox - Boite 22,5g"/>
    <n v="0"/>
    <n v="6"/>
    <n v="10"/>
    <s v="oui"/>
    <n v="16.5"/>
    <n v="0"/>
    <n v="16.5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9 Digestion - Boite 22,5g"/>
    <n v="0"/>
    <n v="6"/>
    <n v="10"/>
    <s v="oui"/>
    <n v="16.14"/>
    <n v="0"/>
    <n v="16.14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m/>
    <n v="1"/>
    <m/>
    <n v="1"/>
    <m/>
    <s v="Présentoir infusettes vide -"/>
    <n v="0"/>
    <n v="1"/>
    <n v="10"/>
    <m/>
    <n v="0"/>
    <n v="0"/>
    <n v="0"/>
    <m/>
    <s v=""/>
    <s v=""/>
    <s v=""/>
    <s v=""/>
    <s v=""/>
    <m/>
    <m/>
    <m/>
    <m/>
    <m/>
    <m/>
    <m/>
    <m/>
    <m/>
    <m/>
    <m/>
    <m/>
  </r>
  <r>
    <s v="octobre"/>
    <s v="Alexis"/>
    <s v="Bio Planète"/>
    <s v="Biocash"/>
    <s v="BIO ET SENS"/>
    <s v="236 AVENUE DE LA CIBOULETTE"/>
    <s v="34130"/>
    <s v="SAINT AUNES"/>
    <s v="04 67 57 69 30"/>
    <s v="Occitanie"/>
    <s v="34"/>
    <s v="INDPT"/>
    <s v="Bio et Sens"/>
    <n v="1000"/>
    <s v="2017-10-11"/>
    <x v="1732"/>
    <n v="1"/>
    <m/>
    <m/>
    <m/>
    <n v="1"/>
    <s v="Huile de coco - 0,4L"/>
    <n v="1010615056"/>
    <n v="60"/>
    <n v="10"/>
    <s v="oui"/>
    <n v="341.4"/>
    <n v="0"/>
    <n v="341.4"/>
    <m/>
    <s v=""/>
    <s v=""/>
    <s v=""/>
    <s v=""/>
    <s v=""/>
    <m/>
    <m/>
    <m/>
    <m/>
    <m/>
    <m/>
    <s v="Tel le 22/11 matin"/>
    <m/>
    <m/>
    <m/>
    <n v="1"/>
    <m/>
  </r>
  <r>
    <s v="octobre"/>
    <s v="Alexis"/>
    <s v="Bio Planète"/>
    <s v="Biocash"/>
    <s v="BIO ET SENS"/>
    <s v="236 AVENUE DE LA CIBOULETTE"/>
    <s v="34130"/>
    <s v="SAINT AUNES"/>
    <s v="04 67 57 69 30"/>
    <s v="Occitanie"/>
    <s v="34"/>
    <s v="INDPT"/>
    <s v="Bio et Sens"/>
    <n v="1000"/>
    <s v="2017-10-11"/>
    <x v="1733"/>
    <n v="1"/>
    <m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m/>
    <m/>
    <m/>
    <s v="Tel le 22/11 matin"/>
    <m/>
    <m/>
    <m/>
    <n v="1"/>
    <m/>
  </r>
  <r>
    <s v="octobre"/>
    <s v="Alexis"/>
    <s v="Bio Planète"/>
    <s v="Biocash"/>
    <s v="BIO ET SENS"/>
    <s v="236 AVENUE DE LA CIBOULETTE"/>
    <s v="34130"/>
    <s v="SAINT AUNES"/>
    <s v="04 67 57 69 30"/>
    <s v="Occitanie"/>
    <s v="34"/>
    <s v="INDPT"/>
    <s v="Bio et Sens"/>
    <n v="1000"/>
    <s v="2017-10-11"/>
    <x v="1733"/>
    <n v="1"/>
    <m/>
    <m/>
    <m/>
    <m/>
    <s v="Farine de coco biologique - 250g x4"/>
    <n v="1010450620"/>
    <n v="12"/>
    <n v="0"/>
    <s v="oui"/>
    <n v="26.76"/>
    <n v="0"/>
    <n v="26.76"/>
    <m/>
    <s v=""/>
    <s v=""/>
    <s v=""/>
    <s v=""/>
    <s v=""/>
    <m/>
    <m/>
    <m/>
    <m/>
    <m/>
    <m/>
    <s v="Tel le 22/11 matin"/>
    <m/>
    <m/>
    <m/>
    <n v="1"/>
    <m/>
  </r>
  <r>
    <s v="octobre"/>
    <s v="Alexis"/>
    <s v="Perl'amande"/>
    <s v="Biocash"/>
    <s v="BIO ET SENS"/>
    <s v="236 AVENUE DE LA CIBOULETTE"/>
    <s v="34130"/>
    <s v="SAINT AUNES"/>
    <s v="04 67 57 69 30"/>
    <s v="Occitanie"/>
    <s v="34"/>
    <s v="INDPT"/>
    <s v="Bio et Sens"/>
    <n v="1000"/>
    <s v="2017-10-11"/>
    <x v="1734"/>
    <n v="1"/>
    <m/>
    <m/>
    <m/>
    <m/>
    <s v="Noisettina boisson aux noisettes - 1L"/>
    <n v="6902"/>
    <n v="12"/>
    <n v="0"/>
    <m/>
    <n v="39.479999999999997"/>
    <n v="0"/>
    <n v="39.479999999999997"/>
    <m/>
    <s v=""/>
    <s v=""/>
    <s v=""/>
    <s v=""/>
    <s v=""/>
    <m/>
    <m/>
    <m/>
    <m/>
    <m/>
    <m/>
    <s v="Tel le 22/11 matin"/>
    <m/>
    <m/>
    <m/>
    <n v="1"/>
    <m/>
  </r>
  <r>
    <s v="octobre"/>
    <s v="Alexis"/>
    <s v="Perl'amande"/>
    <s v="Biocash"/>
    <s v="BIO ET SENS"/>
    <s v="236 AVENUE DE LA CIBOULETTE"/>
    <s v="34130"/>
    <s v="SAINT AUNES"/>
    <s v="04 67 57 69 30"/>
    <s v="Occitanie"/>
    <s v="34"/>
    <s v="INDPT"/>
    <s v="Bio et Sens"/>
    <n v="1000"/>
    <s v="2017-10-11"/>
    <x v="1734"/>
    <n v="1"/>
    <m/>
    <m/>
    <m/>
    <m/>
    <s v="Coconut - 300g"/>
    <n v="0"/>
    <n v="12"/>
    <n v="0"/>
    <m/>
    <n v="56.04"/>
    <n v="0"/>
    <n v="56.04"/>
    <m/>
    <s v=""/>
    <s v=""/>
    <s v=""/>
    <s v=""/>
    <s v=""/>
    <m/>
    <m/>
    <m/>
    <m/>
    <m/>
    <m/>
    <s v="Tel le 22/11 matin"/>
    <m/>
    <m/>
    <m/>
    <n v="1"/>
    <m/>
  </r>
  <r>
    <s v="octobre"/>
    <s v="Christophe"/>
    <s v="Bio Planète"/>
    <s v="Relais Vert"/>
    <s v="BIOMONDE DAVEZIEUX"/>
    <s v="1351 ROUTE DE LYON"/>
    <s v="07430"/>
    <s v="DAVEZIEUX"/>
    <s v="09 67 89 54 71"/>
    <s v="Auvergne-Rhône-Alpes"/>
    <s v="7"/>
    <s v="BIOMONDE"/>
    <m/>
    <n v="500"/>
    <s v="2017-10-11"/>
    <x v="1735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s v="3 appels - Rappel le 17/11 AM"/>
    <m/>
    <d v="2017-11-17T00:00:00"/>
    <m/>
    <n v="1"/>
    <m/>
  </r>
  <r>
    <s v="octobre"/>
    <s v="Christophe"/>
    <s v="Bio Planète"/>
    <s v="Relais Vert"/>
    <s v="BIOMONDE DAVEZIEUX"/>
    <s v="1351 ROUTE DE LYON"/>
    <s v="07430"/>
    <s v="DAVEZIEUX"/>
    <s v="09 67 89 54 71"/>
    <s v="Auvergne-Rhône-Alpes"/>
    <s v="7"/>
    <s v="BIOMONDE"/>
    <m/>
    <n v="500"/>
    <s v="2017-10-11"/>
    <x v="1735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s v="3 appels - Rappel le 17/11 AM"/>
    <m/>
    <d v="2017-11-17T00:00:00"/>
    <m/>
    <n v="1"/>
    <m/>
  </r>
  <r>
    <s v="octobre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tomate - 2x8,5g"/>
    <n v="410020"/>
    <n v="40"/>
    <n v="10"/>
    <s v="oui"/>
    <n v="30"/>
    <n v="0"/>
    <n v="30"/>
    <m/>
    <s v=""/>
    <s v=""/>
    <s v=""/>
    <s v=""/>
    <s v=""/>
    <m/>
    <m/>
    <m/>
    <n v="1"/>
    <m/>
    <m/>
    <s v="3 appels"/>
    <m/>
    <d v="2017-11-15T00:00:00"/>
    <m/>
    <n v="1"/>
    <m/>
  </r>
  <r>
    <s v="octobre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ortie - 2x8,5g"/>
    <n v="410030"/>
    <n v="40"/>
    <n v="10"/>
    <s v="oui"/>
    <n v="30"/>
    <n v="0"/>
    <n v="30"/>
    <m/>
    <s v=""/>
    <s v=""/>
    <s v=""/>
    <s v=""/>
    <s v=""/>
    <m/>
    <m/>
    <m/>
    <n v="1"/>
    <m/>
    <m/>
    <s v="3 appels"/>
    <m/>
    <d v="2017-11-15T00:00:00"/>
    <m/>
    <n v="1"/>
    <m/>
  </r>
  <r>
    <s v="octobre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potimarron - 2x8,5g"/>
    <n v="410050"/>
    <n v="40"/>
    <n v="10"/>
    <s v="oui"/>
    <n v="30"/>
    <n v="0"/>
    <n v="30"/>
    <m/>
    <s v=""/>
    <s v=""/>
    <s v=""/>
    <s v=""/>
    <s v=""/>
    <m/>
    <m/>
    <m/>
    <n v="1"/>
    <m/>
    <m/>
    <s v="3 appels"/>
    <m/>
    <d v="2017-11-15T00:00:00"/>
    <m/>
    <n v="1"/>
    <m/>
  </r>
  <r>
    <s v="octobre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algues - x 20 sachets"/>
    <n v="410060"/>
    <n v="20"/>
    <n v="10"/>
    <s v="oui"/>
    <n v="15"/>
    <n v="0"/>
    <n v="15"/>
    <m/>
    <s v=""/>
    <s v=""/>
    <s v=""/>
    <s v=""/>
    <s v=""/>
    <m/>
    <m/>
    <m/>
    <n v="1"/>
    <m/>
    <m/>
    <s v="3 appels"/>
    <m/>
    <d v="2017-11-15T00:00:00"/>
    <m/>
    <n v="1"/>
    <m/>
  </r>
  <r>
    <s v="octobre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cèpes - 2x8,5g"/>
    <n v="410070"/>
    <n v="20"/>
    <n v="10"/>
    <s v="oui"/>
    <n v="15.4"/>
    <n v="0"/>
    <n v="15.4"/>
    <m/>
    <s v=""/>
    <s v=""/>
    <s v=""/>
    <s v=""/>
    <s v=""/>
    <m/>
    <m/>
    <m/>
    <n v="1"/>
    <m/>
    <m/>
    <s v="3 appels"/>
    <m/>
    <d v="2017-11-15T00:00:00"/>
    <m/>
    <n v="1"/>
    <m/>
  </r>
  <r>
    <s v="octobre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carotte cumin - 2x8,5g"/>
    <n v="410080"/>
    <n v="40"/>
    <n v="10"/>
    <s v="oui"/>
    <n v="30"/>
    <n v="0"/>
    <n v="30"/>
    <m/>
    <s v=""/>
    <s v=""/>
    <s v=""/>
    <s v=""/>
    <s v=""/>
    <m/>
    <m/>
    <m/>
    <n v="1"/>
    <m/>
    <m/>
    <s v="3 appels"/>
    <m/>
    <d v="2017-11-15T00:00:00"/>
    <m/>
    <n v="1"/>
    <m/>
  </r>
  <r>
    <s v="octobre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épinards spiruline - 2x8,5g"/>
    <n v="410090"/>
    <n v="40"/>
    <n v="10"/>
    <s v="oui"/>
    <n v="30"/>
    <n v="0"/>
    <n v="30"/>
    <m/>
    <s v=""/>
    <s v=""/>
    <s v=""/>
    <s v=""/>
    <s v=""/>
    <m/>
    <m/>
    <m/>
    <n v="1"/>
    <m/>
    <m/>
    <s v="3 appels"/>
    <m/>
    <d v="2017-11-15T00:00:00"/>
    <m/>
    <n v="1"/>
    <m/>
  </r>
  <r>
    <s v="octobre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fenouil - 2x8,5g"/>
    <n v="410100"/>
    <n v="20"/>
    <n v="10"/>
    <s v="oui"/>
    <n v="15"/>
    <n v="0"/>
    <n v="15"/>
    <m/>
    <s v=""/>
    <s v=""/>
    <s v=""/>
    <s v=""/>
    <s v=""/>
    <m/>
    <m/>
    <m/>
    <n v="1"/>
    <m/>
    <m/>
    <s v="3 appels"/>
    <m/>
    <d v="2017-11-15T00:00:00"/>
    <m/>
    <n v="1"/>
    <m/>
  </r>
  <r>
    <s v="octobre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Choux - x 20 sachets"/>
    <n v="410110"/>
    <n v="20"/>
    <n v="10"/>
    <s v="oui"/>
    <n v="15"/>
    <n v="0"/>
    <n v="15"/>
    <m/>
    <s v=""/>
    <s v=""/>
    <s v=""/>
    <s v=""/>
    <s v=""/>
    <m/>
    <m/>
    <m/>
    <n v="1"/>
    <m/>
    <m/>
    <s v="3 appels"/>
    <m/>
    <d v="2017-11-15T00:00:00"/>
    <m/>
    <n v="1"/>
    <m/>
  </r>
  <r>
    <s v="octobre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tomate basilic - 2x8,5g"/>
    <n v="410210"/>
    <n v="20"/>
    <n v="10"/>
    <s v="oui"/>
    <n v="15"/>
    <n v="0"/>
    <n v="15"/>
    <m/>
    <s v=""/>
    <s v=""/>
    <s v=""/>
    <s v=""/>
    <s v=""/>
    <m/>
    <m/>
    <m/>
    <n v="1"/>
    <m/>
    <m/>
    <s v="3 appels"/>
    <m/>
    <d v="2017-11-15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vanille - 2x4g"/>
    <n v="110010"/>
    <n v="30"/>
    <n v="10"/>
    <m/>
    <n v="19.5"/>
    <n v="0"/>
    <n v="19.5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acao - 2x5,5g"/>
    <n v="110020"/>
    <n v="30"/>
    <n v="10"/>
    <m/>
    <n v="18"/>
    <n v="0"/>
    <n v="18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afé - 2x5g"/>
    <n v="110030"/>
    <n v="30"/>
    <n v="10"/>
    <m/>
    <n v="18"/>
    <n v="0"/>
    <n v="18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amandes - 2x3,5g"/>
    <n v="110050"/>
    <n v="30"/>
    <n v="10"/>
    <m/>
    <n v="18"/>
    <n v="0"/>
    <n v="18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praliné - x 30 sachets"/>
    <n v="110060"/>
    <n v="30"/>
    <n v="10"/>
    <m/>
    <n v="18"/>
    <n v="0"/>
    <n v="18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itron - 2x3,5g"/>
    <n v="110090"/>
    <n v="30"/>
    <n v="10"/>
    <m/>
    <n v="18"/>
    <n v="0"/>
    <n v="18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aramel - 2x4g"/>
    <n v="110120"/>
    <n v="30"/>
    <n v="10"/>
    <m/>
    <n v="18"/>
    <n v="0"/>
    <n v="18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noix de coco - 2x4g"/>
    <n v="110150"/>
    <n v="30"/>
    <n v="10"/>
    <m/>
    <n v="18"/>
    <n v="0"/>
    <n v="18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acao orange - 2x5g"/>
    <n v="110180"/>
    <n v="30"/>
    <n v="10"/>
    <m/>
    <n v="18"/>
    <n v="0"/>
    <n v="18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acao menthe - x 30 sachets"/>
    <n v="110190"/>
    <n v="30"/>
    <n v="10"/>
    <m/>
    <n v="18.3"/>
    <n v="0"/>
    <n v="18.3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Panna Cotta 45g - 1x45g"/>
    <n v="190100"/>
    <n v="15"/>
    <n v="10"/>
    <m/>
    <n v="14.1"/>
    <n v="0"/>
    <n v="14.1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Crème brûlée 80g - x 12 sachets"/>
    <n v="190110"/>
    <n v="12"/>
    <n v="10"/>
    <m/>
    <n v="13.2"/>
    <n v="0"/>
    <n v="13.2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Crème caramel au beurre salé 60g - x 12 sachets"/>
    <n v="190120"/>
    <n v="12"/>
    <n v="10"/>
    <m/>
    <n v="13.2"/>
    <n v="0"/>
    <n v="13.2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Crème noix de coco 60g - x 12 sachets"/>
    <n v="190150"/>
    <n v="12"/>
    <n v="10"/>
    <m/>
    <n v="13.2"/>
    <n v="0"/>
    <n v="13.2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m/>
    <n v="1"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d v="2017-10-13T00:00:00"/>
    <m/>
    <n v="1"/>
    <m/>
  </r>
  <r>
    <s v="octobre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Crème Pistache 60g - 1x60g"/>
    <n v="190240"/>
    <n v="12"/>
    <n v="10"/>
    <m/>
    <n v="14.04"/>
    <n v="0"/>
    <n v="14.04"/>
    <m/>
    <s v=""/>
    <s v=""/>
    <s v=""/>
    <s v=""/>
    <s v=""/>
    <m/>
    <m/>
    <m/>
    <n v="1"/>
    <m/>
    <m/>
    <m/>
    <m/>
    <d v="2017-10-13T00:00:00"/>
    <m/>
    <n v="1"/>
    <m/>
  </r>
  <r>
    <s v="octobre"/>
    <s v="Alexis"/>
    <s v="Champlat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38"/>
    <n v="1"/>
    <m/>
    <m/>
    <m/>
    <m/>
    <s v="Harissa - 90 gr."/>
    <n v="0"/>
    <n v="6"/>
    <n v="0"/>
    <m/>
    <n v="12.36"/>
    <n v="0"/>
    <n v="12.36"/>
    <m/>
    <s v=""/>
    <s v=""/>
    <s v=""/>
    <s v=""/>
    <s v=""/>
    <m/>
    <m/>
    <m/>
    <m/>
    <m/>
    <m/>
    <m/>
    <m/>
    <m/>
    <m/>
    <n v="1"/>
    <m/>
  </r>
  <r>
    <s v="octobre"/>
    <s v="Alexis"/>
    <s v="Champlat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38"/>
    <m/>
    <n v="1"/>
    <m/>
    <m/>
    <m/>
    <s v="Sauce Fajitas - 340 gr."/>
    <n v="0"/>
    <n v="6"/>
    <n v="0"/>
    <m/>
    <n v="14.52"/>
    <n v="0"/>
    <n v="14.52"/>
    <m/>
    <s v=""/>
    <s v=""/>
    <s v=""/>
    <s v=""/>
    <s v=""/>
    <m/>
    <m/>
    <m/>
    <m/>
    <m/>
    <m/>
    <m/>
    <m/>
    <m/>
    <m/>
    <n v="1"/>
    <m/>
  </r>
  <r>
    <s v="octobre"/>
    <s v="Alexis"/>
    <s v="Perl'amande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39"/>
    <n v="1"/>
    <m/>
    <m/>
    <m/>
    <n v="1"/>
    <s v="Purée amande complète - 300g"/>
    <n v="5004"/>
    <n v="72"/>
    <n v="15"/>
    <m/>
    <n v="478.8"/>
    <n v="0"/>
    <n v="478.8"/>
    <m/>
    <s v=""/>
    <s v=""/>
    <s v=""/>
    <s v=""/>
    <s v=""/>
    <m/>
    <m/>
    <m/>
    <m/>
    <m/>
    <m/>
    <m/>
    <m/>
    <m/>
    <m/>
    <n v="1"/>
    <m/>
  </r>
  <r>
    <s v="octobre"/>
    <s v="Alexis"/>
    <s v="Perl'amande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39"/>
    <n v="1"/>
    <m/>
    <m/>
    <m/>
    <n v="1"/>
    <s v="Purée amande blanchie - 300g"/>
    <n v="5104"/>
    <n v="72"/>
    <n v="15"/>
    <m/>
    <n v="516.96"/>
    <n v="0"/>
    <n v="516.96"/>
    <m/>
    <s v=""/>
    <s v=""/>
    <s v=""/>
    <s v=""/>
    <s v=""/>
    <m/>
    <m/>
    <m/>
    <m/>
    <m/>
    <m/>
    <m/>
    <m/>
    <m/>
    <m/>
    <n v="1"/>
    <m/>
  </r>
  <r>
    <s v="octobre"/>
    <s v="Alexis"/>
    <s v="Perl'amande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39"/>
    <n v="1"/>
    <m/>
    <m/>
    <m/>
    <n v="1"/>
    <s v="Purée de sésame (tahin) - 280g"/>
    <n v="1230"/>
    <n v="72"/>
    <n v="15"/>
    <m/>
    <n v="185.04"/>
    <n v="0"/>
    <n v="185.04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Bioflan praliné - x 30 sachets"/>
    <n v="110060"/>
    <n v="30"/>
    <n v="0"/>
    <m/>
    <n v="20.100000000000001"/>
    <n v="0"/>
    <n v="20.100000000000001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Potabio africain - x20 sachets"/>
    <n v="41031"/>
    <n v="20"/>
    <n v="0"/>
    <m/>
    <n v="19"/>
    <n v="0"/>
    <n v="19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Potabio Thaï - x20 sachets"/>
    <n v="41032"/>
    <n v="20"/>
    <n v="0"/>
    <m/>
    <n v="19"/>
    <n v="0"/>
    <n v="19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Potabio Indien - x20 sachets"/>
    <n v="41033"/>
    <n v="40"/>
    <n v="0"/>
    <s v="oui"/>
    <n v="38"/>
    <n v="0"/>
    <n v="38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Potabio Mexicain - x20 sachets"/>
    <n v="41034"/>
    <n v="20"/>
    <n v="0"/>
    <m/>
    <n v="19"/>
    <n v="0"/>
    <n v="19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Crème châtaigne 60g - x 12 sachets"/>
    <n v="190130"/>
    <n v="12"/>
    <n v="0"/>
    <m/>
    <n v="14.64"/>
    <n v="0"/>
    <n v="14.64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m/>
    <m/>
    <m/>
    <m/>
    <m/>
    <m/>
    <m/>
    <n v="1"/>
    <m/>
  </r>
  <r>
    <s v="octobre"/>
    <s v="Alexis"/>
    <s v="Bio Planète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1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m/>
    <m/>
    <m/>
    <m/>
    <m/>
    <m/>
    <m/>
    <n v="1"/>
    <m/>
  </r>
  <r>
    <s v="octobre"/>
    <s v="Alexis"/>
    <s v="Bio Planète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2"/>
    <n v="1"/>
    <m/>
    <m/>
    <m/>
    <n v="1"/>
    <s v="Huile de colza - 1L"/>
    <n v="1010608050"/>
    <n v="120"/>
    <n v="12"/>
    <s v="oui"/>
    <n v="580.79999999999995"/>
    <n v="0"/>
    <n v="580.79999999999995"/>
    <m/>
    <s v=""/>
    <s v=""/>
    <s v=""/>
    <s v=""/>
    <s v=""/>
    <m/>
    <m/>
    <m/>
    <m/>
    <m/>
    <m/>
    <m/>
    <m/>
    <m/>
    <m/>
    <n v="1"/>
    <m/>
  </r>
  <r>
    <s v="octobre"/>
    <s v="Alexis"/>
    <s v="Kaoka"/>
    <s v="Markal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3"/>
    <n v="1"/>
    <m/>
    <m/>
    <m/>
    <m/>
    <s v="lait 32% noix coco - 100g"/>
    <n v="24066"/>
    <n v="17"/>
    <n v="0"/>
    <m/>
    <n v="0"/>
    <n v="0"/>
    <n v="0"/>
    <m/>
    <s v=""/>
    <s v=""/>
    <s v=""/>
    <s v=""/>
    <s v=""/>
    <m/>
    <m/>
    <m/>
    <m/>
    <m/>
    <m/>
    <m/>
    <m/>
    <m/>
    <m/>
    <n v="1"/>
    <m/>
  </r>
  <r>
    <s v="octobre"/>
    <s v="Alexis"/>
    <s v="Kaoka"/>
    <s v="Markal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3"/>
    <n v="1"/>
    <m/>
    <m/>
    <m/>
    <m/>
    <s v="lait 36% - 100g"/>
    <n v="24028"/>
    <n v="17"/>
    <n v="0"/>
    <m/>
    <n v="0"/>
    <n v="0"/>
    <n v="0"/>
    <m/>
    <s v=""/>
    <s v=""/>
    <s v=""/>
    <s v=""/>
    <s v=""/>
    <m/>
    <m/>
    <m/>
    <m/>
    <m/>
    <m/>
    <m/>
    <m/>
    <m/>
    <m/>
    <n v="1"/>
    <m/>
  </r>
  <r>
    <s v="octobre"/>
    <s v="Alexis"/>
    <s v="Kaoka"/>
    <s v="Markal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3"/>
    <n v="1"/>
    <m/>
    <m/>
    <m/>
    <m/>
    <s v="Sachet chocolat poudre 32% cacao - 400g"/>
    <n v="66510"/>
    <n v="12"/>
    <n v="0"/>
    <m/>
    <n v="0"/>
    <n v="0"/>
    <n v="0"/>
    <m/>
    <s v=""/>
    <s v=""/>
    <s v=""/>
    <s v=""/>
    <s v=""/>
    <m/>
    <m/>
    <m/>
    <m/>
    <m/>
    <m/>
    <m/>
    <m/>
    <m/>
    <m/>
    <n v="1"/>
    <m/>
  </r>
  <r>
    <s v="octobre"/>
    <s v="Alexis"/>
    <s v="Kaoka"/>
    <s v="Markal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3"/>
    <n v="1"/>
    <m/>
    <m/>
    <m/>
    <m/>
    <s v="Palets noir dessert 55% - 5 Kg"/>
    <n v="16956"/>
    <n v="1"/>
    <n v="0"/>
    <m/>
    <n v="43"/>
    <n v="0"/>
    <n v="43"/>
    <m/>
    <s v=""/>
    <s v=""/>
    <s v=""/>
    <s v=""/>
    <s v=""/>
    <m/>
    <m/>
    <m/>
    <m/>
    <m/>
    <m/>
    <m/>
    <m/>
    <m/>
    <m/>
    <n v="1"/>
    <m/>
  </r>
  <r>
    <s v="octobre"/>
    <s v="Alexis"/>
    <s v="Perl'amand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4"/>
    <n v="1"/>
    <m/>
    <m/>
    <m/>
    <n v="1"/>
    <s v="Purée amande complète - 630g"/>
    <n v="5005"/>
    <n v="72"/>
    <n v="15"/>
    <m/>
    <n v="969.12"/>
    <n v="0"/>
    <n v="969.12"/>
    <m/>
    <s v=""/>
    <s v=""/>
    <s v=""/>
    <s v=""/>
    <s v=""/>
    <m/>
    <m/>
    <m/>
    <m/>
    <m/>
    <m/>
    <m/>
    <m/>
    <m/>
    <m/>
    <n v="1"/>
    <m/>
  </r>
  <r>
    <s v="octobre"/>
    <s v="Alexis"/>
    <s v="Perl'amand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4"/>
    <n v="1"/>
    <m/>
    <m/>
    <m/>
    <n v="1"/>
    <s v="Purée amande complète - 300g"/>
    <n v="5004"/>
    <n v="72"/>
    <n v="15"/>
    <m/>
    <n v="478.8"/>
    <n v="0"/>
    <n v="478.8"/>
    <m/>
    <s v=""/>
    <s v=""/>
    <s v=""/>
    <s v=""/>
    <s v=""/>
    <m/>
    <m/>
    <m/>
    <m/>
    <m/>
    <m/>
    <m/>
    <m/>
    <m/>
    <m/>
    <n v="1"/>
    <m/>
  </r>
  <r>
    <s v="octobre"/>
    <s v="Alexis"/>
    <s v="Perl'amand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4"/>
    <n v="1"/>
    <m/>
    <m/>
    <m/>
    <n v="1"/>
    <s v="Purée amande blanchie - 300g"/>
    <n v="5104"/>
    <n v="72"/>
    <n v="15"/>
    <m/>
    <n v="516.96"/>
    <n v="0"/>
    <n v="516.96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n v="1"/>
    <m/>
    <m/>
    <m/>
    <m/>
    <s v="Sucre vanille - 2x8g"/>
    <n v="310010"/>
    <n v="20"/>
    <n v="0"/>
    <m/>
    <n v="73.599999999999994"/>
    <n v="0"/>
    <n v="73.599999999999994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n v="1"/>
    <m/>
    <m/>
    <m/>
    <m/>
    <s v="Potabio poireau-PDT - 2x8,5g"/>
    <n v="410010"/>
    <n v="40"/>
    <n v="0"/>
    <s v="oui"/>
    <n v="35.6"/>
    <n v="0"/>
    <n v="35.6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n v="1"/>
    <m/>
    <m/>
    <m/>
    <m/>
    <s v="Potabio potimarron - 2x8,5g"/>
    <n v="410050"/>
    <n v="40"/>
    <n v="0"/>
    <s v="oui"/>
    <n v="35.6"/>
    <n v="0"/>
    <n v="35.6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n v="1"/>
    <m/>
    <m/>
    <m/>
    <m/>
    <s v="Agar agar Bio - 12x50g"/>
    <n v="510120"/>
    <n v="12"/>
    <n v="0"/>
    <m/>
    <n v="52.2"/>
    <n v="0"/>
    <n v="52.2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n v="1"/>
    <m/>
    <m/>
    <m/>
    <m/>
    <s v="Potabio Indien - x20 sachets"/>
    <n v="41033"/>
    <n v="40"/>
    <n v="0"/>
    <s v="oui"/>
    <n v="38"/>
    <n v="0"/>
    <n v="38"/>
    <m/>
    <s v=""/>
    <s v=""/>
    <s v=""/>
    <s v=""/>
    <s v=""/>
    <m/>
    <m/>
    <m/>
    <m/>
    <m/>
    <m/>
    <m/>
    <m/>
    <m/>
    <m/>
    <n v="1"/>
    <m/>
  </r>
  <r>
    <s v="octobre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m/>
    <m/>
    <m/>
    <m/>
    <m/>
    <m/>
    <m/>
    <n v="1"/>
    <m/>
  </r>
  <r>
    <s v="octobre"/>
    <s v="Alexis"/>
    <s v="Bio Planèt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6"/>
    <n v="1"/>
    <m/>
    <m/>
    <m/>
    <n v="1"/>
    <s v="Huile de colza - 1L"/>
    <n v="1010608050"/>
    <n v="120"/>
    <n v="12"/>
    <s v="oui"/>
    <n v="580.79999999999995"/>
    <n v="0"/>
    <n v="580.79999999999995"/>
    <m/>
    <s v=""/>
    <s v=""/>
    <s v=""/>
    <s v=""/>
    <s v=""/>
    <m/>
    <m/>
    <m/>
    <m/>
    <m/>
    <m/>
    <m/>
    <m/>
    <m/>
    <m/>
    <n v="1"/>
    <m/>
  </r>
  <r>
    <s v="octobre"/>
    <s v="Alexis"/>
    <s v="Bio Planèt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6"/>
    <n v="1"/>
    <m/>
    <m/>
    <m/>
    <n v="1"/>
    <s v="Huile de coco - 1L (4)"/>
    <n v="1010415088"/>
    <n v="120"/>
    <n v="12"/>
    <s v="oui"/>
    <n v="1500"/>
    <n v="0"/>
    <n v="1500"/>
    <m/>
    <s v=""/>
    <s v=""/>
    <s v=""/>
    <s v=""/>
    <s v=""/>
    <m/>
    <m/>
    <m/>
    <m/>
    <m/>
    <m/>
    <m/>
    <m/>
    <m/>
    <m/>
    <n v="1"/>
    <m/>
  </r>
  <r>
    <s v="octobre"/>
    <s v="Alexis"/>
    <s v="Bio Planèt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7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m/>
    <m/>
    <m/>
    <m/>
    <m/>
    <m/>
    <m/>
    <n v="1"/>
    <m/>
  </r>
  <r>
    <s v="octobre"/>
    <s v="Alexis"/>
    <s v="Champlat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8"/>
    <n v="1"/>
    <m/>
    <m/>
    <m/>
    <m/>
    <s v="Flageolets verts au naturel - 280 gr."/>
    <n v="0"/>
    <n v="6"/>
    <n v="0"/>
    <m/>
    <n v="14.76"/>
    <n v="0"/>
    <n v="14.76"/>
    <m/>
    <s v=""/>
    <s v=""/>
    <s v=""/>
    <s v=""/>
    <s v=""/>
    <m/>
    <m/>
    <m/>
    <m/>
    <m/>
    <m/>
    <m/>
    <m/>
    <m/>
    <m/>
    <n v="1"/>
    <m/>
  </r>
  <r>
    <s v="octobre"/>
    <s v="Alexis"/>
    <s v="Champlat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8"/>
    <n v="1"/>
    <m/>
    <m/>
    <m/>
    <m/>
    <s v="Haricots blancs lingots  au naturel - 280 gr."/>
    <n v="0"/>
    <n v="6"/>
    <n v="0"/>
    <m/>
    <n v="13.86"/>
    <n v="0"/>
    <n v="13.86"/>
    <m/>
    <s v=""/>
    <s v=""/>
    <s v=""/>
    <s v=""/>
    <s v=""/>
    <m/>
    <m/>
    <m/>
    <m/>
    <m/>
    <m/>
    <m/>
    <m/>
    <m/>
    <m/>
    <n v="1"/>
    <m/>
  </r>
  <r>
    <s v="octobre"/>
    <s v="Alexis"/>
    <s v="Champlat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8"/>
    <n v="1"/>
    <m/>
    <m/>
    <m/>
    <m/>
    <s v="Harissa - 90 gr."/>
    <n v="0"/>
    <n v="6"/>
    <n v="0"/>
    <m/>
    <n v="12.36"/>
    <n v="0"/>
    <n v="12.36"/>
    <m/>
    <s v=""/>
    <s v=""/>
    <s v=""/>
    <s v=""/>
    <s v=""/>
    <m/>
    <m/>
    <m/>
    <m/>
    <m/>
    <m/>
    <m/>
    <m/>
    <m/>
    <m/>
    <n v="1"/>
    <m/>
  </r>
  <r>
    <s v="octobre"/>
    <s v="Alexis"/>
    <s v="Kaoka"/>
    <s v="Markal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9"/>
    <n v="1"/>
    <m/>
    <m/>
    <m/>
    <m/>
    <s v="Sachet chocolat poudre 32% cacao - 400g"/>
    <n v="66510"/>
    <n v="12"/>
    <n v="0"/>
    <m/>
    <n v="0"/>
    <n v="0"/>
    <n v="0"/>
    <m/>
    <s v=""/>
    <s v=""/>
    <s v=""/>
    <s v=""/>
    <s v=""/>
    <m/>
    <m/>
    <m/>
    <m/>
    <m/>
    <m/>
    <m/>
    <m/>
    <m/>
    <m/>
    <n v="1"/>
    <m/>
  </r>
  <r>
    <s v="octobre"/>
    <s v="Alexis"/>
    <s v="Kaoka"/>
    <s v="Relais Vert"/>
    <s v="LA VIE CLAIRE - St Victoret"/>
    <s v="11 avenue J.Prévert"/>
    <s v="13730"/>
    <s v="SAINT VICTORET"/>
    <s v="04 42 41 86 80"/>
    <s v="Provence-Alpes-Côte d'Azur"/>
    <s v="13"/>
    <s v="LA VIE CLAIRE"/>
    <m/>
    <n v="275"/>
    <s v="2017-10-17"/>
    <x v="1750"/>
    <n v="1"/>
    <m/>
    <m/>
    <m/>
    <m/>
    <s v="noir 61% éclats cacao caramélisés - 100g"/>
    <n v="14076"/>
    <n v="17"/>
    <n v="10"/>
    <s v="oui"/>
    <n v="26.69"/>
    <n v="0"/>
    <n v="26.69"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Kaoka"/>
    <s v="Relais Vert"/>
    <s v="LA VIE CLAIRE - St Victoret"/>
    <s v="11 avenue J.Prévert"/>
    <s v="13730"/>
    <s v="SAINT VICTORET"/>
    <s v="04 42 41 86 80"/>
    <s v="Provence-Alpes-Côte d'Azur"/>
    <s v="13"/>
    <s v="LA VIE CLAIRE"/>
    <m/>
    <n v="275"/>
    <s v="2017-10-17"/>
    <x v="1750"/>
    <n v="1"/>
    <m/>
    <m/>
    <m/>
    <m/>
    <s v="noir 66% éclats noisettes caramélisés - 100g"/>
    <n v="14072"/>
    <n v="17"/>
    <n v="10"/>
    <s v="oui"/>
    <n v="28.73"/>
    <n v="0"/>
    <n v="28.73"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Kaoka"/>
    <s v="Relais Vert"/>
    <s v="LA VIE CLAIRE - St Victoret"/>
    <s v="11 avenue J.Prévert"/>
    <s v="13730"/>
    <s v="SAINT VICTORET"/>
    <s v="04 42 41 86 80"/>
    <s v="Provence-Alpes-Côte d'Azur"/>
    <s v="13"/>
    <s v="LA VIE CLAIRE"/>
    <m/>
    <n v="275"/>
    <s v="2017-10-17"/>
    <x v="1750"/>
    <n v="1"/>
    <m/>
    <m/>
    <m/>
    <m/>
    <s v="dessert noir 55% - 200g"/>
    <n v="14240"/>
    <n v="30"/>
    <n v="10"/>
    <s v="oui"/>
    <n v="63.6"/>
    <n v="0"/>
    <n v="63.6"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Kaoka"/>
    <s v="Relais Vert"/>
    <s v="LA VIE CLAIRE - St Victoret"/>
    <s v="11 avenue J.Prévert"/>
    <s v="13730"/>
    <s v="SAINT VICTORET"/>
    <s v="04 42 41 86 80"/>
    <s v="Provence-Alpes-Côte d'Azur"/>
    <s v="13"/>
    <s v="LA VIE CLAIRE"/>
    <m/>
    <n v="275"/>
    <s v="2017-10-17"/>
    <x v="1750"/>
    <n v="1"/>
    <m/>
    <m/>
    <m/>
    <m/>
    <s v="noir 66% ST cranberries céréales - 100g"/>
    <n v="14426"/>
    <n v="17"/>
    <n v="10"/>
    <s v="oui"/>
    <n v="28.56"/>
    <n v="0"/>
    <n v="28.56"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Kaoka"/>
    <s v="Relais Vert"/>
    <s v="LA VIE CLAIRE - St Victoret"/>
    <s v="11 avenue J.Prévert"/>
    <s v="13730"/>
    <s v="SAINT VICTORET"/>
    <s v="04 42 41 86 80"/>
    <s v="Provence-Alpes-Côte d'Azur"/>
    <s v="13"/>
    <s v="LA VIE CLAIRE"/>
    <m/>
    <n v="275"/>
    <s v="2017-10-17"/>
    <x v="1750"/>
    <n v="1"/>
    <m/>
    <m/>
    <m/>
    <m/>
    <s v="noir noix de coco - 100g"/>
    <n v="14717"/>
    <n v="17"/>
    <n v="10"/>
    <s v="oui"/>
    <n v="27.54"/>
    <n v="0"/>
    <n v="27.54"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Bio Planète"/>
    <s v="Relais Vert"/>
    <s v="105 PLACE DU BIO - BIOMONDE"/>
    <s v="105, AVENUE DE BREDASQUE"/>
    <s v="13090"/>
    <s v="AIX EN PROVENCE"/>
    <s v="04 42 27 53 03"/>
    <s v="Provence-Alpes-Côte d'Azur"/>
    <s v="13"/>
    <s v="BIOMONDE"/>
    <m/>
    <n v="180"/>
    <s v="2017-10-17"/>
    <x v="1751"/>
    <n v="1"/>
    <m/>
    <m/>
    <m/>
    <m/>
    <s v="Huile de coco - 0,2L"/>
    <n v="1010615028"/>
    <n v="6"/>
    <n v="0"/>
    <s v="oui"/>
    <n v="20.88"/>
    <n v="0"/>
    <n v="20.88"/>
    <m/>
    <s v=""/>
    <s v=""/>
    <s v=""/>
    <s v=""/>
    <s v=""/>
    <m/>
    <m/>
    <m/>
    <n v="1"/>
    <m/>
    <m/>
    <m/>
    <m/>
    <d v="2017-11-21T00:00:00"/>
    <m/>
    <n v="1"/>
    <m/>
  </r>
  <r>
    <s v="octobre"/>
    <s v="Christophe"/>
    <s v="Kaoka"/>
    <s v="Ekibio"/>
    <s v="L EDELWEISS - BIOMONDE"/>
    <s v="8 RUE LOUIS HAASE"/>
    <s v="74230"/>
    <s v="THONES"/>
    <s v="04 50 02 78 59"/>
    <s v="Auvergne-Rhône-Alpes"/>
    <s v="74"/>
    <s v="BIOMONDE"/>
    <m/>
    <n v="230"/>
    <s v="2017-10-17"/>
    <x v="1752"/>
    <n v="1"/>
    <m/>
    <m/>
    <m/>
    <m/>
    <s v="noir noix de coco - 100g"/>
    <n v="14717"/>
    <n v="17"/>
    <n v="0"/>
    <s v="oui"/>
    <n v="30.6"/>
    <n v="0"/>
    <n v="30.6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Kaoka"/>
    <s v="Ekibio"/>
    <s v="L EDELWEISS - BIOMONDE"/>
    <s v="8 RUE LOUIS HAASE"/>
    <s v="74230"/>
    <s v="THONES"/>
    <s v="04 50 02 78 59"/>
    <s v="Auvergne-Rhône-Alpes"/>
    <s v="74"/>
    <s v="BIOMONDE"/>
    <m/>
    <n v="230"/>
    <s v="2017-10-17"/>
    <x v="1752"/>
    <n v="1"/>
    <m/>
    <m/>
    <m/>
    <m/>
    <s v="noir gingembre citron - 100g"/>
    <n v="14718"/>
    <n v="17"/>
    <n v="0"/>
    <s v="oui"/>
    <n v="30.6"/>
    <n v="0"/>
    <n v="30.6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Ciel d'Azur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3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Ciel d'Azur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3"/>
    <n v="1"/>
    <m/>
    <m/>
    <m/>
    <m/>
    <s v="Gel Douche - flacon 250ml"/>
    <n v="0"/>
    <n v="6"/>
    <n v="0"/>
    <m/>
    <n v="42.84"/>
    <n v="0"/>
    <n v="42.84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Ciel d'Azur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3"/>
    <n v="1"/>
    <m/>
    <m/>
    <m/>
    <m/>
    <s v="Gel à boire AB - bouteille 1000ml"/>
    <n v="0"/>
    <n v="6"/>
    <n v="0"/>
    <s v="oui"/>
    <n v="86.04"/>
    <n v="0"/>
    <n v="86.04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Ciel d'Azur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3"/>
    <n v="1"/>
    <m/>
    <m/>
    <m/>
    <m/>
    <s v="Crème main - tube 100ml"/>
    <n v="0"/>
    <n v="6"/>
    <n v="0"/>
    <m/>
    <n v="43.38"/>
    <n v="0"/>
    <n v="43.38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n v="1"/>
    <m/>
    <m/>
    <m/>
    <m/>
    <s v="Huile d'olive fruitée médium - 1L"/>
    <n v="1010612050"/>
    <n v="6"/>
    <n v="0"/>
    <m/>
    <n v="54.54"/>
    <n v="0"/>
    <n v="54.54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n v="1"/>
    <m/>
    <m/>
    <m/>
    <m/>
    <s v="Huile de pépins de courge grillés - 0,25L"/>
    <n v="1010600290"/>
    <n v="6"/>
    <n v="0"/>
    <m/>
    <n v="52.74"/>
    <n v="0"/>
    <n v="52.74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n v="1"/>
    <m/>
    <m/>
    <m/>
    <m/>
    <s v="Huile de chanvre - 0,25L"/>
    <n v="1010617590"/>
    <n v="6"/>
    <n v="0"/>
    <m/>
    <n v="42.6"/>
    <n v="0"/>
    <n v="42.6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m/>
    <n v="1"/>
    <m/>
    <m/>
    <m/>
    <s v="Huile de coco équitable - 0,4L"/>
    <n v="1010615256"/>
    <n v="6"/>
    <n v="0"/>
    <m/>
    <n v="42.42"/>
    <n v="0"/>
    <n v="42.42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d v="2017-11-16T00:00:00"/>
    <m/>
    <n v="1"/>
    <m/>
  </r>
  <r>
    <s v="octobre"/>
    <s v="Ghislaine"/>
    <s v="Perl'amand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10-17"/>
    <x v="1755"/>
    <n v="1"/>
    <m/>
    <m/>
    <m/>
    <m/>
    <s v="Purée Fruits et Graines - 200g"/>
    <n v="1011"/>
    <n v="6"/>
    <n v="0"/>
    <m/>
    <n v="27.3"/>
    <n v="0"/>
    <n v="27.3"/>
    <m/>
    <s v=""/>
    <s v=""/>
    <s v=""/>
    <s v=""/>
    <s v=""/>
    <m/>
    <m/>
    <m/>
    <n v="1"/>
    <m/>
    <m/>
    <s v="Reliquat 5275"/>
    <m/>
    <d v="2017-10-17T00:00:00"/>
    <m/>
    <n v="1"/>
    <m/>
  </r>
  <r>
    <s v="octobre"/>
    <s v="Christophe"/>
    <s v="Bio Planèt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6"/>
    <n v="1"/>
    <m/>
    <m/>
    <m/>
    <n v="1"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m/>
    <m/>
    <m/>
    <m/>
    <m/>
    <m/>
    <m/>
    <m/>
    <m/>
  </r>
  <r>
    <s v="octobre"/>
    <s v="Christophe"/>
    <s v="Bio Planèt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6"/>
    <n v="1"/>
    <m/>
    <m/>
    <m/>
    <n v="1"/>
    <s v="Farine de lin biologique - 250g x4"/>
    <n v="1010450320"/>
    <n v="16"/>
    <n v="10"/>
    <m/>
    <n v="32.159999999999997"/>
    <n v="0"/>
    <n v="32.159999999999997"/>
    <m/>
    <s v=""/>
    <s v=""/>
    <s v=""/>
    <s v=""/>
    <s v=""/>
    <m/>
    <m/>
    <m/>
    <m/>
    <m/>
    <m/>
    <m/>
    <m/>
    <m/>
    <m/>
    <m/>
    <m/>
  </r>
  <r>
    <s v="octobre"/>
    <s v="Christophe"/>
    <s v="Bio Planèt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6"/>
    <n v="1"/>
    <m/>
    <m/>
    <m/>
    <n v="1"/>
    <s v="Complément pour petit déjeuner biologique - 300g x4"/>
    <n v="1010450430"/>
    <n v="16"/>
    <n v="10"/>
    <m/>
    <n v="105.12"/>
    <n v="0"/>
    <n v="105.12"/>
    <m/>
    <s v=""/>
    <s v=""/>
    <s v=""/>
    <s v=""/>
    <s v=""/>
    <m/>
    <m/>
    <m/>
    <m/>
    <m/>
    <m/>
    <m/>
    <m/>
    <m/>
    <m/>
    <m/>
    <m/>
  </r>
  <r>
    <s v="octobre"/>
    <s v="Christophe"/>
    <s v="Bio Planèt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6"/>
    <n v="1"/>
    <m/>
    <m/>
    <m/>
    <n v="1"/>
    <s v="Farine de coco biologique - 250g x4"/>
    <n v="1010450620"/>
    <n v="16"/>
    <n v="10"/>
    <s v="oui"/>
    <n v="32.159999999999997"/>
    <n v="0"/>
    <n v="32.159999999999997"/>
    <m/>
    <s v=""/>
    <s v=""/>
    <s v=""/>
    <s v=""/>
    <s v=""/>
    <m/>
    <m/>
    <m/>
    <m/>
    <m/>
    <m/>
    <m/>
    <m/>
    <m/>
    <m/>
    <m/>
    <m/>
  </r>
  <r>
    <s v="octobre"/>
    <s v="Christophe"/>
    <s v="Nature et Aliments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7"/>
    <n v="1"/>
    <m/>
    <m/>
    <m/>
    <m/>
    <s v="Arôme Saveur Pistache - x 7 flacons 30ml"/>
    <n v="330240"/>
    <n v="14"/>
    <n v="0"/>
    <m/>
    <n v="40.6"/>
    <n v="0"/>
    <n v="40.6"/>
    <m/>
    <s v=""/>
    <s v=""/>
    <s v=""/>
    <s v=""/>
    <s v=""/>
    <m/>
    <m/>
    <m/>
    <m/>
    <m/>
    <m/>
    <m/>
    <m/>
    <m/>
    <m/>
    <m/>
    <m/>
  </r>
  <r>
    <s v="octobre"/>
    <s v="Christophe"/>
    <s v="Nature et Aliments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7"/>
    <m/>
    <n v="1"/>
    <m/>
    <m/>
    <m/>
    <s v="Ferment kéfir de fruits 2x5g - 2x5g"/>
    <n v="530150"/>
    <n v="20"/>
    <n v="0"/>
    <m/>
    <n v="46"/>
    <n v="0"/>
    <n v="46"/>
    <m/>
    <s v=""/>
    <s v=""/>
    <s v=""/>
    <s v=""/>
    <s v=""/>
    <m/>
    <m/>
    <m/>
    <m/>
    <m/>
    <m/>
    <m/>
    <m/>
    <m/>
    <m/>
    <m/>
    <m/>
  </r>
  <r>
    <s v="octobre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BOLETS JAUNES COUPÉS - Doypack 35g (6)"/>
    <n v="0"/>
    <n v="24"/>
    <n v="10"/>
    <s v="oui"/>
    <n v="67.44"/>
    <n v="0"/>
    <n v="67.44"/>
    <m/>
    <s v=""/>
    <s v=""/>
    <s v=""/>
    <s v=""/>
    <s v=""/>
    <m/>
    <m/>
    <m/>
    <m/>
    <m/>
    <m/>
    <m/>
    <m/>
    <m/>
    <m/>
    <m/>
    <m/>
  </r>
  <r>
    <s v="octobre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CEPES COUPÉS - Doypack 30g (6)"/>
    <n v="0"/>
    <n v="24"/>
    <n v="10"/>
    <s v="oui"/>
    <n v="112.56"/>
    <n v="0"/>
    <n v="112.56"/>
    <m/>
    <s v=""/>
    <s v=""/>
    <s v=""/>
    <s v=""/>
    <s v=""/>
    <m/>
    <m/>
    <m/>
    <m/>
    <m/>
    <m/>
    <m/>
    <m/>
    <m/>
    <m/>
    <m/>
    <m/>
  </r>
  <r>
    <s v="octobre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CHAMPIGNONS de PARIS MORCEAUX - Doypack 30g (6)"/>
    <n v="0"/>
    <n v="24"/>
    <n v="10"/>
    <s v="oui"/>
    <n v="71.28"/>
    <n v="0"/>
    <n v="71.28"/>
    <m/>
    <s v=""/>
    <s v=""/>
    <s v=""/>
    <s v=""/>
    <s v=""/>
    <m/>
    <m/>
    <m/>
    <m/>
    <m/>
    <m/>
    <m/>
    <m/>
    <m/>
    <m/>
    <m/>
    <m/>
  </r>
  <r>
    <s v="octobre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CHANTERELLES - Doypack 25g (6)"/>
    <n v="0"/>
    <n v="24"/>
    <n v="10"/>
    <s v="oui"/>
    <n v="93.36"/>
    <n v="0"/>
    <n v="93.36"/>
    <m/>
    <s v=""/>
    <s v=""/>
    <s v=""/>
    <s v=""/>
    <s v=""/>
    <m/>
    <m/>
    <m/>
    <m/>
    <m/>
    <m/>
    <m/>
    <m/>
    <m/>
    <m/>
    <m/>
    <m/>
  </r>
  <r>
    <s v="octobre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SHIITAKES - Doypack 25g (6)"/>
    <n v="0"/>
    <n v="24"/>
    <n v="10"/>
    <s v="oui"/>
    <n v="59.76"/>
    <n v="0"/>
    <n v="59.76"/>
    <m/>
    <s v=""/>
    <s v=""/>
    <s v=""/>
    <s v=""/>
    <s v=""/>
    <m/>
    <m/>
    <m/>
    <m/>
    <m/>
    <m/>
    <m/>
    <m/>
    <m/>
    <m/>
    <m/>
    <m/>
  </r>
  <r>
    <s v="octobre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Trompette de la mort - Doypack 20g (6)"/>
    <n v="0"/>
    <n v="24"/>
    <n v="10"/>
    <s v="oui"/>
    <n v="75.12"/>
    <n v="0"/>
    <n v="75.12"/>
    <m/>
    <s v=""/>
    <s v=""/>
    <s v=""/>
    <s v=""/>
    <s v=""/>
    <m/>
    <m/>
    <m/>
    <m/>
    <m/>
    <m/>
    <m/>
    <m/>
    <m/>
    <m/>
    <m/>
    <m/>
  </r>
  <r>
    <s v="octobre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CANNELLE moulue - Flacon 35g"/>
    <n v="0"/>
    <n v="24"/>
    <n v="10"/>
    <m/>
    <n v="27.84"/>
    <n v="0"/>
    <n v="27.84"/>
    <m/>
    <s v=""/>
    <s v=""/>
    <s v=""/>
    <s v=""/>
    <s v=""/>
    <m/>
    <m/>
    <m/>
    <m/>
    <m/>
    <m/>
    <m/>
    <m/>
    <m/>
    <m/>
    <m/>
    <m/>
  </r>
  <r>
    <s v="octobre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GIROFLE Clous - Flacon 30g"/>
    <n v="0"/>
    <n v="24"/>
    <n v="10"/>
    <m/>
    <n v="48.48"/>
    <n v="0"/>
    <n v="48.48"/>
    <m/>
    <s v=""/>
    <s v=""/>
    <s v=""/>
    <s v=""/>
    <s v=""/>
    <m/>
    <m/>
    <m/>
    <m/>
    <m/>
    <m/>
    <m/>
    <m/>
    <m/>
    <m/>
    <m/>
    <m/>
  </r>
  <r>
    <s v="octobre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MUSCADE noix - Flacon 30g"/>
    <n v="0"/>
    <n v="24"/>
    <n v="10"/>
    <m/>
    <n v="72.72"/>
    <n v="0"/>
    <n v="72.72"/>
    <m/>
    <s v=""/>
    <s v=""/>
    <s v=""/>
    <s v=""/>
    <s v=""/>
    <m/>
    <m/>
    <m/>
    <m/>
    <m/>
    <m/>
    <m/>
    <m/>
    <m/>
    <m/>
    <m/>
    <m/>
  </r>
  <r>
    <s v="octobre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CHAMPIGNONS NOIRS ENTIERS - Doypack 45g (6)"/>
    <n v="0"/>
    <n v="24"/>
    <n v="10"/>
    <s v="oui"/>
    <n v="109.2"/>
    <n v="0"/>
    <n v="109.2"/>
    <m/>
    <s v=""/>
    <s v=""/>
    <s v=""/>
    <s v=""/>
    <s v=""/>
    <m/>
    <m/>
    <m/>
    <m/>
    <m/>
    <m/>
    <m/>
    <m/>
    <m/>
    <m/>
    <m/>
    <m/>
  </r>
  <r>
    <s v="octobre"/>
    <s v="Alexis"/>
    <s v="Kaoka"/>
    <s v="Ekibio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59"/>
    <n v="1"/>
    <m/>
    <m/>
    <m/>
    <m/>
    <s v="noir 55% crêpes dentelle - 100g"/>
    <n v="14763"/>
    <n v="17"/>
    <n v="0"/>
    <s v="oui"/>
    <n v="26.86"/>
    <n v="0"/>
    <n v="26.86"/>
    <m/>
    <s v=""/>
    <s v=""/>
    <s v=""/>
    <s v=""/>
    <s v=""/>
    <m/>
    <m/>
    <m/>
    <m/>
    <m/>
    <m/>
    <m/>
    <m/>
    <m/>
    <m/>
    <m/>
    <m/>
  </r>
  <r>
    <s v="octobre"/>
    <s v="Alexis"/>
    <s v="Kaoka"/>
    <s v="Ekibio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59"/>
    <n v="1"/>
    <m/>
    <m/>
    <m/>
    <m/>
    <s v="dessert noir corsé 70% Equateur - 200g"/>
    <n v="14241"/>
    <n v="30"/>
    <n v="0"/>
    <s v="oui"/>
    <n v="73.8"/>
    <n v="0"/>
    <n v="73.8"/>
    <m/>
    <s v=""/>
    <s v=""/>
    <s v=""/>
    <s v=""/>
    <s v=""/>
    <m/>
    <m/>
    <m/>
    <m/>
    <m/>
    <m/>
    <m/>
    <m/>
    <m/>
    <m/>
    <m/>
    <m/>
  </r>
  <r>
    <s v="octobre"/>
    <s v="Alexis"/>
    <s v="Kaoka"/>
    <s v="Ekibio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59"/>
    <n v="1"/>
    <m/>
    <m/>
    <m/>
    <m/>
    <s v="Sachet chocolat poudre 32% cacao - 400g"/>
    <n v="66510"/>
    <n v="12"/>
    <n v="0"/>
    <m/>
    <n v="37.92"/>
    <n v="0"/>
    <n v="37.92"/>
    <m/>
    <s v=""/>
    <s v=""/>
    <s v=""/>
    <s v=""/>
    <s v=""/>
    <m/>
    <m/>
    <m/>
    <m/>
    <m/>
    <m/>
    <m/>
    <m/>
    <m/>
    <m/>
    <m/>
    <m/>
  </r>
  <r>
    <s v="octobre"/>
    <s v="Alexis"/>
    <s v="Ciel d'Azur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0"/>
    <n v="1"/>
    <m/>
    <m/>
    <m/>
    <m/>
    <s v="Crème réparatrice visage et corps - tube 150ml"/>
    <n v="0"/>
    <n v="6"/>
    <n v="0"/>
    <m/>
    <n v="48.54"/>
    <n v="0"/>
    <n v="48.54"/>
    <m/>
    <s v=""/>
    <s v=""/>
    <s v=""/>
    <s v=""/>
    <s v=""/>
    <m/>
    <m/>
    <m/>
    <m/>
    <m/>
    <m/>
    <m/>
    <m/>
    <m/>
    <m/>
    <m/>
    <m/>
  </r>
  <r>
    <s v="octobre"/>
    <s v="Alexis"/>
    <s v="Bio Planèt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1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m/>
    <m/>
    <m/>
    <m/>
    <m/>
    <m/>
    <m/>
    <m/>
    <m/>
  </r>
  <r>
    <s v="octobre"/>
    <s v="Alexis"/>
    <s v="Bio Planèt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1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m/>
    <m/>
    <m/>
    <m/>
    <m/>
    <m/>
    <m/>
    <m/>
    <m/>
  </r>
  <r>
    <s v="octobre"/>
    <s v="Alexis"/>
    <s v="Bio Planèt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1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m/>
    <m/>
    <m/>
    <m/>
    <m/>
    <m/>
    <m/>
    <m/>
    <m/>
  </r>
  <r>
    <s v="octobre"/>
    <s v="Alexis"/>
    <s v="Bio Planèt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1"/>
    <n v="1"/>
    <m/>
    <m/>
    <m/>
    <m/>
    <s v="Farine de coco biologique - 250g x4"/>
    <n v="1010450620"/>
    <n v="4"/>
    <n v="0"/>
    <s v="oui"/>
    <n v="8.92"/>
    <n v="0"/>
    <n v="8.92"/>
    <m/>
    <s v=""/>
    <s v=""/>
    <s v=""/>
    <s v=""/>
    <s v=""/>
    <m/>
    <m/>
    <m/>
    <m/>
    <m/>
    <m/>
    <m/>
    <m/>
    <m/>
    <m/>
    <m/>
    <m/>
  </r>
  <r>
    <s v="octobre"/>
    <s v="Alexis"/>
    <s v="Perl'amand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2"/>
    <n v="1"/>
    <m/>
    <m/>
    <m/>
    <n v="1"/>
    <s v="Purée amande complète - 300g"/>
    <n v="5004"/>
    <n v="36"/>
    <n v="10"/>
    <m/>
    <n v="253.44"/>
    <n v="0"/>
    <n v="253.44"/>
    <m/>
    <s v=""/>
    <s v=""/>
    <s v=""/>
    <s v=""/>
    <s v=""/>
    <m/>
    <m/>
    <m/>
    <m/>
    <m/>
    <m/>
    <m/>
    <m/>
    <m/>
    <m/>
    <m/>
    <m/>
  </r>
  <r>
    <s v="octobre"/>
    <s v="Alexis"/>
    <s v="Perl'amand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3"/>
    <n v="1"/>
    <m/>
    <m/>
    <m/>
    <m/>
    <s v="Purée amande blanchie - 630g"/>
    <n v="5105"/>
    <n v="6"/>
    <n v="0"/>
    <m/>
    <n v="105.06"/>
    <n v="0"/>
    <n v="105.06"/>
    <m/>
    <s v=""/>
    <s v=""/>
    <s v=""/>
    <s v=""/>
    <s v=""/>
    <m/>
    <m/>
    <m/>
    <m/>
    <m/>
    <m/>
    <m/>
    <m/>
    <m/>
    <m/>
    <m/>
    <m/>
  </r>
  <r>
    <s v="octobre"/>
    <s v="Alexis"/>
    <s v="Nature et Aliments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4"/>
    <n v="1"/>
    <m/>
    <m/>
    <m/>
    <m/>
    <s v="Potabio carotte cumin - 2x8,5g"/>
    <n v="410080"/>
    <n v="20"/>
    <n v="0"/>
    <m/>
    <n v="17.8"/>
    <n v="0"/>
    <n v="17.8"/>
    <m/>
    <s v=""/>
    <s v=""/>
    <s v=""/>
    <s v=""/>
    <s v=""/>
    <m/>
    <m/>
    <m/>
    <m/>
    <m/>
    <m/>
    <m/>
    <m/>
    <m/>
    <m/>
    <m/>
    <m/>
  </r>
  <r>
    <s v="octobre"/>
    <s v="Alexis"/>
    <s v="Nature et Aliments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4"/>
    <n v="1"/>
    <m/>
    <m/>
    <m/>
    <m/>
    <s v="Potabio épinards spiruline - 2x8,5g"/>
    <n v="410090"/>
    <n v="20"/>
    <n v="0"/>
    <m/>
    <n v="17.8"/>
    <n v="0"/>
    <n v="17.8"/>
    <m/>
    <s v=""/>
    <s v=""/>
    <s v=""/>
    <s v=""/>
    <s v=""/>
    <m/>
    <m/>
    <m/>
    <m/>
    <m/>
    <m/>
    <m/>
    <m/>
    <m/>
    <m/>
    <m/>
    <m/>
  </r>
  <r>
    <s v="octobre"/>
    <s v="Alexis"/>
    <s v="Nature et Aliments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4"/>
    <n v="1"/>
    <m/>
    <m/>
    <m/>
    <m/>
    <s v="Potabio Indien - x20 sachets"/>
    <n v="41033"/>
    <n v="40"/>
    <n v="0"/>
    <s v="oui"/>
    <n v="38"/>
    <n v="0"/>
    <n v="38"/>
    <m/>
    <s v=""/>
    <s v=""/>
    <s v=""/>
    <s v=""/>
    <s v=""/>
    <m/>
    <m/>
    <m/>
    <m/>
    <m/>
    <m/>
    <m/>
    <m/>
    <m/>
    <m/>
    <m/>
    <m/>
  </r>
  <r>
    <s v="octobre"/>
    <s v="Alexis"/>
    <s v="Nature et Aliments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4"/>
    <n v="1"/>
    <m/>
    <m/>
    <m/>
    <m/>
    <s v="Crème Pistache 60g - 1x60g"/>
    <n v="190240"/>
    <n v="12"/>
    <n v="0"/>
    <m/>
    <n v="15.6"/>
    <n v="0"/>
    <n v="15.6"/>
    <m/>
    <s v=""/>
    <s v=""/>
    <s v=""/>
    <s v=""/>
    <s v=""/>
    <m/>
    <m/>
    <m/>
    <m/>
    <m/>
    <m/>
    <m/>
    <m/>
    <m/>
    <m/>
    <m/>
    <m/>
  </r>
  <r>
    <s v="octobre"/>
    <s v="Alexis"/>
    <s v="Nature et Aliments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4"/>
    <n v="1"/>
    <m/>
    <m/>
    <m/>
    <m/>
    <s v="Potabio de la mer - x 20 sachets"/>
    <n v="410160"/>
    <n v="20"/>
    <n v="0"/>
    <m/>
    <n v="0"/>
    <n v="0"/>
    <n v="0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5"/>
    <n v="1"/>
    <m/>
    <m/>
    <m/>
    <m/>
    <s v="SHIITAKES - Doypack 25g (6)"/>
    <n v="0"/>
    <n v="12"/>
    <n v="0"/>
    <s v="oui"/>
    <n v="33.24"/>
    <n v="0"/>
    <n v="33.24"/>
    <m/>
    <s v=""/>
    <s v=""/>
    <s v=""/>
    <s v=""/>
    <s v=""/>
    <m/>
    <m/>
    <m/>
    <m/>
    <m/>
    <m/>
    <m/>
    <m/>
    <m/>
    <m/>
    <m/>
    <m/>
  </r>
  <r>
    <s v="octobre"/>
    <s v="Alexis"/>
    <s v="Arcadi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5"/>
    <n v="1"/>
    <m/>
    <m/>
    <m/>
    <m/>
    <s v="Trompette de la mort - Doypack 20g (6)"/>
    <n v="0"/>
    <n v="12"/>
    <n v="0"/>
    <s v="oui"/>
    <n v="41.76"/>
    <n v="0"/>
    <n v="41.76"/>
    <m/>
    <s v=""/>
    <s v=""/>
    <s v=""/>
    <s v=""/>
    <s v=""/>
    <m/>
    <m/>
    <m/>
    <m/>
    <m/>
    <m/>
    <m/>
    <m/>
    <m/>
    <m/>
    <m/>
    <m/>
  </r>
  <r>
    <s v="octobre"/>
    <s v="Lydie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10-18"/>
    <x v="1766"/>
    <n v="1"/>
    <m/>
    <m/>
    <m/>
    <m/>
    <s v="CORIANDRE feuille - Flacon 18g"/>
    <n v="0"/>
    <n v="6"/>
    <n v="0"/>
    <m/>
    <n v="10.44"/>
    <n v="0"/>
    <n v="10.44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Lydie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10-18"/>
    <x v="1766"/>
    <n v="1"/>
    <m/>
    <m/>
    <m/>
    <m/>
    <s v="Epices pour TANDOORI - Flacon 35g"/>
    <n v="0"/>
    <n v="6"/>
    <n v="0"/>
    <m/>
    <n v="12.9"/>
    <n v="0"/>
    <n v="12.9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Bio Planèt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7"/>
    <n v="1"/>
    <m/>
    <m/>
    <m/>
    <m/>
    <s v="Huile d'olive fruitée médium - 1L"/>
    <n v="1010612050"/>
    <n v="6"/>
    <n v="0"/>
    <m/>
    <n v="54.54"/>
    <n v="0"/>
    <n v="54.54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Bio Planèt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7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Epinards en branche - 255 gr."/>
    <n v="0"/>
    <n v="6"/>
    <n v="0"/>
    <m/>
    <n v="12.24"/>
    <n v="0"/>
    <n v="12.24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Pois chiches au naturel - 240 gr."/>
    <n v="0"/>
    <n v="6"/>
    <n v="0"/>
    <m/>
    <n v="13.02"/>
    <n v="0"/>
    <n v="13.02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Lentilles Saucisse (Pur Porc) - 340 gr."/>
    <n v="0"/>
    <n v="6"/>
    <n v="0"/>
    <m/>
    <n v="18.72"/>
    <n v="0"/>
    <n v="18.72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Pois chiches au naturel - 450 gr."/>
    <n v="0"/>
    <n v="6"/>
    <n v="0"/>
    <m/>
    <n v="19.62"/>
    <n v="0"/>
    <n v="19.62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Pois cassés - 340 gr."/>
    <n v="0"/>
    <n v="6"/>
    <n v="0"/>
    <m/>
    <n v="13.44"/>
    <n v="0"/>
    <n v="13.44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Courges-Châtaignes - 340 gr."/>
    <n v="0"/>
    <n v="6"/>
    <n v="0"/>
    <m/>
    <n v="13.44"/>
    <n v="0"/>
    <n v="13.44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Nature et Aliments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9"/>
    <n v="1"/>
    <m/>
    <m/>
    <m/>
    <m/>
    <s v="Potabio Thaï - x20 sachets"/>
    <n v="41032"/>
    <n v="20"/>
    <n v="0"/>
    <m/>
    <n v="19"/>
    <n v="0"/>
    <n v="19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Nature et Aliments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9"/>
    <n v="1"/>
    <m/>
    <m/>
    <m/>
    <m/>
    <s v="Potabio Indien - x20 sachets"/>
    <n v="41033"/>
    <n v="40"/>
    <n v="0"/>
    <s v="oui"/>
    <n v="38"/>
    <n v="0"/>
    <n v="38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Nature et Aliments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9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0"/>
    <n v="1"/>
    <m/>
    <m/>
    <m/>
    <n v="1"/>
    <s v="Purée amande complète - 300g"/>
    <n v="5004"/>
    <n v="36"/>
    <n v="10"/>
    <m/>
    <n v="253.44"/>
    <n v="0"/>
    <n v="253.44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0"/>
    <n v="1"/>
    <m/>
    <m/>
    <m/>
    <n v="1"/>
    <s v="Purée amande blanchie - 300g"/>
    <n v="5104"/>
    <n v="36"/>
    <n v="10"/>
    <m/>
    <n v="273.60000000000002"/>
    <n v="0"/>
    <n v="273.60000000000002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Purée amande complète - 630g"/>
    <n v="5005"/>
    <n v="6"/>
    <n v="6"/>
    <m/>
    <n v="89.28"/>
    <n v="0"/>
    <n v="89.28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Nute+SANS PALME - 220g"/>
    <n v="0"/>
    <n v="6"/>
    <n v="6"/>
    <m/>
    <n v="20.7"/>
    <n v="0"/>
    <n v="20.7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Nute+SANS PALME - 750g"/>
    <n v="0"/>
    <n v="6"/>
    <n v="6"/>
    <m/>
    <n v="60.24"/>
    <n v="0"/>
    <n v="60.24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Amandina Lait d'amandes sans sucre - 50cl"/>
    <n v="6901"/>
    <n v="12"/>
    <n v="6"/>
    <m/>
    <n v="19.440000000000001"/>
    <n v="0"/>
    <n v="19.440000000000001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Purée Fruits et Graines - 200g"/>
    <n v="1011"/>
    <n v="6"/>
    <n v="6"/>
    <m/>
    <n v="25.68"/>
    <n v="0"/>
    <n v="25.68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Purée 4 Fruits Secs - 200g"/>
    <n v="1013"/>
    <n v="6"/>
    <n v="6"/>
    <m/>
    <n v="22.02"/>
    <n v="0"/>
    <n v="22.02"/>
    <m/>
    <s v=""/>
    <s v=""/>
    <s v=""/>
    <s v=""/>
    <s v=""/>
    <m/>
    <m/>
    <m/>
    <n v="1"/>
    <m/>
    <m/>
    <s v="4 appels"/>
    <m/>
    <d v="2017-11-21T00:00:00"/>
    <m/>
    <n v="1"/>
    <m/>
  </r>
  <r>
    <s v="octobre"/>
    <s v="Philippe"/>
    <s v="Bio Planète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2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d v="2017-11-16T00:00:00"/>
    <m/>
    <n v="1"/>
    <m/>
  </r>
  <r>
    <s v="octobre"/>
    <s v="Philippe"/>
    <s v="Bio Planète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2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d v="2017-11-16T00:00:00"/>
    <m/>
    <n v="1"/>
    <m/>
  </r>
  <r>
    <s v="octobre"/>
    <s v="Philippe"/>
    <s v="Bio Planète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2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d v="2017-11-16T00:00:00"/>
    <m/>
    <n v="1"/>
    <m/>
  </r>
  <r>
    <s v="octobre"/>
    <s v="Philippe"/>
    <s v="Nature et Aliments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3"/>
    <n v="1"/>
    <m/>
    <m/>
    <m/>
    <m/>
    <s v="Potabio potimarron - 2x8,5g"/>
    <n v="410050"/>
    <n v="20"/>
    <n v="0"/>
    <s v="oui"/>
    <n v="17.8"/>
    <n v="0"/>
    <n v="17.8"/>
    <m/>
    <s v=""/>
    <s v=""/>
    <s v=""/>
    <s v=""/>
    <s v=""/>
    <m/>
    <m/>
    <m/>
    <n v="1"/>
    <m/>
    <m/>
    <m/>
    <m/>
    <d v="2017-11-16T00:00:00"/>
    <m/>
    <n v="1"/>
    <m/>
  </r>
  <r>
    <s v="octobre"/>
    <s v="Philippe"/>
    <s v="Nature et Aliments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3"/>
    <n v="1"/>
    <m/>
    <m/>
    <m/>
    <m/>
    <s v="Crème brûlée 80g - x 12 sachets"/>
    <n v="190110"/>
    <n v="12"/>
    <n v="0"/>
    <m/>
    <n v="14.64"/>
    <n v="0"/>
    <n v="14.64"/>
    <m/>
    <s v=""/>
    <s v=""/>
    <s v=""/>
    <s v=""/>
    <s v=""/>
    <m/>
    <m/>
    <m/>
    <n v="1"/>
    <m/>
    <m/>
    <m/>
    <m/>
    <d v="2017-11-16T00:00:00"/>
    <m/>
    <n v="1"/>
    <m/>
  </r>
  <r>
    <s v="octobre"/>
    <s v="Philippe"/>
    <s v="Nature et Aliments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3"/>
    <n v="1"/>
    <m/>
    <m/>
    <m/>
    <m/>
    <s v="Crème anglaise 60g - x 12 sachets"/>
    <n v="190210"/>
    <n v="12"/>
    <n v="0"/>
    <m/>
    <n v="12.6"/>
    <n v="0"/>
    <n v="12.6"/>
    <m/>
    <s v=""/>
    <s v=""/>
    <s v=""/>
    <s v=""/>
    <s v=""/>
    <m/>
    <m/>
    <m/>
    <n v="1"/>
    <m/>
    <m/>
    <m/>
    <m/>
    <d v="2017-11-16T00:00:00"/>
    <m/>
    <n v="1"/>
    <m/>
  </r>
  <r>
    <s v="octobre"/>
    <s v="Philippe"/>
    <s v="Nature et Aliments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3"/>
    <n v="1"/>
    <m/>
    <m/>
    <m/>
    <m/>
    <s v="Potabio de la mer - x 20 sachets"/>
    <n v="410160"/>
    <n v="20"/>
    <n v="0"/>
    <s v="oui"/>
    <n v="0"/>
    <n v="0"/>
    <n v="0"/>
    <m/>
    <s v=""/>
    <s v=""/>
    <s v=""/>
    <s v=""/>
    <s v=""/>
    <m/>
    <m/>
    <m/>
    <n v="1"/>
    <m/>
    <m/>
    <m/>
    <m/>
    <d v="2017-11-16T00:00:00"/>
    <m/>
    <n v="1"/>
    <m/>
  </r>
  <r>
    <s v="octobre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n v="1"/>
    <m/>
    <m/>
    <m/>
    <m/>
    <s v="Huile d'olive fruitée médium - 0,5L"/>
    <n v="1010612070"/>
    <n v="6"/>
    <n v="0"/>
    <m/>
    <n v="31.26"/>
    <n v="0"/>
    <n v="31.26"/>
    <m/>
    <s v=""/>
    <s v=""/>
    <s v=""/>
    <s v=""/>
    <s v=""/>
    <m/>
    <m/>
    <m/>
    <n v="1"/>
    <m/>
    <m/>
    <m/>
    <m/>
    <d v="2017-11-07T00:00:00"/>
    <m/>
    <n v="1"/>
    <m/>
  </r>
  <r>
    <s v="octobre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m/>
    <d v="2017-11-07T00:00:00"/>
    <m/>
    <n v="1"/>
    <m/>
  </r>
  <r>
    <s v="octobre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d v="2017-11-07T00:00:00"/>
    <m/>
    <n v="1"/>
    <m/>
  </r>
  <r>
    <s v="octobre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d v="2017-11-07T00:00:00"/>
    <m/>
    <n v="1"/>
    <m/>
  </r>
  <r>
    <s v="octobre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d v="2017-11-07T00:00:00"/>
    <m/>
    <n v="1"/>
    <m/>
  </r>
  <r>
    <s v="octobre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n v="1"/>
    <m/>
    <m/>
    <m/>
    <n v="1"/>
    <s v="Farine de coco biologique - 250g x4"/>
    <n v="1010450620"/>
    <n v="4"/>
    <n v="10"/>
    <s v="oui"/>
    <n v="8.0399999999999991"/>
    <n v="0"/>
    <n v="8.0399999999999991"/>
    <m/>
    <s v=""/>
    <s v=""/>
    <s v=""/>
    <s v=""/>
    <s v=""/>
    <m/>
    <m/>
    <m/>
    <n v="1"/>
    <m/>
    <m/>
    <m/>
    <m/>
    <d v="2017-11-07T00:00:00"/>
    <m/>
    <n v="1"/>
    <m/>
  </r>
  <r>
    <s v="octobre"/>
    <s v="Christophe"/>
    <s v="Perl'amand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5"/>
    <n v="1"/>
    <m/>
    <m/>
    <m/>
    <m/>
    <s v="AMANDE&amp;ORANGE à tartiner - 300g"/>
    <n v="6410"/>
    <n v="6"/>
    <n v="0"/>
    <m/>
    <n v="32.04"/>
    <n v="0"/>
    <n v="32.04"/>
    <m/>
    <s v=""/>
    <s v=""/>
    <s v=""/>
    <s v=""/>
    <s v=""/>
    <m/>
    <m/>
    <m/>
    <n v="1"/>
    <m/>
    <m/>
    <m/>
    <m/>
    <d v="2017-11-08T00:00:00"/>
    <m/>
    <n v="1"/>
    <m/>
  </r>
  <r>
    <s v="octobre"/>
    <s v="Christophe"/>
    <s v="Perl'amand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5"/>
    <m/>
    <n v="1"/>
    <m/>
    <m/>
    <m/>
    <s v="Poichichade Curry Madras - 100g"/>
    <n v="4305"/>
    <n v="6"/>
    <n v="0"/>
    <m/>
    <n v="17.16"/>
    <n v="0"/>
    <n v="17.16"/>
    <m/>
    <s v=""/>
    <s v=""/>
    <s v=""/>
    <s v=""/>
    <s v=""/>
    <m/>
    <m/>
    <m/>
    <n v="1"/>
    <m/>
    <m/>
    <m/>
    <m/>
    <d v="2017-11-08T00:00:00"/>
    <m/>
    <n v="1"/>
    <m/>
  </r>
  <r>
    <s v="octobre"/>
    <s v="Christophe"/>
    <s v="Nature et Aliments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6"/>
    <n v="1"/>
    <m/>
    <m/>
    <m/>
    <m/>
    <s v="Arôme naturel amandes amères - x 7 Flacons"/>
    <n v="330050"/>
    <n v="7"/>
    <n v="0"/>
    <m/>
    <n v="13.93"/>
    <n v="0"/>
    <n v="13.93"/>
    <m/>
    <s v=""/>
    <s v=""/>
    <s v=""/>
    <s v=""/>
    <s v=""/>
    <m/>
    <m/>
    <m/>
    <n v="1"/>
    <m/>
    <m/>
    <m/>
    <m/>
    <d v="2017-11-08T00:00:00"/>
    <m/>
    <n v="1"/>
    <m/>
  </r>
  <r>
    <s v="octobre"/>
    <s v="Christophe"/>
    <s v="Nature et Aliments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6"/>
    <n v="1"/>
    <m/>
    <m/>
    <m/>
    <m/>
    <s v="Arôme Saveur Pistache - x 7 flacons 30ml"/>
    <n v="330240"/>
    <n v="7"/>
    <n v="0"/>
    <m/>
    <n v="20.3"/>
    <n v="0"/>
    <n v="20.3"/>
    <m/>
    <s v=""/>
    <s v=""/>
    <s v=""/>
    <s v=""/>
    <s v=""/>
    <m/>
    <m/>
    <m/>
    <n v="1"/>
    <m/>
    <m/>
    <m/>
    <m/>
    <d v="2017-11-08T00:00:00"/>
    <m/>
    <n v="1"/>
    <m/>
  </r>
  <r>
    <s v="octobre"/>
    <s v="Christophe"/>
    <s v="Nature et Aliments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6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m/>
    <d v="2017-11-08T00:00:00"/>
    <m/>
    <n v="1"/>
    <m/>
  </r>
  <r>
    <s v="octobre"/>
    <s v="Christophe"/>
    <s v="Arcadi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7"/>
    <n v="1"/>
    <m/>
    <m/>
    <m/>
    <n v="1"/>
    <s v="CEPES COUPÉS - Doypack 30g (6)"/>
    <n v="0"/>
    <n v="6"/>
    <n v="10"/>
    <s v="oui"/>
    <n v="28.14"/>
    <n v="0"/>
    <n v="28.14"/>
    <m/>
    <s v=""/>
    <s v=""/>
    <s v=""/>
    <s v=""/>
    <s v=""/>
    <m/>
    <m/>
    <m/>
    <n v="1"/>
    <m/>
    <m/>
    <m/>
    <m/>
    <d v="2017-11-08T00:00:00"/>
    <m/>
    <n v="1"/>
    <m/>
  </r>
  <r>
    <s v="octobre"/>
    <s v="Christophe"/>
    <s v="Arcadi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7"/>
    <n v="1"/>
    <m/>
    <m/>
    <m/>
    <n v="1"/>
    <s v="CANNELLE moulue - Flacon 35g"/>
    <n v="0"/>
    <n v="6"/>
    <n v="10"/>
    <m/>
    <n v="6.96"/>
    <n v="0"/>
    <n v="6.96"/>
    <m/>
    <s v=""/>
    <s v=""/>
    <s v=""/>
    <s v=""/>
    <s v=""/>
    <m/>
    <m/>
    <m/>
    <n v="1"/>
    <m/>
    <m/>
    <m/>
    <m/>
    <d v="2017-11-08T00:00:00"/>
    <m/>
    <n v="1"/>
    <m/>
  </r>
  <r>
    <s v="octobre"/>
    <s v="Christophe"/>
    <s v="Arcadi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7"/>
    <n v="1"/>
    <m/>
    <m/>
    <m/>
    <n v="1"/>
    <s v="MUSCADE noix - Flacon 30g"/>
    <n v="0"/>
    <n v="6"/>
    <n v="10"/>
    <m/>
    <n v="18.18"/>
    <n v="0"/>
    <n v="18.18"/>
    <m/>
    <s v=""/>
    <s v=""/>
    <s v=""/>
    <s v=""/>
    <s v=""/>
    <m/>
    <m/>
    <m/>
    <n v="1"/>
    <m/>
    <m/>
    <m/>
    <m/>
    <d v="2017-11-08T00:00:00"/>
    <m/>
    <n v="1"/>
    <m/>
  </r>
  <r>
    <s v="octobre"/>
    <s v="Alexis"/>
    <s v="Kaoka"/>
    <s v="Ekibio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78"/>
    <n v="1"/>
    <m/>
    <m/>
    <m/>
    <m/>
    <s v="noir 55% crêpes dentelle - 100g"/>
    <n v="14763"/>
    <n v="17"/>
    <n v="0"/>
    <s v="oui"/>
    <n v="26.86"/>
    <n v="0"/>
    <n v="26.86"/>
    <m/>
    <n v="1"/>
    <n v="0"/>
    <n v="0"/>
    <n v="0"/>
    <n v="0"/>
    <m/>
    <m/>
    <n v="1"/>
    <m/>
    <m/>
    <m/>
    <m/>
    <m/>
    <d v="2017-11-17T00:00:00"/>
    <m/>
    <n v="1"/>
    <m/>
  </r>
  <r>
    <s v="octobre"/>
    <s v="Alexis"/>
    <s v="Perl'amand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79"/>
    <n v="1"/>
    <m/>
    <m/>
    <m/>
    <m/>
    <s v="Nute+SANS PALME - 220g"/>
    <n v="0"/>
    <n v="6"/>
    <n v="0"/>
    <m/>
    <n v="22.02"/>
    <n v="0"/>
    <n v="22.02"/>
    <m/>
    <n v="1"/>
    <n v="0"/>
    <n v="0"/>
    <n v="0"/>
    <n v="0"/>
    <m/>
    <m/>
    <n v="1"/>
    <m/>
    <m/>
    <m/>
    <m/>
    <m/>
    <d v="2017-11-17T00:00:00"/>
    <m/>
    <n v="1"/>
    <m/>
  </r>
  <r>
    <s v="octobre"/>
    <s v="Alexis"/>
    <s v="Perl'amand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79"/>
    <m/>
    <n v="1"/>
    <m/>
    <m/>
    <m/>
    <s v="Purée de Pistache - 100g"/>
    <n v="2400"/>
    <n v="6"/>
    <n v="0"/>
    <m/>
    <n v="32.1"/>
    <n v="0"/>
    <n v="32.1"/>
    <m/>
    <n v="0"/>
    <n v="1"/>
    <n v="0"/>
    <n v="0"/>
    <n v="0"/>
    <m/>
    <m/>
    <n v="1"/>
    <m/>
    <m/>
    <m/>
    <m/>
    <m/>
    <d v="2017-11-17T00:00:00"/>
    <m/>
    <n v="1"/>
    <m/>
  </r>
  <r>
    <s v="octobre"/>
    <s v="Alexis"/>
    <s v="Perl'amand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79"/>
    <n v="1"/>
    <m/>
    <m/>
    <m/>
    <m/>
    <s v="Choco Amande (crunchy) - 300g"/>
    <n v="0"/>
    <n v="6"/>
    <n v="0"/>
    <m/>
    <n v="28.5"/>
    <n v="0"/>
    <n v="28.5"/>
    <m/>
    <n v="1"/>
    <n v="0"/>
    <n v="0"/>
    <n v="0"/>
    <n v="0"/>
    <m/>
    <m/>
    <n v="1"/>
    <m/>
    <m/>
    <m/>
    <m/>
    <m/>
    <d v="2017-11-17T00:00:00"/>
    <m/>
    <n v="1"/>
    <m/>
  </r>
  <r>
    <s v="octobre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n v="1"/>
    <m/>
    <m/>
    <n v="1"/>
    <m/>
    <s v="Farine de pépins de courge biologique - 250g x4"/>
    <n v="1010450220"/>
    <n v="8"/>
    <n v="10"/>
    <m/>
    <n v="21.44"/>
    <n v="0"/>
    <n v="21.44"/>
    <m/>
    <s v=""/>
    <s v=""/>
    <s v=""/>
    <s v=""/>
    <s v=""/>
    <m/>
    <m/>
    <m/>
    <m/>
    <m/>
    <m/>
    <m/>
    <m/>
    <d v="2017-11-17T00:00:00"/>
    <m/>
    <m/>
    <m/>
  </r>
  <r>
    <s v="octobre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n v="1"/>
    <m/>
    <m/>
    <n v="1"/>
    <m/>
    <s v="Farine de lin biologique - 250g x4"/>
    <n v="1010450320"/>
    <n v="8"/>
    <n v="10"/>
    <m/>
    <n v="16.079999999999998"/>
    <n v="0"/>
    <n v="16.079999999999998"/>
    <m/>
    <n v="1"/>
    <n v="0"/>
    <n v="0"/>
    <n v="1"/>
    <n v="0"/>
    <m/>
    <m/>
    <n v="1"/>
    <m/>
    <m/>
    <m/>
    <s v="x Tel le 17/11 Rappel le 22.11 voir si réception avant demande de reliquat"/>
    <m/>
    <m/>
    <m/>
    <n v="1"/>
    <m/>
  </r>
  <r>
    <s v="octobre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n v="1"/>
    <m/>
    <m/>
    <n v="1"/>
    <m/>
    <s v="Farine de noix biologique - 250g x4"/>
    <n v="1010450120"/>
    <n v="8"/>
    <n v="10"/>
    <m/>
    <n v="21.44"/>
    <n v="0"/>
    <n v="21.44"/>
    <m/>
    <n v="1"/>
    <n v="0"/>
    <n v="0"/>
    <n v="1"/>
    <n v="0"/>
    <m/>
    <m/>
    <n v="1"/>
    <m/>
    <m/>
    <m/>
    <s v="x Tel le 17/11 Rappel le 22.11 voir si réception avant demande de reliquat"/>
    <m/>
    <m/>
    <m/>
    <n v="1"/>
    <m/>
  </r>
  <r>
    <s v="octobre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n v="1"/>
    <m/>
    <m/>
    <n v="1"/>
    <m/>
    <s v="Complément pour petit déjeuner biologique - 300g x4"/>
    <n v="1010450430"/>
    <n v="8"/>
    <n v="10"/>
    <m/>
    <n v="52.56"/>
    <n v="0"/>
    <n v="52.56"/>
    <m/>
    <n v="1"/>
    <n v="0"/>
    <n v="0"/>
    <n v="1"/>
    <n v="0"/>
    <m/>
    <m/>
    <n v="1"/>
    <m/>
    <m/>
    <m/>
    <s v="x Tel le 17/11 Rappel le 22.11 voir si réception avant demande de reliquat"/>
    <m/>
    <m/>
    <m/>
    <n v="1"/>
    <m/>
  </r>
  <r>
    <s v="octobre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m/>
    <n v="1"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m/>
    <m/>
    <d v="2017-11-17T00:00:00"/>
    <m/>
    <n v="1"/>
    <m/>
  </r>
  <r>
    <s v="octobre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n v="1"/>
    <m/>
    <m/>
    <n v="1"/>
    <m/>
    <s v="Farine de coco biologique - 250g x4"/>
    <n v="1010450620"/>
    <n v="8"/>
    <n v="10"/>
    <s v="oui"/>
    <n v="16.079999999999998"/>
    <n v="0"/>
    <n v="16.079999999999998"/>
    <m/>
    <s v=""/>
    <s v=""/>
    <s v=""/>
    <s v=""/>
    <s v=""/>
    <m/>
    <m/>
    <m/>
    <n v="1"/>
    <m/>
    <m/>
    <m/>
    <m/>
    <d v="2017-11-17T00:00:00"/>
    <m/>
    <n v="1"/>
    <m/>
  </r>
  <r>
    <s v="octobre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1"/>
    <n v="1"/>
    <m/>
    <m/>
    <m/>
    <m/>
    <s v="Huile de tournesol - 0,5L"/>
    <n v="1010601070"/>
    <n v="6"/>
    <n v="0"/>
    <m/>
    <n v="16.079999999999998"/>
    <n v="0"/>
    <n v="16.079999999999998"/>
    <m/>
    <s v=""/>
    <s v=""/>
    <s v=""/>
    <s v=""/>
    <s v=""/>
    <m/>
    <m/>
    <m/>
    <n v="1"/>
    <m/>
    <m/>
    <m/>
    <m/>
    <d v="2017-11-17T00:00:00"/>
    <m/>
    <n v="1"/>
    <m/>
  </r>
  <r>
    <s v="octobre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1"/>
    <n v="1"/>
    <m/>
    <m/>
    <m/>
    <m/>
    <s v="Huile de colza - 0,5L"/>
    <n v="1010608070"/>
    <n v="6"/>
    <n v="0"/>
    <m/>
    <n v="18.66"/>
    <n v="0"/>
    <n v="18.66"/>
    <m/>
    <s v=""/>
    <s v=""/>
    <s v=""/>
    <s v=""/>
    <s v=""/>
    <m/>
    <m/>
    <m/>
    <n v="1"/>
    <m/>
    <m/>
    <m/>
    <m/>
    <d v="2017-11-17T00:00:00"/>
    <m/>
    <n v="1"/>
    <m/>
  </r>
  <r>
    <s v="octobre"/>
    <s v="Alexis"/>
    <s v="Nature et Aliments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2"/>
    <n v="1"/>
    <m/>
    <m/>
    <m/>
    <m/>
    <s v="Potabio poireau-PDT - 2x8,5g"/>
    <n v="410010"/>
    <n v="40"/>
    <n v="0"/>
    <s v="oui"/>
    <n v="35.6"/>
    <n v="0"/>
    <n v="35.6"/>
    <m/>
    <s v=""/>
    <s v=""/>
    <s v=""/>
    <s v=""/>
    <s v=""/>
    <m/>
    <m/>
    <m/>
    <n v="1"/>
    <m/>
    <m/>
    <m/>
    <m/>
    <d v="2017-11-17T00:00:00"/>
    <m/>
    <n v="1"/>
    <m/>
  </r>
  <r>
    <s v="octobre"/>
    <s v="Alexis"/>
    <s v="Nature et Aliments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2"/>
    <n v="1"/>
    <m/>
    <m/>
    <m/>
    <m/>
    <s v="Potabio potimarron - 2x8,5g"/>
    <n v="410050"/>
    <n v="40"/>
    <n v="0"/>
    <s v="oui"/>
    <n v="35.6"/>
    <n v="0"/>
    <n v="35.6"/>
    <m/>
    <s v=""/>
    <s v=""/>
    <s v=""/>
    <s v=""/>
    <s v=""/>
    <m/>
    <m/>
    <m/>
    <n v="1"/>
    <m/>
    <m/>
    <m/>
    <m/>
    <d v="2017-11-17T00:00:00"/>
    <m/>
    <n v="1"/>
    <m/>
  </r>
  <r>
    <s v="octobre"/>
    <s v="Alexis"/>
    <s v="Arcadie"/>
    <s v="Ekibio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3"/>
    <n v="1"/>
    <m/>
    <m/>
    <m/>
    <m/>
    <s v="CEPES COUPÉS - Doypack 30g (6)"/>
    <n v="0"/>
    <n v="12"/>
    <n v="0"/>
    <s v="oui"/>
    <n v="62.52"/>
    <n v="0"/>
    <n v="62.52"/>
    <m/>
    <n v="1"/>
    <n v="0"/>
    <n v="0"/>
    <n v="0"/>
    <n v="0"/>
    <m/>
    <m/>
    <n v="1"/>
    <m/>
    <m/>
    <m/>
    <s v="x Tel le 17/11 Rappel le 22.11 voir si réception avant demande de reliquat"/>
    <m/>
    <m/>
    <m/>
    <n v="1"/>
    <m/>
  </r>
  <r>
    <s v="octobre"/>
    <s v="Alexis"/>
    <s v="Arcadie"/>
    <s v="Ekibio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3"/>
    <n v="1"/>
    <m/>
    <m/>
    <m/>
    <m/>
    <s v="SHIITAKES - Doypack 25g (6)"/>
    <n v="0"/>
    <n v="12"/>
    <n v="0"/>
    <s v="oui"/>
    <n v="33.24"/>
    <n v="0"/>
    <n v="33.24"/>
    <m/>
    <n v="1"/>
    <n v="0"/>
    <n v="0"/>
    <n v="0"/>
    <n v="0"/>
    <m/>
    <m/>
    <n v="1"/>
    <m/>
    <m/>
    <m/>
    <s v="x Tel le 17/11 Rappel le 22.11 voir si réception avant demande de reliquat"/>
    <m/>
    <m/>
    <m/>
    <n v="1"/>
    <m/>
  </r>
  <r>
    <s v="octobre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4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d v="2017-11-17T00:00:00"/>
    <m/>
    <n v="1"/>
    <m/>
  </r>
  <r>
    <s v="octobre"/>
    <s v="Philippe"/>
    <s v="Bio Planète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5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m/>
    <m/>
    <m/>
    <m/>
    <m/>
    <m/>
    <m/>
    <m/>
    <m/>
  </r>
  <r>
    <s v="octobre"/>
    <s v="Philippe"/>
    <s v="Bio Planète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5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m/>
    <m/>
    <m/>
    <m/>
    <m/>
    <m/>
    <m/>
    <m/>
    <m/>
  </r>
  <r>
    <s v="octobre"/>
    <s v="Philippe"/>
    <s v="Bio Planète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5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m/>
    <m/>
    <m/>
    <m/>
    <m/>
    <m/>
    <m/>
    <m/>
    <m/>
  </r>
  <r>
    <s v="octobre"/>
    <s v="Philippe"/>
    <s v="Bio Planète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5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m/>
    <m/>
    <m/>
    <m/>
    <m/>
    <m/>
    <m/>
    <m/>
    <m/>
  </r>
  <r>
    <s v="octobre"/>
    <s v="Philippe"/>
    <s v="Nature et Aliments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6"/>
    <n v="1"/>
    <m/>
    <m/>
    <m/>
    <m/>
    <s v="Bioflan cacao orange - 2x5g"/>
    <n v="110180"/>
    <n v="30"/>
    <n v="0"/>
    <m/>
    <n v="19.2"/>
    <n v="0"/>
    <n v="19.2"/>
    <m/>
    <s v=""/>
    <s v=""/>
    <s v=""/>
    <s v=""/>
    <s v=""/>
    <m/>
    <m/>
    <m/>
    <m/>
    <m/>
    <m/>
    <m/>
    <m/>
    <m/>
    <m/>
    <m/>
    <m/>
  </r>
  <r>
    <s v="octobre"/>
    <s v="Philippe"/>
    <s v="Nature et Aliments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6"/>
    <n v="1"/>
    <m/>
    <m/>
    <m/>
    <m/>
    <s v="Ferment pour kéfir de lait 2x6g - 2x6g"/>
    <n v="530050"/>
    <n v="10"/>
    <n v="0"/>
    <m/>
    <n v="0"/>
    <n v="0"/>
    <n v="0"/>
    <m/>
    <s v=""/>
    <s v=""/>
    <s v=""/>
    <s v=""/>
    <s v=""/>
    <m/>
    <m/>
    <m/>
    <m/>
    <m/>
    <m/>
    <m/>
    <m/>
    <m/>
    <m/>
    <m/>
    <m/>
  </r>
  <r>
    <s v="octobre"/>
    <s v="Philippe"/>
    <s v="Nature et Aliments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6"/>
    <n v="1"/>
    <m/>
    <m/>
    <m/>
    <m/>
    <s v="Crème châtaigne 60g - x 12 sachets"/>
    <n v="190130"/>
    <n v="12"/>
    <n v="0"/>
    <m/>
    <n v="13.8"/>
    <n v="0"/>
    <n v="13.8"/>
    <m/>
    <s v=""/>
    <s v=""/>
    <s v=""/>
    <s v=""/>
    <s v=""/>
    <m/>
    <m/>
    <m/>
    <m/>
    <m/>
    <m/>
    <m/>
    <m/>
    <m/>
    <m/>
    <m/>
    <m/>
  </r>
  <r>
    <s v="octobre"/>
    <s v="Philippe"/>
    <s v="Nature et Aliments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6"/>
    <n v="1"/>
    <m/>
    <m/>
    <m/>
    <m/>
    <s v="Potabio de la mer - x 20 sachets"/>
    <n v="410160"/>
    <n v="20"/>
    <n v="0"/>
    <m/>
    <n v="0"/>
    <n v="0"/>
    <n v="0"/>
    <m/>
    <s v=""/>
    <s v=""/>
    <s v=""/>
    <s v=""/>
    <s v=""/>
    <m/>
    <m/>
    <m/>
    <m/>
    <m/>
    <m/>
    <m/>
    <m/>
    <m/>
    <m/>
    <m/>
    <m/>
  </r>
  <r>
    <s v="octobre"/>
    <s v="Philippe"/>
    <s v="Nature et Aliments"/>
    <s v="Provinces Bio"/>
    <s v="DU VERT EN VILLE"/>
    <s v="23 Rue Racine"/>
    <s v="44000"/>
    <s v="NANTES"/>
    <s v="02 40 75 24 42"/>
    <s v="Pays-de-Loire"/>
    <s v="44"/>
    <s v="INDPT"/>
    <m/>
    <n v="100"/>
    <s v="2017-10-19"/>
    <x v="1787"/>
    <n v="1"/>
    <m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m/>
    <d v="2017-11-02T00:00:00"/>
    <m/>
    <n v="1"/>
    <m/>
  </r>
  <r>
    <s v="octobre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lait 36% - 100g"/>
    <n v="24028"/>
    <n v="15"/>
    <n v="15"/>
    <s v="oui"/>
    <n v="21.15"/>
    <n v="0"/>
    <n v="21.15"/>
    <m/>
    <s v=""/>
    <s v=""/>
    <s v=""/>
    <s v=""/>
    <s v=""/>
    <m/>
    <m/>
    <m/>
    <m/>
    <m/>
    <m/>
    <m/>
    <m/>
    <m/>
    <m/>
    <m/>
    <m/>
  </r>
  <r>
    <s v="octobre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noir 55% orange - 100g"/>
    <n v="14073"/>
    <n v="15"/>
    <n v="15"/>
    <s v="oui"/>
    <n v="22.2"/>
    <n v="0"/>
    <n v="22.2"/>
    <m/>
    <s v=""/>
    <s v=""/>
    <s v=""/>
    <s v=""/>
    <s v=""/>
    <m/>
    <m/>
    <m/>
    <m/>
    <m/>
    <m/>
    <m/>
    <m/>
    <m/>
    <m/>
    <m/>
    <m/>
  </r>
  <r>
    <s v="octobre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noir 61% éclats cacao caramélisés - 100g"/>
    <n v="14076"/>
    <n v="51"/>
    <n v="15"/>
    <s v="oui"/>
    <n v="80.58"/>
    <n v="0"/>
    <n v="80.58"/>
    <m/>
    <s v=""/>
    <s v=""/>
    <s v=""/>
    <s v=""/>
    <s v=""/>
    <m/>
    <m/>
    <m/>
    <m/>
    <m/>
    <m/>
    <m/>
    <m/>
    <m/>
    <m/>
    <m/>
    <m/>
  </r>
  <r>
    <s v="octobre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noir 70% - 100g"/>
    <n v="14072"/>
    <n v="51"/>
    <n v="15"/>
    <s v="oui"/>
    <n v="71.91"/>
    <n v="0"/>
    <n v="71.91"/>
    <m/>
    <s v=""/>
    <s v=""/>
    <s v=""/>
    <s v=""/>
    <s v=""/>
    <m/>
    <m/>
    <m/>
    <m/>
    <m/>
    <m/>
    <m/>
    <m/>
    <m/>
    <m/>
    <m/>
    <m/>
  </r>
  <r>
    <s v="octobre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noir 80% Equateur - 100g"/>
    <n v="14074"/>
    <n v="15"/>
    <n v="15"/>
    <s v="oui"/>
    <n v="23.1"/>
    <n v="0"/>
    <n v="23.1"/>
    <m/>
    <s v=""/>
    <s v=""/>
    <s v=""/>
    <s v=""/>
    <s v=""/>
    <m/>
    <m/>
    <m/>
    <m/>
    <m/>
    <m/>
    <m/>
    <m/>
    <m/>
    <m/>
    <m/>
    <m/>
  </r>
  <r>
    <s v="octobre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noir gingembre citron - 100g"/>
    <n v="14718"/>
    <n v="51"/>
    <n v="15"/>
    <s v="oui"/>
    <n v="91.8"/>
    <n v="0"/>
    <n v="91.8"/>
    <m/>
    <s v=""/>
    <s v=""/>
    <s v=""/>
    <s v=""/>
    <s v=""/>
    <m/>
    <m/>
    <m/>
    <m/>
    <m/>
    <m/>
    <m/>
    <m/>
    <m/>
    <m/>
    <m/>
    <m/>
  </r>
  <r>
    <s v="octobre"/>
    <s v="Philippe"/>
    <s v="Bio Planète"/>
    <s v="Relais Vert"/>
    <s v="FLEURON BIO - BIOMONDE"/>
    <s v="1 rue du marche commun"/>
    <s v="44300"/>
    <s v="NANTES"/>
    <s v="02 40 25 94 71"/>
    <s v="Pays-de-Loire"/>
    <s v="44"/>
    <s v="BIOMONDE"/>
    <m/>
    <n v="285"/>
    <s v="2017-10-20"/>
    <x v="1789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m/>
    <m/>
    <m/>
    <m/>
    <m/>
    <m/>
    <m/>
    <m/>
    <m/>
  </r>
  <r>
    <s v="octobre"/>
    <s v="Philippe"/>
    <s v="Bio Planète"/>
    <s v="Relais Vert"/>
    <s v="FLEURON BIO - BIOMONDE"/>
    <s v="1 rue du marche commun"/>
    <s v="44300"/>
    <s v="NANTES"/>
    <s v="02 40 25 94 71"/>
    <s v="Pays-de-Loire"/>
    <s v="44"/>
    <s v="BIOMONDE"/>
    <m/>
    <n v="285"/>
    <s v="2017-10-20"/>
    <x v="1789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m/>
    <m/>
    <m/>
    <m/>
    <m/>
    <m/>
    <m/>
    <m/>
    <m/>
  </r>
  <r>
    <s v="octobre"/>
    <s v="Philippe"/>
    <s v="Bio Planète"/>
    <s v="Relais Vert"/>
    <s v="FLEURON BIO - BIOMONDE"/>
    <s v="1 rue du marche commun"/>
    <s v="44300"/>
    <s v="NANTES"/>
    <s v="02 40 25 94 71"/>
    <s v="Pays-de-Loire"/>
    <s v="44"/>
    <s v="BIOMONDE"/>
    <m/>
    <n v="285"/>
    <s v="2017-10-20"/>
    <x v="1789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m/>
    <m/>
    <m/>
    <m/>
    <m/>
    <m/>
    <m/>
    <m/>
    <m/>
  </r>
  <r>
    <s v="octobre"/>
    <s v="Benoît"/>
    <s v="Bio Planète"/>
    <s v="Relais Vert"/>
    <s v="BIO VEYRE - BIOMONDE"/>
    <s v="17 r Musso"/>
    <s v="13008"/>
    <s v="MARSEILLE"/>
    <s v="04 91 72 05 58"/>
    <s v="Provence-Alpes-Côte d'Azur"/>
    <s v="13"/>
    <s v="BIOMONDE"/>
    <m/>
    <n v="300"/>
    <s v="2017-10-22"/>
    <x v="1790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m/>
    <m/>
    <m/>
    <m/>
    <m/>
    <m/>
    <m/>
    <m/>
    <m/>
  </r>
  <r>
    <s v="octobre"/>
    <s v="Benoît"/>
    <s v="Bio Planète"/>
    <s v="Relais Vert"/>
    <s v="BIO VEYRE - BIOMONDE"/>
    <s v="17 r Musso"/>
    <s v="13008"/>
    <s v="MARSEILLE"/>
    <s v="04 91 72 05 58"/>
    <s v="Provence-Alpes-Côte d'Azur"/>
    <s v="13"/>
    <s v="BIOMONDE"/>
    <m/>
    <n v="300"/>
    <s v="2017-10-22"/>
    <x v="1790"/>
    <m/>
    <n v="1"/>
    <m/>
    <m/>
    <m/>
    <s v="Olive&amp;Truffe - 100ml"/>
    <n v="1010431097"/>
    <n v="8"/>
    <n v="0"/>
    <m/>
    <n v="75.28"/>
    <n v="0"/>
    <n v="75.28"/>
    <m/>
    <s v=""/>
    <s v=""/>
    <s v=""/>
    <s v=""/>
    <s v=""/>
    <m/>
    <m/>
    <m/>
    <m/>
    <m/>
    <m/>
    <m/>
    <m/>
    <m/>
    <m/>
    <m/>
    <m/>
  </r>
  <r>
    <s v="octobre"/>
    <s v="Benoît"/>
    <s v="Bio Planète"/>
    <s v="Relais Vert"/>
    <s v="BIO VEYRE - BIOMONDE"/>
    <s v="17 r Musso"/>
    <s v="13008"/>
    <s v="MARSEILLE"/>
    <s v="04 91 72 05 58"/>
    <s v="Provence-Alpes-Côte d'Azur"/>
    <s v="13"/>
    <s v="BIOMONDE"/>
    <m/>
    <n v="300"/>
    <s v="2017-10-22"/>
    <x v="1790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m/>
    <m/>
    <m/>
    <m/>
    <m/>
    <m/>
    <m/>
    <m/>
    <m/>
  </r>
  <r>
    <s v="octobre"/>
    <s v="Benoît"/>
    <s v="Bio Planète"/>
    <s v="Relais Vert"/>
    <s v="BIO VEYRE - BIOMONDE"/>
    <s v="17 r Musso"/>
    <s v="13008"/>
    <s v="MARSEILLE"/>
    <s v="04 91 72 05 58"/>
    <s v="Provence-Alpes-Côte d'Azur"/>
    <s v="13"/>
    <s v="BIOMONDE"/>
    <m/>
    <n v="300"/>
    <s v="2017-10-22"/>
    <x v="1790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m/>
    <m/>
    <m/>
    <m/>
    <m/>
    <m/>
    <m/>
    <m/>
    <m/>
  </r>
  <r>
    <s v="octobre"/>
    <s v="Christophe"/>
    <s v="Bio Planète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23"/>
    <x v="1791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m/>
    <m/>
    <m/>
    <m/>
    <m/>
    <m/>
    <m/>
    <m/>
    <m/>
  </r>
  <r>
    <s v="octobre"/>
    <s v="Jean-Claude"/>
    <s v="Bio Planète"/>
    <s v="Relais Vert"/>
    <s v="COMPTOIR BIO LEVALLOIS"/>
    <s v="92 RUE ANATOLE FRANCE"/>
    <s v="92300"/>
    <s v="LEVALLOIS"/>
    <s v="01 47 31 06 03"/>
    <s v="Île-de-France"/>
    <s v="92"/>
    <s v="LES COMPTOIRS DE LA BIO"/>
    <m/>
    <n v="300"/>
    <s v="2017-10-25"/>
    <x v="1792"/>
    <n v="1"/>
    <m/>
    <m/>
    <m/>
    <m/>
    <s v="Huile de sésame - 0,5L"/>
    <n v="1010604070"/>
    <n v="6"/>
    <n v="0"/>
    <m/>
    <n v="28.14"/>
    <n v="0"/>
    <n v="28.14"/>
    <m/>
    <s v=""/>
    <s v=""/>
    <s v=""/>
    <s v=""/>
    <s v=""/>
    <m/>
    <m/>
    <m/>
    <n v="1"/>
    <m/>
    <m/>
    <s v="xxx rappel le 21/11"/>
    <m/>
    <d v="2017-11-21T00:00:00"/>
    <m/>
    <n v="1"/>
    <m/>
  </r>
  <r>
    <s v="octobre"/>
    <s v="Jean-Claude"/>
    <s v="Bio Planète"/>
    <s v="Relais Vert"/>
    <s v="COMPTOIR BIO LEVALLOIS"/>
    <s v="92 RUE ANATOLE FRANCE"/>
    <s v="92300"/>
    <s v="LEVALLOIS"/>
    <s v="01 47 31 06 03"/>
    <s v="Île-de-France"/>
    <s v="92"/>
    <s v="LES COMPTOIRS DE LA BIO"/>
    <m/>
    <n v="300"/>
    <s v="2017-10-25"/>
    <x v="1792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s v="xxx rappel le 21/11"/>
    <m/>
    <d v="2017-11-21T00:00:00"/>
    <m/>
    <n v="1"/>
    <m/>
  </r>
  <r>
    <s v="octobre"/>
    <s v="Jean-Claude"/>
    <s v="Bio Planète"/>
    <s v="Relais Vert"/>
    <s v="COMPTOIR BIO LEVALLOIS"/>
    <s v="92 RUE ANATOLE FRANCE"/>
    <s v="92300"/>
    <s v="LEVALLOIS"/>
    <s v="01 47 31 06 03"/>
    <s v="Île-de-France"/>
    <s v="92"/>
    <s v="LES COMPTOIRS DE LA BIO"/>
    <m/>
    <n v="300"/>
    <s v="2017-10-25"/>
    <x v="1792"/>
    <m/>
    <n v="1"/>
    <m/>
    <m/>
    <m/>
    <s v="Huile de pavot - 100ml"/>
    <n v="1010416697"/>
    <n v="4"/>
    <n v="0"/>
    <m/>
    <n v="18.920000000000002"/>
    <n v="0"/>
    <n v="18.920000000000002"/>
    <m/>
    <s v=""/>
    <s v=""/>
    <s v=""/>
    <s v=""/>
    <s v=""/>
    <m/>
    <n v="1"/>
    <m/>
    <n v="1"/>
    <m/>
    <m/>
    <s v="xxx rappel le 21/11"/>
    <s v="+ au catalogue"/>
    <d v="2017-11-21T00:00:00"/>
    <m/>
    <n v="1"/>
    <m/>
  </r>
  <r>
    <s v="octobre"/>
    <s v="Jean-Claude"/>
    <s v="Bio Planète"/>
    <s v="Relais Vert"/>
    <s v="COMPTOIR BIO LEVALLOIS"/>
    <s v="92 RUE ANATOLE FRANCE"/>
    <s v="92300"/>
    <s v="LEVALLOIS"/>
    <s v="01 47 31 06 03"/>
    <s v="Île-de-France"/>
    <s v="92"/>
    <s v="LES COMPTOIRS DE LA BIO"/>
    <m/>
    <n v="300"/>
    <s v="2017-10-25"/>
    <x v="1792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s v="xxx rappel le 21/11"/>
    <m/>
    <d v="2017-11-21T00:00:00"/>
    <m/>
    <n v="1"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Amandina Lait d'amandes - 1L"/>
    <n v="6902"/>
    <n v="48"/>
    <n v="0"/>
    <n v="0"/>
    <n v="146.4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Amandina chocolat - 1L"/>
    <n v="6902"/>
    <n v="24"/>
    <n v="0"/>
    <n v="0"/>
    <n v="80.400000000000006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Noisettina boisson aux noisettes - 1L"/>
    <n v="6902"/>
    <n v="12"/>
    <n v="0"/>
    <n v="0"/>
    <n v="39.479999999999997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Amandina cuisine (x8) - 3x20cl"/>
    <n v="6902"/>
    <n v="16"/>
    <n v="0"/>
    <n v="0"/>
    <n v="64.8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de sésame (tahin) - 630g"/>
    <n v="1241"/>
    <n v="24"/>
    <n v="0"/>
    <n v="0"/>
    <n v="145.44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de sésame demi complet - 630g"/>
    <n v="1242"/>
    <n v="6"/>
    <n v="0"/>
    <n v="0"/>
    <n v="36.36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de noix de cajou - 300g"/>
    <n v="1435"/>
    <n v="12"/>
    <n v="0"/>
    <n v="0"/>
    <n v="96.36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amande complète - 630g"/>
    <n v="5005"/>
    <n v="36"/>
    <n v="0"/>
    <n v="0"/>
    <n v="500.76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amande complète - 300g"/>
    <n v="5004"/>
    <n v="30"/>
    <n v="0"/>
    <n v="0"/>
    <n v="228.3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amande blanchie - 630g"/>
    <n v="5105"/>
    <n v="18"/>
    <n v="0"/>
    <n v="0"/>
    <n v="283.68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amande blanchie - 300g"/>
    <n v="5104"/>
    <n v="36"/>
    <n v="0"/>
    <n v="0"/>
    <n v="304.2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de noisettes - 600g"/>
    <n v="5205"/>
    <n v="12"/>
    <n v="0"/>
    <n v="0"/>
    <n v="229.8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AMANDE à tartiner - 300g"/>
    <n v="6400"/>
    <n v="12"/>
    <n v="0"/>
    <n v="0"/>
    <n v="66.959999999999994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NOISETTE à tartiner - 300g"/>
    <n v="6404"/>
    <n v="12"/>
    <n v="0"/>
    <n v="0"/>
    <n v="50.52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SESAME à tartiner - 300g"/>
    <n v="6409"/>
    <n v="18"/>
    <n v="0"/>
    <n v="0"/>
    <n v="53.64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AMANDE&amp;ORANGE à tartiner - 300g"/>
    <n v="6410"/>
    <n v="18"/>
    <n v="0"/>
    <n v="0"/>
    <n v="96.12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Chocolinette - 220g"/>
    <n v="0"/>
    <n v="6"/>
    <n v="0"/>
    <n v="0"/>
    <n v="22.86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Chocolinette - 700g"/>
    <n v="0"/>
    <n v="6"/>
    <n v="0"/>
    <n v="0"/>
    <n v="63.36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Chokenut - 700g"/>
    <n v="0"/>
    <n v="6"/>
    <n v="0"/>
    <n v="0"/>
    <n v="64.319999999999993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Nute+SANS PALME - 750g"/>
    <n v="0"/>
    <n v="6"/>
    <n v="0"/>
    <n v="0"/>
    <n v="64.08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Coconut - 300g"/>
    <n v="0"/>
    <n v="6"/>
    <n v="0"/>
    <n v="0"/>
    <n v="28.02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amande blanchie - 200g"/>
    <n v="5111"/>
    <n v="12"/>
    <n v="0"/>
    <n v="0"/>
    <n v="66.959999999999994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de sésame (tahin) - 280g"/>
    <n v="1230"/>
    <n v="24"/>
    <n v="0"/>
    <n v="0"/>
    <n v="72.48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de sésame demi complet - 280g"/>
    <n v="1240"/>
    <n v="12"/>
    <n v="0"/>
    <n v="0"/>
    <n v="34.56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de sésame complet - 280g"/>
    <n v="1250"/>
    <n v="6"/>
    <n v="0"/>
    <n v="0"/>
    <n v="17.940000000000001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4 Fruits Secs - 200g"/>
    <n v="1013"/>
    <n v="6"/>
    <n v="0"/>
    <n v="0"/>
    <n v="23.4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Purée Arachide - 300g"/>
    <n v="1504"/>
    <n v="18"/>
    <n v="0"/>
    <n v="0"/>
    <n v="48.6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Choko Noisette - SANS PALME - 680g"/>
    <n v="0"/>
    <n v="6"/>
    <n v="0"/>
    <n v="0"/>
    <n v="58.74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Direct"/>
    <m/>
    <m/>
    <m/>
    <m/>
    <m/>
    <m/>
    <m/>
    <m/>
    <m/>
    <n v="0"/>
    <s v="2017-10-26"/>
    <x v="1793"/>
    <n v="1"/>
    <m/>
    <m/>
    <m/>
    <m/>
    <s v="Choko Noisette - SANS PALME - 330g"/>
    <n v="0"/>
    <n v="6"/>
    <n v="0"/>
    <n v="0"/>
    <n v="29.22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Relais Vert"/>
    <m/>
    <m/>
    <m/>
    <m/>
    <m/>
    <m/>
    <m/>
    <m/>
    <m/>
    <n v="0"/>
    <s v="2017-10-30"/>
    <x v="1794"/>
    <m/>
    <n v="1"/>
    <m/>
    <m/>
    <m/>
    <s v="Olive&amp;Truffe - 100ml"/>
    <n v="1010431097"/>
    <n v="8"/>
    <n v="0"/>
    <n v="0"/>
    <n v="75.28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Alexis"/>
    <m/>
    <s v="Relais Vert"/>
    <m/>
    <m/>
    <m/>
    <m/>
    <m/>
    <m/>
    <m/>
    <m/>
    <m/>
    <n v="0"/>
    <s v="2017-10-30"/>
    <x v="1794"/>
    <m/>
    <n v="1"/>
    <m/>
    <m/>
    <m/>
    <s v="Huile Gourmande - 250ml"/>
    <n v="1010630890"/>
    <n v="12"/>
    <n v="0"/>
    <n v="0"/>
    <n v="48.6"/>
    <m/>
    <m/>
    <m/>
    <s v=""/>
    <s v=""/>
    <s v=""/>
    <s v=""/>
    <s v=""/>
    <m/>
    <m/>
    <m/>
    <m/>
    <m/>
    <m/>
    <s v="Manque le nom du magasin"/>
    <m/>
    <m/>
    <m/>
    <m/>
    <m/>
  </r>
  <r>
    <s v="octobre"/>
    <s v="Lydi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10-31"/>
    <x v="1795"/>
    <n v="1"/>
    <m/>
    <m/>
    <m/>
    <n v="1"/>
    <s v="Huile de coco - 0,2L"/>
    <n v="1010615028"/>
    <n v="60"/>
    <n v="10"/>
    <n v="0"/>
    <n v="187.8"/>
    <m/>
    <m/>
    <m/>
    <s v=""/>
    <s v=""/>
    <s v=""/>
    <s v=""/>
    <s v=""/>
    <m/>
    <m/>
    <m/>
    <n v="1"/>
    <m/>
    <m/>
    <m/>
    <m/>
    <m/>
    <m/>
    <m/>
    <n v="1"/>
  </r>
  <r>
    <s v="octobre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31"/>
    <x v="1796"/>
    <n v="1"/>
    <m/>
    <m/>
    <m/>
    <m/>
    <s v="CANNELLE moulue - Flacon 35g"/>
    <n v="0"/>
    <n v="30"/>
    <n v="10"/>
    <n v="0"/>
    <n v="34.799999999999997"/>
    <m/>
    <m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31"/>
    <x v="1796"/>
    <n v="1"/>
    <m/>
    <m/>
    <m/>
    <m/>
    <s v="GIROFLE Clous - Flacon 30g"/>
    <n v="0"/>
    <n v="15"/>
    <n v="10"/>
    <n v="0"/>
    <n v="30.3"/>
    <m/>
    <m/>
    <m/>
    <s v=""/>
    <s v=""/>
    <s v=""/>
    <s v=""/>
    <s v=""/>
    <m/>
    <m/>
    <m/>
    <n v="1"/>
    <m/>
    <m/>
    <m/>
    <m/>
    <d v="2017-11-08T00:00:00"/>
    <m/>
    <m/>
    <n v="1"/>
  </r>
  <r>
    <s v="octobre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31"/>
    <x v="1796"/>
    <n v="1"/>
    <m/>
    <m/>
    <m/>
    <m/>
    <s v="MUSCADE noix - Flacon 30g"/>
    <n v="0"/>
    <n v="15"/>
    <n v="10"/>
    <n v="0"/>
    <n v="45.45"/>
    <m/>
    <m/>
    <m/>
    <s v=""/>
    <s v=""/>
    <s v=""/>
    <s v=""/>
    <s v=""/>
    <m/>
    <m/>
    <m/>
    <n v="1"/>
    <m/>
    <m/>
    <m/>
    <m/>
    <d v="2017-11-08T00:00:00"/>
    <m/>
    <m/>
    <n v="1"/>
  </r>
  <r>
    <s v="octobre"/>
    <s v="Benoît"/>
    <m/>
    <s v="Relais Vert"/>
    <m/>
    <m/>
    <m/>
    <m/>
    <m/>
    <m/>
    <m/>
    <m/>
    <m/>
    <n v="0"/>
    <s v="2017-10-31"/>
    <x v="1797"/>
    <m/>
    <n v="1"/>
    <m/>
    <m/>
    <m/>
    <s v="Ghee  (beurre clarifié) - 180ml"/>
    <n v="1010639069"/>
    <n v="6"/>
    <n v="10"/>
    <n v="0"/>
    <n v="33.6"/>
    <m/>
    <m/>
    <m/>
    <s v=""/>
    <s v=""/>
    <s v=""/>
    <s v=""/>
    <s v=""/>
    <m/>
    <m/>
    <m/>
    <m/>
    <m/>
    <m/>
    <m/>
    <m/>
    <m/>
    <m/>
    <m/>
    <m/>
  </r>
  <r>
    <s v="octobre"/>
    <s v="Lydi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10-31"/>
    <x v="1798"/>
    <n v="1"/>
    <m/>
    <m/>
    <m/>
    <m/>
    <s v="L’equilibre 0% sucre - 25g"/>
    <n v="91101"/>
    <n v="40"/>
    <n v="6"/>
    <n v="0"/>
    <n v="31.6"/>
    <m/>
    <m/>
    <m/>
    <s v=""/>
    <s v=""/>
    <s v=""/>
    <s v=""/>
    <s v=""/>
    <m/>
    <m/>
    <m/>
    <n v="1"/>
    <m/>
    <m/>
    <m/>
    <m/>
    <d v="2017-11-16T00:00:00"/>
    <m/>
    <n v="1"/>
    <m/>
  </r>
  <r>
    <s v="octobre"/>
    <s v="Lydie"/>
    <s v="Bio Planète"/>
    <s v="Relais Vert"/>
    <s v="BBG MARKET 5"/>
    <s v="6 RUE CAMILLE DESMOULIN"/>
    <s v="62230"/>
    <s v="OUTREAU"/>
    <s v="03 21 31 17 16"/>
    <s v="Hauts-de-France"/>
    <s v="62"/>
    <s v="LES COMPTOIRS DE LA BIO"/>
    <s v="BBG MARKET"/>
    <n v="950"/>
    <s v="2017-10-31"/>
    <x v="1799"/>
    <n v="1"/>
    <m/>
    <m/>
    <m/>
    <m/>
    <s v="Huile d'Avocat - 0,25L"/>
    <n v="1010600890"/>
    <n v="6"/>
    <n v="0"/>
    <n v="0"/>
    <n v="34.92"/>
    <m/>
    <m/>
    <m/>
    <s v=""/>
    <s v=""/>
    <s v=""/>
    <s v=""/>
    <s v=""/>
    <m/>
    <m/>
    <m/>
    <m/>
    <m/>
    <m/>
    <m/>
    <m/>
    <m/>
    <m/>
    <m/>
    <m/>
  </r>
  <r>
    <s v="novembre"/>
    <s v="Philippe"/>
    <s v="Arcadie"/>
    <s v="Ekibio"/>
    <s v="BRIN D'AVOINE"/>
    <s v="5, allée de Kernenez"/>
    <s v="29000"/>
    <s v="QUIMPER"/>
    <s v="02 98 10 13 50"/>
    <s v="Bretagne"/>
    <s v="29"/>
    <s v="ACCORD BIO"/>
    <m/>
    <n v="850"/>
    <s v="2017-11-02"/>
    <x v="1800"/>
    <n v="1"/>
    <m/>
    <m/>
    <m/>
    <m/>
    <s v="CANNELLE moulue - Flacon 35g"/>
    <n v="0"/>
    <n v="18"/>
    <n v="0"/>
    <n v="0"/>
    <n v="23.22"/>
    <m/>
    <m/>
    <m/>
    <s v=""/>
    <s v=""/>
    <s v=""/>
    <s v=""/>
    <s v=""/>
    <m/>
    <m/>
    <m/>
    <m/>
    <m/>
    <m/>
    <m/>
    <m/>
    <m/>
    <m/>
    <s v="1"/>
    <m/>
  </r>
  <r>
    <s v="novembre"/>
    <s v="Philippe"/>
    <s v="Arcadie"/>
    <s v="Bryio"/>
    <s v="YUKI BIO - BIOMONDE"/>
    <s v="Rue de Cornel"/>
    <s v="44510"/>
    <s v="LE POULIGUEN"/>
    <s v="02 40 17 09 59"/>
    <s v="Pays-de-Loire"/>
    <s v="44"/>
    <s v="BIOMONDE"/>
    <m/>
    <n v="230"/>
    <s v="2017-11-02"/>
    <x v="1801"/>
    <n v="1"/>
    <m/>
    <m/>
    <m/>
    <m/>
    <s v="CANNELLE moulue - Flacon 35g"/>
    <n v="0"/>
    <n v="6"/>
    <n v="10"/>
    <n v="0"/>
    <n v="6.96"/>
    <m/>
    <m/>
    <m/>
    <s v=""/>
    <s v=""/>
    <s v=""/>
    <s v=""/>
    <s v=""/>
    <m/>
    <m/>
    <m/>
    <m/>
    <m/>
    <m/>
    <m/>
    <m/>
    <m/>
    <m/>
    <s v="1"/>
    <m/>
  </r>
  <r>
    <s v="novembre"/>
    <s v="Ghislaine"/>
    <s v="Bio Planète"/>
    <s v="Relais Vert"/>
    <s v="La Vie Claire Etrembières"/>
    <s v="502, route de Saint Julien"/>
    <s v="74100"/>
    <s v="Etrembières"/>
    <s v="04 50 79 33 53"/>
    <s v="Auvergne-Rhône-Alpes"/>
    <s v="74"/>
    <s v="LA VIE CLAIRE"/>
    <m/>
    <n v="200"/>
    <s v="2017-11-02"/>
    <x v="1802"/>
    <m/>
    <n v="1"/>
    <m/>
    <m/>
    <m/>
    <s v="Huile Gourmande - 250ml"/>
    <n v="1010630890"/>
    <n v="6"/>
    <n v="0"/>
    <m/>
    <m/>
    <m/>
    <m/>
    <m/>
    <s v=""/>
    <s v=""/>
    <s v=""/>
    <s v=""/>
    <s v=""/>
    <m/>
    <m/>
    <m/>
    <m/>
    <m/>
    <m/>
    <m/>
    <m/>
    <m/>
    <m/>
    <n v="1"/>
    <m/>
  </r>
  <r>
    <s v="novembre"/>
    <s v="Ghislaine"/>
    <s v="Bio Planète"/>
    <s v="Relais Vert"/>
    <s v="La Vie Claire Etrembières"/>
    <s v="502, route de Saint Julien"/>
    <s v="74100"/>
    <s v="Etrembières"/>
    <s v="04 50 79 33 53"/>
    <s v="Auvergne-Rhône-Alpes"/>
    <s v="74"/>
    <s v="LA VIE CLAIRE"/>
    <m/>
    <n v="200"/>
    <s v="2017-11-02"/>
    <x v="1802"/>
    <m/>
    <n v="1"/>
    <m/>
    <m/>
    <m/>
    <s v="Huile cuisson au Ghee - 0,5L"/>
    <n v="1010631170"/>
    <n v="6"/>
    <n v="0"/>
    <m/>
    <m/>
    <m/>
    <m/>
    <m/>
    <s v=""/>
    <s v=""/>
    <s v=""/>
    <s v=""/>
    <s v=""/>
    <m/>
    <m/>
    <m/>
    <m/>
    <m/>
    <m/>
    <m/>
    <m/>
    <m/>
    <m/>
    <n v="1"/>
    <m/>
  </r>
  <r>
    <s v="novembre"/>
    <s v="Ghislaine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11-02"/>
    <x v="1803"/>
    <n v="1"/>
    <m/>
    <m/>
    <m/>
    <n v="1"/>
    <s v="Farine de noix biologique - 250g x4"/>
    <n v="1010450120"/>
    <n v="12"/>
    <n v="10"/>
    <n v="0"/>
    <n v="32.159999999999997"/>
    <m/>
    <m/>
    <m/>
    <n v="1"/>
    <n v="0"/>
    <n v="0"/>
    <n v="0"/>
    <n v="1"/>
    <m/>
    <m/>
    <n v="1"/>
    <m/>
    <m/>
    <m/>
    <s v="Tel le 16/11"/>
    <s v="Maintenir le reliquat 4707 du 1/6 ( 10% remise ) dès dispo fournisseur"/>
    <m/>
    <m/>
    <n v="1"/>
    <m/>
  </r>
  <r>
    <s v="novembre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Epinards en branche - 255 gr."/>
    <n v="0"/>
    <n v="18"/>
    <n v="0"/>
    <n v="0"/>
    <n v="36.7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Aubergines à la Niçoise - 650 gr."/>
    <n v="0"/>
    <n v="18"/>
    <n v="0"/>
    <n v="0"/>
    <n v="64.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Lentilles Saucisse (Pur Porc) - 340 gr."/>
    <n v="0"/>
    <n v="18"/>
    <n v="0"/>
    <n v="0"/>
    <n v="56.1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Coulis de tomate - 650 gr."/>
    <n v="0"/>
    <n v="18"/>
    <n v="0"/>
    <n v="0"/>
    <n v="50.7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Lentilles Saucisse (Pur Porc) - 650 gr."/>
    <n v="0"/>
    <n v="18"/>
    <n v="0"/>
    <n v="0"/>
    <n v="91.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m/>
    <n v="1"/>
    <m/>
    <m/>
    <m/>
    <s v="Sauce Fajitas - 340 gr."/>
    <n v="0"/>
    <n v="12"/>
    <n v="0"/>
    <n v="0"/>
    <n v="29.0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Tajine Poulet Citron - 340g"/>
    <n v="0"/>
    <n v="18"/>
    <n v="0"/>
    <n v="0"/>
    <n v="78.6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Perl'amand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5"/>
    <n v="1"/>
    <m/>
    <m/>
    <m/>
    <m/>
    <s v="Purée Fruits et Graines - 200g"/>
    <n v="1011"/>
    <n v="6"/>
    <n v="0"/>
    <n v="0"/>
    <n v="27.3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Perl'amand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5"/>
    <n v="1"/>
    <m/>
    <m/>
    <m/>
    <m/>
    <s v="Purée 4 Fruits Secs - 200g"/>
    <n v="1013"/>
    <n v="6"/>
    <n v="0"/>
    <n v="0"/>
    <n v="23.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6"/>
    <n v="1"/>
    <m/>
    <m/>
    <m/>
    <m/>
    <s v="CANNELLE moulue - Flacon 35g"/>
    <n v="0"/>
    <n v="6"/>
    <n v="0"/>
    <s v="oui"/>
    <n v="7.7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6"/>
    <n v="1"/>
    <m/>
    <m/>
    <m/>
    <m/>
    <s v="GIROFLE Clous - Flacon 30g"/>
    <n v="0"/>
    <n v="6"/>
    <n v="0"/>
    <s v="oui"/>
    <n v="13.4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6"/>
    <n v="1"/>
    <m/>
    <m/>
    <m/>
    <m/>
    <s v="MUSCADE noix - Flacon 30g"/>
    <n v="0"/>
    <n v="6"/>
    <n v="0"/>
    <s v="oui"/>
    <n v="20.2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Biocash"/>
    <s v="BIOGOLFE COGOLIN - SER TOI BIO"/>
    <s v="274 AVENUE DE SAINT MAUR"/>
    <s v="83310"/>
    <s v="COGOLIN"/>
    <s v="04 94 54 12 97"/>
    <s v="Provence-Alpes-Côte d'Azur"/>
    <s v="83"/>
    <s v="ACCORD BIO"/>
    <m/>
    <n v="300"/>
    <s v="2017-11-03"/>
    <x v="1807"/>
    <n v="1"/>
    <m/>
    <m/>
    <m/>
    <m/>
    <s v="Farine de noix biologique - 250g x4"/>
    <n v="1010450120"/>
    <n v="4"/>
    <n v="0"/>
    <n v="0"/>
    <n v="11.92"/>
    <m/>
    <m/>
    <m/>
    <s v=""/>
    <s v=""/>
    <s v=""/>
    <s v=""/>
    <s v=""/>
    <m/>
    <m/>
    <m/>
    <m/>
    <m/>
    <m/>
    <m/>
    <m/>
    <m/>
    <m/>
    <m/>
    <m/>
  </r>
  <r>
    <s v="novembre"/>
    <s v="Alexis"/>
    <s v="Bio Planète"/>
    <s v="Biocash"/>
    <s v="BIOGOLFE COGOLIN - SER TOI BIO"/>
    <s v="274 AVENUE DE SAINT MAUR"/>
    <s v="83310"/>
    <s v="COGOLIN"/>
    <s v="04 94 54 12 97"/>
    <s v="Provence-Alpes-Côte d'Azur"/>
    <s v="83"/>
    <s v="ACCORD BIO"/>
    <m/>
    <n v="300"/>
    <s v="2017-11-03"/>
    <x v="1807"/>
    <n v="1"/>
    <m/>
    <m/>
    <m/>
    <m/>
    <s v="Farine de coco biologique - 250g x4"/>
    <n v="1010450620"/>
    <n v="4"/>
    <n v="0"/>
    <n v="0"/>
    <n v="8.92"/>
    <m/>
    <m/>
    <m/>
    <s v=""/>
    <s v=""/>
    <s v=""/>
    <s v=""/>
    <s v=""/>
    <m/>
    <m/>
    <m/>
    <m/>
    <m/>
    <m/>
    <m/>
    <m/>
    <m/>
    <m/>
    <m/>
    <m/>
  </r>
  <r>
    <s v="novembre"/>
    <s v="Alexis"/>
    <s v="Perl'amande"/>
    <s v="Biocash"/>
    <s v="BIOGOLFE COGOLIN - SER TOI BIO"/>
    <s v="274 AVENUE DE SAINT MAUR"/>
    <s v="83310"/>
    <s v="COGOLIN"/>
    <s v="04 94 54 12 97"/>
    <s v="Provence-Alpes-Côte d'Azur"/>
    <s v="83"/>
    <s v="ACCORD BIO"/>
    <m/>
    <n v="300"/>
    <s v="2017-11-03"/>
    <x v="1808"/>
    <n v="1"/>
    <m/>
    <m/>
    <m/>
    <m/>
    <s v="Purée de noisettes - 280g"/>
    <n v="5204"/>
    <n v="6"/>
    <n v="0"/>
    <n v="0"/>
    <n v="56.88"/>
    <m/>
    <m/>
    <m/>
    <s v=""/>
    <s v=""/>
    <s v=""/>
    <s v=""/>
    <s v=""/>
    <m/>
    <m/>
    <m/>
    <m/>
    <m/>
    <m/>
    <m/>
    <m/>
    <m/>
    <m/>
    <m/>
    <m/>
  </r>
  <r>
    <s v="novembre"/>
    <s v="Alexis"/>
    <s v="Côteaux Nantais"/>
    <s v="Biocash"/>
    <s v="BIOGOLFE COGOLIN - SER TOI BIO"/>
    <s v="274 AVENUE DE SAINT MAUR"/>
    <s v="83310"/>
    <s v="COGOLIN"/>
    <s v="04 94 54 12 97"/>
    <s v="Provence-Alpes-Côte d'Azur"/>
    <s v="83"/>
    <s v="ACCORD BIO"/>
    <m/>
    <n v="300"/>
    <s v="2017-11-03"/>
    <x v="1809"/>
    <n v="1"/>
    <m/>
    <m/>
    <m/>
    <m/>
    <s v="Purée myrtilles - 360 g"/>
    <n v="0"/>
    <n v="6"/>
    <n v="0"/>
    <n v="0"/>
    <n v="21.12"/>
    <m/>
    <m/>
    <m/>
    <s v=""/>
    <s v=""/>
    <s v=""/>
    <s v=""/>
    <s v=""/>
    <m/>
    <m/>
    <m/>
    <m/>
    <m/>
    <m/>
    <m/>
    <m/>
    <m/>
    <m/>
    <m/>
    <m/>
  </r>
  <r>
    <s v="novembre"/>
    <s v="Alexis"/>
    <s v="Côteaux Nantais"/>
    <s v="Biocash"/>
    <s v="BIOGOLFE COGOLIN - SER TOI BIO"/>
    <s v="274 AVENUE DE SAINT MAUR"/>
    <s v="83310"/>
    <s v="COGOLIN"/>
    <s v="04 94 54 12 97"/>
    <s v="Provence-Alpes-Côte d'Azur"/>
    <s v="83"/>
    <s v="ACCORD BIO"/>
    <m/>
    <n v="300"/>
    <s v="2017-11-03"/>
    <x v="1809"/>
    <n v="1"/>
    <m/>
    <m/>
    <m/>
    <m/>
    <s v="Purée poires - 910 g"/>
    <n v="0"/>
    <n v="6"/>
    <n v="0"/>
    <n v="0"/>
    <n v="23.16"/>
    <m/>
    <m/>
    <m/>
    <s v=""/>
    <s v=""/>
    <s v=""/>
    <s v=""/>
    <s v=""/>
    <m/>
    <m/>
    <m/>
    <m/>
    <m/>
    <m/>
    <m/>
    <m/>
    <m/>
    <m/>
    <m/>
    <m/>
  </r>
  <r>
    <s v="novembre"/>
    <s v="Alexis"/>
    <s v="Arcadi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0"/>
    <n v="1"/>
    <m/>
    <m/>
    <m/>
    <m/>
    <s v="FENUGREC poudre - Flacon 55g"/>
    <n v="0"/>
    <n v="6"/>
    <n v="0"/>
    <n v="0"/>
    <n v="9.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0"/>
    <n v="1"/>
    <m/>
    <m/>
    <m/>
    <m/>
    <s v="FENUGREC graines - Sachet 100g (3)"/>
    <n v="0"/>
    <n v="6"/>
    <n v="0"/>
    <n v="0"/>
    <n v="9.5399999999999991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ôteaux Nantais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1"/>
    <n v="1"/>
    <m/>
    <m/>
    <m/>
    <m/>
    <s v="Purée poires - 910 g"/>
    <n v="0"/>
    <n v="6"/>
    <n v="0"/>
    <n v="0"/>
    <n v="23.6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2"/>
    <n v="1"/>
    <m/>
    <m/>
    <m/>
    <m/>
    <s v="Haricots rouges au naturel - 280 gr."/>
    <n v="0"/>
    <n v="6"/>
    <n v="0"/>
    <n v="0"/>
    <n v="13.0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2"/>
    <n v="1"/>
    <m/>
    <m/>
    <m/>
    <m/>
    <s v="Pois chiches au naturel - 240 gr."/>
    <n v="0"/>
    <n v="6"/>
    <n v="0"/>
    <n v="0"/>
    <n v="13.0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2"/>
    <n v="1"/>
    <m/>
    <m/>
    <m/>
    <m/>
    <s v="Lentilles Saucisse (Pur Porc) - 340 gr."/>
    <n v="0"/>
    <n v="6"/>
    <n v="0"/>
    <n v="0"/>
    <n v="18.7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3"/>
    <n v="1"/>
    <m/>
    <m/>
    <m/>
    <m/>
    <s v="Huile de tournesol - 0,5L"/>
    <n v="1010601070"/>
    <n v="6"/>
    <n v="0"/>
    <n v="0"/>
    <n v="16.07999999999999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3"/>
    <n v="1"/>
    <m/>
    <m/>
    <m/>
    <m/>
    <s v="Huile de sésame grillé - 0,25L"/>
    <n v="1010604190"/>
    <n v="6"/>
    <n v="0"/>
    <n v="0"/>
    <n v="21.7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3"/>
    <n v="1"/>
    <m/>
    <m/>
    <m/>
    <m/>
    <s v="Huile de Chia - 100ml"/>
    <n v="1010420097"/>
    <n v="4"/>
    <n v="0"/>
    <n v="0"/>
    <n v="28.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3"/>
    <n v="1"/>
    <m/>
    <m/>
    <m/>
    <m/>
    <s v="Huile d'Inca Inchi - 100ml"/>
    <n v="1010420497"/>
    <n v="4"/>
    <n v="0"/>
    <n v="0"/>
    <n v="28.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Perl'amand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4"/>
    <n v="1"/>
    <m/>
    <m/>
    <m/>
    <m/>
    <s v="Amandina Lait d'amandes sans sucre - 50cl"/>
    <n v="6901"/>
    <n v="12"/>
    <n v="0"/>
    <n v="0"/>
    <n v="20.6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Perl'amand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4"/>
    <n v="1"/>
    <m/>
    <m/>
    <m/>
    <m/>
    <s v="Purée Fruits et Graines - 200g"/>
    <n v="1011"/>
    <n v="6"/>
    <n v="0"/>
    <n v="0"/>
    <n v="27.3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Perl'amand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4"/>
    <n v="1"/>
    <m/>
    <m/>
    <m/>
    <m/>
    <s v="Purée 4 Fruits Secs - 200g"/>
    <n v="1013"/>
    <n v="6"/>
    <n v="0"/>
    <n v="0"/>
    <n v="23.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Nature et Aliments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5"/>
    <n v="1"/>
    <m/>
    <m/>
    <m/>
    <m/>
    <s v="Sucre vanille - 2x8g"/>
    <n v="310010"/>
    <n v="20"/>
    <n v="0"/>
    <n v="0"/>
    <n v="73.59999999999999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11-03"/>
    <x v="1816"/>
    <n v="1"/>
    <m/>
    <m/>
    <m/>
    <m/>
    <s v="Coulis de tomate - 340 gr."/>
    <n v="0"/>
    <n v="6"/>
    <n v="0"/>
    <n v="0"/>
    <n v="12.4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11-03"/>
    <x v="1816"/>
    <n v="1"/>
    <m/>
    <m/>
    <m/>
    <m/>
    <s v="Lentilles vertes au naturel - 240 gr."/>
    <n v="0"/>
    <n v="6"/>
    <n v="0"/>
    <n v="0"/>
    <n v="12.4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11-03"/>
    <x v="1816"/>
    <n v="1"/>
    <m/>
    <m/>
    <m/>
    <m/>
    <s v="Pois chiches au naturel - 240 gr."/>
    <n v="0"/>
    <n v="6"/>
    <n v="0"/>
    <n v="0"/>
    <n v="13.0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11-03"/>
    <x v="1816"/>
    <n v="1"/>
    <m/>
    <m/>
    <m/>
    <m/>
    <s v="Lentilles Saucisse (Pur Porc) - 650 gr."/>
    <n v="0"/>
    <n v="6"/>
    <n v="0"/>
    <n v="0"/>
    <n v="30.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11-03"/>
    <x v="1816"/>
    <n v="1"/>
    <m/>
    <m/>
    <m/>
    <m/>
    <s v="Pois chiches au naturel - 450 gr."/>
    <n v="0"/>
    <n v="6"/>
    <n v="0"/>
    <n v="0"/>
    <n v="19.62"/>
    <m/>
    <m/>
    <m/>
    <s v=""/>
    <s v=""/>
    <s v=""/>
    <s v=""/>
    <s v=""/>
    <m/>
    <m/>
    <m/>
    <m/>
    <m/>
    <m/>
    <m/>
    <m/>
    <m/>
    <m/>
    <n v="1"/>
    <m/>
  </r>
  <r>
    <s v="novembre"/>
    <s v="Christophe"/>
    <s v="Bio Planète"/>
    <s v="Relais Vert"/>
    <s v="LA P'TITE MAISON DU BIO"/>
    <s v="45 rue des minimes"/>
    <s v="42300"/>
    <s v="ROANNE"/>
    <s v="04 77 71 03 42"/>
    <s v="Auvergne-Rhône-Alpes"/>
    <s v="42"/>
    <s v="GVA"/>
    <m/>
    <n v="300"/>
    <s v="2017-11-06"/>
    <x v="1817"/>
    <n v="1"/>
    <m/>
    <m/>
    <n v="1"/>
    <m/>
    <s v="Farine de pépins de courge biologique - 250g x4"/>
    <n v="1010450220"/>
    <n v="16"/>
    <n v="10"/>
    <s v="oui"/>
    <n v="42.88"/>
    <m/>
    <m/>
    <m/>
    <s v=""/>
    <s v=""/>
    <s v=""/>
    <s v=""/>
    <s v=""/>
    <m/>
    <m/>
    <m/>
    <m/>
    <m/>
    <m/>
    <m/>
    <m/>
    <m/>
    <m/>
    <m/>
    <m/>
  </r>
  <r>
    <s v="novembre"/>
    <s v="Christophe"/>
    <s v="Bio Planète"/>
    <s v="Relais Vert"/>
    <s v="LA P'TITE MAISON DU BIO"/>
    <s v="45 rue des minimes"/>
    <s v="42300"/>
    <s v="ROANNE"/>
    <s v="04 77 71 03 42"/>
    <s v="Auvergne-Rhône-Alpes"/>
    <s v="42"/>
    <s v="GVA"/>
    <m/>
    <n v="300"/>
    <s v="2017-11-06"/>
    <x v="1817"/>
    <n v="1"/>
    <m/>
    <m/>
    <n v="1"/>
    <m/>
    <s v="Farine de lin biologique - 250g x4"/>
    <n v="1010450320"/>
    <n v="16"/>
    <n v="10"/>
    <m/>
    <n v="32.159999999999997"/>
    <m/>
    <m/>
    <m/>
    <s v=""/>
    <s v=""/>
    <s v=""/>
    <s v=""/>
    <s v=""/>
    <m/>
    <m/>
    <m/>
    <m/>
    <m/>
    <m/>
    <m/>
    <m/>
    <m/>
    <m/>
    <m/>
    <m/>
  </r>
  <r>
    <s v="novembre"/>
    <s v="Christophe"/>
    <s v="Bio Planète"/>
    <s v="Relais Vert"/>
    <s v="LA P'TITE MAISON DU BIO"/>
    <s v="45 rue des minimes"/>
    <s v="42300"/>
    <s v="ROANNE"/>
    <s v="04 77 71 03 42"/>
    <s v="Auvergne-Rhône-Alpes"/>
    <s v="42"/>
    <s v="GVA"/>
    <m/>
    <n v="300"/>
    <s v="2017-11-06"/>
    <x v="1817"/>
    <n v="1"/>
    <m/>
    <m/>
    <n v="1"/>
    <m/>
    <s v="Farine de noix biologique - 250g x4"/>
    <n v="1010450120"/>
    <n v="16"/>
    <n v="10"/>
    <m/>
    <n v="42.88"/>
    <m/>
    <m/>
    <m/>
    <s v=""/>
    <s v=""/>
    <s v=""/>
    <s v=""/>
    <s v=""/>
    <m/>
    <m/>
    <m/>
    <m/>
    <m/>
    <m/>
    <m/>
    <m/>
    <m/>
    <m/>
    <m/>
    <m/>
  </r>
  <r>
    <s v="novembre"/>
    <s v="Christophe"/>
    <s v="Bio Planète"/>
    <s v="Relais Vert"/>
    <s v="LA P'TITE MAISON DU BIO"/>
    <s v="45 rue des minimes"/>
    <s v="42300"/>
    <s v="ROANNE"/>
    <s v="04 77 71 03 42"/>
    <s v="Auvergne-Rhône-Alpes"/>
    <s v="42"/>
    <s v="GVA"/>
    <m/>
    <n v="300"/>
    <s v="2017-11-06"/>
    <x v="1817"/>
    <m/>
    <n v="1"/>
    <m/>
    <n v="1"/>
    <m/>
    <s v="Display gamme Protéin - 1 dispay vide"/>
    <n v="901"/>
    <n v="1"/>
    <n v="10"/>
    <m/>
    <n v="0"/>
    <m/>
    <m/>
    <m/>
    <s v=""/>
    <s v=""/>
    <s v=""/>
    <s v=""/>
    <s v=""/>
    <m/>
    <m/>
    <m/>
    <m/>
    <m/>
    <m/>
    <m/>
    <m/>
    <m/>
    <m/>
    <m/>
    <m/>
  </r>
  <r>
    <s v="novembre"/>
    <s v="Christophe"/>
    <s v="Bio Planète"/>
    <s v="Relais Vert"/>
    <s v="LA P'TITE MAISON DU BIO"/>
    <s v="45 rue des minimes"/>
    <s v="42300"/>
    <s v="ROANNE"/>
    <s v="04 77 71 03 42"/>
    <s v="Auvergne-Rhône-Alpes"/>
    <s v="42"/>
    <s v="GVA"/>
    <m/>
    <n v="300"/>
    <s v="2017-11-06"/>
    <x v="1817"/>
    <n v="1"/>
    <m/>
    <m/>
    <n v="1"/>
    <m/>
    <s v="Farine de coco biologique - 250g x4"/>
    <n v="1010450620"/>
    <n v="16"/>
    <n v="10"/>
    <s v="oui"/>
    <n v="32.159999999999997"/>
    <m/>
    <m/>
    <m/>
    <s v=""/>
    <s v=""/>
    <s v=""/>
    <s v=""/>
    <s v=""/>
    <m/>
    <m/>
    <m/>
    <m/>
    <m/>
    <m/>
    <m/>
    <m/>
    <m/>
    <m/>
    <m/>
    <m/>
  </r>
  <r>
    <s v="novembre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06"/>
    <x v="1818"/>
    <n v="1"/>
    <m/>
    <m/>
    <m/>
    <m/>
    <s v="CANNELLE moulue - Flacon 35g"/>
    <n v="0"/>
    <n v="6"/>
    <n v="0"/>
    <s v="oui"/>
    <n v="7.74"/>
    <m/>
    <m/>
    <m/>
    <s v=""/>
    <s v=""/>
    <s v=""/>
    <s v=""/>
    <s v=""/>
    <m/>
    <m/>
    <m/>
    <m/>
    <m/>
    <m/>
    <m/>
    <m/>
    <m/>
    <m/>
    <m/>
    <m/>
  </r>
  <r>
    <s v="novembre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06"/>
    <x v="1818"/>
    <n v="1"/>
    <m/>
    <m/>
    <m/>
    <m/>
    <s v="GIROFLE Clous - Flacon 30g"/>
    <n v="0"/>
    <n v="6"/>
    <n v="0"/>
    <s v="oui"/>
    <n v="13.44"/>
    <m/>
    <m/>
    <m/>
    <s v=""/>
    <s v=""/>
    <s v=""/>
    <s v=""/>
    <s v=""/>
    <m/>
    <m/>
    <m/>
    <m/>
    <m/>
    <m/>
    <m/>
    <m/>
    <m/>
    <m/>
    <m/>
    <m/>
  </r>
  <r>
    <s v="novembre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06"/>
    <x v="1818"/>
    <n v="1"/>
    <m/>
    <m/>
    <m/>
    <m/>
    <s v="MUSCADE noix - Flacon 30g"/>
    <n v="0"/>
    <n v="6"/>
    <n v="0"/>
    <s v="oui"/>
    <n v="20.22"/>
    <m/>
    <m/>
    <m/>
    <s v=""/>
    <s v=""/>
    <s v=""/>
    <s v=""/>
    <s v=""/>
    <m/>
    <m/>
    <m/>
    <m/>
    <m/>
    <m/>
    <m/>
    <m/>
    <m/>
    <m/>
    <m/>
    <m/>
  </r>
  <r>
    <s v="novembre"/>
    <s v="Alexis"/>
    <m/>
    <s v="Relais Vert"/>
    <m/>
    <m/>
    <m/>
    <m/>
    <m/>
    <m/>
    <m/>
    <m/>
    <m/>
    <n v="0"/>
    <s v="2017-11-06"/>
    <x v="1819"/>
    <n v="1"/>
    <m/>
    <m/>
    <m/>
    <m/>
    <s v="Farine de pépins de courge biologique - 250g x4"/>
    <n v="1010450220"/>
    <n v="8"/>
    <n v="0"/>
    <s v="oui"/>
    <n v="23.84"/>
    <m/>
    <m/>
    <m/>
    <s v=""/>
    <s v=""/>
    <s v=""/>
    <s v=""/>
    <s v=""/>
    <m/>
    <m/>
    <m/>
    <m/>
    <m/>
    <m/>
    <m/>
    <m/>
    <m/>
    <m/>
    <m/>
    <m/>
  </r>
  <r>
    <s v="novembre"/>
    <s v="Alexis"/>
    <m/>
    <s v="Relais Vert"/>
    <m/>
    <m/>
    <m/>
    <m/>
    <m/>
    <m/>
    <m/>
    <m/>
    <m/>
    <n v="0"/>
    <s v="2017-11-06"/>
    <x v="1819"/>
    <n v="1"/>
    <m/>
    <m/>
    <m/>
    <m/>
    <s v="Farine de noix biologique - 250g x4"/>
    <n v="1010450120"/>
    <n v="8"/>
    <n v="0"/>
    <m/>
    <n v="23.84"/>
    <m/>
    <m/>
    <m/>
    <s v=""/>
    <s v=""/>
    <s v=""/>
    <s v=""/>
    <s v=""/>
    <m/>
    <m/>
    <m/>
    <m/>
    <m/>
    <m/>
    <m/>
    <m/>
    <m/>
    <m/>
    <m/>
    <m/>
  </r>
  <r>
    <s v="novembre"/>
    <s v="Alexis"/>
    <m/>
    <s v="Relais Vert"/>
    <m/>
    <m/>
    <m/>
    <m/>
    <m/>
    <m/>
    <m/>
    <m/>
    <m/>
    <n v="0"/>
    <s v="2017-11-06"/>
    <x v="1819"/>
    <n v="1"/>
    <m/>
    <m/>
    <m/>
    <m/>
    <s v="Farine de coco biologique - 250g x4"/>
    <n v="1010450620"/>
    <n v="8"/>
    <n v="0"/>
    <s v="oui"/>
    <n v="17.84"/>
    <m/>
    <m/>
    <m/>
    <s v=""/>
    <s v=""/>
    <s v=""/>
    <s v=""/>
    <s v=""/>
    <m/>
    <m/>
    <m/>
    <m/>
    <m/>
    <m/>
    <m/>
    <m/>
    <m/>
    <m/>
    <m/>
    <m/>
  </r>
  <r>
    <s v="novembre"/>
    <s v="Alexis"/>
    <s v="Bio Planèt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0"/>
    <n v="1"/>
    <m/>
    <m/>
    <m/>
    <m/>
    <s v="Huile de coco - 0,2L"/>
    <n v="1010615028"/>
    <n v="6"/>
    <n v="0"/>
    <s v="oui"/>
    <n v="20.8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0"/>
    <n v="1"/>
    <m/>
    <m/>
    <m/>
    <m/>
    <s v="Huile de lin - 0,25L"/>
    <n v="1010600190"/>
    <n v="6"/>
    <n v="0"/>
    <m/>
    <n v="20.8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0"/>
    <n v="1"/>
    <m/>
    <m/>
    <m/>
    <m/>
    <s v="Huile de cameline - 0,25L"/>
    <n v="1010617190"/>
    <n v="6"/>
    <n v="0"/>
    <m/>
    <n v="26.8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0"/>
    <n v="1"/>
    <m/>
    <m/>
    <m/>
    <m/>
    <s v="Huile de chanvre - 0,25L"/>
    <n v="1010617590"/>
    <n v="6"/>
    <n v="0"/>
    <m/>
    <n v="42.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0"/>
    <n v="1"/>
    <m/>
    <m/>
    <m/>
    <m/>
    <s v="Huile de Lin France - 0,25L"/>
    <n v="1010600490"/>
    <n v="6"/>
    <n v="0"/>
    <m/>
    <n v="28.8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Kaoka"/>
    <s v="Markal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1"/>
    <n v="1"/>
    <m/>
    <m/>
    <m/>
    <m/>
    <s v="Simply Dark - 80g"/>
    <n v="14130"/>
    <n v="17"/>
    <n v="0"/>
    <m/>
    <n v="0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Kaoka"/>
    <s v="Markal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1"/>
    <n v="1"/>
    <m/>
    <m/>
    <m/>
    <m/>
    <s v="noir 55% crêpes dentelle - 100g"/>
    <n v="14763"/>
    <n v="17"/>
    <n v="0"/>
    <s v="oui"/>
    <n v="0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2"/>
    <n v="1"/>
    <m/>
    <m/>
    <m/>
    <m/>
    <s v="Epinards en branche - 255 gr."/>
    <n v="0"/>
    <n v="6"/>
    <n v="0"/>
    <m/>
    <n v="12.2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2"/>
    <n v="1"/>
    <m/>
    <m/>
    <m/>
    <m/>
    <s v="Lentilles Saucisse (Pur Porc) - 340 gr."/>
    <n v="0"/>
    <n v="6"/>
    <n v="0"/>
    <m/>
    <n v="18.7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2"/>
    <n v="1"/>
    <m/>
    <m/>
    <m/>
    <m/>
    <s v="Haricots verts extra-fins - 345 gr."/>
    <n v="0"/>
    <n v="6"/>
    <n v="0"/>
    <m/>
    <n v="21.9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Nature et Aliments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3"/>
    <n v="1"/>
    <m/>
    <m/>
    <m/>
    <m/>
    <s v="Agar agar Bio - 12x50g"/>
    <n v="510120"/>
    <n v="12"/>
    <n v="0"/>
    <m/>
    <n v="52.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Nature et Aliments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3"/>
    <m/>
    <n v="1"/>
    <m/>
    <m/>
    <m/>
    <s v="Ferment kéfir de fruits 2x5g - 2x5g"/>
    <n v="530150"/>
    <n v="10"/>
    <n v="0"/>
    <m/>
    <n v="23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AIL en poudre - Flacon 45g"/>
    <n v="0"/>
    <n v="3"/>
    <n v="0"/>
    <m/>
    <n v="5.43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ANNELLE Bâtons - Flacon 12g"/>
    <n v="0"/>
    <n v="3"/>
    <n v="0"/>
    <m/>
    <n v="5.3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ANNELLE moulue - Flacon 35g"/>
    <n v="0"/>
    <n v="6"/>
    <n v="0"/>
    <s v="oui"/>
    <n v="7.7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ITRON écorce poudre - Flacon 32g"/>
    <n v="0"/>
    <n v="3"/>
    <n v="0"/>
    <n v="0"/>
    <n v="5.7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ORIANDRE feuille - Flacon 18g"/>
    <n v="0"/>
    <n v="3"/>
    <n v="0"/>
    <n v="0"/>
    <n v="5.2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GINGEMBRE poudre - Flacon 30g"/>
    <n v="0"/>
    <n v="3"/>
    <n v="0"/>
    <n v="0"/>
    <n v="4.980000000000000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ORANGE écorce - Flacon 32g"/>
    <n v="0"/>
    <n v="3"/>
    <n v="0"/>
    <n v="0"/>
    <n v="4.769999999999999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PIMENT de CAYENNE - Flacon 40g"/>
    <n v="0"/>
    <n v="3"/>
    <n v="0"/>
    <n v="0"/>
    <n v="6.39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RAS EL HANOUT - Flacon 35g"/>
    <n v="0"/>
    <n v="3"/>
    <n v="0"/>
    <n v="0"/>
    <n v="5.8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VANILLE poudre - Flacon 10g"/>
    <n v="0"/>
    <n v="3"/>
    <n v="0"/>
    <n v="0"/>
    <n v="29.2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URRY - Flacon 80g (6)"/>
    <n v="0"/>
    <n v="6"/>
    <n v="0"/>
    <n v="0"/>
    <n v="15.5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EAU de FLEUR d'ORANGER - Flacon 50g"/>
    <n v="0"/>
    <n v="3"/>
    <n v="0"/>
    <n v="0"/>
    <n v="6.4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VANILLE - Flacon 40g"/>
    <n v="0"/>
    <n v="3"/>
    <n v="0"/>
    <n v="0"/>
    <n v="26.79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TILLEUL aubier coupé - Sachet 50g (6)"/>
    <n v="0"/>
    <n v="6"/>
    <n v="0"/>
    <n v="0"/>
    <n v="11.3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AMOMILLE ROMAINE fleurs - Sachet 20g (6)"/>
    <n v="0"/>
    <n v="6"/>
    <n v="0"/>
    <n v="0"/>
    <n v="23.3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FENOUIL graines - Sachet 50g (6)"/>
    <n v="0"/>
    <n v="6"/>
    <n v="0"/>
    <n v="0"/>
    <n v="9.3000000000000007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HERBES de PROVENCE entiere - Sachet 50g (6)"/>
    <n v="0"/>
    <n v="6"/>
    <n v="0"/>
    <n v="0"/>
    <n v="12.4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MÉLISSE feuilles - Sachet 30g (6)"/>
    <n v="0"/>
    <n v="6"/>
    <n v="0"/>
    <n v="0"/>
    <n v="1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MENTHE DOUCE feuilles - Sachet 40g (6)"/>
    <n v="0"/>
    <n v="6"/>
    <n v="0"/>
    <n v="0"/>
    <n v="12.7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THYM feuilles - Sachet 50g (6)"/>
    <n v="0"/>
    <n v="6"/>
    <n v="0"/>
    <n v="0"/>
    <n v="14.1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URRY MADRAS - Flacon 35g"/>
    <n v="0"/>
    <n v="3"/>
    <n v="0"/>
    <n v="0"/>
    <n v="4.95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Epices pour TANDOORI - Flacon 35g"/>
    <n v="0"/>
    <n v="3"/>
    <n v="0"/>
    <n v="0"/>
    <n v="6.45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Kaoka"/>
    <s v="Markal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5"/>
    <n v="1"/>
    <m/>
    <m/>
    <m/>
    <m/>
    <s v="noir 66% éclats noisettes caramélisés - 100g"/>
    <n v="14072"/>
    <n v="17"/>
    <n v="0"/>
    <s v="oui"/>
    <n v="31.9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Kaoka"/>
    <s v="Markal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5"/>
    <n v="1"/>
    <m/>
    <m/>
    <m/>
    <m/>
    <s v="dessert noir corsé 70% Equateur - 200g"/>
    <n v="14241"/>
    <n v="30"/>
    <n v="0"/>
    <s v="oui"/>
    <n v="80.40000000000000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Sauce tomate provençale - 200 gr."/>
    <n v="0"/>
    <n v="6"/>
    <n v="0"/>
    <n v="0"/>
    <n v="10.08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Sauce Bolognaise au Bœuf - 200 gr."/>
    <n v="0"/>
    <n v="6"/>
    <n v="0"/>
    <n v="0"/>
    <n v="12.6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Epinards en branche - 255 gr."/>
    <n v="0"/>
    <n v="6"/>
    <n v="0"/>
    <n v="0"/>
    <n v="12.2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Haricots rouges au naturel - 280 gr."/>
    <n v="0"/>
    <n v="6"/>
    <n v="0"/>
    <n v="0"/>
    <n v="13.0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Pois chiches au naturel - 240 gr."/>
    <n v="0"/>
    <n v="6"/>
    <n v="0"/>
    <n v="0"/>
    <n v="13.0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Lentilles Saucisse (Pur Porc) - 340 gr."/>
    <n v="0"/>
    <n v="6"/>
    <n v="0"/>
    <n v="0"/>
    <n v="18.7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Harissa - 90 gr."/>
    <n v="0"/>
    <n v="6"/>
    <n v="0"/>
    <n v="0"/>
    <n v="12.3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Lentilles vertes au naturel - 450 gr."/>
    <n v="0"/>
    <n v="6"/>
    <n v="0"/>
    <n v="0"/>
    <n v="18.42000000000000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Pois chiches au naturel - 450 gr."/>
    <n v="0"/>
    <n v="6"/>
    <n v="0"/>
    <n v="0"/>
    <n v="19.6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m/>
    <n v="1"/>
    <m/>
    <m/>
    <m/>
    <s v="Sauce Fajitas - 340 gr."/>
    <n v="0"/>
    <n v="6"/>
    <n v="0"/>
    <n v="0"/>
    <n v="14.5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7"/>
    <n v="1"/>
    <m/>
    <m/>
    <m/>
    <m/>
    <s v="Huile d'olive fruitée - 0,5L"/>
    <n v="1010612270"/>
    <n v="6"/>
    <n v="0"/>
    <n v="0"/>
    <n v="31.2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7"/>
    <n v="1"/>
    <m/>
    <m/>
    <m/>
    <m/>
    <s v="Huile de chanvre - 0,25L"/>
    <n v="1010617590"/>
    <n v="6"/>
    <n v="0"/>
    <n v="0"/>
    <n v="42.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8"/>
    <n v="1"/>
    <m/>
    <m/>
    <m/>
    <m/>
    <s v="Huile d'olive citron - 0,25L"/>
    <n v="1010612592"/>
    <n v="6"/>
    <n v="0"/>
    <n v="0"/>
    <n v="26.8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8"/>
    <n v="1"/>
    <m/>
    <m/>
    <m/>
    <m/>
    <s v="Olive&amp;Basilic - 0,25L"/>
    <n v="1010630492"/>
    <n v="6"/>
    <n v="0"/>
    <n v="0"/>
    <n v="30.6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8"/>
    <n v="1"/>
    <m/>
    <m/>
    <m/>
    <m/>
    <s v="Olive&amp;Ail - 0,25L"/>
    <n v="1010630592"/>
    <n v="6"/>
    <n v="0"/>
    <n v="0"/>
    <n v="30.6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8"/>
    <m/>
    <n v="1"/>
    <m/>
    <m/>
    <m/>
    <s v="Olive&amp;Piment - 0,25L"/>
    <n v="1010630692"/>
    <n v="6"/>
    <n v="0"/>
    <n v="0"/>
    <n v="35.340000000000003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Nature et Aliments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9"/>
    <n v="1"/>
    <m/>
    <m/>
    <m/>
    <m/>
    <s v="Crème anglaise 60g - x 12 sachets"/>
    <n v="190210"/>
    <n v="12"/>
    <n v="0"/>
    <n v="0"/>
    <n v="12.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Nature et Aliments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9"/>
    <m/>
    <n v="1"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AIL en semoule - Flacon 50g"/>
    <n v="0"/>
    <n v="3"/>
    <n v="0"/>
    <n v="0"/>
    <n v="5.85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CANNELLE moulue - Flacon 35g"/>
    <n v="0"/>
    <n v="6"/>
    <n v="0"/>
    <s v="oui"/>
    <n v="7.7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CIBOULETTE coupe fine - Flacon 15g"/>
    <n v="0"/>
    <n v="3"/>
    <n v="0"/>
    <n v="0"/>
    <n v="4.41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CORIANDRE feuille - Flacon 18g"/>
    <n v="0"/>
    <n v="3"/>
    <n v="0"/>
    <n v="0"/>
    <n v="5.2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CUMIN graines - Flacon 40g"/>
    <n v="0"/>
    <n v="3"/>
    <n v="0"/>
    <n v="0"/>
    <n v="5.43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ORANGE - Flacon 50g"/>
    <n v="0"/>
    <n v="3"/>
    <n v="0"/>
    <n v="0"/>
    <n v="6.6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VANILLE - Flacon 40g"/>
    <n v="0"/>
    <n v="3"/>
    <n v="0"/>
    <n v="0"/>
    <n v="26.79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CURRY MADRAS - Flacon 35g"/>
    <n v="0"/>
    <n v="3"/>
    <n v="0"/>
    <n v="0"/>
    <n v="4.95"/>
    <m/>
    <m/>
    <m/>
    <s v=""/>
    <s v=""/>
    <s v=""/>
    <s v=""/>
    <s v=""/>
    <m/>
    <m/>
    <m/>
    <m/>
    <m/>
    <m/>
    <m/>
    <m/>
    <m/>
    <m/>
    <n v="1"/>
    <m/>
  </r>
  <r>
    <s v="novembre"/>
    <s v="Christophe"/>
    <s v="Kaoka"/>
    <s v="Relais Vert"/>
    <s v="CROC BAUGES"/>
    <s v="CHEF LIEU"/>
    <s v="73340"/>
    <s v="LESCHERAINES"/>
    <s v="04 79 34 23 52"/>
    <s v="Auvergne-Rhône-Alpes"/>
    <s v="73"/>
    <s v="INDPT"/>
    <s v="GRAP"/>
    <n v="100"/>
    <s v="2017-11-07"/>
    <x v="1831"/>
    <n v="1"/>
    <m/>
    <m/>
    <m/>
    <m/>
    <s v="noir 55% orange - 100g"/>
    <n v="14073"/>
    <n v="17"/>
    <n v="0"/>
    <s v="oui"/>
    <n v="27.2"/>
    <m/>
    <m/>
    <m/>
    <s v=""/>
    <s v=""/>
    <s v=""/>
    <s v=""/>
    <s v=""/>
    <m/>
    <m/>
    <m/>
    <m/>
    <m/>
    <m/>
    <m/>
    <m/>
    <m/>
    <m/>
    <m/>
    <m/>
  </r>
  <r>
    <s v="novembre"/>
    <s v="Christophe"/>
    <s v="Kaoka"/>
    <s v="Relais Vert"/>
    <s v="CROC BAUGES"/>
    <s v="CHEF LIEU"/>
    <s v="73340"/>
    <s v="LESCHERAINES"/>
    <s v="04 79 34 23 52"/>
    <s v="Auvergne-Rhône-Alpes"/>
    <s v="73"/>
    <s v="INDPT"/>
    <s v="GRAP"/>
    <n v="100"/>
    <s v="2017-11-07"/>
    <x v="1831"/>
    <m/>
    <n v="1"/>
    <m/>
    <m/>
    <m/>
    <s v="Sachet bonbons menthe eucalyptus - 150g"/>
    <n v="48201"/>
    <n v="12"/>
    <n v="0"/>
    <m/>
    <n v="0"/>
    <m/>
    <m/>
    <m/>
    <s v=""/>
    <s v=""/>
    <s v=""/>
    <s v=""/>
    <s v=""/>
    <m/>
    <m/>
    <m/>
    <m/>
    <m/>
    <m/>
    <m/>
    <m/>
    <m/>
    <m/>
    <m/>
    <m/>
  </r>
  <r>
    <s v="novembre"/>
    <s v="Christophe"/>
    <s v="Kaoka"/>
    <s v="Relais Vert"/>
    <s v="CROC BAUGES"/>
    <s v="CHEF LIEU"/>
    <s v="73340"/>
    <s v="LESCHERAINES"/>
    <s v="04 79 34 23 52"/>
    <s v="Auvergne-Rhône-Alpes"/>
    <s v="73"/>
    <s v="INDPT"/>
    <s v="GRAP"/>
    <n v="100"/>
    <s v="2017-11-07"/>
    <x v="1831"/>
    <m/>
    <n v="1"/>
    <m/>
    <m/>
    <m/>
    <s v="Sachet bonbons orange - 150g"/>
    <n v="48202"/>
    <n v="12"/>
    <n v="0"/>
    <m/>
    <n v="0"/>
    <m/>
    <m/>
    <m/>
    <s v=""/>
    <s v=""/>
    <s v=""/>
    <s v=""/>
    <s v=""/>
    <m/>
    <m/>
    <m/>
    <m/>
    <m/>
    <m/>
    <m/>
    <m/>
    <m/>
    <m/>
    <m/>
    <m/>
  </r>
  <r>
    <s v="novembre"/>
    <s v="Christophe"/>
    <s v="Bio Planète"/>
    <s v="Relais Vert"/>
    <s v="CROC BAUGES"/>
    <s v="CHEF LIEU"/>
    <s v="73340"/>
    <s v="LESCHERAINES"/>
    <s v="04 79 34 23 52"/>
    <s v="Auvergne-Rhône-Alpes"/>
    <s v="73"/>
    <s v="INDPT"/>
    <s v="GRAP"/>
    <n v="100"/>
    <s v="2017-11-07"/>
    <x v="1832"/>
    <n v="1"/>
    <m/>
    <m/>
    <m/>
    <m/>
    <s v="Huile Oméga + - 1L"/>
    <n v="1010630250"/>
    <n v="6"/>
    <n v="0"/>
    <s v="oui"/>
    <n v="42.24"/>
    <m/>
    <m/>
    <m/>
    <s v=""/>
    <s v=""/>
    <s v=""/>
    <s v=""/>
    <s v=""/>
    <m/>
    <m/>
    <m/>
    <m/>
    <m/>
    <m/>
    <m/>
    <m/>
    <m/>
    <m/>
    <m/>
    <m/>
  </r>
  <r>
    <s v="novembre"/>
    <s v="Christophe"/>
    <s v="Bio Planète"/>
    <s v="Relais Vert"/>
    <s v="CROC BAUGES"/>
    <s v="CHEF LIEU"/>
    <s v="73340"/>
    <s v="LESCHERAINES"/>
    <s v="04 79 34 23 52"/>
    <s v="Auvergne-Rhône-Alpes"/>
    <s v="73"/>
    <s v="INDPT"/>
    <s v="GRAP"/>
    <n v="100"/>
    <s v="2017-11-07"/>
    <x v="1832"/>
    <n v="1"/>
    <m/>
    <m/>
    <m/>
    <n v="1"/>
    <s v="Farine de pépins de courge biologique - 250g x4"/>
    <n v="1010450220"/>
    <n v="8"/>
    <n v="10"/>
    <s v="oui"/>
    <n v="21.44"/>
    <m/>
    <m/>
    <m/>
    <s v=""/>
    <s v=""/>
    <s v=""/>
    <s v=""/>
    <s v=""/>
    <m/>
    <m/>
    <m/>
    <m/>
    <m/>
    <m/>
    <m/>
    <m/>
    <m/>
    <m/>
    <m/>
    <m/>
  </r>
  <r>
    <s v="novembre"/>
    <s v="Ghislain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1-07"/>
    <x v="1833"/>
    <m/>
    <n v="1"/>
    <m/>
    <m/>
    <m/>
    <s v="Olive&amp;Truffe - 100ml"/>
    <n v="1010431097"/>
    <n v="12"/>
    <n v="0"/>
    <n v="0"/>
    <n v="112.9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1-07"/>
    <x v="1834"/>
    <n v="1"/>
    <m/>
    <m/>
    <m/>
    <n v="1"/>
    <s v="Purée amande complète - 630g"/>
    <n v="5005"/>
    <n v="72"/>
    <n v="15"/>
    <n v="0"/>
    <n v="969.12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Kaoka"/>
    <s v="Relais Vert"/>
    <s v="MARCHE BIO PROVENCAL"/>
    <s v="1 bd Danton"/>
    <s v="13300"/>
    <s v="SALON DE PROVENCE"/>
    <s v="04 90 42 32 88"/>
    <s v="Provence-Alpes-Côte d'Azur"/>
    <s v="13"/>
    <s v="ACCORD BIO"/>
    <m/>
    <n v="180"/>
    <s v="2017-11-07"/>
    <x v="1835"/>
    <n v="1"/>
    <m/>
    <m/>
    <m/>
    <m/>
    <s v="dessert noir 55% - 200g"/>
    <n v="14240"/>
    <n v="30"/>
    <n v="0"/>
    <s v="oui"/>
    <n v="70.8"/>
    <m/>
    <m/>
    <m/>
    <s v=""/>
    <s v=""/>
    <s v=""/>
    <s v=""/>
    <s v=""/>
    <m/>
    <m/>
    <m/>
    <n v="1"/>
    <m/>
    <m/>
    <s v="2 appels"/>
    <m/>
    <d v="2017-11-21T00:00:00"/>
    <m/>
    <n v="1"/>
    <m/>
  </r>
  <r>
    <s v="novembre"/>
    <s v="Alexis"/>
    <s v="Bio Planète"/>
    <s v="Biocash"/>
    <s v="MARCHE BIO PROVENCAL"/>
    <s v="1 bd Danton"/>
    <s v="13300"/>
    <s v="SALON DE PROVENCE"/>
    <s v="04 90 42 32 88"/>
    <s v="Provence-Alpes-Côte d'Azur"/>
    <s v="13"/>
    <s v="ACCORD BIO"/>
    <m/>
    <n v="180"/>
    <s v="2017-11-07"/>
    <x v="1836"/>
    <n v="1"/>
    <m/>
    <m/>
    <m/>
    <m/>
    <s v="Huile de tournesol - 0,5L"/>
    <n v="1010601070"/>
    <n v="6"/>
    <n v="0"/>
    <m/>
    <n v="15.42"/>
    <m/>
    <m/>
    <m/>
    <s v=""/>
    <s v=""/>
    <s v=""/>
    <s v=""/>
    <s v=""/>
    <m/>
    <m/>
    <m/>
    <n v="1"/>
    <m/>
    <m/>
    <s v="2 appels"/>
    <m/>
    <d v="2017-11-21T00:00:00"/>
    <m/>
    <n v="1"/>
    <m/>
  </r>
  <r>
    <s v="novembre"/>
    <s v="Alexis"/>
    <s v="Bio Planète"/>
    <s v="Biocash"/>
    <s v="MARCHE BIO PROVENCAL"/>
    <s v="1 bd Danton"/>
    <s v="13300"/>
    <s v="SALON DE PROVENCE"/>
    <s v="04 90 42 32 88"/>
    <s v="Provence-Alpes-Côte d'Azur"/>
    <s v="13"/>
    <s v="ACCORD BIO"/>
    <m/>
    <n v="180"/>
    <s v="2017-11-07"/>
    <x v="1836"/>
    <n v="1"/>
    <m/>
    <m/>
    <m/>
    <m/>
    <s v="Huile d'olive fruitée médium - 1L"/>
    <n v="1010612050"/>
    <n v="6"/>
    <n v="0"/>
    <s v="oui"/>
    <n v="54.54"/>
    <m/>
    <m/>
    <m/>
    <s v=""/>
    <s v=""/>
    <s v=""/>
    <s v=""/>
    <s v=""/>
    <m/>
    <m/>
    <m/>
    <n v="1"/>
    <m/>
    <m/>
    <s v="2 appels"/>
    <m/>
    <d v="2017-11-21T00:00:00"/>
    <m/>
    <n v="1"/>
    <m/>
  </r>
  <r>
    <s v="novembre"/>
    <s v="Christophe"/>
    <s v="Bio Planèt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7"/>
    <n v="1"/>
    <m/>
    <m/>
    <m/>
    <m/>
    <s v="Huile d'Avocat - 0,25L"/>
    <n v="1010600890"/>
    <n v="6"/>
    <n v="0"/>
    <m/>
    <n v="34.92"/>
    <m/>
    <m/>
    <m/>
    <s v=""/>
    <s v=""/>
    <s v=""/>
    <s v=""/>
    <s v=""/>
    <m/>
    <m/>
    <m/>
    <m/>
    <m/>
    <m/>
    <m/>
    <m/>
    <m/>
    <m/>
    <m/>
    <m/>
  </r>
  <r>
    <s v="novembre"/>
    <s v="Christophe"/>
    <s v="Bio Planèt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7"/>
    <m/>
    <n v="1"/>
    <m/>
    <m/>
    <m/>
    <s v="Olive&amp;Truffe - 100ml"/>
    <n v="1010431097"/>
    <n v="4"/>
    <n v="0"/>
    <m/>
    <n v="37.64"/>
    <m/>
    <m/>
    <m/>
    <s v=""/>
    <s v=""/>
    <s v=""/>
    <s v=""/>
    <s v=""/>
    <m/>
    <m/>
    <m/>
    <m/>
    <m/>
    <m/>
    <m/>
    <m/>
    <m/>
    <m/>
    <m/>
    <m/>
  </r>
  <r>
    <s v="novembre"/>
    <s v="Christophe"/>
    <s v="Bio Planèt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7"/>
    <m/>
    <n v="1"/>
    <m/>
    <m/>
    <m/>
    <s v="Huile de chardon marie - 100ml"/>
    <n v="1010420597"/>
    <n v="4"/>
    <n v="0"/>
    <m/>
    <n v="25.68"/>
    <m/>
    <m/>
    <m/>
    <s v=""/>
    <s v=""/>
    <s v=""/>
    <s v=""/>
    <s v=""/>
    <m/>
    <m/>
    <m/>
    <m/>
    <m/>
    <m/>
    <m/>
    <m/>
    <m/>
    <m/>
    <m/>
    <m/>
  </r>
  <r>
    <s v="novembre"/>
    <s v="Christophe"/>
    <s v="Bio Planèt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7"/>
    <n v="1"/>
    <m/>
    <m/>
    <m/>
    <n v="1"/>
    <s v="Farine de pépins de courge biologique - 250g x4"/>
    <n v="1010450220"/>
    <n v="8"/>
    <n v="10"/>
    <s v="oui"/>
    <n v="21.44"/>
    <m/>
    <m/>
    <m/>
    <s v=""/>
    <s v=""/>
    <s v=""/>
    <s v=""/>
    <s v=""/>
    <m/>
    <m/>
    <m/>
    <m/>
    <m/>
    <m/>
    <m/>
    <m/>
    <m/>
    <m/>
    <m/>
    <m/>
  </r>
  <r>
    <s v="novembre"/>
    <s v="Christophe"/>
    <s v="Bio Planèt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7"/>
    <n v="1"/>
    <m/>
    <m/>
    <m/>
    <m/>
    <s v="Farine de noix biologique - 250g x4"/>
    <n v="1010450120"/>
    <n v="4"/>
    <n v="0"/>
    <m/>
    <n v="11.92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LES NOUVEAUX ROBINSON"/>
    <s v="195, rue du Faubourg Saint Martin"/>
    <s v="75010"/>
    <s v="PARIS"/>
    <s v="01 40 35 16 02"/>
    <s v="Île-de-France"/>
    <s v="75"/>
    <s v="LES NOUVEAUX ROBINSON"/>
    <m/>
    <n v="200"/>
    <s v="2017-11-07"/>
    <x v="1838"/>
    <n v="1"/>
    <m/>
    <m/>
    <m/>
    <n v="1"/>
    <s v="dessert noir 55% - 200g"/>
    <n v="14240"/>
    <n v="90"/>
    <n v="15"/>
    <s v="oui"/>
    <n v="198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LES NOUVEAUX ROBINSON"/>
    <s v="195, rue du Faubourg Saint Martin"/>
    <s v="75010"/>
    <s v="PARIS"/>
    <s v="01 40 35 16 02"/>
    <s v="Île-de-France"/>
    <s v="75"/>
    <s v="LES NOUVEAUX ROBINSON"/>
    <m/>
    <n v="200"/>
    <s v="2017-11-07"/>
    <x v="1838"/>
    <n v="1"/>
    <m/>
    <m/>
    <m/>
    <n v="1"/>
    <s v="noir 90% Equateur - 100g"/>
    <n v="14096"/>
    <n v="51"/>
    <n v="15"/>
    <s v="oui"/>
    <n v="0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LES NOUVEAUX ROBINSON"/>
    <s v="195, rue du Faubourg Saint Martin"/>
    <s v="75010"/>
    <s v="PARIS"/>
    <s v="01 40 35 16 02"/>
    <s v="Île-de-France"/>
    <s v="75"/>
    <s v="LES NOUVEAUX ROBINSON"/>
    <m/>
    <n v="200"/>
    <s v="2017-11-07"/>
    <x v="1838"/>
    <n v="1"/>
    <m/>
    <m/>
    <m/>
    <n v="1"/>
    <s v="noir 66% ST cranberries céréales - 100g"/>
    <n v="14426"/>
    <n v="51"/>
    <n v="15"/>
    <s v="oui"/>
    <n v="0"/>
    <m/>
    <m/>
    <m/>
    <s v=""/>
    <s v=""/>
    <s v=""/>
    <s v=""/>
    <s v=""/>
    <m/>
    <m/>
    <m/>
    <m/>
    <m/>
    <m/>
    <m/>
    <m/>
    <m/>
    <m/>
    <m/>
    <m/>
  </r>
  <r>
    <s v="novembre"/>
    <s v="Christophe"/>
    <s v="Perl'amand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9"/>
    <n v="1"/>
    <m/>
    <m/>
    <m/>
    <m/>
    <s v="Purée Fruits et Graines - 200g"/>
    <n v="1011"/>
    <n v="6"/>
    <n v="0"/>
    <n v="0"/>
    <n v="27.3"/>
    <m/>
    <m/>
    <m/>
    <s v=""/>
    <s v=""/>
    <s v=""/>
    <s v=""/>
    <s v=""/>
    <m/>
    <m/>
    <m/>
    <m/>
    <m/>
    <m/>
    <m/>
    <m/>
    <m/>
    <m/>
    <m/>
    <m/>
  </r>
  <r>
    <s v="novembre"/>
    <s v="Christophe"/>
    <s v="Perl'amand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9"/>
    <m/>
    <n v="1"/>
    <m/>
    <m/>
    <m/>
    <s v="Cacao &amp; Baies de goji - 40g"/>
    <n v="9304"/>
    <n v="28"/>
    <n v="0"/>
    <n v="0"/>
    <n v="42"/>
    <m/>
    <m/>
    <m/>
    <s v=""/>
    <s v=""/>
    <s v=""/>
    <s v=""/>
    <s v=""/>
    <m/>
    <m/>
    <m/>
    <m/>
    <m/>
    <m/>
    <m/>
    <m/>
    <m/>
    <m/>
    <m/>
    <m/>
  </r>
  <r>
    <s v="novembre"/>
    <s v="Christophe"/>
    <s v="Perl'amand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9"/>
    <m/>
    <n v="1"/>
    <m/>
    <m/>
    <m/>
    <s v="Baobab &amp; Graines - 40g"/>
    <n v="9302"/>
    <n v="28"/>
    <n v="0"/>
    <n v="0"/>
    <n v="42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0"/>
    <n v="1"/>
    <m/>
    <m/>
    <m/>
    <m/>
    <s v="Poudre à lever - 2x7g"/>
    <n v="550010"/>
    <n v="30"/>
    <n v="0"/>
    <n v="0"/>
    <n v="10.199999999999999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0"/>
    <m/>
    <n v="1"/>
    <m/>
    <m/>
    <m/>
    <s v="Nappage pour tartes 2x10g - 2x10g"/>
    <n v="320230"/>
    <n v="20"/>
    <n v="0"/>
    <n v="0"/>
    <n v="17"/>
    <m/>
    <m/>
    <m/>
    <s v=""/>
    <s v=""/>
    <s v=""/>
    <s v=""/>
    <s v=""/>
    <m/>
    <m/>
    <m/>
    <m/>
    <m/>
    <m/>
    <m/>
    <m/>
    <m/>
    <m/>
    <m/>
    <m/>
  </r>
  <r>
    <s v="novembre"/>
    <s v="Christophe"/>
    <s v="Arcadi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1"/>
    <n v="1"/>
    <m/>
    <m/>
    <m/>
    <n v="1"/>
    <s v="CANNELLE moulue - Flacon 35g"/>
    <n v="0"/>
    <n v="6"/>
    <n v="10"/>
    <s v="oui"/>
    <n v="6.96"/>
    <m/>
    <m/>
    <m/>
    <s v=""/>
    <s v=""/>
    <s v=""/>
    <s v=""/>
    <s v=""/>
    <m/>
    <m/>
    <m/>
    <m/>
    <m/>
    <m/>
    <m/>
    <m/>
    <m/>
    <m/>
    <m/>
    <m/>
  </r>
  <r>
    <s v="novembre"/>
    <s v="Christophe"/>
    <s v="Arcadi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1"/>
    <n v="1"/>
    <m/>
    <m/>
    <m/>
    <m/>
    <s v="Mélange PÂTES - Flacon 30g"/>
    <n v="0"/>
    <n v="3"/>
    <n v="5"/>
    <m/>
    <n v="4.41"/>
    <m/>
    <m/>
    <m/>
    <s v=""/>
    <s v=""/>
    <s v=""/>
    <s v=""/>
    <s v=""/>
    <m/>
    <m/>
    <m/>
    <m/>
    <m/>
    <m/>
    <m/>
    <m/>
    <m/>
    <m/>
    <m/>
    <m/>
  </r>
  <r>
    <s v="novembre"/>
    <s v="Christophe"/>
    <s v="Arcadi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1"/>
    <n v="1"/>
    <m/>
    <m/>
    <m/>
    <m/>
    <s v="Mélange POISSON - Flacon 30g"/>
    <n v="0"/>
    <n v="3"/>
    <n v="5"/>
    <m/>
    <n v="5.01"/>
    <m/>
    <m/>
    <m/>
    <s v=""/>
    <s v=""/>
    <s v=""/>
    <s v=""/>
    <s v=""/>
    <m/>
    <m/>
    <m/>
    <m/>
    <m/>
    <m/>
    <m/>
    <m/>
    <m/>
    <m/>
    <m/>
    <m/>
  </r>
  <r>
    <s v="novembre"/>
    <s v="Christophe"/>
    <s v="Arcadi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1"/>
    <n v="1"/>
    <m/>
    <m/>
    <m/>
    <m/>
    <s v="Mélange RIZ - Flacon 27g"/>
    <n v="0"/>
    <n v="3"/>
    <n v="5"/>
    <m/>
    <n v="3.96"/>
    <m/>
    <m/>
    <m/>
    <s v=""/>
    <s v=""/>
    <s v=""/>
    <s v=""/>
    <s v=""/>
    <m/>
    <m/>
    <m/>
    <m/>
    <m/>
    <m/>
    <m/>
    <m/>
    <m/>
    <m/>
    <m/>
    <m/>
  </r>
  <r>
    <s v="novembre"/>
    <s v="Christophe"/>
    <s v="Arcadi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1"/>
    <n v="1"/>
    <m/>
    <m/>
    <m/>
    <m/>
    <s v="Mélange SALADE - Flacon 20g"/>
    <n v="0"/>
    <n v="3"/>
    <n v="5"/>
    <m/>
    <n v="4.2"/>
    <m/>
    <m/>
    <m/>
    <s v=""/>
    <s v=""/>
    <s v=""/>
    <s v=""/>
    <s v=""/>
    <m/>
    <m/>
    <m/>
    <m/>
    <m/>
    <m/>
    <m/>
    <m/>
    <m/>
    <m/>
    <m/>
    <m/>
  </r>
  <r>
    <s v="novembre"/>
    <s v="Philippe"/>
    <s v="Kaoka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2"/>
    <n v="1"/>
    <m/>
    <m/>
    <m/>
    <n v="1"/>
    <s v="noir 55% orange - 100g"/>
    <n v="14073"/>
    <n v="51"/>
    <n v="10"/>
    <s v="oui"/>
    <n v="81.599999999999994"/>
    <m/>
    <m/>
    <m/>
    <s v=""/>
    <s v=""/>
    <s v=""/>
    <s v=""/>
    <s v=""/>
    <m/>
    <m/>
    <m/>
    <m/>
    <m/>
    <m/>
    <m/>
    <m/>
    <m/>
    <m/>
    <m/>
    <m/>
  </r>
  <r>
    <s v="novembre"/>
    <s v="Philippe"/>
    <s v="Kaoka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2"/>
    <n v="1"/>
    <m/>
    <m/>
    <m/>
    <m/>
    <s v="noir 55% crêpes dentelle - 100g"/>
    <n v="14763"/>
    <n v="17"/>
    <n v="0"/>
    <s v="oui"/>
    <n v="0"/>
    <m/>
    <m/>
    <m/>
    <s v=""/>
    <s v=""/>
    <s v=""/>
    <s v=""/>
    <s v=""/>
    <m/>
    <m/>
    <m/>
    <m/>
    <m/>
    <m/>
    <m/>
    <m/>
    <m/>
    <m/>
    <m/>
    <m/>
  </r>
  <r>
    <s v="novembre"/>
    <s v="Philippe"/>
    <s v="Kaoka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2"/>
    <n v="1"/>
    <m/>
    <m/>
    <m/>
    <n v="1"/>
    <s v="noir 70% - 100g"/>
    <n v="14072"/>
    <n v="51"/>
    <n v="10"/>
    <s v="oui"/>
    <n v="77.52"/>
    <m/>
    <m/>
    <m/>
    <s v=""/>
    <s v=""/>
    <s v=""/>
    <s v=""/>
    <s v=""/>
    <m/>
    <m/>
    <m/>
    <m/>
    <m/>
    <m/>
    <m/>
    <m/>
    <m/>
    <m/>
    <m/>
    <m/>
  </r>
  <r>
    <s v="novembre"/>
    <s v="Philippe"/>
    <s v="Kaoka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2"/>
    <n v="1"/>
    <m/>
    <m/>
    <m/>
    <n v="1"/>
    <s v="noir 80% Equateur - 100g"/>
    <n v="14074"/>
    <n v="51"/>
    <n v="10"/>
    <s v="oui"/>
    <n v="86.7"/>
    <m/>
    <m/>
    <m/>
    <s v=""/>
    <s v=""/>
    <s v=""/>
    <s v=""/>
    <s v=""/>
    <m/>
    <m/>
    <m/>
    <m/>
    <m/>
    <m/>
    <m/>
    <m/>
    <m/>
    <m/>
    <m/>
    <m/>
  </r>
  <r>
    <s v="novembre"/>
    <s v="Philippe"/>
    <s v="Kaoka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2"/>
    <n v="1"/>
    <m/>
    <m/>
    <m/>
    <m/>
    <s v="noir gingembre citron - 100g"/>
    <n v="14718"/>
    <n v="17"/>
    <n v="0"/>
    <s v="oui"/>
    <n v="30.6"/>
    <m/>
    <m/>
    <m/>
    <s v=""/>
    <s v=""/>
    <s v=""/>
    <s v=""/>
    <s v=""/>
    <m/>
    <m/>
    <m/>
    <m/>
    <m/>
    <m/>
    <m/>
    <m/>
    <m/>
    <m/>
    <m/>
    <m/>
  </r>
  <r>
    <s v="novembre"/>
    <s v="Philippe"/>
    <s v="Le Moulin du Pivert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3"/>
    <n v="1"/>
    <m/>
    <m/>
    <n v="1"/>
    <m/>
    <s v="Box Tentation/P'tiwi - 160 étuis"/>
    <n v="0"/>
    <n v="1"/>
    <n v="10"/>
    <n v="0"/>
    <n v="0"/>
    <m/>
    <m/>
    <m/>
    <s v=""/>
    <s v=""/>
    <s v=""/>
    <s v=""/>
    <s v=""/>
    <m/>
    <m/>
    <m/>
    <m/>
    <m/>
    <m/>
    <m/>
    <m/>
    <m/>
    <m/>
    <m/>
    <m/>
  </r>
  <r>
    <s v="novembre"/>
    <s v="Philippe"/>
    <s v="Le Moulin du Pivert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3"/>
    <n v="1"/>
    <m/>
    <m/>
    <m/>
    <m/>
    <s v="Tentation Menthe Poivrée - 130 grs"/>
    <n v="1"/>
    <n v="6"/>
    <n v="0"/>
    <n v="0"/>
    <n v="0"/>
    <m/>
    <m/>
    <m/>
    <s v=""/>
    <s v=""/>
    <s v=""/>
    <s v=""/>
    <s v=""/>
    <m/>
    <m/>
    <m/>
    <m/>
    <m/>
    <m/>
    <m/>
    <m/>
    <m/>
    <m/>
    <m/>
    <m/>
  </r>
  <r>
    <s v="novembre"/>
    <s v="Philippe"/>
    <s v="Le Moulin du Pivert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3"/>
    <n v="1"/>
    <m/>
    <m/>
    <m/>
    <m/>
    <s v="P'tit Beurre Tout Chocolat - 155 grs"/>
    <n v="1"/>
    <n v="6"/>
    <n v="0"/>
    <n v="0"/>
    <n v="0"/>
    <m/>
    <m/>
    <m/>
    <s v=""/>
    <s v=""/>
    <s v=""/>
    <s v=""/>
    <s v=""/>
    <m/>
    <m/>
    <m/>
    <m/>
    <m/>
    <m/>
    <m/>
    <m/>
    <m/>
    <m/>
    <m/>
    <m/>
  </r>
  <r>
    <s v="novembre"/>
    <s v="Philippe"/>
    <s v="Bio Planète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4"/>
    <n v="1"/>
    <m/>
    <m/>
    <m/>
    <m/>
    <s v="Huile de germe de blé bio - 100ml"/>
    <n v="1010420697"/>
    <n v="4"/>
    <n v="0"/>
    <n v="0"/>
    <n v="42.6"/>
    <m/>
    <m/>
    <m/>
    <s v=""/>
    <s v=""/>
    <s v=""/>
    <s v=""/>
    <s v=""/>
    <m/>
    <m/>
    <m/>
    <m/>
    <m/>
    <m/>
    <m/>
    <m/>
    <m/>
    <m/>
    <m/>
    <m/>
  </r>
  <r>
    <s v="novembre"/>
    <s v="Philippe"/>
    <s v="Bio Planète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4"/>
    <m/>
    <m/>
    <n v="1"/>
    <m/>
    <m/>
    <s v="Ghee  (beurre clarifié) - 180ml"/>
    <n v="1010639069"/>
    <n v="6"/>
    <n v="0"/>
    <n v="0"/>
    <n v="37.32"/>
    <m/>
    <m/>
    <m/>
    <s v=""/>
    <s v=""/>
    <s v=""/>
    <s v=""/>
    <s v=""/>
    <m/>
    <m/>
    <m/>
    <m/>
    <m/>
    <m/>
    <m/>
    <m/>
    <m/>
    <m/>
    <m/>
    <m/>
  </r>
  <r>
    <s v="novembre"/>
    <s v="Philippe"/>
    <s v="Bio Planète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4"/>
    <m/>
    <m/>
    <n v="1"/>
    <m/>
    <m/>
    <s v="Farine de sésame biologique - 250g"/>
    <n v="1010451020"/>
    <n v="4"/>
    <n v="0"/>
    <n v="0"/>
    <n v="8.92"/>
    <m/>
    <m/>
    <m/>
    <s v=""/>
    <s v=""/>
    <s v=""/>
    <s v=""/>
    <s v=""/>
    <m/>
    <m/>
    <m/>
    <m/>
    <m/>
    <m/>
    <m/>
    <m/>
    <m/>
    <m/>
    <m/>
    <m/>
  </r>
  <r>
    <s v="novembre"/>
    <s v="Philippe"/>
    <s v="Bio Planète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4"/>
    <m/>
    <m/>
    <n v="1"/>
    <m/>
    <m/>
    <s v="Farine d'arachide biologique - 250g"/>
    <n v="1010450920"/>
    <n v="4"/>
    <n v="0"/>
    <n v="0"/>
    <n v="8.92"/>
    <m/>
    <m/>
    <m/>
    <s v=""/>
    <s v=""/>
    <s v=""/>
    <s v=""/>
    <s v=""/>
    <m/>
    <m/>
    <m/>
    <m/>
    <m/>
    <m/>
    <m/>
    <m/>
    <m/>
    <m/>
    <m/>
    <m/>
  </r>
  <r>
    <s v="novembre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Trompette de la mort - Doypack 20g (6)"/>
    <n v="0"/>
    <n v="6"/>
    <n v="0"/>
    <n v="0"/>
    <n v="20.88"/>
    <m/>
    <m/>
    <m/>
    <s v=""/>
    <s v=""/>
    <s v=""/>
    <s v=""/>
    <s v=""/>
    <m/>
    <m/>
    <m/>
    <m/>
    <m/>
    <m/>
    <m/>
    <m/>
    <m/>
    <m/>
    <m/>
    <m/>
  </r>
  <r>
    <s v="novembre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AIL et FINES HERBES - Flacon 10g"/>
    <n v="0"/>
    <n v="6"/>
    <n v="0"/>
    <n v="0"/>
    <n v="8.34"/>
    <m/>
    <m/>
    <m/>
    <s v=""/>
    <s v=""/>
    <s v=""/>
    <s v=""/>
    <s v=""/>
    <m/>
    <m/>
    <m/>
    <m/>
    <m/>
    <m/>
    <m/>
    <m/>
    <m/>
    <m/>
    <m/>
    <m/>
  </r>
  <r>
    <s v="novembre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CANNELLE moulue - Flacon 35g"/>
    <n v="0"/>
    <n v="12"/>
    <n v="10"/>
    <s v="oui"/>
    <n v="13.92"/>
    <m/>
    <m/>
    <m/>
    <s v=""/>
    <s v=""/>
    <s v=""/>
    <s v=""/>
    <s v=""/>
    <m/>
    <m/>
    <m/>
    <m/>
    <m/>
    <m/>
    <m/>
    <m/>
    <m/>
    <m/>
    <m/>
    <m/>
  </r>
  <r>
    <s v="novembre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GIROFLE Clous - Flacon 30g"/>
    <n v="0"/>
    <n v="12"/>
    <n v="10"/>
    <s v="oui"/>
    <n v="24.24"/>
    <m/>
    <m/>
    <m/>
    <s v=""/>
    <s v=""/>
    <s v=""/>
    <s v=""/>
    <s v=""/>
    <m/>
    <m/>
    <m/>
    <m/>
    <m/>
    <m/>
    <m/>
    <m/>
    <m/>
    <m/>
    <m/>
    <m/>
  </r>
  <r>
    <s v="novembre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CORIANDRE feuille - Flacon 18g"/>
    <n v="0"/>
    <n v="6"/>
    <n v="0"/>
    <m/>
    <n v="10.44"/>
    <m/>
    <m/>
    <m/>
    <s v=""/>
    <s v=""/>
    <s v=""/>
    <s v=""/>
    <s v=""/>
    <m/>
    <m/>
    <m/>
    <m/>
    <m/>
    <m/>
    <m/>
    <m/>
    <m/>
    <m/>
    <m/>
    <m/>
  </r>
  <r>
    <s v="novembre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SAFRAN moulu - Flacon 1g"/>
    <n v="0"/>
    <n v="6"/>
    <n v="0"/>
    <m/>
    <n v="50.16"/>
    <m/>
    <m/>
    <m/>
    <s v=""/>
    <s v=""/>
    <s v=""/>
    <s v=""/>
    <s v=""/>
    <m/>
    <m/>
    <m/>
    <m/>
    <m/>
    <m/>
    <m/>
    <m/>
    <m/>
    <m/>
    <m/>
    <m/>
  </r>
  <r>
    <s v="novembre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SAFRAN stigmates - Flacon 1g"/>
    <n v="0"/>
    <n v="6"/>
    <n v="0"/>
    <m/>
    <n v="47.04"/>
    <m/>
    <m/>
    <m/>
    <s v=""/>
    <s v=""/>
    <s v=""/>
    <s v=""/>
    <s v=""/>
    <m/>
    <m/>
    <m/>
    <m/>
    <m/>
    <m/>
    <m/>
    <m/>
    <m/>
    <m/>
    <m/>
    <m/>
  </r>
  <r>
    <s v="novembre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CURRY MADRAS - Flacon 35g"/>
    <n v="0"/>
    <n v="6"/>
    <n v="0"/>
    <m/>
    <n v="9.9"/>
    <m/>
    <m/>
    <m/>
    <s v=""/>
    <s v=""/>
    <s v=""/>
    <s v=""/>
    <s v=""/>
    <m/>
    <m/>
    <m/>
    <m/>
    <m/>
    <m/>
    <m/>
    <m/>
    <m/>
    <m/>
    <m/>
    <m/>
  </r>
  <r>
    <s v="novembre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n v="1"/>
    <m/>
    <s v="Présentoir infusettes livré garni -"/>
    <n v="0"/>
    <n v="1"/>
    <n v="10"/>
    <m/>
    <n v="0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m/>
    <n v="1"/>
    <m/>
    <m/>
    <m/>
    <s v="pommes cerises - 75 cl"/>
    <n v="0"/>
    <n v="6"/>
    <n v="0"/>
    <m/>
    <n v="16.14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n v="1"/>
    <m/>
    <m/>
    <m/>
    <m/>
    <s v="Confiture figues extra - 690g"/>
    <n v="0"/>
    <n v="6"/>
    <n v="0"/>
    <m/>
    <n v="28.02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n v="1"/>
    <m/>
    <m/>
    <m/>
    <m/>
    <s v="Confiture myrtilles extra - 690g"/>
    <n v="0"/>
    <n v="6"/>
    <n v="0"/>
    <m/>
    <n v="32.28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n v="1"/>
    <m/>
    <m/>
    <m/>
    <m/>
    <s v="Confiture framboises extra - 690 g"/>
    <n v="0"/>
    <n v="6"/>
    <n v="0"/>
    <m/>
    <n v="30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n v="1"/>
    <m/>
    <m/>
    <m/>
    <m/>
    <s v="pommes ananas - 75cl"/>
    <n v="0"/>
    <n v="6"/>
    <n v="0"/>
    <m/>
    <n v="15.84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n v="1"/>
    <m/>
    <m/>
    <m/>
    <m/>
    <s v="ananas - 75cl"/>
    <n v="0"/>
    <n v="6"/>
    <n v="0"/>
    <m/>
    <n v="17.52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7"/>
    <n v="1"/>
    <m/>
    <m/>
    <m/>
    <n v="1"/>
    <s v="lait 36% - 100g"/>
    <n v="24028"/>
    <n v="51"/>
    <n v="15"/>
    <s v="oui"/>
    <n v="71.91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7"/>
    <n v="1"/>
    <m/>
    <m/>
    <m/>
    <n v="1"/>
    <s v="noir 66% éclats noisettes caramélisés - 100g"/>
    <n v="14072"/>
    <n v="51"/>
    <n v="15"/>
    <s v="oui"/>
    <n v="86.7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7"/>
    <n v="1"/>
    <m/>
    <m/>
    <m/>
    <n v="1"/>
    <s v="noir 70% Fleur Sel - 100g"/>
    <n v="14771"/>
    <n v="51"/>
    <n v="15"/>
    <s v="oui"/>
    <n v="78.540000000000006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7"/>
    <n v="1"/>
    <m/>
    <m/>
    <m/>
    <n v="1"/>
    <s v="noir 66% ST cranberries céréales - 100g"/>
    <n v="14426"/>
    <n v="51"/>
    <n v="15"/>
    <s v="oui"/>
    <n v="0"/>
    <m/>
    <m/>
    <m/>
    <s v=""/>
    <s v=""/>
    <s v=""/>
    <s v=""/>
    <s v=""/>
    <m/>
    <m/>
    <m/>
    <m/>
    <m/>
    <m/>
    <m/>
    <m/>
    <m/>
    <m/>
    <m/>
    <m/>
  </r>
  <r>
    <s v="novembre"/>
    <s v="Benoît"/>
    <s v="Champlat"/>
    <s v="Relais Vert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8"/>
    <n v="1"/>
    <m/>
    <m/>
    <m/>
    <m/>
    <s v="Sauce poivronade - 200 gr."/>
    <n v="0"/>
    <n v="6"/>
    <n v="0"/>
    <m/>
    <n v="10.86"/>
    <m/>
    <m/>
    <m/>
    <s v=""/>
    <s v=""/>
    <s v=""/>
    <s v=""/>
    <s v=""/>
    <m/>
    <m/>
    <m/>
    <m/>
    <m/>
    <m/>
    <m/>
    <m/>
    <m/>
    <m/>
    <m/>
    <m/>
  </r>
  <r>
    <s v="novembre"/>
    <s v="Benoît"/>
    <s v="Champlat"/>
    <s v="Relais Vert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8"/>
    <n v="1"/>
    <m/>
    <m/>
    <m/>
    <m/>
    <s v="Lentilles Saucisse (Pur Porc) - 340 gr."/>
    <n v="0"/>
    <n v="6"/>
    <n v="0"/>
    <m/>
    <n v="18.72"/>
    <m/>
    <m/>
    <m/>
    <s v=""/>
    <s v=""/>
    <s v=""/>
    <s v=""/>
    <s v=""/>
    <m/>
    <m/>
    <m/>
    <m/>
    <m/>
    <m/>
    <m/>
    <m/>
    <m/>
    <m/>
    <m/>
    <m/>
  </r>
  <r>
    <s v="novembre"/>
    <s v="Benoît"/>
    <s v="Champlat"/>
    <s v="Relais Vert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8"/>
    <n v="1"/>
    <m/>
    <m/>
    <m/>
    <m/>
    <s v="Moussaka Mouton - 340g"/>
    <n v="0"/>
    <n v="6"/>
    <n v="0"/>
    <m/>
    <n v="25.92"/>
    <m/>
    <m/>
    <m/>
    <s v=""/>
    <s v=""/>
    <s v=""/>
    <s v=""/>
    <s v=""/>
    <m/>
    <m/>
    <m/>
    <m/>
    <m/>
    <m/>
    <m/>
    <m/>
    <m/>
    <m/>
    <m/>
    <m/>
  </r>
  <r>
    <s v="novembre"/>
    <s v="Benoît"/>
    <s v="Champlat"/>
    <s v="Relais Vert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8"/>
    <n v="1"/>
    <m/>
    <m/>
    <m/>
    <m/>
    <s v="Sauté Porc Curry - 340g"/>
    <n v="0"/>
    <n v="6"/>
    <n v="0"/>
    <m/>
    <n v="25.2"/>
    <m/>
    <m/>
    <m/>
    <s v=""/>
    <s v=""/>
    <s v=""/>
    <s v=""/>
    <s v=""/>
    <m/>
    <m/>
    <m/>
    <m/>
    <m/>
    <m/>
    <m/>
    <m/>
    <m/>
    <m/>
    <m/>
    <m/>
  </r>
  <r>
    <s v="novembre"/>
    <s v="Alexis"/>
    <s v="Bio Planète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49"/>
    <m/>
    <n v="1"/>
    <m/>
    <m/>
    <m/>
    <s v="Ghee  (beurre clarifié) - 180ml"/>
    <n v="1010639069"/>
    <n v="6"/>
    <n v="0"/>
    <m/>
    <n v="37.32"/>
    <m/>
    <m/>
    <m/>
    <s v=""/>
    <s v=""/>
    <s v=""/>
    <s v=""/>
    <s v=""/>
    <m/>
    <m/>
    <m/>
    <m/>
    <m/>
    <m/>
    <m/>
    <m/>
    <m/>
    <m/>
    <m/>
    <m/>
  </r>
  <r>
    <s v="novembre"/>
    <s v="Alexis"/>
    <s v="Kaoka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0"/>
    <n v="1"/>
    <m/>
    <m/>
    <m/>
    <m/>
    <s v="dessert noir corsé 70% Equateur - 200g"/>
    <n v="14241"/>
    <n v="30"/>
    <n v="0"/>
    <s v="oui"/>
    <n v="80.400000000000006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poireau-PDT - 2x8,5g"/>
    <n v="410010"/>
    <n v="20"/>
    <n v="10"/>
    <n v="0"/>
    <n v="16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tomate - 2x8,5g"/>
    <n v="410020"/>
    <n v="20"/>
    <n v="10"/>
    <n v="0"/>
    <n v="16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ortie - 2x8,5g"/>
    <n v="410030"/>
    <n v="40"/>
    <n v="10"/>
    <n v="0"/>
    <n v="32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potimarron - 2x8,5g"/>
    <n v="410050"/>
    <n v="40"/>
    <n v="10"/>
    <n v="0"/>
    <n v="32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algues - x 20 sachets"/>
    <n v="410060"/>
    <n v="20"/>
    <n v="10"/>
    <n v="0"/>
    <n v="16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cèpes - 2x8,5g"/>
    <n v="410070"/>
    <n v="20"/>
    <n v="10"/>
    <n v="0"/>
    <n v="16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carotte cumin - 2x8,5g"/>
    <n v="410080"/>
    <n v="20"/>
    <n v="10"/>
    <n v="0"/>
    <n v="16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épinards spiruline - 2x8,5g"/>
    <n v="410090"/>
    <n v="20"/>
    <n v="10"/>
    <n v="0"/>
    <n v="16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fenouil - 2x8,5g"/>
    <n v="410100"/>
    <n v="20"/>
    <n v="10"/>
    <n v="0"/>
    <n v="16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Thaï - x20 sachets"/>
    <n v="41032"/>
    <n v="20"/>
    <n v="10"/>
    <n v="0"/>
    <n v="17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Indien - x20 sachets"/>
    <n v="41033"/>
    <n v="20"/>
    <n v="10"/>
    <n v="0"/>
    <n v="17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Mexicain - x20 sachets"/>
    <n v="41034"/>
    <n v="20"/>
    <n v="10"/>
    <n v="0"/>
    <n v="17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m/>
    <n v="1"/>
    <m/>
    <n v="1"/>
    <m/>
    <s v="BOX 15 réfs livré monté &amp; vide -"/>
    <n v="146150"/>
    <n v="1"/>
    <n v="10"/>
    <n v="0"/>
    <n v="0"/>
    <m/>
    <m/>
    <m/>
    <s v=""/>
    <s v=""/>
    <s v=""/>
    <s v=""/>
    <s v=""/>
    <m/>
    <m/>
    <m/>
    <m/>
    <m/>
    <m/>
    <m/>
    <m/>
    <m/>
    <m/>
    <m/>
    <m/>
  </r>
  <r>
    <s v="novembre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de la mer - x 20 sachets"/>
    <n v="410160"/>
    <n v="20"/>
    <n v="10"/>
    <n v="0"/>
    <n v="0"/>
    <m/>
    <m/>
    <m/>
    <s v=""/>
    <s v=""/>
    <s v=""/>
    <s v=""/>
    <s v=""/>
    <m/>
    <m/>
    <m/>
    <m/>
    <m/>
    <m/>
    <m/>
    <m/>
    <m/>
    <m/>
    <m/>
    <m/>
  </r>
  <r>
    <s v="novembre"/>
    <s v="Alexis"/>
    <s v="Gaborit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2"/>
    <n v="1"/>
    <m/>
    <m/>
    <m/>
    <m/>
    <s v="Choconeige Notre liégeois maison - 110g x 4"/>
    <n v="166"/>
    <n v="6"/>
    <n v="0"/>
    <n v="0"/>
    <n v="15.84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Gaborit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2"/>
    <n v="1"/>
    <m/>
    <m/>
    <m/>
    <m/>
    <s v="Fleurs de Chèvre - 800g-1,1kg"/>
    <n v="470"/>
    <n v="1"/>
    <n v="0"/>
    <n v="0"/>
    <n v="16.23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Gaborit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2"/>
    <n v="1"/>
    <m/>
    <m/>
    <m/>
    <m/>
    <s v="Bleu$ de chèvre - 380-430g"/>
    <n v="480"/>
    <n v="1"/>
    <n v="0"/>
    <n v="0"/>
    <n v="7.85"/>
    <m/>
    <m/>
    <m/>
    <s v=""/>
    <s v=""/>
    <s v=""/>
    <s v=""/>
    <s v=""/>
    <m/>
    <m/>
    <m/>
    <m/>
    <m/>
    <m/>
    <m/>
    <m/>
    <m/>
    <m/>
    <n v="1"/>
    <m/>
  </r>
  <r>
    <s v="novembre"/>
    <s v="Alexis"/>
    <s v="Nature et Aliments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3"/>
    <n v="1"/>
    <m/>
    <m/>
    <m/>
    <m/>
    <s v="Potabio Thaï - x20 sachets"/>
    <n v="41032"/>
    <n v="20"/>
    <n v="0"/>
    <n v="0"/>
    <n v="19"/>
    <m/>
    <m/>
    <m/>
    <s v=""/>
    <s v=""/>
    <s v=""/>
    <s v=""/>
    <s v=""/>
    <m/>
    <m/>
    <m/>
    <m/>
    <m/>
    <m/>
    <m/>
    <m/>
    <m/>
    <m/>
    <m/>
    <m/>
  </r>
  <r>
    <s v="novembre"/>
    <s v="Alexis"/>
    <s v="Nature et Aliments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3"/>
    <n v="1"/>
    <m/>
    <m/>
    <m/>
    <m/>
    <s v="Potabio Indien - x20 sachets"/>
    <n v="41033"/>
    <n v="20"/>
    <n v="0"/>
    <n v="0"/>
    <n v="19"/>
    <m/>
    <m/>
    <m/>
    <s v=""/>
    <s v=""/>
    <s v=""/>
    <s v=""/>
    <s v=""/>
    <m/>
    <m/>
    <m/>
    <m/>
    <m/>
    <m/>
    <m/>
    <m/>
    <m/>
    <m/>
    <m/>
    <m/>
  </r>
  <r>
    <s v="novembre"/>
    <s v="Alexis"/>
    <s v="Nature et Aliments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3"/>
    <n v="1"/>
    <m/>
    <m/>
    <m/>
    <m/>
    <s v="Potabio Mexicain - x20 sachets"/>
    <n v="41034"/>
    <n v="20"/>
    <n v="0"/>
    <n v="0"/>
    <n v="19"/>
    <m/>
    <m/>
    <m/>
    <s v=""/>
    <s v=""/>
    <s v=""/>
    <s v=""/>
    <s v=""/>
    <m/>
    <m/>
    <m/>
    <m/>
    <m/>
    <m/>
    <m/>
    <m/>
    <m/>
    <m/>
    <m/>
    <m/>
  </r>
  <r>
    <s v="novembre"/>
    <s v="Benoît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4"/>
    <n v="1"/>
    <m/>
    <m/>
    <m/>
    <m/>
    <s v="Olive&amp;Ail - 0,25L"/>
    <n v="1010630592"/>
    <n v="6"/>
    <n v="0"/>
    <n v="0"/>
    <n v="30.66"/>
    <m/>
    <m/>
    <m/>
    <s v=""/>
    <s v=""/>
    <s v=""/>
    <s v=""/>
    <s v=""/>
    <m/>
    <m/>
    <m/>
    <m/>
    <m/>
    <m/>
    <m/>
    <m/>
    <m/>
    <m/>
    <m/>
    <m/>
  </r>
  <r>
    <s v="novembre"/>
    <s v="Benoît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4"/>
    <n v="1"/>
    <m/>
    <m/>
    <m/>
    <m/>
    <s v="Huile de Lin France - 0,25L"/>
    <n v="1010600490"/>
    <n v="6"/>
    <n v="0"/>
    <n v="0"/>
    <n v="28.86"/>
    <m/>
    <m/>
    <m/>
    <s v=""/>
    <s v=""/>
    <s v=""/>
    <s v=""/>
    <s v=""/>
    <m/>
    <m/>
    <m/>
    <m/>
    <m/>
    <m/>
    <m/>
    <m/>
    <m/>
    <m/>
    <m/>
    <m/>
  </r>
  <r>
    <s v="novembre"/>
    <s v="Benoît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4"/>
    <n v="1"/>
    <m/>
    <m/>
    <m/>
    <m/>
    <s v="Huile de Chia - 100ml"/>
    <n v="1010420097"/>
    <n v="4"/>
    <n v="0"/>
    <n v="0"/>
    <n v="28.4"/>
    <m/>
    <m/>
    <m/>
    <s v=""/>
    <s v=""/>
    <s v=""/>
    <s v=""/>
    <s v=""/>
    <m/>
    <m/>
    <m/>
    <m/>
    <m/>
    <m/>
    <m/>
    <m/>
    <m/>
    <m/>
    <m/>
    <m/>
  </r>
  <r>
    <s v="novembre"/>
    <s v="Benoît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4"/>
    <m/>
    <n v="1"/>
    <m/>
    <m/>
    <m/>
    <s v="Huile Gourmande - 250ml"/>
    <n v="1010630890"/>
    <n v="6"/>
    <n v="0"/>
    <n v="0"/>
    <n v="24.3"/>
    <m/>
    <m/>
    <m/>
    <s v=""/>
    <s v=""/>
    <s v=""/>
    <s v=""/>
    <s v=""/>
    <m/>
    <m/>
    <m/>
    <m/>
    <m/>
    <m/>
    <m/>
    <m/>
    <m/>
    <m/>
    <m/>
    <m/>
  </r>
  <r>
    <s v="novembre"/>
    <s v="Benoît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4"/>
    <n v="1"/>
    <m/>
    <m/>
    <m/>
    <m/>
    <s v="Complément pour petit déjeuner biologique - 300g x4"/>
    <n v="1010450430"/>
    <n v="4"/>
    <n v="0"/>
    <n v="0"/>
    <n v="29.2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BIO NATURO - BIOMONDE"/>
    <s v="213 AVENUE DE VERSAILLES"/>
    <s v="75016"/>
    <s v="PARIS"/>
    <s v="09 80 71 45 32"/>
    <s v="Île-de-France"/>
    <s v="75"/>
    <s v="BIOMONDE"/>
    <m/>
    <n v="200"/>
    <s v="2017-11-08"/>
    <x v="1855"/>
    <n v="1"/>
    <m/>
    <m/>
    <m/>
    <m/>
    <s v="noir 66% ST cranberries céréales - 100g"/>
    <n v="14426"/>
    <n v="17"/>
    <n v="0"/>
    <s v="oui"/>
    <n v="0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BIO NATURO - BIOMONDE"/>
    <s v="213 AVENUE DE VERSAILLES"/>
    <s v="75016"/>
    <s v="PARIS"/>
    <s v="09 80 71 45 32"/>
    <s v="Île-de-France"/>
    <s v="75"/>
    <s v="BIOMONDE"/>
    <m/>
    <n v="200"/>
    <s v="2017-11-08"/>
    <x v="1855"/>
    <n v="1"/>
    <m/>
    <m/>
    <m/>
    <m/>
    <s v="noir gingembre citron - 100g"/>
    <n v="14718"/>
    <n v="17"/>
    <n v="0"/>
    <s v="oui"/>
    <n v="30.6"/>
    <m/>
    <m/>
    <m/>
    <s v=""/>
    <s v=""/>
    <s v=""/>
    <s v=""/>
    <s v=""/>
    <m/>
    <m/>
    <m/>
    <m/>
    <m/>
    <m/>
    <m/>
    <m/>
    <m/>
    <m/>
    <m/>
    <m/>
  </r>
  <r>
    <s v="novembre"/>
    <s v="Benoît"/>
    <s v="Champlat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6"/>
    <n v="1"/>
    <m/>
    <m/>
    <m/>
    <m/>
    <s v="Tomates entières pelées au jus - 650g"/>
    <n v="0"/>
    <n v="6"/>
    <n v="0"/>
    <m/>
    <n v="19.02"/>
    <m/>
    <m/>
    <m/>
    <s v=""/>
    <s v=""/>
    <s v=""/>
    <s v=""/>
    <s v=""/>
    <m/>
    <m/>
    <m/>
    <m/>
    <m/>
    <m/>
    <m/>
    <m/>
    <m/>
    <m/>
    <m/>
    <m/>
  </r>
  <r>
    <s v="novembre"/>
    <s v="Philippe"/>
    <s v="Nature et Aliment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7"/>
    <n v="1"/>
    <m/>
    <m/>
    <m/>
    <m/>
    <s v="Potabio ortie - 2x8,5g"/>
    <n v="410030"/>
    <n v="20"/>
    <n v="0"/>
    <m/>
    <n v="17.8"/>
    <m/>
    <m/>
    <m/>
    <s v=""/>
    <s v=""/>
    <s v=""/>
    <s v=""/>
    <s v=""/>
    <m/>
    <m/>
    <m/>
    <m/>
    <m/>
    <m/>
    <m/>
    <m/>
    <m/>
    <m/>
    <m/>
    <m/>
  </r>
  <r>
    <s v="novembre"/>
    <s v="Philippe"/>
    <s v="Nature et Aliment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7"/>
    <n v="1"/>
    <m/>
    <m/>
    <m/>
    <m/>
    <s v="Potabio potimarron - 2x8,5g"/>
    <n v="410050"/>
    <n v="20"/>
    <n v="0"/>
    <m/>
    <n v="17.8"/>
    <m/>
    <m/>
    <m/>
    <s v=""/>
    <s v=""/>
    <s v=""/>
    <s v=""/>
    <s v=""/>
    <m/>
    <m/>
    <m/>
    <m/>
    <m/>
    <m/>
    <m/>
    <m/>
    <m/>
    <m/>
    <m/>
    <m/>
  </r>
  <r>
    <s v="novembre"/>
    <s v="Philippe"/>
    <s v="Nature et Aliment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7"/>
    <n v="1"/>
    <m/>
    <m/>
    <m/>
    <m/>
    <s v="Potabio cèpes - 2x8,5g"/>
    <n v="410070"/>
    <n v="20"/>
    <n v="0"/>
    <m/>
    <n v="17.8"/>
    <m/>
    <m/>
    <m/>
    <s v=""/>
    <s v=""/>
    <s v=""/>
    <s v=""/>
    <s v=""/>
    <m/>
    <m/>
    <m/>
    <m/>
    <m/>
    <m/>
    <m/>
    <m/>
    <m/>
    <m/>
    <m/>
    <m/>
  </r>
  <r>
    <s v="novembre"/>
    <s v="Philippe"/>
    <s v="Nature et Aliment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7"/>
    <n v="1"/>
    <m/>
    <m/>
    <m/>
    <m/>
    <s v="Confix'bio Gélifiant Végétal 120g - x 8 sachets"/>
    <n v="512020"/>
    <n v="8"/>
    <n v="0"/>
    <m/>
    <n v="12.64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8"/>
    <n v="1"/>
    <m/>
    <m/>
    <m/>
    <m/>
    <s v="Purée pommes vanille demeter - 360 g"/>
    <n v="0"/>
    <n v="6"/>
    <n v="0"/>
    <m/>
    <n v="12.96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8"/>
    <n v="1"/>
    <m/>
    <m/>
    <m/>
    <m/>
    <s v="Purée pommes rhubarbe demeter - 360 g"/>
    <n v="0"/>
    <n v="6"/>
    <n v="0"/>
    <m/>
    <n v="12.84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8"/>
    <n v="1"/>
    <m/>
    <m/>
    <m/>
    <m/>
    <s v="Confiture fraises demeter - 325 g"/>
    <n v="0"/>
    <n v="6"/>
    <n v="0"/>
    <m/>
    <n v="18.72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8"/>
    <n v="1"/>
    <m/>
    <m/>
    <m/>
    <m/>
    <s v="Confiture cerises demeter - 325 g"/>
    <n v="0"/>
    <n v="6"/>
    <n v="0"/>
    <m/>
    <n v="17.760000000000002"/>
    <m/>
    <m/>
    <m/>
    <s v=""/>
    <s v=""/>
    <s v=""/>
    <s v=""/>
    <s v=""/>
    <m/>
    <m/>
    <m/>
    <m/>
    <m/>
    <m/>
    <m/>
    <m/>
    <m/>
    <m/>
    <m/>
    <m/>
  </r>
  <r>
    <s v="novembre"/>
    <s v="Philippe"/>
    <s v="Côteaux Nantai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8"/>
    <m/>
    <n v="1"/>
    <m/>
    <m/>
    <m/>
    <s v="Confiture framboises extra - 325 g"/>
    <n v="0"/>
    <n v="6"/>
    <n v="0"/>
    <m/>
    <n v="19.62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LES NOUVEAUX ROBINSON"/>
    <s v="47, rue Guersant"/>
    <s v="75017"/>
    <s v="PARIS"/>
    <s v="01 44 09 74 64"/>
    <s v="Île-de-France"/>
    <s v="75"/>
    <s v="LES NOUVEAUX ROBINSON"/>
    <m/>
    <n v="300"/>
    <s v="2017-11-08"/>
    <x v="1859"/>
    <n v="1"/>
    <m/>
    <m/>
    <m/>
    <n v="1"/>
    <s v="noir 55% orange - 100g"/>
    <n v="14073"/>
    <n v="51"/>
    <n v="15"/>
    <s v="oui"/>
    <n v="64.260000000000005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LES NOUVEAUX ROBINSON"/>
    <s v="47, rue Guersant"/>
    <s v="75017"/>
    <s v="PARIS"/>
    <s v="01 44 09 74 64"/>
    <s v="Île-de-France"/>
    <s v="75"/>
    <s v="LES NOUVEAUX ROBINSON"/>
    <m/>
    <n v="300"/>
    <s v="2017-11-08"/>
    <x v="1859"/>
    <n v="1"/>
    <m/>
    <m/>
    <m/>
    <n v="1"/>
    <s v="noir 55% framboise - 100g"/>
    <n v="14594"/>
    <n v="51"/>
    <n v="15"/>
    <s v="oui"/>
    <n v="68.34"/>
    <m/>
    <m/>
    <m/>
    <s v=""/>
    <s v=""/>
    <s v=""/>
    <s v=""/>
    <s v=""/>
    <m/>
    <m/>
    <m/>
    <m/>
    <m/>
    <m/>
    <m/>
    <m/>
    <m/>
    <m/>
    <m/>
    <m/>
  </r>
  <r>
    <s v="novembre"/>
    <s v="Benoît"/>
    <s v="Kaoka"/>
    <s v="Ekibio"/>
    <s v="LES NOUVEAUX ROBINSON"/>
    <s v="47, rue Guersant"/>
    <s v="75017"/>
    <s v="PARIS"/>
    <s v="01 44 09 74 64"/>
    <s v="Île-de-France"/>
    <s v="75"/>
    <s v="LES NOUVEAUX ROBINSON"/>
    <m/>
    <n v="300"/>
    <s v="2017-11-08"/>
    <x v="1859"/>
    <n v="1"/>
    <m/>
    <m/>
    <m/>
    <n v="1"/>
    <s v="noir 80% Equateur - 100g"/>
    <n v="14074"/>
    <n v="51"/>
    <n v="15"/>
    <s v="oui"/>
    <n v="66.81"/>
    <m/>
    <m/>
    <m/>
    <s v=""/>
    <s v=""/>
    <s v=""/>
    <s v=""/>
    <s v=""/>
    <m/>
    <m/>
    <m/>
    <m/>
    <m/>
    <m/>
    <m/>
    <m/>
    <m/>
    <m/>
    <m/>
    <m/>
  </r>
  <r>
    <s v="novembre"/>
    <s v="Benoît"/>
    <s v="Champlat"/>
    <s v="Relais Vert"/>
    <s v="LES NOUVEAUX ROBINSON"/>
    <s v="47, rue Guersant"/>
    <s v="75017"/>
    <s v="PARIS"/>
    <s v="01 44 09 74 64"/>
    <s v="Île-de-France"/>
    <s v="75"/>
    <s v="LES NOUVEAUX ROBINSON"/>
    <m/>
    <n v="300"/>
    <s v="2017-11-08"/>
    <x v="1860"/>
    <n v="1"/>
    <m/>
    <m/>
    <m/>
    <m/>
    <s v="Epinards en branche - 255 gr."/>
    <n v="0"/>
    <n v="6"/>
    <n v="0"/>
    <n v="0"/>
    <n v="12.24"/>
    <m/>
    <m/>
    <m/>
    <s v=""/>
    <s v=""/>
    <s v=""/>
    <s v=""/>
    <s v=""/>
    <m/>
    <m/>
    <m/>
    <m/>
    <m/>
    <m/>
    <m/>
    <m/>
    <m/>
    <m/>
    <m/>
    <m/>
  </r>
  <r>
    <s v="novembre"/>
    <s v="Benoît"/>
    <s v="Champlat"/>
    <s v="Relais Vert"/>
    <s v="LES NOUVEAUX ROBINSON"/>
    <s v="47, rue Guersant"/>
    <s v="75017"/>
    <s v="PARIS"/>
    <s v="01 44 09 74 64"/>
    <s v="Île-de-France"/>
    <s v="75"/>
    <s v="LES NOUVEAUX ROBINSON"/>
    <m/>
    <n v="300"/>
    <s v="2017-11-08"/>
    <x v="1860"/>
    <n v="1"/>
    <m/>
    <m/>
    <m/>
    <m/>
    <s v="Flageolets verts au naturel - 280 gr."/>
    <n v="0"/>
    <n v="6"/>
    <n v="0"/>
    <n v="0"/>
    <n v="14.76"/>
    <m/>
    <m/>
    <m/>
    <s v=""/>
    <s v=""/>
    <s v=""/>
    <s v=""/>
    <s v=""/>
    <m/>
    <m/>
    <m/>
    <m/>
    <m/>
    <m/>
    <m/>
    <m/>
    <m/>
    <m/>
    <m/>
    <m/>
  </r>
  <r>
    <s v="novembre"/>
    <s v="Benoît"/>
    <s v="Champlat"/>
    <s v="Relais Vert"/>
    <s v="LES NOUVEAUX ROBINSON"/>
    <s v="47, rue Guersant"/>
    <s v="75017"/>
    <s v="PARIS"/>
    <s v="01 44 09 74 64"/>
    <s v="Île-de-France"/>
    <s v="75"/>
    <s v="LES NOUVEAUX ROBINSON"/>
    <m/>
    <n v="300"/>
    <s v="2017-11-08"/>
    <x v="1860"/>
    <n v="1"/>
    <m/>
    <m/>
    <m/>
    <m/>
    <s v="Lentilles vertes au naturel - 240 gr."/>
    <n v="0"/>
    <n v="6"/>
    <n v="0"/>
    <n v="0"/>
    <n v="12.48"/>
    <m/>
    <m/>
    <m/>
    <s v=""/>
    <s v=""/>
    <s v=""/>
    <s v=""/>
    <s v=""/>
    <m/>
    <m/>
    <m/>
    <m/>
    <m/>
    <m/>
    <m/>
    <m/>
    <m/>
    <m/>
    <m/>
    <m/>
  </r>
  <r>
    <s v="novembre"/>
    <s v="Benoît"/>
    <s v="Champlat"/>
    <s v="Relais Vert"/>
    <s v="LES NOUVEAUX ROBINSON"/>
    <s v="47, rue Guersant"/>
    <s v="75017"/>
    <s v="PARIS"/>
    <s v="01 44 09 74 64"/>
    <s v="Île-de-France"/>
    <s v="75"/>
    <s v="LES NOUVEAUX ROBINSON"/>
    <m/>
    <n v="300"/>
    <s v="2017-11-08"/>
    <x v="1860"/>
    <n v="1"/>
    <m/>
    <m/>
    <m/>
    <m/>
    <s v="Sauté Porc Curry - 340g"/>
    <n v="0"/>
    <n v="6"/>
    <n v="0"/>
    <n v="0"/>
    <n v="25.2"/>
    <m/>
    <m/>
    <m/>
    <s v=""/>
    <s v=""/>
    <s v=""/>
    <s v=""/>
    <s v=""/>
    <m/>
    <m/>
    <m/>
    <m/>
    <m/>
    <m/>
    <m/>
    <m/>
    <m/>
    <m/>
    <m/>
    <m/>
  </r>
  <r>
    <s v="novembre"/>
    <s v="Benoît"/>
    <s v="Ciel d'Azur"/>
    <s v="Bryio"/>
    <s v="BIO NATURO - BIOMONDE"/>
    <s v="213 AVENUE DE VERSAILLES"/>
    <s v="75016"/>
    <s v="PARIS"/>
    <s v="09 80 71 45 32"/>
    <s v="Île-de-France"/>
    <s v="75"/>
    <s v="BIOMONDE"/>
    <m/>
    <n v="200"/>
    <s v="2017-11-08"/>
    <x v="1861"/>
    <n v="1"/>
    <m/>
    <m/>
    <m/>
    <m/>
    <s v="Crème réparatrice visage et corps - tube 150ml"/>
    <n v="0"/>
    <n v="6"/>
    <n v="0"/>
    <n v="0"/>
    <n v="48.54"/>
    <m/>
    <m/>
    <m/>
    <s v=""/>
    <s v=""/>
    <s v=""/>
    <s v=""/>
    <s v=""/>
    <m/>
    <m/>
    <m/>
    <m/>
    <m/>
    <m/>
    <m/>
    <m/>
    <m/>
    <m/>
    <m/>
    <m/>
  </r>
  <r>
    <s v="novembre"/>
    <s v="Philippe"/>
    <s v="Bio Planète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2"/>
    <n v="1"/>
    <m/>
    <m/>
    <m/>
    <m/>
    <s v="Huile de Lin France - 0,25L"/>
    <n v="1010600490"/>
    <n v="6"/>
    <n v="0"/>
    <n v="0"/>
    <n v="28.86"/>
    <m/>
    <m/>
    <m/>
    <s v=""/>
    <s v=""/>
    <s v=""/>
    <s v=""/>
    <s v=""/>
    <m/>
    <m/>
    <m/>
    <m/>
    <m/>
    <m/>
    <m/>
    <m/>
    <m/>
    <m/>
    <m/>
    <n v="28.86"/>
  </r>
  <r>
    <s v="novembre"/>
    <s v="Philippe"/>
    <s v="Bio Planète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2"/>
    <n v="1"/>
    <m/>
    <m/>
    <m/>
    <m/>
    <s v="Huile de Chia - 100ml"/>
    <n v="1010420097"/>
    <n v="4"/>
    <n v="0"/>
    <n v="0"/>
    <n v="28.4"/>
    <m/>
    <m/>
    <m/>
    <s v=""/>
    <s v=""/>
    <s v=""/>
    <s v=""/>
    <s v=""/>
    <m/>
    <m/>
    <m/>
    <m/>
    <m/>
    <m/>
    <m/>
    <m/>
    <m/>
    <m/>
    <m/>
    <n v="28.4"/>
  </r>
  <r>
    <s v="novembre"/>
    <s v="Philippe"/>
    <s v="Bio Planète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2"/>
    <m/>
    <n v="1"/>
    <m/>
    <m/>
    <m/>
    <s v="Huile Gourmande - 250ml"/>
    <n v="1010630890"/>
    <n v="6"/>
    <n v="0"/>
    <n v="0"/>
    <n v="24.3"/>
    <m/>
    <m/>
    <m/>
    <s v=""/>
    <s v=""/>
    <s v=""/>
    <s v=""/>
    <s v=""/>
    <m/>
    <m/>
    <m/>
    <m/>
    <m/>
    <m/>
    <m/>
    <m/>
    <m/>
    <m/>
    <m/>
    <n v="24.3"/>
  </r>
  <r>
    <s v="novembre"/>
    <s v="Philippe"/>
    <s v="Bio Planète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2"/>
    <m/>
    <n v="1"/>
    <m/>
    <m/>
    <m/>
    <s v="Huile de germe de blé bio - 100ml"/>
    <n v="1010420697"/>
    <n v="4"/>
    <n v="0"/>
    <n v="0"/>
    <n v="42.6"/>
    <m/>
    <m/>
    <m/>
    <s v=""/>
    <s v=""/>
    <s v=""/>
    <s v=""/>
    <s v=""/>
    <m/>
    <m/>
    <m/>
    <m/>
    <m/>
    <m/>
    <m/>
    <m/>
    <m/>
    <m/>
    <m/>
    <n v="42.6"/>
  </r>
  <r>
    <s v="novembre"/>
    <s v="Philippe"/>
    <s v="Le Moulin du Pivert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3"/>
    <n v="1"/>
    <m/>
    <m/>
    <m/>
    <m/>
    <s v="Biscottes aux Céréales et aux Graines - 270 grs"/>
    <n v="2"/>
    <n v="12"/>
    <n v="0"/>
    <n v="0"/>
    <n v="29.64"/>
    <m/>
    <m/>
    <m/>
    <s v=""/>
    <s v=""/>
    <s v=""/>
    <s v=""/>
    <s v=""/>
    <m/>
    <m/>
    <m/>
    <m/>
    <m/>
    <m/>
    <m/>
    <m/>
    <m/>
    <m/>
    <m/>
    <n v="29.64"/>
  </r>
  <r>
    <s v="novembre"/>
    <s v="Philippe"/>
    <s v="Le Moulin du Pivert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3"/>
    <n v="1"/>
    <m/>
    <m/>
    <m/>
    <m/>
    <s v="Equi'libre Petit Epeautre Chocolat - 150 g"/>
    <n v="1"/>
    <n v="12"/>
    <n v="0"/>
    <n v="0"/>
    <n v="28.56"/>
    <m/>
    <m/>
    <m/>
    <s v=""/>
    <s v=""/>
    <s v=""/>
    <s v=""/>
    <s v=""/>
    <m/>
    <m/>
    <m/>
    <m/>
    <m/>
    <m/>
    <m/>
    <m/>
    <m/>
    <m/>
    <m/>
    <n v="28.56"/>
  </r>
  <r>
    <s v="novembre"/>
    <s v="Philippe"/>
    <s v="Le Moulin du Pivert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3"/>
    <n v="1"/>
    <m/>
    <m/>
    <m/>
    <m/>
    <s v="Fourrés Praliné - 12"/>
    <n v="1"/>
    <n v="12"/>
    <n v="0"/>
    <n v="0"/>
    <n v="0"/>
    <m/>
    <m/>
    <m/>
    <s v=""/>
    <s v=""/>
    <s v=""/>
    <s v=""/>
    <s v=""/>
    <m/>
    <m/>
    <m/>
    <m/>
    <m/>
    <m/>
    <m/>
    <m/>
    <m/>
    <m/>
    <m/>
    <n v="0"/>
  </r>
  <r>
    <s v="novembre"/>
    <s v="Philippe"/>
    <s v="Nature et Aliments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4"/>
    <n v="1"/>
    <m/>
    <m/>
    <m/>
    <m/>
    <s v="Potabio algues - x 20 sachets"/>
    <n v="410060"/>
    <n v="20"/>
    <n v="0"/>
    <n v="0"/>
    <n v="17.8"/>
    <m/>
    <m/>
    <m/>
    <s v=""/>
    <s v=""/>
    <s v=""/>
    <s v=""/>
    <s v=""/>
    <m/>
    <m/>
    <m/>
    <m/>
    <m/>
    <m/>
    <m/>
    <m/>
    <m/>
    <m/>
    <m/>
    <n v="17.8"/>
  </r>
  <r>
    <s v="novembre"/>
    <s v="Philippe"/>
    <s v="Nature et Aliments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4"/>
    <n v="1"/>
    <m/>
    <m/>
    <m/>
    <m/>
    <s v="Potabio carotte cumin - 2x8,5g"/>
    <n v="410080"/>
    <n v="20"/>
    <n v="0"/>
    <n v="0"/>
    <n v="17.8"/>
    <m/>
    <m/>
    <m/>
    <s v=""/>
    <s v=""/>
    <s v=""/>
    <s v=""/>
    <s v=""/>
    <m/>
    <m/>
    <m/>
    <m/>
    <m/>
    <m/>
    <m/>
    <m/>
    <m/>
    <m/>
    <m/>
    <n v="17.8"/>
  </r>
  <r>
    <s v="novembre"/>
    <s v="Philippe"/>
    <s v="Nature et Aliments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4"/>
    <n v="1"/>
    <m/>
    <m/>
    <m/>
    <m/>
    <s v="Potabio épinards spiruline - 2x8,5g"/>
    <n v="410090"/>
    <n v="20"/>
    <n v="0"/>
    <n v="0"/>
    <n v="17.8"/>
    <m/>
    <m/>
    <m/>
    <s v=""/>
    <s v=""/>
    <s v=""/>
    <s v=""/>
    <s v=""/>
    <m/>
    <m/>
    <m/>
    <m/>
    <m/>
    <m/>
    <m/>
    <m/>
    <m/>
    <m/>
    <m/>
    <n v="17.8"/>
  </r>
  <r>
    <s v="novembre"/>
    <s v="Philippe"/>
    <s v="Nature et Aliments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4"/>
    <n v="1"/>
    <m/>
    <m/>
    <m/>
    <m/>
    <s v="Colorants en poudre 3x10g - 1x30g"/>
    <n v="320200"/>
    <n v="8"/>
    <n v="0"/>
    <n v="0"/>
    <n v="17.600000000000001"/>
    <m/>
    <m/>
    <m/>
    <s v=""/>
    <s v=""/>
    <s v=""/>
    <s v=""/>
    <s v=""/>
    <m/>
    <m/>
    <m/>
    <m/>
    <m/>
    <m/>
    <m/>
    <m/>
    <m/>
    <m/>
    <m/>
    <n v="17.600000000000001"/>
  </r>
  <r>
    <s v="novembre"/>
    <s v="Philippe"/>
    <s v="Nature et Aliments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4"/>
    <m/>
    <n v="1"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m/>
    <m/>
    <m/>
    <m/>
    <m/>
    <m/>
    <m/>
    <m/>
    <n v="23"/>
  </r>
  <r>
    <s v="novembre"/>
    <s v="Philippe"/>
    <s v="Bio Planète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5"/>
    <n v="1"/>
    <m/>
    <m/>
    <m/>
    <m/>
    <s v="Huile Gourmande - 250ml"/>
    <n v="1010630890"/>
    <n v="6"/>
    <n v="0"/>
    <n v="0"/>
    <n v="24.3"/>
    <m/>
    <m/>
    <m/>
    <s v=""/>
    <s v=""/>
    <s v=""/>
    <s v=""/>
    <s v=""/>
    <m/>
    <m/>
    <m/>
    <m/>
    <m/>
    <m/>
    <m/>
    <m/>
    <m/>
    <m/>
    <m/>
    <n v="24.3"/>
  </r>
  <r>
    <s v="novembre"/>
    <s v="Philippe"/>
    <s v="Bio Planète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5"/>
    <n v="1"/>
    <m/>
    <m/>
    <m/>
    <m/>
    <s v="Farine de pépins de courge biologique - 250g x4"/>
    <n v="1010450220"/>
    <n v="4"/>
    <n v="0"/>
    <n v="0"/>
    <n v="11.92"/>
    <m/>
    <m/>
    <m/>
    <s v=""/>
    <s v=""/>
    <s v=""/>
    <s v=""/>
    <s v=""/>
    <m/>
    <m/>
    <m/>
    <m/>
    <m/>
    <m/>
    <m/>
    <m/>
    <m/>
    <m/>
    <m/>
    <n v="11.92"/>
  </r>
  <r>
    <s v="novembre"/>
    <s v="Philippe"/>
    <s v="Bio Planète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5"/>
    <n v="1"/>
    <m/>
    <m/>
    <m/>
    <m/>
    <s v="Farine de lin biologique - 250g x4"/>
    <n v="1010450320"/>
    <n v="4"/>
    <n v="0"/>
    <n v="0"/>
    <n v="8.92"/>
    <m/>
    <m/>
    <m/>
    <s v=""/>
    <s v=""/>
    <s v=""/>
    <s v=""/>
    <s v=""/>
    <m/>
    <m/>
    <m/>
    <m/>
    <m/>
    <m/>
    <m/>
    <m/>
    <m/>
    <m/>
    <m/>
    <n v="8.92"/>
  </r>
  <r>
    <s v="novembre"/>
    <s v="Philippe"/>
    <s v="Nature et Aliments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6"/>
    <n v="1"/>
    <m/>
    <m/>
    <m/>
    <m/>
    <s v="Crème Pistache 60g - 1x60g"/>
    <n v="190240"/>
    <n v="12"/>
    <n v="0"/>
    <n v="0"/>
    <n v="15.6"/>
    <m/>
    <m/>
    <m/>
    <s v=""/>
    <s v=""/>
    <s v=""/>
    <s v=""/>
    <s v=""/>
    <m/>
    <m/>
    <m/>
    <m/>
    <m/>
    <m/>
    <m/>
    <m/>
    <m/>
    <m/>
    <m/>
    <n v="15.6"/>
  </r>
  <r>
    <s v="novembre"/>
    <s v="Philippe"/>
    <s v="Nature et Aliments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6"/>
    <n v="1"/>
    <m/>
    <m/>
    <m/>
    <m/>
    <s v="Arôme Saveur Pistache - x 7 flacons 30ml"/>
    <n v="330240"/>
    <n v="7"/>
    <n v="0"/>
    <n v="0"/>
    <n v="20.3"/>
    <m/>
    <m/>
    <m/>
    <s v=""/>
    <s v=""/>
    <s v=""/>
    <s v=""/>
    <s v=""/>
    <m/>
    <m/>
    <m/>
    <m/>
    <m/>
    <m/>
    <m/>
    <m/>
    <m/>
    <m/>
    <m/>
    <n v="20.3"/>
  </r>
  <r>
    <s v="novembre"/>
    <s v="Philippe"/>
    <s v="Nature et Aliments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6"/>
    <n v="1"/>
    <m/>
    <m/>
    <m/>
    <m/>
    <s v="Potabio de la mer - x 20 sachets"/>
    <n v="410160"/>
    <n v="20"/>
    <n v="0"/>
    <n v="0"/>
    <n v="0"/>
    <m/>
    <m/>
    <m/>
    <s v=""/>
    <s v=""/>
    <s v=""/>
    <s v=""/>
    <s v=""/>
    <m/>
    <m/>
    <m/>
    <m/>
    <m/>
    <m/>
    <m/>
    <m/>
    <m/>
    <m/>
    <m/>
    <n v="0"/>
  </r>
  <r>
    <s v="novembre"/>
    <s v="Benoît"/>
    <s v="Ciel d'Azur"/>
    <s v="Bryio"/>
    <s v="BIO NATURO - BIOMONDE"/>
    <s v="213 AVENUE DE VERSAILLES"/>
    <s v="75016"/>
    <s v="PARIS"/>
    <s v="09 80 71 45 32"/>
    <s v="Île-de-France"/>
    <s v="75"/>
    <s v="BIOMONDE"/>
    <m/>
    <n v="200"/>
    <s v="2017-11-08"/>
    <x v="1867"/>
    <n v="1"/>
    <m/>
    <m/>
    <m/>
    <m/>
    <s v="Crème réparatrice visage et corps - tube 150ml"/>
    <n v="0"/>
    <n v="6"/>
    <n v="0"/>
    <n v="0"/>
    <n v="48.54"/>
    <m/>
    <m/>
    <m/>
    <s v=""/>
    <s v=""/>
    <s v=""/>
    <s v=""/>
    <s v=""/>
    <m/>
    <m/>
    <m/>
    <m/>
    <m/>
    <m/>
    <m/>
    <m/>
    <m/>
    <m/>
    <m/>
    <n v="48.54"/>
  </r>
  <r>
    <s v="novembre"/>
    <s v="Alexis"/>
    <s v="Kaoka"/>
    <s v="Ekibio"/>
    <s v="BIO VEYRE - BIOMONDE"/>
    <s v="17 r Musso"/>
    <s v="13008"/>
    <s v="MARSEILLE"/>
    <s v="04 91 72 05 58"/>
    <s v="Provence-Alpes-Côte d'Azur"/>
    <s v="13"/>
    <s v="BIOMONDE"/>
    <m/>
    <n v="300"/>
    <s v="2017-11-09"/>
    <x v="1868"/>
    <n v="1"/>
    <m/>
    <m/>
    <m/>
    <m/>
    <s v="dessert noir corsé 70% Equateur - 200g"/>
    <n v="14241"/>
    <n v="30"/>
    <n v="0"/>
    <n v="0"/>
    <n v="73.8"/>
    <m/>
    <m/>
    <m/>
    <s v=""/>
    <s v=""/>
    <s v=""/>
    <s v=""/>
    <s v=""/>
    <m/>
    <m/>
    <m/>
    <m/>
    <m/>
    <m/>
    <m/>
    <m/>
    <m/>
    <m/>
    <s v="oui"/>
    <n v="73.8"/>
  </r>
  <r>
    <s v="novembre"/>
    <s v="Alexis"/>
    <s v="Bio Planète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09"/>
    <x v="1869"/>
    <n v="1"/>
    <m/>
    <m/>
    <m/>
    <m/>
    <s v="Huile d'olive fruitée médium - 1L"/>
    <n v="1010612050"/>
    <n v="6"/>
    <n v="0"/>
    <n v="0"/>
    <n v="54.54"/>
    <m/>
    <m/>
    <m/>
    <s v=""/>
    <s v=""/>
    <s v=""/>
    <s v=""/>
    <s v=""/>
    <m/>
    <m/>
    <m/>
    <m/>
    <m/>
    <m/>
    <m/>
    <m/>
    <m/>
    <m/>
    <m/>
    <n v="54.54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Coulis de tomate - 340 gr."/>
    <n v="0"/>
    <n v="6"/>
    <n v="0"/>
    <n v="0"/>
    <n v="12.42"/>
    <m/>
    <m/>
    <m/>
    <s v=""/>
    <s v=""/>
    <s v=""/>
    <s v=""/>
    <s v=""/>
    <m/>
    <m/>
    <m/>
    <m/>
    <m/>
    <m/>
    <m/>
    <m/>
    <m/>
    <m/>
    <m/>
    <n v="12.42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Sauce tomate provençale - 200 gr."/>
    <n v="0"/>
    <n v="6"/>
    <n v="0"/>
    <n v="0"/>
    <n v="10.08"/>
    <m/>
    <m/>
    <m/>
    <s v=""/>
    <s v=""/>
    <s v=""/>
    <s v=""/>
    <s v=""/>
    <m/>
    <m/>
    <m/>
    <m/>
    <m/>
    <m/>
    <m/>
    <m/>
    <m/>
    <m/>
    <m/>
    <n v="10.08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Sauce Bolognaise au Bœuf - 200 gr."/>
    <n v="0"/>
    <n v="6"/>
    <n v="0"/>
    <n v="0"/>
    <n v="12.66"/>
    <m/>
    <m/>
    <m/>
    <s v=""/>
    <s v=""/>
    <s v=""/>
    <s v=""/>
    <s v=""/>
    <m/>
    <m/>
    <m/>
    <m/>
    <m/>
    <m/>
    <m/>
    <m/>
    <m/>
    <m/>
    <m/>
    <n v="12.66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Epinards en branche - 255 gr."/>
    <n v="0"/>
    <n v="6"/>
    <n v="0"/>
    <n v="0"/>
    <n v="12.24"/>
    <m/>
    <m/>
    <m/>
    <s v=""/>
    <s v=""/>
    <s v=""/>
    <s v=""/>
    <s v=""/>
    <m/>
    <m/>
    <m/>
    <m/>
    <m/>
    <m/>
    <m/>
    <m/>
    <m/>
    <m/>
    <m/>
    <n v="12.24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Haricots rouges au naturel - 280 gr."/>
    <n v="0"/>
    <n v="6"/>
    <n v="0"/>
    <n v="0"/>
    <n v="13.02"/>
    <m/>
    <m/>
    <m/>
    <s v=""/>
    <s v=""/>
    <s v=""/>
    <s v=""/>
    <s v=""/>
    <m/>
    <m/>
    <m/>
    <m/>
    <m/>
    <m/>
    <m/>
    <m/>
    <m/>
    <m/>
    <m/>
    <n v="13.02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Lentilles vertes au naturel - 240 gr."/>
    <n v="0"/>
    <n v="6"/>
    <n v="0"/>
    <n v="0"/>
    <n v="12.48"/>
    <m/>
    <m/>
    <m/>
    <s v=""/>
    <s v=""/>
    <s v=""/>
    <s v=""/>
    <s v=""/>
    <m/>
    <m/>
    <m/>
    <m/>
    <m/>
    <m/>
    <m/>
    <m/>
    <m/>
    <m/>
    <m/>
    <n v="12.48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Macédoine de légumes - 240 gr."/>
    <n v="0"/>
    <n v="6"/>
    <n v="0"/>
    <n v="0"/>
    <n v="11.94"/>
    <m/>
    <m/>
    <m/>
    <s v=""/>
    <s v=""/>
    <s v=""/>
    <s v=""/>
    <s v=""/>
    <m/>
    <m/>
    <m/>
    <m/>
    <m/>
    <m/>
    <m/>
    <m/>
    <m/>
    <m/>
    <m/>
    <n v="11.94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Petits pois carottes - 235 gr."/>
    <n v="0"/>
    <n v="6"/>
    <n v="0"/>
    <n v="0"/>
    <n v="12.72"/>
    <m/>
    <m/>
    <m/>
    <s v=""/>
    <s v=""/>
    <s v=""/>
    <s v=""/>
    <s v=""/>
    <m/>
    <m/>
    <m/>
    <m/>
    <m/>
    <m/>
    <m/>
    <m/>
    <m/>
    <m/>
    <m/>
    <n v="12.72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Pois chiches au naturel - 240 gr."/>
    <n v="0"/>
    <n v="6"/>
    <n v="0"/>
    <n v="0"/>
    <n v="13.02"/>
    <m/>
    <m/>
    <m/>
    <s v=""/>
    <s v=""/>
    <s v=""/>
    <s v=""/>
    <s v=""/>
    <m/>
    <m/>
    <m/>
    <m/>
    <m/>
    <m/>
    <m/>
    <m/>
    <m/>
    <m/>
    <m/>
    <n v="13.02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Aubergines à la Niçoise - 650 gr."/>
    <n v="0"/>
    <n v="6"/>
    <n v="0"/>
    <n v="0"/>
    <n v="21.6"/>
    <m/>
    <m/>
    <m/>
    <s v=""/>
    <s v=""/>
    <s v=""/>
    <s v=""/>
    <s v=""/>
    <m/>
    <m/>
    <m/>
    <m/>
    <m/>
    <m/>
    <m/>
    <m/>
    <m/>
    <m/>
    <m/>
    <n v="21.6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Lentilles Saucisse (Pur Porc) - 340 gr."/>
    <n v="0"/>
    <n v="6"/>
    <n v="0"/>
    <n v="0"/>
    <n v="18.72"/>
    <m/>
    <m/>
    <m/>
    <s v=""/>
    <s v=""/>
    <s v=""/>
    <s v=""/>
    <s v=""/>
    <m/>
    <m/>
    <m/>
    <m/>
    <m/>
    <m/>
    <m/>
    <m/>
    <m/>
    <m/>
    <m/>
    <n v="18.72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Ketchup - 340 gr."/>
    <n v="0"/>
    <n v="6"/>
    <n v="0"/>
    <n v="0"/>
    <n v="14.1"/>
    <m/>
    <m/>
    <m/>
    <s v=""/>
    <s v=""/>
    <s v=""/>
    <s v=""/>
    <s v=""/>
    <m/>
    <m/>
    <m/>
    <m/>
    <m/>
    <m/>
    <m/>
    <m/>
    <m/>
    <m/>
    <m/>
    <n v="14.1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Coulis de tomate - 650 gr."/>
    <n v="0"/>
    <n v="6"/>
    <n v="0"/>
    <n v="0"/>
    <n v="16.920000000000002"/>
    <m/>
    <m/>
    <m/>
    <s v=""/>
    <s v=""/>
    <s v=""/>
    <s v=""/>
    <s v=""/>
    <m/>
    <m/>
    <m/>
    <m/>
    <m/>
    <m/>
    <m/>
    <m/>
    <m/>
    <m/>
    <m/>
    <n v="16.920000000000002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Sauce tomate provençale - 340 gr."/>
    <n v="0"/>
    <n v="6"/>
    <n v="0"/>
    <n v="0"/>
    <n v="13.86"/>
    <m/>
    <m/>
    <m/>
    <s v=""/>
    <s v=""/>
    <s v=""/>
    <s v=""/>
    <s v=""/>
    <m/>
    <m/>
    <m/>
    <m/>
    <m/>
    <m/>
    <m/>
    <m/>
    <m/>
    <m/>
    <m/>
    <n v="13.86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Lentilles vertes au naturel - 450 gr."/>
    <n v="0"/>
    <n v="6"/>
    <n v="0"/>
    <n v="0"/>
    <n v="18.420000000000002"/>
    <m/>
    <m/>
    <m/>
    <s v=""/>
    <s v=""/>
    <s v=""/>
    <s v=""/>
    <s v=""/>
    <m/>
    <m/>
    <m/>
    <m/>
    <m/>
    <m/>
    <m/>
    <m/>
    <m/>
    <m/>
    <m/>
    <n v="18.420000000000002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Ratatouille Niçoise - 650 gr."/>
    <n v="0"/>
    <n v="6"/>
    <n v="0"/>
    <n v="0"/>
    <n v="21.24"/>
    <m/>
    <m/>
    <m/>
    <s v=""/>
    <s v=""/>
    <s v=""/>
    <s v=""/>
    <s v=""/>
    <m/>
    <m/>
    <m/>
    <m/>
    <m/>
    <m/>
    <m/>
    <m/>
    <m/>
    <m/>
    <m/>
    <n v="21.24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Lentilles Saucisse (Pur Porc) - 650 gr."/>
    <n v="0"/>
    <n v="6"/>
    <n v="0"/>
    <n v="0"/>
    <n v="30.6"/>
    <m/>
    <m/>
    <m/>
    <s v=""/>
    <s v=""/>
    <s v=""/>
    <s v=""/>
    <s v=""/>
    <m/>
    <m/>
    <m/>
    <m/>
    <m/>
    <m/>
    <m/>
    <m/>
    <m/>
    <m/>
    <m/>
    <n v="30.6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Pois chiches au naturel - 450 gr."/>
    <n v="0"/>
    <n v="6"/>
    <n v="0"/>
    <n v="0"/>
    <n v="19.62"/>
    <m/>
    <m/>
    <m/>
    <s v=""/>
    <s v=""/>
    <s v=""/>
    <s v=""/>
    <s v=""/>
    <m/>
    <m/>
    <m/>
    <m/>
    <m/>
    <m/>
    <m/>
    <m/>
    <m/>
    <m/>
    <m/>
    <n v="19.62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Moussaka Mouton - 340g"/>
    <n v="0"/>
    <n v="6"/>
    <n v="0"/>
    <n v="0"/>
    <n v="25.92"/>
    <m/>
    <m/>
    <m/>
    <s v=""/>
    <s v=""/>
    <s v=""/>
    <s v=""/>
    <s v=""/>
    <m/>
    <m/>
    <m/>
    <m/>
    <m/>
    <m/>
    <m/>
    <m/>
    <m/>
    <m/>
    <m/>
    <n v="25.92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Sauté Porc Curry - 340g"/>
    <n v="0"/>
    <n v="6"/>
    <n v="0"/>
    <n v="0"/>
    <n v="25.2"/>
    <m/>
    <m/>
    <m/>
    <s v=""/>
    <s v=""/>
    <s v=""/>
    <s v=""/>
    <s v=""/>
    <m/>
    <m/>
    <m/>
    <m/>
    <m/>
    <m/>
    <m/>
    <m/>
    <m/>
    <m/>
    <m/>
    <n v="25.2"/>
  </r>
  <r>
    <s v="novembre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Tajine Poulet Citron - 340g"/>
    <n v="0"/>
    <n v="6"/>
    <n v="0"/>
    <n v="0"/>
    <n v="26.22"/>
    <m/>
    <m/>
    <m/>
    <s v=""/>
    <s v=""/>
    <s v=""/>
    <s v=""/>
    <s v=""/>
    <m/>
    <m/>
    <m/>
    <m/>
    <m/>
    <m/>
    <m/>
    <m/>
    <m/>
    <m/>
    <m/>
    <n v="26.22"/>
  </r>
  <r>
    <s v="novembre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m/>
    <n v="1"/>
    <m/>
    <m/>
    <m/>
    <s v="Olive&amp;Truffe - 100ml"/>
    <n v="1010431097"/>
    <n v="8"/>
    <n v="0"/>
    <n v="0"/>
    <n v="75.28"/>
    <m/>
    <m/>
    <m/>
    <s v=""/>
    <s v=""/>
    <s v=""/>
    <s v=""/>
    <s v=""/>
    <m/>
    <m/>
    <m/>
    <m/>
    <m/>
    <m/>
    <m/>
    <m/>
    <m/>
    <m/>
    <m/>
    <n v="75.28"/>
  </r>
  <r>
    <s v="novembre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m/>
    <n v="1"/>
    <m/>
    <m/>
    <m/>
    <s v="Huile de pavot - 100ml"/>
    <n v="1010416697"/>
    <n v="12"/>
    <n v="0"/>
    <n v="0"/>
    <n v="56.76"/>
    <m/>
    <m/>
    <m/>
    <s v=""/>
    <s v=""/>
    <s v=""/>
    <s v=""/>
    <s v=""/>
    <m/>
    <m/>
    <m/>
    <m/>
    <m/>
    <m/>
    <m/>
    <m/>
    <m/>
    <m/>
    <m/>
    <n v="56.76"/>
  </r>
  <r>
    <s v="novembre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n v="1"/>
    <m/>
    <m/>
    <m/>
    <m/>
    <s v="Farine de noix biologique - 250g x4"/>
    <n v="1010450120"/>
    <n v="4"/>
    <n v="0"/>
    <n v="0"/>
    <n v="11.92"/>
    <m/>
    <m/>
    <m/>
    <s v=""/>
    <s v=""/>
    <s v=""/>
    <s v=""/>
    <s v=""/>
    <m/>
    <m/>
    <m/>
    <m/>
    <m/>
    <m/>
    <m/>
    <m/>
    <m/>
    <m/>
    <m/>
    <n v="11.92"/>
  </r>
  <r>
    <s v="novembre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m/>
    <n v="1"/>
    <m/>
    <m/>
    <m/>
    <s v="Ghee  (beurre clarifié) - 180ml"/>
    <n v="1010639069"/>
    <n v="6"/>
    <n v="0"/>
    <n v="0"/>
    <n v="37.32"/>
    <m/>
    <m/>
    <m/>
    <s v=""/>
    <s v=""/>
    <s v=""/>
    <s v=""/>
    <s v=""/>
    <m/>
    <m/>
    <m/>
    <m/>
    <m/>
    <m/>
    <m/>
    <m/>
    <m/>
    <m/>
    <m/>
    <n v="37.32"/>
  </r>
  <r>
    <s v="novembre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m/>
    <m/>
    <n v="1"/>
    <m/>
    <m/>
    <s v="Farine de sésame biologique - 250g"/>
    <n v="1010451020"/>
    <n v="4"/>
    <n v="0"/>
    <n v="0"/>
    <n v="8.92"/>
    <m/>
    <m/>
    <m/>
    <s v=""/>
    <s v=""/>
    <s v=""/>
    <s v=""/>
    <s v=""/>
    <m/>
    <m/>
    <m/>
    <m/>
    <m/>
    <m/>
    <m/>
    <m/>
    <m/>
    <m/>
    <m/>
    <n v="8.92"/>
  </r>
  <r>
    <s v="novembre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m/>
    <m/>
    <n v="1"/>
    <m/>
    <m/>
    <s v="Farine d'arachide biologique - 250g"/>
    <n v="1010450920"/>
    <n v="4"/>
    <n v="0"/>
    <n v="0"/>
    <n v="8.92"/>
    <m/>
    <m/>
    <m/>
    <s v=""/>
    <s v=""/>
    <s v=""/>
    <s v=""/>
    <s v=""/>
    <m/>
    <m/>
    <m/>
    <m/>
    <m/>
    <m/>
    <m/>
    <m/>
    <m/>
    <m/>
    <m/>
    <n v="8.92"/>
  </r>
  <r>
    <s v="novembre"/>
    <s v="Benoît"/>
    <s v="Nature et Aliments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2"/>
    <n v="1"/>
    <m/>
    <m/>
    <m/>
    <m/>
    <s v="Potabio de la mer - x 20 sachets"/>
    <n v="410160"/>
    <n v="20"/>
    <n v="0"/>
    <n v="0"/>
    <n v="0"/>
    <m/>
    <m/>
    <m/>
    <s v=""/>
    <s v=""/>
    <s v=""/>
    <s v=""/>
    <s v=""/>
    <m/>
    <m/>
    <m/>
    <m/>
    <m/>
    <m/>
    <m/>
    <m/>
    <m/>
    <m/>
    <m/>
    <n v="0"/>
  </r>
  <r>
    <s v="novembre"/>
    <s v="Philippe"/>
    <s v="Bio Planète"/>
    <s v="Biodis"/>
    <s v="SYMBIOSE"/>
    <s v="10 Rue Picois"/>
    <s v="37600"/>
    <s v="LOCHES"/>
    <s v="02 47 59 30 30"/>
    <s v="Centre-Val de Loire"/>
    <s v="37"/>
    <s v="INDPT"/>
    <m/>
    <n v="90"/>
    <s v="2017-11-09"/>
    <x v="1873"/>
    <m/>
    <m/>
    <n v="1"/>
    <m/>
    <m/>
    <s v="Ghee  (beurre clarifié) - 180ml"/>
    <n v="1010639069"/>
    <n v="6"/>
    <n v="0"/>
    <n v="0"/>
    <n v="37.32"/>
    <m/>
    <m/>
    <m/>
    <s v=""/>
    <s v=""/>
    <s v=""/>
    <s v=""/>
    <s v=""/>
    <m/>
    <m/>
    <m/>
    <m/>
    <m/>
    <m/>
    <m/>
    <m/>
    <m/>
    <m/>
    <m/>
    <n v="37.32"/>
  </r>
  <r>
    <s v="novembre"/>
    <s v="Philippe"/>
    <s v="Nature et Aliments"/>
    <s v="Biodis"/>
    <s v="SYMBIOSE"/>
    <s v="10 Rue Picois"/>
    <s v="37600"/>
    <s v="LOCHES"/>
    <s v="02 47 59 30 30"/>
    <s v="Centre-Val de Loire"/>
    <s v="37"/>
    <s v="INDPT"/>
    <m/>
    <n v="90"/>
    <s v="2017-11-09"/>
    <x v="1874"/>
    <n v="1"/>
    <m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m/>
    <m/>
    <m/>
    <m/>
    <m/>
    <m/>
    <m/>
    <m/>
    <n v="23"/>
  </r>
  <r>
    <s v="novembre"/>
    <s v="Alexis"/>
    <s v="Kaoka"/>
    <s v="Markal"/>
    <s v="MARCEL ET FILS"/>
    <s v="1, ALLEE DES PLATANES"/>
    <s v="13770"/>
    <s v="VENELLES"/>
    <s v="04 42 27 21 38"/>
    <s v="Provence-Alpes-Côte d'Azur"/>
    <s v="13"/>
    <s v="INDPT"/>
    <s v="Marcel et Fils"/>
    <n v="400"/>
    <s v="2017-11-09"/>
    <x v="1875"/>
    <n v="1"/>
    <m/>
    <m/>
    <m/>
    <m/>
    <s v="Sachet chocolat poudre 32% cacao - 400g"/>
    <n v="66510"/>
    <n v="12"/>
    <n v="0"/>
    <n v="0"/>
    <n v="0"/>
    <m/>
    <m/>
    <m/>
    <s v=""/>
    <s v=""/>
    <s v=""/>
    <s v=""/>
    <s v=""/>
    <m/>
    <m/>
    <m/>
    <m/>
    <m/>
    <m/>
    <m/>
    <m/>
    <m/>
    <m/>
    <m/>
    <n v="0"/>
  </r>
  <r>
    <s v="novembre"/>
    <s v="Alexis"/>
    <s v="Kaoka"/>
    <s v="Markal"/>
    <s v="MARCEL ET FILS"/>
    <s v="1, ALLEE DES PLATANES"/>
    <s v="13770"/>
    <s v="VENELLES"/>
    <s v="04 42 27 21 38"/>
    <s v="Provence-Alpes-Côte d'Azur"/>
    <s v="13"/>
    <s v="INDPT"/>
    <s v="Marcel et Fils"/>
    <n v="400"/>
    <s v="2017-11-09"/>
    <x v="1875"/>
    <n v="1"/>
    <m/>
    <m/>
    <m/>
    <m/>
    <s v="Palets noir dessert 55% - 5 Kg"/>
    <n v="16956"/>
    <n v="1"/>
    <n v="0"/>
    <n v="0"/>
    <n v="43"/>
    <m/>
    <m/>
    <m/>
    <s v=""/>
    <s v=""/>
    <s v=""/>
    <s v=""/>
    <s v=""/>
    <m/>
    <m/>
    <m/>
    <m/>
    <m/>
    <m/>
    <m/>
    <m/>
    <m/>
    <m/>
    <m/>
    <n v="43"/>
  </r>
  <r>
    <s v="novembre"/>
    <s v="Alexis"/>
    <s v="Champlat"/>
    <s v="Relais Vert"/>
    <s v="MARCEL ET FILS"/>
    <s v="1, ALLEE DES PLATANES"/>
    <s v="13770"/>
    <s v="VENELLES"/>
    <s v="04 42 27 21 38"/>
    <s v="Provence-Alpes-Côte d'Azur"/>
    <s v="13"/>
    <s v="INDPT"/>
    <s v="Marcel et Fils"/>
    <n v="400"/>
    <s v="2017-11-09"/>
    <x v="1876"/>
    <n v="1"/>
    <m/>
    <m/>
    <m/>
    <m/>
    <s v="Pois chiches au naturel - 240 gr."/>
    <n v="0"/>
    <n v="6"/>
    <n v="0"/>
    <n v="0"/>
    <n v="13.02"/>
    <m/>
    <m/>
    <m/>
    <s v=""/>
    <s v=""/>
    <s v=""/>
    <s v=""/>
    <s v=""/>
    <m/>
    <m/>
    <m/>
    <m/>
    <m/>
    <m/>
    <m/>
    <m/>
    <m/>
    <m/>
    <m/>
    <n v="13.02"/>
  </r>
  <r>
    <s v="novembre"/>
    <s v="Alexis"/>
    <s v="Nature et Aliments"/>
    <s v="Relais Vert"/>
    <s v="MARCEL ET FILS"/>
    <s v="1, ALLEE DES PLATANES"/>
    <s v="13770"/>
    <s v="VENELLES"/>
    <s v="04 42 27 21 38"/>
    <s v="Provence-Alpes-Côte d'Azur"/>
    <s v="13"/>
    <s v="INDPT"/>
    <s v="Marcel et Fils"/>
    <n v="400"/>
    <s v="2017-11-09"/>
    <x v="1877"/>
    <n v="1"/>
    <m/>
    <m/>
    <m/>
    <m/>
    <s v="Sucre vanille - 2x8g"/>
    <n v="310010"/>
    <n v="20"/>
    <n v="0"/>
    <n v="0"/>
    <n v="73.599999999999994"/>
    <m/>
    <m/>
    <m/>
    <s v=""/>
    <s v=""/>
    <s v=""/>
    <s v=""/>
    <s v=""/>
    <m/>
    <m/>
    <m/>
    <m/>
    <m/>
    <m/>
    <m/>
    <m/>
    <m/>
    <m/>
    <m/>
    <n v="73.599999999999994"/>
  </r>
  <r>
    <s v="novembre"/>
    <s v="Alexis"/>
    <s v="Nature et Aliments"/>
    <s v="Relais Vert"/>
    <s v="MARCEL ET FILS"/>
    <s v="1, ALLEE DES PLATANES"/>
    <s v="13770"/>
    <s v="VENELLES"/>
    <s v="04 42 27 21 38"/>
    <s v="Provence-Alpes-Côte d'Azur"/>
    <s v="13"/>
    <s v="INDPT"/>
    <s v="Marcel et Fils"/>
    <n v="400"/>
    <s v="2017-11-09"/>
    <x v="1877"/>
    <m/>
    <n v="1"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m/>
    <m/>
    <m/>
    <m/>
    <m/>
    <m/>
    <m/>
    <m/>
    <n v="23"/>
  </r>
  <r>
    <s v="novembre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n v="1"/>
    <m/>
    <m/>
    <m/>
    <m/>
    <s v="Gel externe - tube 250ml"/>
    <n v="0"/>
    <n v="12"/>
    <n v="0"/>
    <n v="0"/>
    <n v="122.4"/>
    <m/>
    <m/>
    <m/>
    <s v=""/>
    <s v=""/>
    <s v=""/>
    <s v=""/>
    <s v=""/>
    <m/>
    <m/>
    <m/>
    <m/>
    <m/>
    <m/>
    <m/>
    <m/>
    <m/>
    <m/>
    <s v="oui"/>
    <n v="122.4"/>
  </r>
  <r>
    <s v="novembre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n v="1"/>
    <m/>
    <m/>
    <m/>
    <m/>
    <s v="Crème visage - tube 50ml"/>
    <n v="0"/>
    <n v="12"/>
    <n v="0"/>
    <n v="0"/>
    <n v="74.040000000000006"/>
    <m/>
    <m/>
    <m/>
    <s v=""/>
    <s v=""/>
    <s v=""/>
    <s v=""/>
    <s v=""/>
    <m/>
    <m/>
    <m/>
    <m/>
    <m/>
    <m/>
    <m/>
    <m/>
    <m/>
    <m/>
    <s v="oui"/>
    <n v="74.040000000000006"/>
  </r>
  <r>
    <s v="novembre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n v="1"/>
    <m/>
    <m/>
    <m/>
    <m/>
    <s v="Crème intense - tube 50ml"/>
    <n v="0"/>
    <n v="12"/>
    <n v="0"/>
    <n v="0"/>
    <n v="89.04"/>
    <m/>
    <m/>
    <m/>
    <s v=""/>
    <s v=""/>
    <s v=""/>
    <s v=""/>
    <s v=""/>
    <m/>
    <m/>
    <m/>
    <m/>
    <m/>
    <m/>
    <m/>
    <m/>
    <m/>
    <m/>
    <s v="oui"/>
    <n v="89.04"/>
  </r>
  <r>
    <s v="novembre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n v="1"/>
    <m/>
    <m/>
    <m/>
    <m/>
    <s v="Crème réparatrice visage et corps - tube 150ml"/>
    <n v="0"/>
    <n v="12"/>
    <n v="0"/>
    <n v="0"/>
    <n v="97.08"/>
    <m/>
    <m/>
    <m/>
    <s v=""/>
    <s v=""/>
    <s v=""/>
    <s v=""/>
    <s v=""/>
    <m/>
    <m/>
    <m/>
    <m/>
    <m/>
    <m/>
    <m/>
    <m/>
    <m/>
    <m/>
    <m/>
    <n v="97.08"/>
  </r>
  <r>
    <s v="novembre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n v="1"/>
    <m/>
    <m/>
    <m/>
    <m/>
    <s v="Pulpe Aloé Vera AB à boire - 500ml"/>
    <n v="0"/>
    <n v="12"/>
    <n v="0"/>
    <n v="0"/>
    <n v="104.52"/>
    <m/>
    <m/>
    <m/>
    <s v=""/>
    <s v=""/>
    <s v=""/>
    <s v=""/>
    <s v=""/>
    <m/>
    <m/>
    <m/>
    <m/>
    <m/>
    <m/>
    <m/>
    <m/>
    <m/>
    <m/>
    <m/>
    <n v="104.52"/>
  </r>
  <r>
    <s v="novembre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m/>
    <m/>
    <n v="1"/>
    <m/>
    <m/>
    <s v="Jus d'aloé Arborescens - 500ml"/>
    <n v="0"/>
    <n v="12"/>
    <n v="0"/>
    <n v="0"/>
    <n v="224.28"/>
    <m/>
    <m/>
    <m/>
    <s v=""/>
    <s v=""/>
    <s v=""/>
    <s v=""/>
    <s v=""/>
    <m/>
    <m/>
    <m/>
    <m/>
    <m/>
    <m/>
    <m/>
    <m/>
    <m/>
    <m/>
    <m/>
    <n v="224.28"/>
  </r>
  <r>
    <s v="novembre"/>
    <s v="Alexis"/>
    <s v="Beendhi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79"/>
    <n v="1"/>
    <m/>
    <m/>
    <m/>
    <m/>
    <s v="SEMOULE D'EPEAUTRE aux raisins secs et épices-CASABLANCA -"/>
    <n v="250"/>
    <n v="12"/>
    <n v="10"/>
    <n v="0"/>
    <n v="33.6"/>
    <m/>
    <m/>
    <m/>
    <n v="1"/>
    <n v="0"/>
    <n v="0"/>
    <n v="0"/>
    <n v="0"/>
    <m/>
    <m/>
    <n v="1"/>
    <m/>
    <m/>
    <m/>
    <m/>
    <m/>
    <d v="2017-11-21T00:00:00"/>
    <m/>
    <m/>
    <n v="1"/>
  </r>
  <r>
    <s v="novembre"/>
    <s v="Alexis"/>
    <s v="Beendhi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79"/>
    <n v="1"/>
    <m/>
    <m/>
    <m/>
    <m/>
    <s v="RIZ BASMATI à la noix de coco-KERALA - 250g"/>
    <n v="250"/>
    <n v="12"/>
    <n v="10"/>
    <n v="0"/>
    <n v="22.56"/>
    <m/>
    <m/>
    <m/>
    <n v="1"/>
    <n v="0"/>
    <n v="0"/>
    <n v="0"/>
    <n v="0"/>
    <m/>
    <m/>
    <n v="1"/>
    <m/>
    <m/>
    <m/>
    <s v="Tel le 21/11/17"/>
    <m/>
    <d v="2017-11-21T00:00:00"/>
    <m/>
    <m/>
    <n v="1"/>
  </r>
  <r>
    <s v="novembre"/>
    <s v="Alexis"/>
    <s v="Beendhi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79"/>
    <n v="1"/>
    <m/>
    <m/>
    <m/>
    <m/>
    <s v="RIZ BASMATI au citron vert et curcuma - 250g"/>
    <n v="250"/>
    <n v="12"/>
    <n v="10"/>
    <n v="0"/>
    <n v="34.56"/>
    <m/>
    <m/>
    <m/>
    <n v="1"/>
    <n v="0"/>
    <n v="0"/>
    <n v="0"/>
    <n v="0"/>
    <m/>
    <m/>
    <n v="1"/>
    <m/>
    <m/>
    <m/>
    <m/>
    <m/>
    <d v="2017-11-21T00:00:00"/>
    <m/>
    <m/>
    <n v="1"/>
  </r>
  <r>
    <s v="novembre"/>
    <s v="Alexis"/>
    <s v="Beendhi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79"/>
    <n v="1"/>
    <m/>
    <m/>
    <m/>
    <m/>
    <s v="VRAC RIZ BASMATI au curcuma &amp; gingembre-GOA - 5000g"/>
    <n v="0"/>
    <n v="2"/>
    <n v="10"/>
    <n v="0"/>
    <n v="56.42"/>
    <m/>
    <m/>
    <m/>
    <n v="1"/>
    <n v="0"/>
    <n v="0"/>
    <n v="0"/>
    <n v="0"/>
    <m/>
    <m/>
    <n v="1"/>
    <m/>
    <m/>
    <m/>
    <m/>
    <m/>
    <d v="2017-11-21T00:00:00"/>
    <m/>
    <m/>
    <n v="1"/>
  </r>
  <r>
    <s v="novembre"/>
    <s v="Alexis"/>
    <s v="Beendhi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79"/>
    <n v="1"/>
    <m/>
    <m/>
    <m/>
    <m/>
    <s v="VRAC LENTILLES CORAIL à la noix de coco-PONDICHERY - 5000g"/>
    <n v="0"/>
    <n v="2"/>
    <n v="10"/>
    <n v="0"/>
    <n v="90.28"/>
    <m/>
    <m/>
    <m/>
    <n v="1"/>
    <n v="0"/>
    <n v="0"/>
    <n v="0"/>
    <n v="0"/>
    <m/>
    <m/>
    <n v="1"/>
    <m/>
    <m/>
    <m/>
    <m/>
    <m/>
    <d v="2017-11-21T00:00:00"/>
    <m/>
    <m/>
    <n v="1"/>
  </r>
  <r>
    <s v="novembre"/>
    <s v="Alexis"/>
    <s v="Kaoka"/>
    <s v="Ekibio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0"/>
    <n v="1"/>
    <m/>
    <m/>
    <m/>
    <n v="1"/>
    <s v="noir 55% framboise - 100g"/>
    <n v="14594"/>
    <n v="51"/>
    <n v="10"/>
    <n v="0"/>
    <n v="72.42"/>
    <m/>
    <m/>
    <m/>
    <s v=""/>
    <s v=""/>
    <s v=""/>
    <s v=""/>
    <s v=""/>
    <m/>
    <m/>
    <m/>
    <m/>
    <m/>
    <m/>
    <m/>
    <m/>
    <m/>
    <m/>
    <s v="oui"/>
    <n v="72.42"/>
  </r>
  <r>
    <s v="novembre"/>
    <s v="Alexis"/>
    <s v="Kaoka"/>
    <s v="Ekibio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0"/>
    <n v="1"/>
    <m/>
    <m/>
    <m/>
    <n v="1"/>
    <s v="noir noix de coco - 100g"/>
    <n v="14717"/>
    <n v="51"/>
    <n v="10"/>
    <n v="0"/>
    <n v="82.62"/>
    <m/>
    <m/>
    <m/>
    <s v=""/>
    <s v=""/>
    <s v=""/>
    <s v=""/>
    <s v=""/>
    <m/>
    <m/>
    <m/>
    <m/>
    <m/>
    <m/>
    <m/>
    <m/>
    <m/>
    <m/>
    <s v="oui"/>
    <n v="82.62"/>
  </r>
  <r>
    <s v="novembre"/>
    <s v="Alexis"/>
    <s v="Kaoka"/>
    <s v="Ekibio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0"/>
    <n v="1"/>
    <m/>
    <m/>
    <m/>
    <n v="1"/>
    <s v="noir gingembre citron - 100g"/>
    <n v="14718"/>
    <n v="51"/>
    <n v="10"/>
    <n v="0"/>
    <n v="82.62"/>
    <m/>
    <m/>
    <m/>
    <s v=""/>
    <s v=""/>
    <s v=""/>
    <s v=""/>
    <s v=""/>
    <m/>
    <m/>
    <m/>
    <m/>
    <m/>
    <m/>
    <m/>
    <m/>
    <m/>
    <m/>
    <s v="oui"/>
    <n v="82.62"/>
  </r>
  <r>
    <s v="novembre"/>
    <s v="Alexis"/>
    <s v="Bio Planète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1"/>
    <n v="1"/>
    <m/>
    <m/>
    <m/>
    <m/>
    <s v="Huile d'olive douce - 1L"/>
    <n v="1010612350"/>
    <n v="6"/>
    <n v="0"/>
    <n v="0"/>
    <n v="51.12"/>
    <m/>
    <m/>
    <m/>
    <s v=""/>
    <s v=""/>
    <s v=""/>
    <s v=""/>
    <s v=""/>
    <m/>
    <m/>
    <m/>
    <m/>
    <m/>
    <m/>
    <m/>
    <m/>
    <m/>
    <m/>
    <m/>
    <n v="51.12"/>
  </r>
  <r>
    <s v="novembre"/>
    <s v="Alexis"/>
    <s v="Bio Planète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1"/>
    <m/>
    <n v="1"/>
    <m/>
    <m/>
    <m/>
    <s v="Ghee  (beurre clarifié) - 180ml"/>
    <n v="1010639069"/>
    <n v="6"/>
    <n v="0"/>
    <n v="0"/>
    <n v="37.32"/>
    <m/>
    <m/>
    <m/>
    <s v=""/>
    <s v=""/>
    <s v=""/>
    <s v=""/>
    <s v=""/>
    <m/>
    <m/>
    <m/>
    <m/>
    <m/>
    <m/>
    <m/>
    <m/>
    <m/>
    <m/>
    <m/>
    <n v="37.32"/>
  </r>
  <r>
    <s v="novembre"/>
    <s v="Alexis"/>
    <s v="Arcadie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2"/>
    <n v="1"/>
    <m/>
    <m/>
    <m/>
    <m/>
    <s v="CANNELLE moulue - Flacon 35g"/>
    <n v="0"/>
    <n v="6"/>
    <n v="0"/>
    <n v="0"/>
    <n v="7.74"/>
    <m/>
    <m/>
    <m/>
    <s v=""/>
    <s v=""/>
    <s v=""/>
    <s v=""/>
    <s v=""/>
    <m/>
    <m/>
    <m/>
    <m/>
    <m/>
    <m/>
    <m/>
    <m/>
    <m/>
    <m/>
    <s v="oui"/>
    <n v="7.74"/>
  </r>
  <r>
    <s v="novembre"/>
    <s v="Alexis"/>
    <s v="Nature et Aliments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3"/>
    <n v="1"/>
    <m/>
    <m/>
    <m/>
    <m/>
    <s v="Agar agar Bio - 2x4g"/>
    <n v="510170"/>
    <n v="30"/>
    <n v="0"/>
    <n v="0"/>
    <n v="33.299999999999997"/>
    <m/>
    <m/>
    <m/>
    <s v=""/>
    <s v=""/>
    <s v=""/>
    <s v=""/>
    <s v=""/>
    <m/>
    <m/>
    <m/>
    <m/>
    <m/>
    <m/>
    <m/>
    <m/>
    <m/>
    <m/>
    <m/>
    <n v="33.299999999999997"/>
  </r>
  <r>
    <s v="novembre"/>
    <s v="Alexis"/>
    <s v="Nature et Aliments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3"/>
    <n v="1"/>
    <m/>
    <m/>
    <m/>
    <m/>
    <s v="Colorants en poudre 3x10g - 1x30g"/>
    <n v="320200"/>
    <n v="8"/>
    <n v="0"/>
    <n v="0"/>
    <n v="17.600000000000001"/>
    <m/>
    <m/>
    <m/>
    <s v=""/>
    <s v=""/>
    <s v=""/>
    <s v=""/>
    <s v=""/>
    <m/>
    <m/>
    <m/>
    <m/>
    <m/>
    <m/>
    <m/>
    <m/>
    <m/>
    <m/>
    <m/>
    <n v="17.600000000000001"/>
  </r>
  <r>
    <s v="novembre"/>
    <s v="Alexis"/>
    <s v="Nature et Aliments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3"/>
    <n v="1"/>
    <m/>
    <m/>
    <m/>
    <m/>
    <s v="Vermicelles Arc en ciel 100g - x 10"/>
    <n v="320210"/>
    <n v="10"/>
    <n v="0"/>
    <n v="0"/>
    <n v="19.5"/>
    <m/>
    <m/>
    <m/>
    <s v=""/>
    <s v=""/>
    <s v=""/>
    <s v=""/>
    <s v=""/>
    <m/>
    <m/>
    <m/>
    <m/>
    <m/>
    <m/>
    <m/>
    <m/>
    <m/>
    <m/>
    <m/>
    <n v="19.5"/>
  </r>
  <r>
    <s v="novembre"/>
    <s v="Alexis"/>
    <s v="Nature et Aliments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3"/>
    <m/>
    <n v="1"/>
    <m/>
    <m/>
    <m/>
    <s v="Vermicelles Ying Yang 100g - x10"/>
    <n v="320220"/>
    <n v="10"/>
    <n v="0"/>
    <n v="0"/>
    <n v="19.5"/>
    <m/>
    <m/>
    <m/>
    <s v=""/>
    <s v=""/>
    <s v=""/>
    <s v=""/>
    <s v=""/>
    <m/>
    <m/>
    <m/>
    <m/>
    <m/>
    <m/>
    <m/>
    <m/>
    <m/>
    <m/>
    <m/>
    <n v="19.5"/>
  </r>
  <r>
    <s v="novembre"/>
    <s v="Alexis"/>
    <s v="Nature et Aliments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3"/>
    <m/>
    <n v="1"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m/>
    <m/>
    <m/>
    <m/>
    <m/>
    <m/>
    <m/>
    <m/>
    <n v="23"/>
  </r>
  <r>
    <s v="novembre"/>
    <s v="Benoît"/>
    <s v="Arcadie"/>
    <s v="Relais Vert"/>
    <s v="LA MAISON DE TANTE BIO"/>
    <s v="CHEMIN DES ROMAINS"/>
    <s v="55100"/>
    <s v="HAUDAINVILLE"/>
    <s v="03 29 73 79 79"/>
    <s v="Grand Est"/>
    <s v="55"/>
    <s v="ACCORD BIO"/>
    <m/>
    <n v="300"/>
    <s v="2017-11-13"/>
    <x v="1884"/>
    <n v="1"/>
    <m/>
    <m/>
    <m/>
    <m/>
    <s v="CORIANDRE feuille - Flacon 18g"/>
    <n v="0"/>
    <n v="3"/>
    <n v="0"/>
    <n v="0"/>
    <n v="5.22"/>
    <m/>
    <m/>
    <m/>
    <s v=""/>
    <s v=""/>
    <s v=""/>
    <s v=""/>
    <s v=""/>
    <m/>
    <m/>
    <m/>
    <m/>
    <m/>
    <m/>
    <m/>
    <m/>
    <m/>
    <m/>
    <m/>
    <n v="5.22"/>
  </r>
  <r>
    <s v="novembre"/>
    <s v="Benoît"/>
    <s v="Arcadie"/>
    <s v="Relais Vert"/>
    <s v="LA MAISON DE TANTE BIO"/>
    <s v="CHEMIN DES ROMAINS"/>
    <s v="55100"/>
    <s v="HAUDAINVILLE"/>
    <s v="03 29 73 79 79"/>
    <s v="Grand Est"/>
    <s v="55"/>
    <s v="ACCORD BIO"/>
    <m/>
    <n v="300"/>
    <s v="2017-11-13"/>
    <x v="1884"/>
    <m/>
    <n v="1"/>
    <m/>
    <m/>
    <m/>
    <s v="LIVÈCHE flocon - Flacon 10g"/>
    <n v="0"/>
    <n v="3"/>
    <n v="0"/>
    <n v="0"/>
    <n v="3.66"/>
    <m/>
    <m/>
    <m/>
    <s v=""/>
    <s v=""/>
    <s v=""/>
    <s v=""/>
    <s v=""/>
    <m/>
    <m/>
    <m/>
    <m/>
    <m/>
    <m/>
    <m/>
    <m/>
    <m/>
    <m/>
    <m/>
    <n v="3.66"/>
  </r>
  <r>
    <s v="novembre"/>
    <s v="Benoît"/>
    <s v="Arcadie"/>
    <s v="Relais Vert"/>
    <s v="LA MAISON DE TANTE BIO"/>
    <s v="CHEMIN DES ROMAINS"/>
    <s v="55100"/>
    <s v="HAUDAINVILLE"/>
    <s v="03 29 73 79 79"/>
    <s v="Grand Est"/>
    <s v="55"/>
    <s v="ACCORD BIO"/>
    <m/>
    <n v="300"/>
    <s v="2017-11-13"/>
    <x v="1884"/>
    <n v="1"/>
    <m/>
    <m/>
    <m/>
    <m/>
    <s v="Mélange COURT-BOUILLON - Flacon 150g (6)"/>
    <n v="0"/>
    <n v="6"/>
    <n v="0"/>
    <n v="0"/>
    <n v="27.3"/>
    <m/>
    <m/>
    <m/>
    <s v=""/>
    <s v=""/>
    <s v=""/>
    <s v=""/>
    <s v=""/>
    <m/>
    <m/>
    <m/>
    <m/>
    <m/>
    <m/>
    <m/>
    <m/>
    <m/>
    <m/>
    <m/>
    <n v="27.3"/>
  </r>
  <r>
    <s v="novembre"/>
    <s v="Philippe"/>
    <s v="Bio Planète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5"/>
    <n v="1"/>
    <m/>
    <m/>
    <m/>
    <m/>
    <s v="Huile de Lin France - 0,25L"/>
    <n v="1010600490"/>
    <n v="6"/>
    <n v="0"/>
    <n v="0"/>
    <n v="28.86"/>
    <m/>
    <m/>
    <m/>
    <s v=""/>
    <s v=""/>
    <s v=""/>
    <s v=""/>
    <s v=""/>
    <m/>
    <m/>
    <m/>
    <m/>
    <m/>
    <m/>
    <m/>
    <m/>
    <m/>
    <m/>
    <m/>
    <n v="28.86"/>
  </r>
  <r>
    <s v="novembre"/>
    <s v="Philippe"/>
    <s v="Bio Planète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5"/>
    <n v="1"/>
    <m/>
    <m/>
    <m/>
    <m/>
    <s v="Huile de Chia - 100ml"/>
    <n v="1010420097"/>
    <n v="4"/>
    <n v="0"/>
    <n v="0"/>
    <n v="28.4"/>
    <m/>
    <m/>
    <m/>
    <s v=""/>
    <s v=""/>
    <s v=""/>
    <s v=""/>
    <s v=""/>
    <m/>
    <m/>
    <m/>
    <m/>
    <m/>
    <m/>
    <m/>
    <m/>
    <m/>
    <m/>
    <m/>
    <n v="28.4"/>
  </r>
  <r>
    <s v="novembre"/>
    <s v="Philippe"/>
    <s v="Bio Planète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5"/>
    <n v="1"/>
    <m/>
    <m/>
    <m/>
    <m/>
    <s v="Huile de germe de blé bio - 100ml"/>
    <n v="1010420697"/>
    <n v="4"/>
    <n v="0"/>
    <n v="0"/>
    <n v="42.6"/>
    <m/>
    <m/>
    <m/>
    <s v=""/>
    <s v=""/>
    <s v=""/>
    <s v=""/>
    <s v=""/>
    <m/>
    <m/>
    <m/>
    <m/>
    <m/>
    <m/>
    <m/>
    <m/>
    <m/>
    <m/>
    <m/>
    <n v="42.6"/>
  </r>
  <r>
    <s v="novembre"/>
    <s v="Philippe"/>
    <s v="Bio Planète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5"/>
    <m/>
    <m/>
    <n v="1"/>
    <m/>
    <m/>
    <s v="Ghee  (beurre clarifié) - 180ml"/>
    <n v="1010639069"/>
    <n v="6"/>
    <n v="0"/>
    <n v="0"/>
    <n v="37.32"/>
    <m/>
    <m/>
    <m/>
    <s v=""/>
    <s v=""/>
    <s v=""/>
    <s v=""/>
    <s v=""/>
    <m/>
    <m/>
    <m/>
    <m/>
    <m/>
    <m/>
    <m/>
    <m/>
    <m/>
    <m/>
    <m/>
    <n v="37.32"/>
  </r>
  <r>
    <s v="novembre"/>
    <s v="Philippe"/>
    <s v="Bio Planète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5"/>
    <m/>
    <m/>
    <n v="1"/>
    <m/>
    <m/>
    <s v="Huile d'olive douce - 0,25L"/>
    <n v="1010612390"/>
    <n v="6"/>
    <n v="10"/>
    <n v="0"/>
    <n v="0"/>
    <m/>
    <m/>
    <m/>
    <s v=""/>
    <s v=""/>
    <s v=""/>
    <s v=""/>
    <s v=""/>
    <m/>
    <m/>
    <m/>
    <m/>
    <m/>
    <m/>
    <m/>
    <m/>
    <m/>
    <m/>
    <s v="oui"/>
    <n v="0"/>
  </r>
  <r>
    <s v="novembre"/>
    <s v="Philippe"/>
    <s v="Le Moulin du Pivert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6"/>
    <n v="1"/>
    <m/>
    <m/>
    <m/>
    <m/>
    <s v="P’tit Beurre - 155 grs"/>
    <n v="1"/>
    <n v="12"/>
    <n v="0"/>
    <n v="0"/>
    <n v="19.68"/>
    <m/>
    <m/>
    <m/>
    <s v=""/>
    <s v=""/>
    <s v=""/>
    <s v=""/>
    <s v=""/>
    <m/>
    <m/>
    <m/>
    <m/>
    <m/>
    <m/>
    <m/>
    <m/>
    <m/>
    <m/>
    <m/>
    <n v="19.68"/>
  </r>
  <r>
    <s v="novembre"/>
    <s v="Philippe"/>
    <s v="Le Moulin du Pivert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6"/>
    <n v="1"/>
    <m/>
    <m/>
    <m/>
    <m/>
    <s v="Petits Pains Grillés Miel et Raisins - 225 grs"/>
    <n v="2"/>
    <n v="12"/>
    <n v="0"/>
    <n v="0"/>
    <n v="27"/>
    <m/>
    <m/>
    <m/>
    <s v=""/>
    <s v=""/>
    <s v=""/>
    <s v=""/>
    <s v=""/>
    <m/>
    <m/>
    <m/>
    <m/>
    <m/>
    <m/>
    <m/>
    <m/>
    <m/>
    <m/>
    <m/>
    <n v="27"/>
  </r>
  <r>
    <s v="novembre"/>
    <s v="Philippe"/>
    <s v="Le Moulin du Pivert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6"/>
    <n v="1"/>
    <m/>
    <m/>
    <m/>
    <m/>
    <s v="Fourrés Caramel Beurre Salé - 175 grs"/>
    <n v="1"/>
    <n v="12"/>
    <n v="0"/>
    <n v="0"/>
    <n v="29.4"/>
    <m/>
    <m/>
    <m/>
    <s v=""/>
    <s v=""/>
    <s v=""/>
    <s v=""/>
    <s v=""/>
    <m/>
    <m/>
    <m/>
    <m/>
    <m/>
    <m/>
    <m/>
    <m/>
    <m/>
    <m/>
    <m/>
    <n v="29.4"/>
  </r>
  <r>
    <s v="novembre"/>
    <s v="Philippe"/>
    <s v="Le Moulin du Pivert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6"/>
    <n v="1"/>
    <m/>
    <m/>
    <m/>
    <m/>
    <s v="Fourrés Praliné - 12"/>
    <n v="1"/>
    <n v="12"/>
    <n v="0"/>
    <n v="0"/>
    <n v="0"/>
    <m/>
    <m/>
    <m/>
    <s v=""/>
    <s v=""/>
    <s v=""/>
    <s v=""/>
    <s v=""/>
    <m/>
    <m/>
    <m/>
    <m/>
    <m/>
    <m/>
    <m/>
    <m/>
    <m/>
    <m/>
    <m/>
    <n v="0"/>
  </r>
  <r>
    <s v="novembre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Bioflan noix de coco - 2x4g"/>
    <n v="110150"/>
    <n v="30"/>
    <n v="0"/>
    <n v="0"/>
    <n v="19.2"/>
    <m/>
    <m/>
    <m/>
    <s v=""/>
    <s v=""/>
    <s v=""/>
    <s v=""/>
    <s v=""/>
    <m/>
    <m/>
    <m/>
    <m/>
    <m/>
    <m/>
    <m/>
    <m/>
    <m/>
    <m/>
    <m/>
    <n v="19.2"/>
  </r>
  <r>
    <s v="novembre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Bioflan cacao orange - 2x5g"/>
    <n v="110180"/>
    <n v="30"/>
    <n v="0"/>
    <n v="0"/>
    <n v="19.2"/>
    <m/>
    <m/>
    <m/>
    <s v=""/>
    <s v=""/>
    <s v=""/>
    <s v=""/>
    <s v=""/>
    <m/>
    <m/>
    <m/>
    <m/>
    <m/>
    <m/>
    <m/>
    <m/>
    <m/>
    <m/>
    <m/>
    <n v="19.2"/>
  </r>
  <r>
    <s v="novembre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Potabio épinards spiruline - 2x8,5g"/>
    <n v="410090"/>
    <n v="20"/>
    <n v="0"/>
    <n v="0"/>
    <n v="16.600000000000001"/>
    <m/>
    <m/>
    <m/>
    <s v=""/>
    <s v=""/>
    <s v=""/>
    <s v=""/>
    <s v=""/>
    <m/>
    <m/>
    <m/>
    <m/>
    <m/>
    <m/>
    <m/>
    <m/>
    <m/>
    <m/>
    <m/>
    <n v="16.600000000000001"/>
  </r>
  <r>
    <s v="novembre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Potabio Indien - x20 sachets"/>
    <n v="41033"/>
    <n v="20"/>
    <n v="0"/>
    <n v="0"/>
    <n v="18"/>
    <m/>
    <m/>
    <m/>
    <s v=""/>
    <s v=""/>
    <s v=""/>
    <s v=""/>
    <s v=""/>
    <m/>
    <m/>
    <m/>
    <m/>
    <m/>
    <m/>
    <m/>
    <m/>
    <m/>
    <m/>
    <m/>
    <n v="18"/>
  </r>
  <r>
    <s v="novembre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Potabio Mexicain - x20 sachets"/>
    <n v="41034"/>
    <n v="20"/>
    <n v="0"/>
    <n v="0"/>
    <n v="18"/>
    <m/>
    <m/>
    <m/>
    <s v=""/>
    <s v=""/>
    <s v=""/>
    <s v=""/>
    <s v=""/>
    <m/>
    <m/>
    <m/>
    <m/>
    <m/>
    <m/>
    <m/>
    <m/>
    <m/>
    <m/>
    <m/>
    <n v="18"/>
  </r>
  <r>
    <s v="novembre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Crème anglaise 60g - x 12 sachets"/>
    <n v="190210"/>
    <n v="12"/>
    <n v="0"/>
    <n v="0"/>
    <n v="11.88"/>
    <m/>
    <m/>
    <m/>
    <s v=""/>
    <s v=""/>
    <s v=""/>
    <s v=""/>
    <s v=""/>
    <m/>
    <m/>
    <m/>
    <m/>
    <m/>
    <m/>
    <m/>
    <m/>
    <m/>
    <m/>
    <m/>
    <n v="11.88"/>
  </r>
  <r>
    <s v="novembre"/>
    <s v="Philippe"/>
    <s v="Côteaux Nantai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8"/>
    <n v="1"/>
    <m/>
    <m/>
    <m/>
    <m/>
    <s v="Purée kiwis bananes - 350g"/>
    <n v="0"/>
    <n v="6"/>
    <n v="0"/>
    <n v="0"/>
    <n v="0"/>
    <m/>
    <m/>
    <m/>
    <s v=""/>
    <s v=""/>
    <s v=""/>
    <s v=""/>
    <s v=""/>
    <m/>
    <m/>
    <m/>
    <m/>
    <m/>
    <m/>
    <m/>
    <m/>
    <m/>
    <m/>
    <m/>
    <n v="0"/>
  </r>
  <r>
    <s v="novembre"/>
    <s v="Philippe"/>
    <s v="Bio Planète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89"/>
    <n v="1"/>
    <m/>
    <m/>
    <m/>
    <m/>
    <s v="Huile de Lin France - 0,25L"/>
    <n v="1010600490"/>
    <n v="6"/>
    <n v="0"/>
    <n v="0"/>
    <n v="28.86"/>
    <m/>
    <m/>
    <m/>
    <s v=""/>
    <s v=""/>
    <s v=""/>
    <s v=""/>
    <s v=""/>
    <m/>
    <m/>
    <m/>
    <m/>
    <m/>
    <m/>
    <m/>
    <m/>
    <m/>
    <m/>
    <m/>
    <n v="28.86"/>
  </r>
  <r>
    <s v="novembre"/>
    <s v="Philippe"/>
    <s v="Bio Planète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89"/>
    <n v="1"/>
    <m/>
    <m/>
    <m/>
    <m/>
    <s v="Huile de germe de blé bio - 100ml"/>
    <n v="1010420697"/>
    <n v="4"/>
    <n v="0"/>
    <n v="0"/>
    <n v="42.6"/>
    <m/>
    <m/>
    <m/>
    <s v=""/>
    <s v=""/>
    <s v=""/>
    <s v=""/>
    <s v=""/>
    <m/>
    <m/>
    <m/>
    <m/>
    <m/>
    <m/>
    <m/>
    <m/>
    <m/>
    <m/>
    <m/>
    <n v="42.6"/>
  </r>
  <r>
    <s v="novembre"/>
    <s v="Philippe"/>
    <s v="Bio Planète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89"/>
    <m/>
    <m/>
    <n v="1"/>
    <m/>
    <m/>
    <s v="Farine d'arachide biologique - 250g"/>
    <n v="1010450920"/>
    <n v="4"/>
    <n v="0"/>
    <n v="0"/>
    <n v="8.92"/>
    <m/>
    <m/>
    <m/>
    <s v=""/>
    <s v=""/>
    <s v=""/>
    <s v=""/>
    <s v=""/>
    <m/>
    <m/>
    <m/>
    <m/>
    <m/>
    <m/>
    <m/>
    <m/>
    <m/>
    <m/>
    <m/>
    <n v="8.92"/>
  </r>
  <r>
    <s v="novembre"/>
    <s v="Philippe"/>
    <s v="Bio Planète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89"/>
    <m/>
    <m/>
    <n v="1"/>
    <m/>
    <m/>
    <s v="Huile d'olive douce - 0,25L"/>
    <n v="1010612390"/>
    <n v="6"/>
    <n v="0"/>
    <n v="0"/>
    <n v="0"/>
    <m/>
    <m/>
    <m/>
    <s v=""/>
    <s v=""/>
    <s v=""/>
    <s v=""/>
    <s v=""/>
    <m/>
    <m/>
    <m/>
    <m/>
    <m/>
    <m/>
    <m/>
    <m/>
    <m/>
    <m/>
    <s v="oui"/>
    <n v="0"/>
  </r>
  <r>
    <s v="novembre"/>
    <s v="Philippe"/>
    <s v="Nature et Aliment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0"/>
    <n v="1"/>
    <m/>
    <m/>
    <m/>
    <m/>
    <s v="Bioflan amandes - 2x3,5g"/>
    <n v="110050"/>
    <n v="30"/>
    <n v="0"/>
    <n v="0"/>
    <n v="19.2"/>
    <m/>
    <m/>
    <m/>
    <s v=""/>
    <s v=""/>
    <s v=""/>
    <s v=""/>
    <s v=""/>
    <m/>
    <m/>
    <m/>
    <m/>
    <m/>
    <m/>
    <m/>
    <m/>
    <m/>
    <m/>
    <m/>
    <n v="19.2"/>
  </r>
  <r>
    <s v="novembre"/>
    <s v="Philippe"/>
    <s v="Nature et Aliment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0"/>
    <n v="1"/>
    <m/>
    <m/>
    <m/>
    <m/>
    <s v="Potabio épinards spiruline - 2x8,5g"/>
    <n v="410090"/>
    <n v="20"/>
    <n v="0"/>
    <n v="0"/>
    <n v="16.600000000000001"/>
    <m/>
    <m/>
    <m/>
    <s v=""/>
    <s v=""/>
    <s v=""/>
    <s v=""/>
    <s v=""/>
    <m/>
    <m/>
    <m/>
    <m/>
    <m/>
    <m/>
    <m/>
    <m/>
    <m/>
    <m/>
    <m/>
    <n v="16.600000000000001"/>
  </r>
  <r>
    <s v="novembre"/>
    <s v="Philippe"/>
    <s v="Nature et Aliment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0"/>
    <m/>
    <n v="1"/>
    <m/>
    <m/>
    <m/>
    <s v="Agar agar Bio - 1x500g"/>
    <n v="510190"/>
    <n v="2"/>
    <n v="0"/>
    <n v="0"/>
    <n v="53"/>
    <m/>
    <m/>
    <m/>
    <s v=""/>
    <s v=""/>
    <s v=""/>
    <s v=""/>
    <s v=""/>
    <m/>
    <m/>
    <m/>
    <m/>
    <m/>
    <m/>
    <m/>
    <m/>
    <m/>
    <m/>
    <m/>
    <n v="53"/>
  </r>
  <r>
    <s v="novembre"/>
    <s v="Philippe"/>
    <s v="Nature et Aliment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0"/>
    <n v="1"/>
    <m/>
    <m/>
    <m/>
    <m/>
    <s v="Crème noix de coco 60g - x 12 sachets"/>
    <n v="190150"/>
    <n v="12"/>
    <n v="0"/>
    <n v="0"/>
    <n v="13.8"/>
    <m/>
    <m/>
    <m/>
    <s v=""/>
    <s v=""/>
    <s v=""/>
    <s v=""/>
    <s v=""/>
    <m/>
    <m/>
    <m/>
    <m/>
    <m/>
    <m/>
    <m/>
    <m/>
    <m/>
    <m/>
    <m/>
    <n v="13.8"/>
  </r>
  <r>
    <s v="novembre"/>
    <s v="Philippe"/>
    <s v="Nature et Aliment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0"/>
    <n v="1"/>
    <m/>
    <m/>
    <m/>
    <m/>
    <s v="Potabio de la mer - x 20 sachets"/>
    <n v="410160"/>
    <n v="20"/>
    <n v="0"/>
    <n v="0"/>
    <n v="0"/>
    <m/>
    <m/>
    <m/>
    <s v=""/>
    <s v=""/>
    <s v=""/>
    <s v=""/>
    <s v=""/>
    <m/>
    <m/>
    <m/>
    <m/>
    <m/>
    <m/>
    <m/>
    <m/>
    <m/>
    <m/>
    <m/>
    <n v="0"/>
  </r>
  <r>
    <s v="novembre"/>
    <s v="Philippe"/>
    <s v="Côteaux Nantai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1"/>
    <n v="1"/>
    <m/>
    <m/>
    <m/>
    <m/>
    <s v="Apibul pommes citrons - 75 cl"/>
    <n v="0"/>
    <n v="6"/>
    <n v="0"/>
    <n v="0"/>
    <n v="16.14"/>
    <m/>
    <m/>
    <m/>
    <s v=""/>
    <s v=""/>
    <s v=""/>
    <s v=""/>
    <s v=""/>
    <m/>
    <m/>
    <m/>
    <m/>
    <m/>
    <m/>
    <m/>
    <m/>
    <m/>
    <m/>
    <m/>
    <n v="16.14"/>
  </r>
  <r>
    <s v="novembre"/>
    <s v="Philippe"/>
    <s v="Côteaux Nantai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1"/>
    <n v="1"/>
    <m/>
    <m/>
    <m/>
    <m/>
    <s v="Apibul Pommes poires - 75 cl"/>
    <n v="0"/>
    <n v="6"/>
    <n v="0"/>
    <n v="0"/>
    <n v="15.9"/>
    <m/>
    <m/>
    <m/>
    <s v=""/>
    <s v=""/>
    <s v=""/>
    <s v=""/>
    <s v=""/>
    <m/>
    <m/>
    <m/>
    <m/>
    <m/>
    <m/>
    <m/>
    <m/>
    <m/>
    <m/>
    <m/>
    <n v="15.9"/>
  </r>
  <r>
    <s v="novembre"/>
    <s v="Philippe"/>
    <s v="Côteaux Nantai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1"/>
    <n v="1"/>
    <m/>
    <m/>
    <m/>
    <m/>
    <s v="Confiture fraises extra - 690g"/>
    <n v="0"/>
    <n v="6"/>
    <n v="0"/>
    <n v="0"/>
    <n v="29.1"/>
    <m/>
    <m/>
    <m/>
    <s v=""/>
    <s v=""/>
    <s v=""/>
    <s v=""/>
    <s v=""/>
    <m/>
    <m/>
    <m/>
    <m/>
    <m/>
    <m/>
    <m/>
    <m/>
    <m/>
    <m/>
    <m/>
    <n v="29.1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Simply Dark - 80g"/>
    <n v="14130"/>
    <n v="17"/>
    <n v="15"/>
    <n v="0"/>
    <n v="0"/>
    <m/>
    <m/>
    <m/>
    <s v=""/>
    <s v=""/>
    <s v=""/>
    <s v=""/>
    <s v=""/>
    <m/>
    <m/>
    <m/>
    <m/>
    <m/>
    <m/>
    <m/>
    <m/>
    <m/>
    <m/>
    <m/>
    <n v="0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noir 55% orange - 100g"/>
    <n v="14073"/>
    <n v="17"/>
    <n v="15"/>
    <n v="0"/>
    <n v="23.12"/>
    <m/>
    <m/>
    <m/>
    <s v=""/>
    <s v=""/>
    <s v=""/>
    <s v=""/>
    <s v=""/>
    <m/>
    <m/>
    <m/>
    <m/>
    <m/>
    <m/>
    <m/>
    <m/>
    <m/>
    <m/>
    <s v="oui"/>
    <n v="23.12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n v="1"/>
    <s v="noir 55% framboise - 100g"/>
    <n v="14594"/>
    <n v="51"/>
    <n v="15"/>
    <n v="0"/>
    <n v="75.48"/>
    <m/>
    <m/>
    <m/>
    <s v=""/>
    <s v=""/>
    <s v=""/>
    <s v=""/>
    <s v=""/>
    <m/>
    <m/>
    <m/>
    <m/>
    <m/>
    <m/>
    <m/>
    <m/>
    <m/>
    <m/>
    <s v="oui"/>
    <n v="75.48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n v="1"/>
    <s v="noir 70% - 100g"/>
    <n v="14072"/>
    <n v="51"/>
    <n v="15"/>
    <n v="0"/>
    <n v="65.790000000000006"/>
    <m/>
    <m/>
    <m/>
    <s v=""/>
    <s v=""/>
    <s v=""/>
    <s v=""/>
    <s v=""/>
    <m/>
    <m/>
    <m/>
    <m/>
    <m/>
    <m/>
    <m/>
    <m/>
    <m/>
    <m/>
    <s v="oui"/>
    <n v="65.790000000000006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noir 75% Sao Tomé - 100g"/>
    <n v="14371"/>
    <n v="17"/>
    <n v="15"/>
    <n v="0"/>
    <n v="24.65"/>
    <m/>
    <m/>
    <m/>
    <s v=""/>
    <s v=""/>
    <s v=""/>
    <s v=""/>
    <s v=""/>
    <m/>
    <m/>
    <m/>
    <m/>
    <m/>
    <m/>
    <m/>
    <m/>
    <m/>
    <m/>
    <s v="oui"/>
    <n v="24.65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noir 80% Equateur - 100g"/>
    <n v="14074"/>
    <n v="17"/>
    <n v="15"/>
    <n v="0"/>
    <n v="24.65"/>
    <m/>
    <m/>
    <m/>
    <s v=""/>
    <s v=""/>
    <s v=""/>
    <s v=""/>
    <s v=""/>
    <m/>
    <m/>
    <m/>
    <m/>
    <m/>
    <m/>
    <m/>
    <m/>
    <m/>
    <m/>
    <s v="oui"/>
    <n v="24.65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n v="1"/>
    <s v="dessert noir 55% - 200g"/>
    <n v="14240"/>
    <n v="51"/>
    <n v="15"/>
    <n v="0"/>
    <n v="0"/>
    <m/>
    <m/>
    <m/>
    <s v=""/>
    <s v=""/>
    <s v=""/>
    <s v=""/>
    <s v=""/>
    <m/>
    <m/>
    <m/>
    <m/>
    <m/>
    <m/>
    <m/>
    <m/>
    <m/>
    <m/>
    <s v="oui"/>
    <n v="0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noir 66% ST cranberries céréales - 100g"/>
    <n v="14426"/>
    <n v="17"/>
    <n v="15"/>
    <n v="0"/>
    <n v="0"/>
    <m/>
    <m/>
    <m/>
    <s v=""/>
    <s v=""/>
    <s v=""/>
    <s v=""/>
    <s v=""/>
    <m/>
    <m/>
    <m/>
    <m/>
    <m/>
    <m/>
    <m/>
    <m/>
    <m/>
    <m/>
    <s v="oui"/>
    <n v="0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m/>
    <n v="1"/>
    <m/>
    <m/>
    <m/>
    <s v="Palets noir dessert 55% - 5 Kg"/>
    <n v="16956"/>
    <n v="1"/>
    <n v="15"/>
    <n v="0"/>
    <n v="36.549999999999997"/>
    <m/>
    <m/>
    <m/>
    <s v=""/>
    <s v=""/>
    <s v=""/>
    <s v=""/>
    <s v=""/>
    <m/>
    <m/>
    <m/>
    <m/>
    <m/>
    <m/>
    <m/>
    <m/>
    <m/>
    <m/>
    <m/>
    <n v="36.549999999999997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m/>
    <n v="1"/>
    <m/>
    <m/>
    <m/>
    <s v="Pépites noir 60% - 5 Kg"/>
    <n v="16957"/>
    <n v="1"/>
    <n v="0"/>
    <n v="0"/>
    <n v="38.08"/>
    <m/>
    <m/>
    <m/>
    <s v=""/>
    <s v=""/>
    <s v=""/>
    <s v=""/>
    <s v=""/>
    <m/>
    <m/>
    <m/>
    <m/>
    <m/>
    <m/>
    <m/>
    <m/>
    <m/>
    <m/>
    <m/>
    <n v="38.08"/>
  </r>
  <r>
    <s v="novembre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noir gingembre citron - 100g"/>
    <n v="14718"/>
    <n v="17"/>
    <n v="15"/>
    <n v="0"/>
    <n v="26.01"/>
    <m/>
    <m/>
    <m/>
    <s v=""/>
    <s v=""/>
    <s v=""/>
    <s v=""/>
    <s v=""/>
    <m/>
    <m/>
    <m/>
    <m/>
    <m/>
    <m/>
    <m/>
    <m/>
    <m/>
    <m/>
    <s v="oui"/>
    <n v="26.01"/>
  </r>
  <r>
    <s v="novembre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d'olive douce - 1L"/>
    <n v="1010612350"/>
    <n v="6"/>
    <n v="0"/>
    <n v="0"/>
    <n v="51.12"/>
    <m/>
    <m/>
    <m/>
    <s v=""/>
    <s v=""/>
    <s v=""/>
    <s v=""/>
    <s v=""/>
    <m/>
    <m/>
    <m/>
    <m/>
    <m/>
    <m/>
    <m/>
    <m/>
    <m/>
    <m/>
    <m/>
    <n v="51.12"/>
  </r>
  <r>
    <s v="novembre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d'olive fruitée - 0,5L"/>
    <n v="1010612270"/>
    <n v="6"/>
    <n v="0"/>
    <n v="0"/>
    <n v="33"/>
    <m/>
    <m/>
    <m/>
    <s v=""/>
    <s v=""/>
    <s v=""/>
    <s v=""/>
    <s v=""/>
    <m/>
    <m/>
    <m/>
    <m/>
    <m/>
    <m/>
    <m/>
    <m/>
    <m/>
    <m/>
    <m/>
    <n v="33"/>
  </r>
  <r>
    <s v="novembre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Salades+Crudités - 0,5L"/>
    <n v="1010600570"/>
    <n v="6"/>
    <n v="0"/>
    <n v="0"/>
    <n v="19.62"/>
    <m/>
    <m/>
    <m/>
    <s v=""/>
    <s v=""/>
    <s v=""/>
    <s v=""/>
    <s v=""/>
    <m/>
    <m/>
    <m/>
    <m/>
    <m/>
    <m/>
    <m/>
    <m/>
    <m/>
    <m/>
    <m/>
    <n v="19.62"/>
  </r>
  <r>
    <s v="novembre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Friture+Poêler - 1L"/>
    <n v="1010601150"/>
    <n v="6"/>
    <n v="0"/>
    <n v="0"/>
    <n v="31.86"/>
    <m/>
    <m/>
    <m/>
    <s v=""/>
    <s v=""/>
    <s v=""/>
    <s v=""/>
    <s v=""/>
    <m/>
    <m/>
    <m/>
    <m/>
    <m/>
    <m/>
    <m/>
    <m/>
    <m/>
    <m/>
    <m/>
    <n v="31.86"/>
  </r>
  <r>
    <s v="novembre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de sésame grillé - 0,25L"/>
    <n v="1010604190"/>
    <n v="6"/>
    <n v="0"/>
    <n v="0"/>
    <n v="21.72"/>
    <m/>
    <m/>
    <m/>
    <s v=""/>
    <s v=""/>
    <s v=""/>
    <s v=""/>
    <s v=""/>
    <m/>
    <m/>
    <m/>
    <m/>
    <m/>
    <m/>
    <m/>
    <m/>
    <m/>
    <m/>
    <m/>
    <n v="21.72"/>
  </r>
  <r>
    <s v="novembre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coco désodorisée - 0,4L"/>
    <n v="1010615156"/>
    <n v="6"/>
    <n v="0"/>
    <n v="0"/>
    <n v="25.56"/>
    <m/>
    <m/>
    <m/>
    <s v=""/>
    <s v=""/>
    <s v=""/>
    <s v=""/>
    <s v=""/>
    <m/>
    <m/>
    <m/>
    <m/>
    <m/>
    <m/>
    <m/>
    <m/>
    <m/>
    <m/>
    <s v="oui"/>
    <n v="25.56"/>
  </r>
  <r>
    <s v="novembre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Farine de pépins de courge biologique - 250g x4"/>
    <n v="1010450220"/>
    <n v="4"/>
    <n v="0"/>
    <n v="0"/>
    <n v="11.92"/>
    <m/>
    <m/>
    <m/>
    <s v=""/>
    <s v=""/>
    <s v=""/>
    <s v=""/>
    <s v=""/>
    <m/>
    <m/>
    <m/>
    <m/>
    <m/>
    <m/>
    <m/>
    <m/>
    <m/>
    <m/>
    <m/>
    <n v="11.92"/>
  </r>
  <r>
    <s v="novembre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Farine de noix biologique - 250g x4"/>
    <n v="1010450120"/>
    <n v="4"/>
    <n v="0"/>
    <n v="0"/>
    <n v="11.92"/>
    <m/>
    <m/>
    <m/>
    <s v=""/>
    <s v=""/>
    <s v=""/>
    <s v=""/>
    <s v=""/>
    <m/>
    <m/>
    <m/>
    <m/>
    <m/>
    <m/>
    <m/>
    <m/>
    <m/>
    <m/>
    <m/>
    <n v="11.92"/>
  </r>
  <r>
    <s v="novembre"/>
    <s v="Philippe"/>
    <s v="Nature et Aliments"/>
    <s v="Biodis"/>
    <s v="ESPACE BIO 85"/>
    <s v="17 CHEMIN DU PAROIS"/>
    <s v="85300"/>
    <s v="CHALLANS"/>
    <s v="02 51 93 70 83"/>
    <s v="Pays-de-Loire"/>
    <s v="85"/>
    <s v="INDPT"/>
    <m/>
    <n v="200"/>
    <s v="2017-11-14"/>
    <x v="1894"/>
    <n v="1"/>
    <m/>
    <m/>
    <m/>
    <m/>
    <s v="Bioflan amandes - 2x3,5g"/>
    <n v="110050"/>
    <n v="30"/>
    <n v="0"/>
    <n v="0"/>
    <n v="19.2"/>
    <m/>
    <m/>
    <m/>
    <s v=""/>
    <s v=""/>
    <s v=""/>
    <s v=""/>
    <s v=""/>
    <m/>
    <m/>
    <m/>
    <m/>
    <m/>
    <m/>
    <m/>
    <m/>
    <m/>
    <m/>
    <m/>
    <n v="19.2"/>
  </r>
  <r>
    <s v="novembre"/>
    <s v="Philippe"/>
    <s v="Nature et Aliments"/>
    <s v="Biodis"/>
    <s v="ESPACE BIO 85"/>
    <s v="17 CHEMIN DU PAROIS"/>
    <s v="85300"/>
    <s v="CHALLANS"/>
    <s v="02 51 93 70 83"/>
    <s v="Pays-de-Loire"/>
    <s v="85"/>
    <s v="INDPT"/>
    <m/>
    <n v="200"/>
    <s v="2017-11-14"/>
    <x v="1894"/>
    <n v="1"/>
    <m/>
    <m/>
    <m/>
    <m/>
    <s v="Bioflan praliné - x 30 sachets"/>
    <n v="110060"/>
    <n v="30"/>
    <n v="0"/>
    <n v="0"/>
    <n v="19.5"/>
    <m/>
    <m/>
    <m/>
    <s v=""/>
    <s v=""/>
    <s v=""/>
    <s v=""/>
    <s v=""/>
    <m/>
    <m/>
    <m/>
    <m/>
    <m/>
    <m/>
    <m/>
    <m/>
    <m/>
    <m/>
    <m/>
    <n v="19.5"/>
  </r>
  <r>
    <s v="novembre"/>
    <s v="Philippe"/>
    <s v="Nature et Aliments"/>
    <s v="Biodis"/>
    <s v="ESPACE BIO 85"/>
    <s v="17 CHEMIN DU PAROIS"/>
    <s v="85300"/>
    <s v="CHALLANS"/>
    <s v="02 51 93 70 83"/>
    <s v="Pays-de-Loire"/>
    <s v="85"/>
    <s v="INDPT"/>
    <m/>
    <n v="200"/>
    <s v="2017-11-14"/>
    <x v="1894"/>
    <n v="1"/>
    <m/>
    <m/>
    <m/>
    <m/>
    <s v="Crème châtaigne 60g - x 12 sachets"/>
    <n v="190130"/>
    <n v="12"/>
    <n v="0"/>
    <n v="0"/>
    <n v="13.8"/>
    <m/>
    <m/>
    <m/>
    <s v=""/>
    <s v=""/>
    <s v=""/>
    <s v=""/>
    <s v=""/>
    <m/>
    <m/>
    <m/>
    <m/>
    <m/>
    <m/>
    <m/>
    <m/>
    <m/>
    <m/>
    <m/>
    <n v="13.8"/>
  </r>
  <r>
    <s v="novembre"/>
    <s v="Benoît"/>
    <s v="Ciel d'Azur"/>
    <s v="Relais Vert"/>
    <s v="MOUGEL BIO LES HALLES"/>
    <s v="124 AVENUE ANDRE MALRAUX"/>
    <s v="57000"/>
    <s v="METZ"/>
    <s v="09 82 36 02 88"/>
    <s v="Grand Est"/>
    <s v="57"/>
    <s v="LES COMPTOIRS DE LA BIO"/>
    <m/>
    <n v="400"/>
    <s v="2017-11-14"/>
    <x v="1895"/>
    <n v="1"/>
    <m/>
    <m/>
    <m/>
    <m/>
    <s v="Dentifrice - tube 75ml"/>
    <n v="0"/>
    <n v="6"/>
    <n v="0"/>
    <n v="0"/>
    <n v="24.84"/>
    <m/>
    <m/>
    <m/>
    <s v=""/>
    <s v=""/>
    <s v=""/>
    <s v=""/>
    <s v=""/>
    <m/>
    <m/>
    <m/>
    <m/>
    <m/>
    <m/>
    <m/>
    <m/>
    <m/>
    <m/>
    <m/>
    <n v="24.84"/>
  </r>
  <r>
    <s v="novembre"/>
    <s v="Benoît"/>
    <s v="Ciel d'Azur"/>
    <s v="Relais Vert"/>
    <s v="MOUGEL BIO LES HALLES"/>
    <s v="124 AVENUE ANDRE MALRAUX"/>
    <s v="57000"/>
    <s v="METZ"/>
    <s v="09 82 36 02 88"/>
    <s v="Grand Est"/>
    <s v="57"/>
    <s v="LES COMPTOIRS DE LA BIO"/>
    <m/>
    <n v="400"/>
    <s v="2017-11-14"/>
    <x v="1895"/>
    <n v="1"/>
    <m/>
    <m/>
    <m/>
    <m/>
    <s v="Jus à boire  AB - bouteille 500ml"/>
    <n v="0"/>
    <n v="6"/>
    <n v="0"/>
    <n v="0"/>
    <n v="58.08"/>
    <m/>
    <m/>
    <m/>
    <s v=""/>
    <s v=""/>
    <s v=""/>
    <s v=""/>
    <s v=""/>
    <m/>
    <m/>
    <m/>
    <m/>
    <m/>
    <m/>
    <m/>
    <m/>
    <m/>
    <m/>
    <m/>
    <n v="58.08"/>
  </r>
  <r>
    <s v="novembre"/>
    <s v="Benoît"/>
    <s v="Ciel d'Azur"/>
    <s v="Relais Vert"/>
    <s v="MOUGEL BIO LES HALLES"/>
    <s v="124 AVENUE ANDRE MALRAUX"/>
    <s v="57000"/>
    <s v="METZ"/>
    <s v="09 82 36 02 88"/>
    <s v="Grand Est"/>
    <s v="57"/>
    <s v="LES COMPTOIRS DE LA BIO"/>
    <m/>
    <n v="400"/>
    <s v="2017-11-14"/>
    <x v="1895"/>
    <n v="1"/>
    <m/>
    <m/>
    <m/>
    <m/>
    <s v="Gel à boire AB - bouteille 500ml"/>
    <n v="0"/>
    <n v="6"/>
    <n v="0"/>
    <n v="0"/>
    <n v="58.08"/>
    <m/>
    <m/>
    <m/>
    <s v=""/>
    <s v=""/>
    <s v=""/>
    <s v=""/>
    <s v=""/>
    <m/>
    <m/>
    <m/>
    <m/>
    <m/>
    <m/>
    <m/>
    <m/>
    <m/>
    <m/>
    <m/>
    <n v="58.08"/>
  </r>
  <r>
    <s v="novembre"/>
    <s v="Alexis"/>
    <s v="Kaoka"/>
    <s v="Ekibio"/>
    <s v="DU BIO SUR TA ROUTE - BIOMONDE"/>
    <s v="22 RUE DE RIBOSI"/>
    <s v="31490"/>
    <s v="LEGUEVIN"/>
    <s v="05 34 52 41 26"/>
    <s v="Occitanie"/>
    <s v="31"/>
    <s v="BIOMONDE"/>
    <m/>
    <n v="290"/>
    <s v="2017-11-15"/>
    <x v="1896"/>
    <n v="1"/>
    <m/>
    <m/>
    <m/>
    <m/>
    <s v="dessert noir corsé 70% Equateur - 200g"/>
    <n v="14241"/>
    <n v="30"/>
    <n v="0"/>
    <n v="0"/>
    <n v="73.8"/>
    <m/>
    <m/>
    <m/>
    <s v=""/>
    <s v=""/>
    <s v=""/>
    <s v=""/>
    <s v=""/>
    <m/>
    <m/>
    <m/>
    <m/>
    <m/>
    <m/>
    <m/>
    <m/>
    <m/>
    <m/>
    <s v="oui"/>
    <n v="73.8"/>
  </r>
  <r>
    <s v="novembre"/>
    <s v="Alexis"/>
    <s v="Bio Planète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7"/>
    <n v="1"/>
    <m/>
    <m/>
    <m/>
    <n v="1"/>
    <s v="Farine de pépins de courge biologique - 250g x4"/>
    <n v="1010450220"/>
    <n v="8"/>
    <n v="10"/>
    <n v="0"/>
    <n v="21.44"/>
    <m/>
    <m/>
    <m/>
    <s v=""/>
    <s v=""/>
    <s v=""/>
    <s v=""/>
    <s v=""/>
    <m/>
    <m/>
    <m/>
    <m/>
    <m/>
    <m/>
    <m/>
    <m/>
    <m/>
    <m/>
    <s v="oui"/>
    <n v="21.44"/>
  </r>
  <r>
    <s v="novembre"/>
    <s v="Alexis"/>
    <s v="Bio Planète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7"/>
    <n v="1"/>
    <m/>
    <m/>
    <m/>
    <n v="1"/>
    <s v="Farine de lin biologique - 250g x4"/>
    <n v="1010450320"/>
    <n v="8"/>
    <n v="10"/>
    <n v="0"/>
    <n v="16.079999999999998"/>
    <m/>
    <m/>
    <m/>
    <s v=""/>
    <s v=""/>
    <s v=""/>
    <s v=""/>
    <s v=""/>
    <m/>
    <m/>
    <m/>
    <m/>
    <m/>
    <m/>
    <m/>
    <m/>
    <m/>
    <m/>
    <m/>
    <n v="16.079999999999998"/>
  </r>
  <r>
    <s v="novembre"/>
    <s v="Alexis"/>
    <s v="Bio Planète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7"/>
    <n v="1"/>
    <m/>
    <m/>
    <m/>
    <n v="1"/>
    <s v="Farine de noix biologique - 250g x4"/>
    <n v="1010450120"/>
    <n v="8"/>
    <n v="10"/>
    <n v="0"/>
    <n v="21.44"/>
    <m/>
    <m/>
    <m/>
    <s v=""/>
    <s v=""/>
    <s v=""/>
    <s v=""/>
    <s v=""/>
    <m/>
    <m/>
    <m/>
    <m/>
    <m/>
    <m/>
    <m/>
    <m/>
    <m/>
    <m/>
    <m/>
    <n v="21.44"/>
  </r>
  <r>
    <s v="novembre"/>
    <s v="Alexis"/>
    <s v="Bio Planète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7"/>
    <n v="1"/>
    <m/>
    <m/>
    <m/>
    <n v="1"/>
    <s v="Complément pour petit déjeuner biologique - 300g x4"/>
    <n v="1010450430"/>
    <n v="8"/>
    <n v="10"/>
    <n v="0"/>
    <n v="52.56"/>
    <m/>
    <m/>
    <m/>
    <s v=""/>
    <s v=""/>
    <s v=""/>
    <s v=""/>
    <s v=""/>
    <m/>
    <m/>
    <m/>
    <m/>
    <m/>
    <m/>
    <m/>
    <m/>
    <m/>
    <m/>
    <m/>
    <n v="52.56"/>
  </r>
  <r>
    <s v="novembre"/>
    <s v="Alexis"/>
    <s v="Bio Planète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7"/>
    <n v="1"/>
    <m/>
    <m/>
    <m/>
    <n v="1"/>
    <s v="Farine de coco biologique - 250g x4"/>
    <n v="1010450620"/>
    <n v="8"/>
    <n v="10"/>
    <n v="0"/>
    <n v="16.079999999999998"/>
    <m/>
    <m/>
    <m/>
    <s v=""/>
    <s v=""/>
    <s v=""/>
    <s v=""/>
    <s v=""/>
    <m/>
    <m/>
    <m/>
    <m/>
    <m/>
    <m/>
    <m/>
    <m/>
    <m/>
    <m/>
    <s v="oui"/>
    <n v="16.079999999999998"/>
  </r>
  <r>
    <s v="novembre"/>
    <s v="Alexis"/>
    <s v="Beendhi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8"/>
    <n v="1"/>
    <m/>
    <m/>
    <m/>
    <m/>
    <s v="VRAC RIZ BASMATI au citron et curcuma - 5000g"/>
    <n v="0"/>
    <n v="1"/>
    <n v="10"/>
    <n v="0"/>
    <n v="48.04"/>
    <m/>
    <m/>
    <m/>
    <s v=""/>
    <s v=""/>
    <s v=""/>
    <s v=""/>
    <s v=""/>
    <m/>
    <m/>
    <m/>
    <m/>
    <m/>
    <m/>
    <m/>
    <m/>
    <m/>
    <m/>
    <m/>
    <n v="48.04"/>
  </r>
  <r>
    <s v="novembre"/>
    <s v="Alexis"/>
    <s v="Beendhi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8"/>
    <n v="1"/>
    <m/>
    <m/>
    <m/>
    <m/>
    <s v="VRAC SEMOULE D'EPEAUTRE aux raisins secs et épices-CASABLANCA - 5000g"/>
    <n v="0"/>
    <n v="1"/>
    <n v="10"/>
    <n v="0"/>
    <n v="46.58"/>
    <m/>
    <m/>
    <m/>
    <s v=""/>
    <s v=""/>
    <s v=""/>
    <s v=""/>
    <s v=""/>
    <m/>
    <m/>
    <m/>
    <m/>
    <m/>
    <m/>
    <m/>
    <m/>
    <m/>
    <m/>
    <m/>
    <n v="46.58"/>
  </r>
  <r>
    <s v="novembre"/>
    <s v="Alexis"/>
    <s v="Beendhi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8"/>
    <n v="1"/>
    <m/>
    <m/>
    <m/>
    <m/>
    <s v="VRAC RIZ BASMATI au curcuma &amp; gingembre-GOA - 5000g"/>
    <n v="0"/>
    <n v="1"/>
    <n v="10"/>
    <n v="0"/>
    <n v="31.35"/>
    <m/>
    <m/>
    <m/>
    <s v=""/>
    <s v=""/>
    <s v=""/>
    <s v=""/>
    <s v=""/>
    <m/>
    <m/>
    <m/>
    <m/>
    <m/>
    <m/>
    <m/>
    <m/>
    <m/>
    <m/>
    <m/>
    <n v="31.35"/>
  </r>
  <r>
    <s v="novembre"/>
    <s v="Alexis"/>
    <s v="Beendhi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8"/>
    <n v="1"/>
    <m/>
    <m/>
    <m/>
    <m/>
    <s v="VRAC LENTILLES CORAIL à la noix de coco-PONDICHERY - 5000g"/>
    <n v="0"/>
    <n v="1"/>
    <n v="10"/>
    <n v="0"/>
    <n v="50.16"/>
    <m/>
    <m/>
    <m/>
    <s v=""/>
    <s v=""/>
    <s v=""/>
    <s v=""/>
    <s v=""/>
    <m/>
    <m/>
    <m/>
    <m/>
    <m/>
    <m/>
    <m/>
    <m/>
    <m/>
    <m/>
    <m/>
    <n v="50.16"/>
  </r>
  <r>
    <s v="novembre"/>
    <s v="Alexis"/>
    <s v="Bio Planète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899"/>
    <n v="1"/>
    <m/>
    <m/>
    <m/>
    <m/>
    <s v="Farine de noix biologique - 250g x4"/>
    <n v="1010450120"/>
    <n v="4"/>
    <n v="0"/>
    <n v="0"/>
    <n v="11.92"/>
    <m/>
    <m/>
    <m/>
    <s v=""/>
    <s v=""/>
    <s v=""/>
    <s v=""/>
    <s v=""/>
    <m/>
    <m/>
    <m/>
    <m/>
    <m/>
    <m/>
    <m/>
    <m/>
    <m/>
    <m/>
    <m/>
    <n v="11.92"/>
  </r>
  <r>
    <s v="novembre"/>
    <s v="Alexis"/>
    <s v="Bio Planète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899"/>
    <n v="1"/>
    <m/>
    <m/>
    <m/>
    <m/>
    <s v="Farine de coco biologique - 250g x4"/>
    <n v="1010450620"/>
    <n v="8"/>
    <n v="0"/>
    <n v="0"/>
    <n v="17.84"/>
    <m/>
    <m/>
    <m/>
    <s v=""/>
    <s v=""/>
    <s v=""/>
    <s v=""/>
    <s v=""/>
    <m/>
    <m/>
    <m/>
    <m/>
    <m/>
    <m/>
    <m/>
    <m/>
    <m/>
    <m/>
    <s v="oui"/>
    <n v="17.84"/>
  </r>
  <r>
    <s v="novembre"/>
    <s v="Alexis"/>
    <s v="Bio Planète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899"/>
    <m/>
    <m/>
    <n v="1"/>
    <m/>
    <m/>
    <s v="Farine de sésame biologique - 250g"/>
    <n v="1010451020"/>
    <n v="4"/>
    <n v="0"/>
    <n v="0"/>
    <n v="8.92"/>
    <m/>
    <m/>
    <m/>
    <s v=""/>
    <s v=""/>
    <s v=""/>
    <s v=""/>
    <s v=""/>
    <m/>
    <m/>
    <m/>
    <m/>
    <m/>
    <m/>
    <m/>
    <m/>
    <m/>
    <m/>
    <m/>
    <n v="8.92"/>
  </r>
  <r>
    <s v="novembre"/>
    <s v="Alexis"/>
    <s v="Bio Planète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899"/>
    <m/>
    <m/>
    <n v="1"/>
    <m/>
    <m/>
    <s v="Farine d'arachide biologique - 250g"/>
    <n v="1010450920"/>
    <n v="4"/>
    <n v="0"/>
    <n v="0"/>
    <n v="8.92"/>
    <m/>
    <m/>
    <m/>
    <s v=""/>
    <s v=""/>
    <s v=""/>
    <s v=""/>
    <s v=""/>
    <m/>
    <m/>
    <m/>
    <m/>
    <m/>
    <m/>
    <m/>
    <m/>
    <m/>
    <m/>
    <m/>
    <n v="8.92"/>
  </r>
  <r>
    <s v="novembre"/>
    <s v="Benoît"/>
    <s v="Gaborit"/>
    <s v="Relais Vert"/>
    <s v="LOR'N BIO - BIOMONDE"/>
    <s v="7 RUE PAUL KELLER"/>
    <s v="54200"/>
    <s v="TOUL"/>
    <s v="03 83 64 19 57"/>
    <s v="Grand Est"/>
    <s v="54"/>
    <s v="BIOMONDE"/>
    <m/>
    <n v="150"/>
    <s v="2017-11-15"/>
    <x v="1900"/>
    <n v="1"/>
    <m/>
    <m/>
    <m/>
    <m/>
    <s v="nature au lait entier - 125g x 4"/>
    <n v="117"/>
    <n v="3"/>
    <n v="0"/>
    <n v="0"/>
    <n v="4.7699999999999996"/>
    <m/>
    <m/>
    <m/>
    <s v=""/>
    <s v=""/>
    <s v=""/>
    <s v=""/>
    <s v=""/>
    <m/>
    <m/>
    <m/>
    <m/>
    <m/>
    <m/>
    <m/>
    <m/>
    <m/>
    <m/>
    <m/>
    <n v="4.7699999999999996"/>
  </r>
  <r>
    <s v="novembre"/>
    <s v="Benoît"/>
    <s v="Gaborit"/>
    <s v="Relais Vert"/>
    <s v="LOR'N BIO - BIOMONDE"/>
    <s v="7 RUE PAUL KELLER"/>
    <s v="54200"/>
    <s v="TOUL"/>
    <s v="03 83 64 19 57"/>
    <s v="Grand Est"/>
    <s v="54"/>
    <s v="BIOMONDE"/>
    <m/>
    <n v="150"/>
    <s v="2017-11-15"/>
    <x v="1900"/>
    <n v="1"/>
    <m/>
    <m/>
    <m/>
    <m/>
    <s v="nature au lait demi-écrémé - 125g x 4"/>
    <n v="116"/>
    <n v="3"/>
    <n v="0"/>
    <n v="0"/>
    <n v="4.29"/>
    <m/>
    <m/>
    <m/>
    <s v=""/>
    <s v=""/>
    <s v=""/>
    <s v=""/>
    <s v=""/>
    <m/>
    <m/>
    <m/>
    <m/>
    <m/>
    <m/>
    <m/>
    <m/>
    <m/>
    <m/>
    <m/>
    <n v="4.29"/>
  </r>
  <r>
    <s v="novembre"/>
    <s v="Benoît"/>
    <s v="Gaborit"/>
    <s v="Relais Vert"/>
    <s v="LOR'N BIO - BIOMONDE"/>
    <s v="7 RUE PAUL KELLER"/>
    <s v="54200"/>
    <s v="TOUL"/>
    <s v="03 83 64 19 57"/>
    <s v="Grand Est"/>
    <s v="54"/>
    <s v="BIOMONDE"/>
    <m/>
    <n v="150"/>
    <s v="2017-11-15"/>
    <x v="1900"/>
    <n v="1"/>
    <m/>
    <m/>
    <m/>
    <m/>
    <s v="Lait frais 1/2 écrémé pasteurisé - 1Litre"/>
    <n v="502"/>
    <n v="3"/>
    <n v="0"/>
    <n v="0"/>
    <n v="4.8"/>
    <m/>
    <m/>
    <m/>
    <s v=""/>
    <s v=""/>
    <s v=""/>
    <s v=""/>
    <s v=""/>
    <m/>
    <m/>
    <m/>
    <m/>
    <m/>
    <m/>
    <m/>
    <m/>
    <m/>
    <m/>
    <m/>
    <n v="4.8"/>
  </r>
  <r>
    <s v="novembre"/>
    <s v="Alexis"/>
    <s v="Kaoka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901"/>
    <n v="1"/>
    <m/>
    <m/>
    <m/>
    <m/>
    <s v="dessert noir 55% - 200g"/>
    <n v="14240"/>
    <n v="30"/>
    <n v="0"/>
    <n v="0"/>
    <n v="70.8"/>
    <m/>
    <m/>
    <m/>
    <s v=""/>
    <s v=""/>
    <s v=""/>
    <s v=""/>
    <s v=""/>
    <m/>
    <m/>
    <m/>
    <m/>
    <m/>
    <m/>
    <m/>
    <m/>
    <m/>
    <m/>
    <s v="oui"/>
    <n v="70.8"/>
  </r>
  <r>
    <s v="novembre"/>
    <s v="Alexis"/>
    <s v="Kaoka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901"/>
    <m/>
    <n v="1"/>
    <m/>
    <m/>
    <m/>
    <s v="Palets noir dessert 55% - 5 Kg"/>
    <n v="16956"/>
    <n v="1"/>
    <n v="0"/>
    <n v="0"/>
    <n v="43"/>
    <m/>
    <m/>
    <m/>
    <s v=""/>
    <s v=""/>
    <s v=""/>
    <s v=""/>
    <s v=""/>
    <m/>
    <m/>
    <m/>
    <m/>
    <m/>
    <m/>
    <m/>
    <m/>
    <m/>
    <m/>
    <m/>
    <n v="43"/>
  </r>
  <r>
    <s v="novembre"/>
    <s v="Alexis"/>
    <s v="Kaoka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901"/>
    <m/>
    <n v="1"/>
    <m/>
    <m/>
    <m/>
    <s v="Pépites noir 60% - 5 Kg"/>
    <n v="16957"/>
    <n v="1"/>
    <n v="0"/>
    <n v="0"/>
    <n v="44.8"/>
    <m/>
    <m/>
    <m/>
    <s v=""/>
    <s v=""/>
    <s v=""/>
    <s v=""/>
    <s v=""/>
    <m/>
    <m/>
    <m/>
    <m/>
    <m/>
    <m/>
    <m/>
    <m/>
    <m/>
    <m/>
    <m/>
    <n v="44.8"/>
  </r>
  <r>
    <s v="novembre"/>
    <s v="Alexis"/>
    <s v="Nature et Aliments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902"/>
    <n v="1"/>
    <m/>
    <m/>
    <m/>
    <m/>
    <s v="Crème noisette 60g - x 12 sachets"/>
    <n v="190220"/>
    <n v="12"/>
    <n v="0"/>
    <n v="0"/>
    <n v="14.64"/>
    <m/>
    <m/>
    <m/>
    <s v=""/>
    <s v=""/>
    <s v=""/>
    <s v=""/>
    <s v=""/>
    <m/>
    <m/>
    <m/>
    <m/>
    <m/>
    <m/>
    <m/>
    <m/>
    <m/>
    <m/>
    <m/>
    <n v="14.64"/>
  </r>
  <r>
    <s v="novembre"/>
    <s v="Alexis"/>
    <s v="Nature et Aliments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902"/>
    <m/>
    <n v="1"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m/>
    <m/>
    <m/>
    <m/>
    <m/>
    <m/>
    <m/>
    <m/>
    <n v="23"/>
  </r>
  <r>
    <s v="novembre"/>
    <s v="Benoît"/>
    <s v="Bio Planète"/>
    <s v="Relais Vert"/>
    <s v="LA CHOUETTE BIO"/>
    <s v="14 RUE DU BOIS"/>
    <s v="54390"/>
    <s v="FROUARD"/>
    <s v="09 72 58 65 21"/>
    <s v="Grand Est"/>
    <s v="54"/>
    <s v="LES COMPTOIRS DE LA BIO"/>
    <m/>
    <n v="400"/>
    <s v="2017-11-15"/>
    <x v="1903"/>
    <n v="1"/>
    <m/>
    <m/>
    <m/>
    <n v="1"/>
    <s v="Huile de coco - 0,2L"/>
    <n v="1010615028"/>
    <n v="60"/>
    <n v="10"/>
    <n v="0"/>
    <n v="187.8"/>
    <m/>
    <m/>
    <m/>
    <s v=""/>
    <s v=""/>
    <s v=""/>
    <s v=""/>
    <s v=""/>
    <m/>
    <m/>
    <m/>
    <m/>
    <m/>
    <m/>
    <m/>
    <m/>
    <m/>
    <m/>
    <s v="oui"/>
    <n v="187.8"/>
  </r>
  <r>
    <s v="novembre"/>
    <s v="Benoît"/>
    <s v="Bio Planète"/>
    <s v="Relais Vert"/>
    <s v="LA CHOUETTE BIO"/>
    <s v="14 RUE DU BOIS"/>
    <s v="54390"/>
    <s v="FROUARD"/>
    <s v="09 72 58 65 21"/>
    <s v="Grand Est"/>
    <s v="54"/>
    <s v="LES COMPTOIRS DE LA BIO"/>
    <m/>
    <n v="400"/>
    <s v="2017-11-15"/>
    <x v="1903"/>
    <n v="1"/>
    <m/>
    <m/>
    <m/>
    <m/>
    <s v="Huile d'Avocat - 0,25L"/>
    <n v="1010600890"/>
    <n v="6"/>
    <n v="0"/>
    <n v="0"/>
    <n v="34.92"/>
    <m/>
    <m/>
    <m/>
    <s v=""/>
    <s v=""/>
    <s v=""/>
    <s v=""/>
    <s v=""/>
    <m/>
    <m/>
    <m/>
    <m/>
    <m/>
    <m/>
    <m/>
    <m/>
    <m/>
    <m/>
    <m/>
    <n v="34.92"/>
  </r>
  <r>
    <s v="novembre"/>
    <s v="Benoît"/>
    <s v="Bio Planète"/>
    <s v="Relais Vert"/>
    <s v="LA CHOUETTE BIO"/>
    <s v="14 RUE DU BOIS"/>
    <s v="54390"/>
    <s v="FROUARD"/>
    <s v="09 72 58 65 21"/>
    <s v="Grand Est"/>
    <s v="54"/>
    <s v="LES COMPTOIRS DE LA BIO"/>
    <m/>
    <n v="400"/>
    <s v="2017-11-15"/>
    <x v="1903"/>
    <m/>
    <n v="1"/>
    <m/>
    <m/>
    <m/>
    <s v="Olive&amp;Piment - 0,25L"/>
    <n v="1010630692"/>
    <n v="6"/>
    <n v="0"/>
    <n v="0"/>
    <n v="35.340000000000003"/>
    <m/>
    <m/>
    <m/>
    <s v=""/>
    <s v=""/>
    <s v=""/>
    <s v=""/>
    <s v=""/>
    <m/>
    <m/>
    <m/>
    <m/>
    <m/>
    <m/>
    <m/>
    <m/>
    <m/>
    <m/>
    <m/>
    <n v="35.3400000000000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521">
  <r>
    <x v="0"/>
    <s v="Alexis"/>
    <s v="Bio Planète"/>
    <s v="Direct"/>
    <s v="BIOCOOP CAMPANA"/>
    <s v="8 av de l'entreprise parc commercial des moutiers"/>
    <n v="12000"/>
    <s v="RODEZ"/>
    <s v="05 65 78 42 57"/>
    <s v="Occitanie"/>
    <n v="12"/>
    <s v="BIOCOOP"/>
    <m/>
    <n v="600"/>
    <d v="2016-12-31T23:00:00"/>
    <x v="0"/>
    <n v="1"/>
    <m/>
    <m/>
    <m/>
    <n v="1"/>
    <s v="Huile de coco - 0,4L"/>
    <n v="1010615056"/>
    <n v="60"/>
    <n v="10"/>
    <m/>
    <s v="oui"/>
    <n v="375"/>
    <n v="0"/>
    <n v="375"/>
    <s v=""/>
    <s v=""/>
    <s v=""/>
    <s v=""/>
    <s v=""/>
    <m/>
    <m/>
    <m/>
    <m/>
    <n v="1"/>
    <m/>
    <m/>
    <m/>
    <m/>
    <m/>
    <m/>
    <n v="1"/>
  </r>
  <r>
    <x v="0"/>
    <s v="Alexis"/>
    <s v="Bio Planète"/>
    <s v="Direct"/>
    <s v="BIOCOOP CAMPANA"/>
    <s v="8 av de l'entreprise parc commercial des moutiers"/>
    <n v="12000"/>
    <s v="RODEZ"/>
    <s v="05 65 78 42 57"/>
    <s v="Occitanie"/>
    <n v="12"/>
    <s v="BIOCOOP"/>
    <m/>
    <n v="600"/>
    <d v="2016-12-31T23:00:00"/>
    <x v="0"/>
    <n v="1"/>
    <m/>
    <m/>
    <m/>
    <n v="1"/>
    <s v="Huile de coco - 1L (4)"/>
    <n v="1010415088"/>
    <n v="60"/>
    <n v="10"/>
    <m/>
    <s v="oui"/>
    <n v="843.6"/>
    <n v="0"/>
    <n v="843.6"/>
    <s v=""/>
    <s v=""/>
    <s v=""/>
    <s v=""/>
    <s v=""/>
    <m/>
    <m/>
    <m/>
    <n v="1"/>
    <m/>
    <m/>
    <m/>
    <m/>
    <m/>
    <m/>
    <m/>
    <s v=""/>
  </r>
  <r>
    <x v="0"/>
    <s v="Alexis"/>
    <s v="Bio Planète"/>
    <s v="Direct"/>
    <s v="BIOCOOP CAMPANA"/>
    <s v="8 av de l'entreprise parc commercial des moutiers"/>
    <n v="12000"/>
    <s v="RODEZ"/>
    <s v="05 65 78 42 57"/>
    <s v="Occitanie"/>
    <n v="12"/>
    <s v="BIOCOOP"/>
    <m/>
    <n v="600"/>
    <d v="2016-12-31T23:00:00"/>
    <x v="0"/>
    <n v="1"/>
    <m/>
    <m/>
    <m/>
    <n v="1"/>
    <s v="Huile coco désodorisée - 0,4L"/>
    <n v="1010615156"/>
    <n v="60"/>
    <n v="10"/>
    <m/>
    <s v="oui"/>
    <n v="253.2"/>
    <n v="0"/>
    <n v="253.2"/>
    <s v=""/>
    <s v=""/>
    <s v=""/>
    <s v=""/>
    <s v=""/>
    <m/>
    <m/>
    <m/>
    <n v="1"/>
    <m/>
    <m/>
    <m/>
    <m/>
    <m/>
    <m/>
    <m/>
    <s v=""/>
  </r>
  <r>
    <x v="0"/>
    <s v="Alexis"/>
    <s v="Bio Planète"/>
    <s v="Direct"/>
    <s v="BIOCOOP CAMPANA"/>
    <s v="8 av de l'entreprise parc commercial des moutiers"/>
    <n v="12000"/>
    <s v="RODEZ"/>
    <s v="05 65 78 42 57"/>
    <s v="Occitanie"/>
    <n v="12"/>
    <s v="BIOCOOP"/>
    <m/>
    <n v="600"/>
    <d v="2016-12-31T23:00:00"/>
    <x v="0"/>
    <n v="1"/>
    <m/>
    <m/>
    <m/>
    <n v="1"/>
    <s v="Huile coco désodorisée - 1L (4)"/>
    <n v="1010415188"/>
    <n v="60"/>
    <n v="10"/>
    <m/>
    <s v="oui"/>
    <n v="514.79999999999995"/>
    <n v="0"/>
    <n v="514.79999999999995"/>
    <s v=""/>
    <s v=""/>
    <s v=""/>
    <s v=""/>
    <s v=""/>
    <m/>
    <m/>
    <m/>
    <n v="1"/>
    <m/>
    <m/>
    <m/>
    <m/>
    <m/>
    <m/>
    <m/>
    <s v=""/>
  </r>
  <r>
    <x v="0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n v="1"/>
    <m/>
    <m/>
    <m/>
    <m/>
    <m/>
    <m/>
    <m/>
    <s v=""/>
  </r>
  <r>
    <x v="0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m/>
    <s v=""/>
  </r>
  <r>
    <x v="0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de coco - 2,5L (1)"/>
    <n v="1090115040"/>
    <n v="1"/>
    <n v="0"/>
    <m/>
    <s v="oui"/>
    <n v="29.39"/>
    <n v="0"/>
    <n v="29.39"/>
    <s v=""/>
    <s v=""/>
    <s v=""/>
    <s v=""/>
    <s v=""/>
    <m/>
    <m/>
    <m/>
    <n v="1"/>
    <m/>
    <m/>
    <m/>
    <m/>
    <m/>
    <m/>
    <m/>
    <s v=""/>
  </r>
  <r>
    <x v="0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n v="1"/>
    <m/>
    <m/>
    <m/>
    <m/>
    <m/>
    <m/>
    <m/>
    <s v=""/>
  </r>
  <r>
    <x v="0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n v="1"/>
    <m/>
    <m/>
    <m/>
    <m/>
    <m/>
    <m/>
    <m/>
    <s v=""/>
  </r>
  <r>
    <x v="0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1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pommes demeter - 3 l"/>
    <s v="CN00120000"/>
    <n v="4"/>
    <n v="0"/>
    <m/>
    <m/>
    <n v="20.2"/>
    <n v="0"/>
    <n v="20.2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teaunade Fraises framboises myrtilles - 212 g"/>
    <s v="CN00751130"/>
    <n v="6"/>
    <n v="0"/>
    <m/>
    <m/>
    <n v="15.6"/>
    <n v="0"/>
    <n v="15.6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Apibul pommes fruits de la passion - 75 cl"/>
    <s v="CN00110060"/>
    <n v="6"/>
    <n v="0"/>
    <m/>
    <s v="oui"/>
    <n v="16.68"/>
    <n v="0"/>
    <n v="16.68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nfiture cerises extra - 690g"/>
    <s v="CN00750505"/>
    <n v="6"/>
    <n v="0"/>
    <m/>
    <s v="oui"/>
    <n v="27.72"/>
    <n v="0"/>
    <n v="27.72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nfiture fraises extra - 690g"/>
    <s v="CN00750510"/>
    <n v="6"/>
    <n v="0"/>
    <m/>
    <s v="oui"/>
    <n v="28.26"/>
    <n v="0"/>
    <n v="28.26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nfiture figues extra - 690g"/>
    <s v="CN00750515"/>
    <n v="6"/>
    <n v="0"/>
    <m/>
    <m/>
    <n v="28.14"/>
    <n v="0"/>
    <n v="28.14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nfiture myrtilles extra - 690g"/>
    <s v="CN00750520"/>
    <n v="6"/>
    <n v="0"/>
    <m/>
    <m/>
    <n v="32.82"/>
    <n v="0"/>
    <n v="32.82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6-12-31T23:00:00"/>
    <x v="2"/>
    <n v="1"/>
    <m/>
    <m/>
    <m/>
    <m/>
    <s v="Confiture framboises extra - 690 g"/>
    <s v="CN00750525"/>
    <n v="6"/>
    <n v="0"/>
    <m/>
    <m/>
    <n v="29.04"/>
    <n v="0"/>
    <n v="29.04"/>
    <s v=""/>
    <s v=""/>
    <s v=""/>
    <s v=""/>
    <s v=""/>
    <m/>
    <m/>
    <m/>
    <n v="1"/>
    <m/>
    <m/>
    <m/>
    <m/>
    <m/>
    <m/>
    <m/>
    <s v=""/>
  </r>
  <r>
    <x v="0"/>
    <s v="Christophe"/>
    <m/>
    <s v="Ekibio"/>
    <m/>
    <m/>
    <m/>
    <m/>
    <m/>
    <m/>
    <m/>
    <m/>
    <m/>
    <m/>
    <d v="2016-12-31T23:00:00"/>
    <x v="3"/>
    <n v="1"/>
    <m/>
    <m/>
    <m/>
    <n v="1"/>
    <s v="05 Vitalité - Boite 22,5g"/>
    <s v="AUROIN"/>
    <n v="6"/>
    <n v="10"/>
    <m/>
    <s v="oui"/>
    <n v="17.82"/>
    <n v="0"/>
    <n v="17.82"/>
    <s v=""/>
    <s v=""/>
    <s v=""/>
    <s v=""/>
    <s v=""/>
    <m/>
    <m/>
    <m/>
    <m/>
    <m/>
    <m/>
    <m/>
    <m/>
    <m/>
    <m/>
    <m/>
    <n v="1"/>
  </r>
  <r>
    <x v="0"/>
    <s v="Christophe"/>
    <m/>
    <s v="Ekibio"/>
    <m/>
    <m/>
    <m/>
    <m/>
    <m/>
    <m/>
    <m/>
    <m/>
    <m/>
    <m/>
    <d v="2016-12-31T23:00:00"/>
    <x v="3"/>
    <n v="1"/>
    <m/>
    <m/>
    <m/>
    <n v="1"/>
    <s v="02 Détente - Boite 22,5g"/>
    <s v="BIENIN"/>
    <n v="6"/>
    <n v="10"/>
    <m/>
    <s v="oui"/>
    <n v="16.440000000000001"/>
    <n v="0"/>
    <n v="16.440000000000001"/>
    <s v=""/>
    <s v=""/>
    <s v=""/>
    <s v=""/>
    <s v=""/>
    <m/>
    <m/>
    <m/>
    <m/>
    <m/>
    <m/>
    <m/>
    <m/>
    <m/>
    <m/>
    <m/>
    <n v="1"/>
  </r>
  <r>
    <x v="0"/>
    <s v="Christophe"/>
    <m/>
    <s v="Ekibio"/>
    <n v="1170"/>
    <m/>
    <m/>
    <m/>
    <m/>
    <m/>
    <m/>
    <m/>
    <m/>
    <m/>
    <d v="2016-12-31T23:00:00"/>
    <x v="3"/>
    <n v="1"/>
    <m/>
    <m/>
    <m/>
    <n v="1"/>
    <s v="07 Agrumes - Boite 22,5g"/>
    <s v="BIGAIN"/>
    <n v="6"/>
    <n v="1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0"/>
    <s v="Christophe"/>
    <m/>
    <s v="Ekibio"/>
    <m/>
    <m/>
    <m/>
    <m/>
    <m/>
    <m/>
    <m/>
    <m/>
    <m/>
    <m/>
    <d v="2016-12-31T23:00:00"/>
    <x v="3"/>
    <n v="1"/>
    <m/>
    <m/>
    <m/>
    <n v="1"/>
    <s v="03 Hivernale - Boite 22,5g"/>
    <s v="FRIMIN"/>
    <n v="6"/>
    <n v="10"/>
    <m/>
    <s v="oui"/>
    <n v="16.32"/>
    <n v="0"/>
    <n v="16.32"/>
    <s v=""/>
    <s v=""/>
    <s v=""/>
    <s v=""/>
    <s v=""/>
    <m/>
    <m/>
    <m/>
    <m/>
    <m/>
    <m/>
    <m/>
    <m/>
    <m/>
    <m/>
    <m/>
    <n v="1"/>
  </r>
  <r>
    <x v="0"/>
    <s v="Christophe"/>
    <m/>
    <s v="Ekibio"/>
    <m/>
    <m/>
    <m/>
    <m/>
    <m/>
    <m/>
    <m/>
    <m/>
    <m/>
    <m/>
    <d v="2016-12-31T23:00:00"/>
    <x v="3"/>
    <n v="1"/>
    <m/>
    <m/>
    <m/>
    <n v="1"/>
    <s v="06 Anti-Stress - Boite 22,5g"/>
    <s v="HAMAIN"/>
    <n v="6"/>
    <n v="10"/>
    <m/>
    <s v="oui"/>
    <n v="16.62"/>
    <n v="0"/>
    <n v="16.62"/>
    <s v=""/>
    <s v=""/>
    <s v=""/>
    <s v=""/>
    <s v=""/>
    <m/>
    <m/>
    <m/>
    <m/>
    <m/>
    <m/>
    <m/>
    <m/>
    <m/>
    <m/>
    <m/>
    <n v="1"/>
  </r>
  <r>
    <x v="0"/>
    <s v="Christophe"/>
    <m/>
    <s v="Ekibio"/>
    <m/>
    <m/>
    <m/>
    <m/>
    <m/>
    <m/>
    <m/>
    <m/>
    <m/>
    <m/>
    <d v="2016-12-31T23:00:00"/>
    <x v="3"/>
    <n v="1"/>
    <m/>
    <m/>
    <m/>
    <n v="1"/>
    <s v="04 Elimination - Boite 22,5g"/>
    <s v="ONDIIN"/>
    <n v="6"/>
    <n v="10"/>
    <m/>
    <s v="oui"/>
    <n v="17.28"/>
    <n v="0"/>
    <n v="17.28"/>
    <s v=""/>
    <s v=""/>
    <s v=""/>
    <s v=""/>
    <s v=""/>
    <m/>
    <m/>
    <m/>
    <m/>
    <m/>
    <m/>
    <m/>
    <m/>
    <m/>
    <m/>
    <m/>
    <n v="1"/>
  </r>
  <r>
    <x v="0"/>
    <s v="Christophe"/>
    <m/>
    <s v="Ekibio"/>
    <m/>
    <m/>
    <m/>
    <m/>
    <m/>
    <m/>
    <m/>
    <m/>
    <m/>
    <m/>
    <d v="2016-12-31T23:00:00"/>
    <x v="3"/>
    <n v="1"/>
    <m/>
    <m/>
    <m/>
    <n v="1"/>
    <s v="01 Sommeil - Boite 22,5g"/>
    <s v="REVEIN"/>
    <n v="6"/>
    <n v="10"/>
    <m/>
    <s v="oui"/>
    <n v="19.32"/>
    <n v="0"/>
    <n v="19.32"/>
    <s v=""/>
    <s v=""/>
    <s v=""/>
    <s v=""/>
    <s v=""/>
    <m/>
    <m/>
    <m/>
    <m/>
    <m/>
    <m/>
    <m/>
    <m/>
    <m/>
    <m/>
    <m/>
    <n v="1"/>
  </r>
  <r>
    <x v="0"/>
    <s v="Christophe"/>
    <m/>
    <s v="Ekibio"/>
    <m/>
    <m/>
    <m/>
    <m/>
    <m/>
    <m/>
    <m/>
    <m/>
    <m/>
    <m/>
    <d v="2016-12-31T23:00:00"/>
    <x v="3"/>
    <n v="1"/>
    <m/>
    <m/>
    <m/>
    <n v="1"/>
    <s v="08 Épicée - Boite 22,5g"/>
    <s v="SEREIN"/>
    <n v="6"/>
    <n v="10"/>
    <m/>
    <s v="oui"/>
    <n v="15.96"/>
    <n v="0"/>
    <n v="15.96"/>
    <s v=""/>
    <s v=""/>
    <s v=""/>
    <s v=""/>
    <s v=""/>
    <m/>
    <m/>
    <m/>
    <m/>
    <m/>
    <m/>
    <m/>
    <m/>
    <m/>
    <m/>
    <m/>
    <n v="1"/>
  </r>
  <r>
    <x v="0"/>
    <s v="Christophe"/>
    <m/>
    <s v="Ekibio"/>
    <m/>
    <m/>
    <m/>
    <m/>
    <m/>
    <m/>
    <m/>
    <m/>
    <m/>
    <m/>
    <d v="2016-12-31T23:00:00"/>
    <x v="3"/>
    <n v="1"/>
    <m/>
    <m/>
    <m/>
    <n v="1"/>
    <s v="10 Détox - Boite 22,5g"/>
    <s v="DETOIN"/>
    <n v="6"/>
    <n v="10"/>
    <m/>
    <s v="oui"/>
    <n v="16.5"/>
    <n v="0"/>
    <n v="16.5"/>
    <s v=""/>
    <s v=""/>
    <s v=""/>
    <s v=""/>
    <s v=""/>
    <m/>
    <m/>
    <m/>
    <m/>
    <m/>
    <m/>
    <m/>
    <m/>
    <m/>
    <m/>
    <m/>
    <n v="1"/>
  </r>
  <r>
    <x v="0"/>
    <s v="Christophe"/>
    <m/>
    <s v="Ekibio"/>
    <m/>
    <m/>
    <m/>
    <m/>
    <m/>
    <m/>
    <m/>
    <m/>
    <m/>
    <m/>
    <d v="2016-12-31T23:00:00"/>
    <x v="3"/>
    <n v="1"/>
    <m/>
    <m/>
    <m/>
    <n v="1"/>
    <s v="09 Digestion - Boite 22,5g"/>
    <s v="DIGEIN"/>
    <n v="6"/>
    <n v="10"/>
    <m/>
    <s v="oui"/>
    <n v="16.14"/>
    <n v="0"/>
    <n v="16.14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6-12-31T23:00:00"/>
    <x v="4"/>
    <n v="1"/>
    <m/>
    <m/>
    <m/>
    <n v="1"/>
    <s v="Purée pommes demeter - 630 g"/>
    <s v="CN00640115"/>
    <n v="48"/>
    <n v="7"/>
    <m/>
    <s v="oui"/>
    <n v="108.96"/>
    <n v="0"/>
    <n v="108.96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6-12-31T23:00:00"/>
    <x v="4"/>
    <n v="1"/>
    <m/>
    <m/>
    <m/>
    <n v="1"/>
    <s v="Purée pommes poires demeter - 630 g"/>
    <s v="CN00641055"/>
    <n v="42"/>
    <n v="7"/>
    <m/>
    <s v="oui"/>
    <n v="107.52"/>
    <n v="0"/>
    <n v="107.52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6-12-31T23:00:00"/>
    <x v="5"/>
    <n v="1"/>
    <m/>
    <m/>
    <n v="1"/>
    <m/>
    <s v="Purée pommes abricots demeter - 360 g"/>
    <s v="CN00641195"/>
    <n v="30"/>
    <n v="11"/>
    <m/>
    <m/>
    <n v="57.3"/>
    <n v="0"/>
    <n v="57.3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6-12-31T23:00:00"/>
    <x v="5"/>
    <n v="1"/>
    <m/>
    <m/>
    <n v="1"/>
    <m/>
    <s v="Purée pommes myrtilles - 630 g"/>
    <s v="CN00641065"/>
    <n v="30"/>
    <n v="11"/>
    <m/>
    <s v="oui"/>
    <n v="82.5"/>
    <n v="0"/>
    <n v="82.5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6-12-31T23:00:00"/>
    <x v="5"/>
    <n v="1"/>
    <m/>
    <m/>
    <n v="1"/>
    <m/>
    <s v="BOX POTS - 90 UVC"/>
    <m/>
    <n v="1"/>
    <n v="11"/>
    <m/>
    <s v="oui"/>
    <n v="0"/>
    <n v="0"/>
    <n v="0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6-12-31T23:00:00"/>
    <x v="5"/>
    <n v="1"/>
    <m/>
    <m/>
    <n v="1"/>
    <m/>
    <s v="Purée pommes figues demeter - 630g"/>
    <s v="CN00641105"/>
    <n v="30"/>
    <n v="11"/>
    <m/>
    <s v="oui"/>
    <n v="81.3"/>
    <n v="0"/>
    <n v="81.3"/>
    <s v=""/>
    <s v=""/>
    <s v=""/>
    <s v=""/>
    <s v=""/>
    <m/>
    <m/>
    <m/>
    <n v="1"/>
    <m/>
    <m/>
    <m/>
    <m/>
    <m/>
    <m/>
    <m/>
    <s v=""/>
  </r>
  <r>
    <x v="0"/>
    <s v="Philippe"/>
    <s v="Arcadie"/>
    <s v="Direct"/>
    <s v="BIOCOOP CALLUNE"/>
    <s v="2 RUE COLETTE BESSON"/>
    <n v="56300"/>
    <s v="PONTIVY"/>
    <s v="02 97 25 63 73"/>
    <s v="Bretagne"/>
    <n v="56"/>
    <s v="BIOCOOP"/>
    <m/>
    <n v="650"/>
    <d v="2017-01-01T23:00:00"/>
    <x v="6"/>
    <n v="1"/>
    <m/>
    <m/>
    <n v="1"/>
    <m/>
    <s v="Présentoir infusettes livré garni - "/>
    <s v="PINFU"/>
    <n v="1"/>
    <n v="10"/>
    <m/>
    <m/>
    <n v="0"/>
    <n v="0"/>
    <n v="0"/>
    <n v="1"/>
    <n v="0"/>
    <n v="0"/>
    <n v="1"/>
    <n v="0"/>
    <m/>
    <m/>
    <n v="1"/>
    <m/>
    <m/>
    <m/>
    <s v="VA LE COMMANDER VIA SA PLATEFORME"/>
    <m/>
    <n v="1"/>
    <m/>
    <m/>
    <m/>
  </r>
  <r>
    <x v="0"/>
    <s v="Alexis"/>
    <m/>
    <s v="Relais Vert"/>
    <m/>
    <m/>
    <m/>
    <m/>
    <m/>
    <m/>
    <m/>
    <m/>
    <m/>
    <m/>
    <d v="2017-01-01T23:00:00"/>
    <x v="7"/>
    <n v="1"/>
    <m/>
    <m/>
    <n v="1"/>
    <m/>
    <s v="Présentoir infusettes livré garni - "/>
    <s v="PINFU"/>
    <n v="1"/>
    <n v="10"/>
    <m/>
    <m/>
    <n v="0"/>
    <n v="0"/>
    <n v="0"/>
    <n v="1"/>
    <n v="0"/>
    <n v="0"/>
    <n v="1"/>
    <n v="0"/>
    <m/>
    <m/>
    <n v="1"/>
    <m/>
    <m/>
    <m/>
    <s v="VA LE COMMANDER VIA SA PLATEFORME"/>
    <m/>
    <n v="1"/>
    <m/>
    <m/>
    <m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poireau-PDT - x 20 sachets"/>
    <n v="410010"/>
    <n v="60"/>
    <n v="10"/>
    <m/>
    <m/>
    <n v="48"/>
    <n v="0"/>
    <n v="48"/>
    <s v=""/>
    <s v=""/>
    <s v=""/>
    <s v=""/>
    <s v=""/>
    <m/>
    <m/>
    <m/>
    <n v="1"/>
    <m/>
    <m/>
    <m/>
    <m/>
    <m/>
    <m/>
    <m/>
    <s v=""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ortie - x 20 sachets"/>
    <n v="410030"/>
    <n v="40"/>
    <n v="10"/>
    <m/>
    <m/>
    <n v="32"/>
    <n v="0"/>
    <n v="32"/>
    <s v=""/>
    <s v=""/>
    <s v=""/>
    <s v=""/>
    <s v=""/>
    <m/>
    <m/>
    <m/>
    <n v="1"/>
    <m/>
    <m/>
    <m/>
    <m/>
    <m/>
    <m/>
    <m/>
    <s v=""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potimarron - x 20 sachets"/>
    <n v="410050"/>
    <n v="40"/>
    <n v="10"/>
    <m/>
    <m/>
    <n v="32"/>
    <n v="0"/>
    <n v="32"/>
    <s v=""/>
    <s v=""/>
    <s v=""/>
    <s v=""/>
    <s v=""/>
    <m/>
    <m/>
    <m/>
    <n v="1"/>
    <m/>
    <m/>
    <m/>
    <m/>
    <m/>
    <m/>
    <m/>
    <s v=""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algues - x 20 sachets"/>
    <n v="410060"/>
    <n v="20"/>
    <n v="10"/>
    <m/>
    <m/>
    <n v="16"/>
    <n v="0"/>
    <n v="16"/>
    <s v=""/>
    <s v=""/>
    <s v=""/>
    <s v=""/>
    <s v=""/>
    <m/>
    <m/>
    <m/>
    <n v="1"/>
    <m/>
    <m/>
    <m/>
    <m/>
    <m/>
    <m/>
    <m/>
    <s v=""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cèpes - x 20 sachets"/>
    <n v="410070"/>
    <n v="40"/>
    <n v="10"/>
    <m/>
    <m/>
    <n v="32"/>
    <n v="0"/>
    <n v="32"/>
    <s v=""/>
    <s v=""/>
    <s v=""/>
    <s v=""/>
    <s v=""/>
    <m/>
    <m/>
    <m/>
    <n v="1"/>
    <m/>
    <m/>
    <m/>
    <m/>
    <m/>
    <m/>
    <m/>
    <s v=""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carotte cumin - x 20 sachets"/>
    <n v="410080"/>
    <n v="20"/>
    <n v="10"/>
    <m/>
    <m/>
    <n v="16"/>
    <n v="0"/>
    <n v="16"/>
    <s v=""/>
    <s v=""/>
    <s v=""/>
    <s v=""/>
    <s v=""/>
    <m/>
    <m/>
    <m/>
    <n v="1"/>
    <m/>
    <m/>
    <m/>
    <m/>
    <m/>
    <m/>
    <m/>
    <s v=""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épinards spiruline - x 20 sachets"/>
    <n v="410090"/>
    <n v="20"/>
    <n v="10"/>
    <m/>
    <m/>
    <n v="16"/>
    <n v="0"/>
    <n v="16"/>
    <s v=""/>
    <s v=""/>
    <s v=""/>
    <s v=""/>
    <s v=""/>
    <m/>
    <m/>
    <m/>
    <n v="1"/>
    <m/>
    <m/>
    <m/>
    <m/>
    <m/>
    <m/>
    <m/>
    <s v=""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fenouil - x 20 sachets"/>
    <n v="410100"/>
    <n v="20"/>
    <n v="10"/>
    <m/>
    <m/>
    <n v="16"/>
    <n v="0"/>
    <n v="16"/>
    <s v=""/>
    <s v=""/>
    <s v=""/>
    <s v=""/>
    <s v=""/>
    <m/>
    <m/>
    <m/>
    <n v="1"/>
    <m/>
    <m/>
    <m/>
    <m/>
    <m/>
    <m/>
    <m/>
    <s v=""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tomate basilic - x 20 sachets"/>
    <n v="410210"/>
    <n v="40"/>
    <n v="10"/>
    <m/>
    <m/>
    <n v="32"/>
    <n v="0"/>
    <n v="32"/>
    <s v=""/>
    <s v=""/>
    <s v=""/>
    <s v=""/>
    <s v=""/>
    <m/>
    <m/>
    <m/>
    <n v="1"/>
    <m/>
    <m/>
    <m/>
    <m/>
    <m/>
    <m/>
    <m/>
    <s v=""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Potabio Thaï - x20 sachets"/>
    <n v="41032"/>
    <n v="20"/>
    <n v="10"/>
    <m/>
    <m/>
    <n v="17.2"/>
    <n v="0"/>
    <n v="17.2"/>
    <s v=""/>
    <s v=""/>
    <s v=""/>
    <s v=""/>
    <s v=""/>
    <m/>
    <m/>
    <m/>
    <n v="1"/>
    <m/>
    <m/>
    <m/>
    <m/>
    <m/>
    <m/>
    <m/>
    <s v=""/>
  </r>
  <r>
    <x v="0"/>
    <s v="Ghislaine"/>
    <s v="Nature et Aliments"/>
    <s v="Relais Vert"/>
    <s v="UNI'VERS BIO"/>
    <s v="1 rue Tisserands"/>
    <n v="88190"/>
    <s v="GOLBEY EPINAL"/>
    <s v="03 29 31 03 85"/>
    <s v="Grand Est"/>
    <n v="88"/>
    <s v="ACCORD BIO"/>
    <m/>
    <n v="400"/>
    <d v="2017-01-01T23:00:00"/>
    <x v="8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n v="1"/>
    <m/>
    <m/>
    <m/>
    <m/>
    <m/>
    <m/>
    <m/>
    <s v=""/>
  </r>
  <r>
    <x v="0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n v="1"/>
    <m/>
    <m/>
    <m/>
    <m/>
    <m/>
    <m/>
    <m/>
    <s v=""/>
  </r>
  <r>
    <x v="0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pommes framboises - 75 cl"/>
    <s v="CN00110290"/>
    <n v="6"/>
    <n v="0"/>
    <m/>
    <m/>
    <n v="16.98"/>
    <n v="0"/>
    <n v="16.98"/>
    <s v=""/>
    <s v=""/>
    <s v=""/>
    <s v=""/>
    <s v=""/>
    <m/>
    <m/>
    <m/>
    <n v="1"/>
    <m/>
    <m/>
    <m/>
    <m/>
    <m/>
    <m/>
    <m/>
    <s v=""/>
  </r>
  <r>
    <x v="0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Nectar Kiwis - 75 cl"/>
    <s v="CN00110240"/>
    <n v="6"/>
    <n v="0"/>
    <m/>
    <m/>
    <n v="15.78"/>
    <n v="0"/>
    <n v="15.78"/>
    <s v=""/>
    <s v=""/>
    <s v=""/>
    <s v=""/>
    <s v=""/>
    <m/>
    <m/>
    <m/>
    <n v="1"/>
    <m/>
    <m/>
    <m/>
    <m/>
    <m/>
    <m/>
    <m/>
    <s v=""/>
  </r>
  <r>
    <x v="0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Apibul pommes cassis - 75 cl"/>
    <s v="CN00110025"/>
    <n v="6"/>
    <n v="0"/>
    <m/>
    <s v="oui"/>
    <n v="17.34"/>
    <n v="0"/>
    <n v="17.34"/>
    <s v=""/>
    <s v=""/>
    <s v=""/>
    <s v=""/>
    <s v=""/>
    <m/>
    <m/>
    <m/>
    <n v="1"/>
    <m/>
    <m/>
    <m/>
    <m/>
    <m/>
    <m/>
    <m/>
    <s v=""/>
  </r>
  <r>
    <x v="0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n v="1"/>
    <m/>
    <m/>
    <m/>
    <m/>
    <m/>
    <m/>
    <m/>
    <s v=""/>
  </r>
  <r>
    <x v="0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9"/>
    <n v="1"/>
    <m/>
    <m/>
    <m/>
    <m/>
    <s v="Gelée framboises - 235 g"/>
    <s v="CN00870010"/>
    <n v="12"/>
    <n v="0"/>
    <m/>
    <m/>
    <n v="35.159999999999997"/>
    <n v="0"/>
    <n v="35.159999999999997"/>
    <s v=""/>
    <s v=""/>
    <s v=""/>
    <s v=""/>
    <s v=""/>
    <m/>
    <m/>
    <m/>
    <n v="1"/>
    <m/>
    <m/>
    <m/>
    <m/>
    <m/>
    <m/>
    <m/>
    <s v=""/>
  </r>
  <r>
    <x v="0"/>
    <s v="Christophe"/>
    <s v="Champlat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10"/>
    <n v="1"/>
    <m/>
    <m/>
    <m/>
    <m/>
    <s v="Lentilles Saucisse (Pur Porc) - 340 gr."/>
    <s v="LES385"/>
    <n v="6"/>
    <n v="0"/>
    <m/>
    <m/>
    <n v="18.72"/>
    <n v="0"/>
    <n v="18.72"/>
    <s v=""/>
    <s v=""/>
    <s v=""/>
    <s v=""/>
    <s v=""/>
    <m/>
    <m/>
    <m/>
    <n v="1"/>
    <m/>
    <m/>
    <m/>
    <m/>
    <m/>
    <m/>
    <m/>
    <s v=""/>
  </r>
  <r>
    <x v="0"/>
    <s v="Christophe"/>
    <s v="Champlat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10"/>
    <n v="1"/>
    <m/>
    <m/>
    <m/>
    <m/>
    <s v="Chili Con Carne - 340g"/>
    <s v="CCC385"/>
    <n v="6"/>
    <n v="0"/>
    <m/>
    <m/>
    <n v="26.34"/>
    <n v="0"/>
    <n v="26.34"/>
    <s v=""/>
    <s v=""/>
    <s v=""/>
    <s v=""/>
    <s v=""/>
    <m/>
    <m/>
    <m/>
    <n v="1"/>
    <m/>
    <m/>
    <m/>
    <m/>
    <m/>
    <m/>
    <m/>
    <s v=""/>
  </r>
  <r>
    <x v="0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11"/>
    <n v="1"/>
    <m/>
    <m/>
    <m/>
    <m/>
    <s v="Huile de coco - 0,2L"/>
    <n v="1010615028"/>
    <n v="12"/>
    <n v="0"/>
    <m/>
    <s v="oui"/>
    <n v="41.76"/>
    <n v="0"/>
    <n v="41.76"/>
    <s v=""/>
    <s v=""/>
    <s v=""/>
    <s v=""/>
    <s v=""/>
    <m/>
    <m/>
    <m/>
    <n v="1"/>
    <m/>
    <m/>
    <m/>
    <m/>
    <m/>
    <m/>
    <m/>
    <s v=""/>
  </r>
  <r>
    <x v="0"/>
    <s v="Christophe"/>
    <s v="Perl'amand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12"/>
    <n v="1"/>
    <m/>
    <m/>
    <m/>
    <m/>
    <s v="Amandina chocolat - 3x20cl"/>
    <s v="6902CH20"/>
    <n v="8"/>
    <n v="0"/>
    <m/>
    <m/>
    <n v="31.12"/>
    <n v="0"/>
    <n v="31.12"/>
    <s v=""/>
    <s v=""/>
    <s v=""/>
    <s v=""/>
    <s v=""/>
    <m/>
    <m/>
    <m/>
    <n v="1"/>
    <m/>
    <m/>
    <m/>
    <m/>
    <m/>
    <m/>
    <m/>
    <s v=""/>
  </r>
  <r>
    <x v="0"/>
    <s v="Christophe"/>
    <s v="Perl'amand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1-02T23:00:00"/>
    <x v="12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n v="1"/>
    <m/>
    <m/>
    <m/>
    <m/>
    <m/>
    <m/>
    <m/>
    <s v=""/>
  </r>
  <r>
    <x v="0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n v="1"/>
    <m/>
    <m/>
    <m/>
    <m/>
    <m/>
    <m/>
    <m/>
    <s v=""/>
  </r>
  <r>
    <x v="0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3"/>
    <n v="1"/>
    <m/>
    <m/>
    <m/>
    <m/>
    <s v="Huile de cumin noir - 100ml"/>
    <n v="1010420297"/>
    <n v="8"/>
    <n v="10"/>
    <m/>
    <s v="oui"/>
    <n v="51.12"/>
    <n v="0"/>
    <n v="51.12"/>
    <s v=""/>
    <s v=""/>
    <s v=""/>
    <s v=""/>
    <s v=""/>
    <m/>
    <m/>
    <m/>
    <n v="1"/>
    <m/>
    <m/>
    <m/>
    <m/>
    <m/>
    <m/>
    <m/>
    <s v=""/>
  </r>
  <r>
    <x v="0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n v="1"/>
    <m/>
    <m/>
    <m/>
    <m/>
    <m/>
    <m/>
    <m/>
    <s v=""/>
  </r>
  <r>
    <x v="0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AIL en semoule - Flacon 50g"/>
    <s v="AILSC"/>
    <n v="3"/>
    <n v="0"/>
    <m/>
    <m/>
    <n v="5.85"/>
    <n v="0"/>
    <n v="5.85"/>
    <s v=""/>
    <s v=""/>
    <s v=""/>
    <s v=""/>
    <s v=""/>
    <m/>
    <m/>
    <m/>
    <n v="1"/>
    <m/>
    <m/>
    <m/>
    <m/>
    <m/>
    <m/>
    <m/>
    <s v=""/>
  </r>
  <r>
    <x v="0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MUSCADE noix - Flacon 30g"/>
    <s v="MUSCC"/>
    <n v="6"/>
    <n v="0"/>
    <m/>
    <m/>
    <n v="20.22"/>
    <n v="0"/>
    <n v="20.22"/>
    <s v=""/>
    <s v=""/>
    <s v=""/>
    <s v=""/>
    <s v=""/>
    <m/>
    <m/>
    <m/>
    <n v="1"/>
    <m/>
    <m/>
    <m/>
    <m/>
    <m/>
    <m/>
    <m/>
    <s v=""/>
  </r>
  <r>
    <x v="0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n v="1"/>
    <m/>
    <m/>
    <m/>
    <m/>
    <m/>
    <m/>
    <m/>
    <s v=""/>
  </r>
  <r>
    <x v="0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SEL au CÉLERI - Flacon 80g"/>
    <s v="SECEC"/>
    <n v="3"/>
    <n v="0"/>
    <m/>
    <m/>
    <n v="5.07"/>
    <n v="0"/>
    <n v="5.07"/>
    <s v=""/>
    <s v=""/>
    <s v=""/>
    <s v=""/>
    <s v=""/>
    <m/>
    <m/>
    <m/>
    <n v="1"/>
    <m/>
    <m/>
    <m/>
    <m/>
    <m/>
    <m/>
    <m/>
    <s v=""/>
  </r>
  <r>
    <x v="0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CITRONNELLE feuilles - Sachet 40g (6)"/>
    <s v="CITR"/>
    <n v="6"/>
    <n v="0"/>
    <m/>
    <m/>
    <n v="11.64"/>
    <n v="0"/>
    <n v="11.64"/>
    <s v=""/>
    <s v=""/>
    <s v=""/>
    <s v=""/>
    <s v=""/>
    <m/>
    <m/>
    <m/>
    <n v="1"/>
    <m/>
    <m/>
    <m/>
    <m/>
    <m/>
    <m/>
    <m/>
    <s v=""/>
  </r>
  <r>
    <x v="0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n v="1"/>
    <m/>
    <m/>
    <m/>
    <m/>
    <m/>
    <m/>
    <m/>
    <s v=""/>
  </r>
  <r>
    <x v="0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LAVANDE fleurs - Sachet 30g (6)"/>
    <s v="LAVA"/>
    <n v="6"/>
    <n v="0"/>
    <m/>
    <m/>
    <n v="14.46"/>
    <n v="0"/>
    <n v="14.46"/>
    <s v=""/>
    <s v=""/>
    <s v=""/>
    <s v=""/>
    <s v=""/>
    <m/>
    <m/>
    <m/>
    <n v="1"/>
    <m/>
    <m/>
    <m/>
    <m/>
    <m/>
    <m/>
    <m/>
    <s v=""/>
  </r>
  <r>
    <x v="0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n v="1"/>
    <m/>
    <m/>
    <m/>
    <m/>
    <m/>
    <m/>
    <m/>
    <s v=""/>
  </r>
  <r>
    <x v="0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4"/>
    <n v="1"/>
    <m/>
    <m/>
    <m/>
    <m/>
    <s v="Mélange COLOMBO - Flacon 35g"/>
    <s v="COLOC"/>
    <n v="3"/>
    <n v="0"/>
    <m/>
    <m/>
    <n v="4.6500000000000004"/>
    <n v="0"/>
    <n v="4.6500000000000004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5"/>
    <n v="1"/>
    <m/>
    <m/>
    <m/>
    <n v="1"/>
    <s v="doux demeter - 75 cl"/>
    <s v="CN00210035"/>
    <n v="30"/>
    <n v="10"/>
    <m/>
    <s v="oui"/>
    <n v="72.599999999999994"/>
    <n v="0"/>
    <n v="72.599999999999994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5"/>
    <n v="1"/>
    <m/>
    <m/>
    <m/>
    <n v="1"/>
    <s v="demi sec - 75 cl"/>
    <s v="CN00210045"/>
    <n v="30"/>
    <n v="10"/>
    <m/>
    <s v="oui"/>
    <n v="77.400000000000006"/>
    <n v="0"/>
    <n v="77.400000000000006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5"/>
    <n v="1"/>
    <m/>
    <m/>
    <m/>
    <n v="1"/>
    <s v="brut - 75 cl"/>
    <s v="CN60200001"/>
    <n v="30"/>
    <n v="10"/>
    <m/>
    <s v="oui"/>
    <n v="78.900000000000006"/>
    <n v="0"/>
    <n v="78.900000000000006"/>
    <s v=""/>
    <s v=""/>
    <s v=""/>
    <s v=""/>
    <s v=""/>
    <m/>
    <m/>
    <m/>
    <n v="1"/>
    <m/>
    <m/>
    <m/>
    <m/>
    <m/>
    <m/>
    <m/>
    <s v=""/>
  </r>
  <r>
    <x v="0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6"/>
    <n v="1"/>
    <m/>
    <m/>
    <m/>
    <n v="1"/>
    <s v="Chocolinette - 220g"/>
    <s v="NCHOCO220"/>
    <n v="36"/>
    <n v="10"/>
    <m/>
    <s v="oui"/>
    <n v="114.12"/>
    <n v="0"/>
    <n v="114.12"/>
    <s v=""/>
    <s v=""/>
    <s v=""/>
    <s v=""/>
    <s v=""/>
    <m/>
    <m/>
    <m/>
    <n v="1"/>
    <m/>
    <m/>
    <m/>
    <m/>
    <m/>
    <m/>
    <m/>
    <s v=""/>
  </r>
  <r>
    <x v="0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1-02T23:00:00"/>
    <x v="17"/>
    <n v="1"/>
    <m/>
    <m/>
    <m/>
    <m/>
    <s v="Amandina chocolat - 1L"/>
    <s v="6902CHOCOOP"/>
    <n v="6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m/>
    <s v=""/>
  </r>
  <r>
    <x v="0"/>
    <s v="Philippe"/>
    <s v="Kaoka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8"/>
    <n v="1"/>
    <m/>
    <m/>
    <m/>
    <m/>
    <s v="noir 55% orange - 100g"/>
    <n v="14073"/>
    <n v="51"/>
    <n v="0"/>
    <m/>
    <m/>
    <n v="81.599999999999994"/>
    <n v="0"/>
    <n v="81.599999999999994"/>
    <s v=""/>
    <s v=""/>
    <s v=""/>
    <s v=""/>
    <s v=""/>
    <m/>
    <m/>
    <m/>
    <n v="1"/>
    <m/>
    <m/>
    <m/>
    <m/>
    <m/>
    <m/>
    <m/>
    <s v=""/>
  </r>
  <r>
    <x v="0"/>
    <s v="Philippe"/>
    <s v="Kaoka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8"/>
    <n v="1"/>
    <m/>
    <m/>
    <m/>
    <m/>
    <s v="noir 55% crêpes dentelle - 100g"/>
    <n v="14763"/>
    <n v="51"/>
    <n v="0"/>
    <m/>
    <m/>
    <n v="0"/>
    <n v="0"/>
    <n v="0"/>
    <s v=""/>
    <s v=""/>
    <s v=""/>
    <s v=""/>
    <s v=""/>
    <m/>
    <m/>
    <m/>
    <n v="1"/>
    <m/>
    <m/>
    <m/>
    <m/>
    <m/>
    <m/>
    <m/>
    <s v=""/>
  </r>
  <r>
    <x v="0"/>
    <s v="Philippe"/>
    <s v="Kaoka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8"/>
    <m/>
    <m/>
    <n v="1"/>
    <m/>
    <m/>
    <s v="noir 66% ST cranberries céréales - 100g"/>
    <n v="14426"/>
    <n v="51"/>
    <n v="0"/>
    <m/>
    <m/>
    <n v="0"/>
    <n v="0"/>
    <n v="0"/>
    <s v=""/>
    <s v=""/>
    <s v=""/>
    <s v=""/>
    <s v=""/>
    <m/>
    <m/>
    <m/>
    <n v="1"/>
    <m/>
    <m/>
    <m/>
    <m/>
    <m/>
    <m/>
    <m/>
    <s v=""/>
  </r>
  <r>
    <x v="0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9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n v="1"/>
    <m/>
    <m/>
    <m/>
    <m/>
    <m/>
    <m/>
    <m/>
    <s v=""/>
  </r>
  <r>
    <x v="0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9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n v="1"/>
    <m/>
    <m/>
    <m/>
    <m/>
    <m/>
    <m/>
    <m/>
    <s v=""/>
  </r>
  <r>
    <x v="0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1-02T23:00:00"/>
    <x v="19"/>
    <n v="1"/>
    <m/>
    <m/>
    <m/>
    <m/>
    <s v="MOUTARDE jaune - Flacon 60g"/>
    <s v="MOUTC"/>
    <n v="6"/>
    <n v="0"/>
    <m/>
    <m/>
    <n v="8.34"/>
    <n v="0"/>
    <n v="8.34"/>
    <s v=""/>
    <s v=""/>
    <s v=""/>
    <s v=""/>
    <s v=""/>
    <m/>
    <m/>
    <m/>
    <n v="1"/>
    <m/>
    <m/>
    <m/>
    <m/>
    <m/>
    <m/>
    <m/>
    <s v=""/>
  </r>
  <r>
    <x v="0"/>
    <s v="Alexis"/>
    <s v="Champlat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0"/>
    <n v="1"/>
    <m/>
    <m/>
    <m/>
    <m/>
    <s v="Coulis de tomate - 650 gr."/>
    <s v="CT720"/>
    <n v="6"/>
    <n v="0"/>
    <m/>
    <m/>
    <n v="16.920000000000002"/>
    <n v="0"/>
    <n v="16.920000000000002"/>
    <s v=""/>
    <s v=""/>
    <s v=""/>
    <s v=""/>
    <s v=""/>
    <m/>
    <m/>
    <m/>
    <n v="1"/>
    <m/>
    <m/>
    <m/>
    <m/>
    <m/>
    <m/>
    <m/>
    <s v=""/>
  </r>
  <r>
    <x v="0"/>
    <s v="Alexis"/>
    <s v="Champlat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0"/>
    <n v="1"/>
    <m/>
    <m/>
    <m/>
    <m/>
    <s v="Lentilles vertes au naturel - 450 gr."/>
    <s v="LV720"/>
    <n v="6"/>
    <n v="0"/>
    <m/>
    <m/>
    <n v="18.420000000000002"/>
    <n v="0"/>
    <n v="18.420000000000002"/>
    <s v=""/>
    <s v=""/>
    <s v=""/>
    <s v=""/>
    <s v=""/>
    <m/>
    <m/>
    <m/>
    <n v="1"/>
    <m/>
    <m/>
    <m/>
    <m/>
    <m/>
    <m/>
    <m/>
    <s v=""/>
  </r>
  <r>
    <x v="0"/>
    <s v="Alexis"/>
    <s v="Champlat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0"/>
    <n v="1"/>
    <m/>
    <m/>
    <m/>
    <m/>
    <s v="Tajine Poulet Citron - 340g"/>
    <s v="TJP385"/>
    <n v="6"/>
    <n v="0"/>
    <m/>
    <m/>
    <n v="26.22"/>
    <n v="0"/>
    <n v="26.22"/>
    <s v=""/>
    <s v=""/>
    <s v=""/>
    <s v=""/>
    <s v=""/>
    <m/>
    <m/>
    <m/>
    <n v="1"/>
    <m/>
    <m/>
    <m/>
    <m/>
    <m/>
    <m/>
    <m/>
    <s v=""/>
  </r>
  <r>
    <x v="0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1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m/>
    <n v="1"/>
    <m/>
    <m/>
    <m/>
    <m/>
    <m/>
    <m/>
    <n v="1"/>
  </r>
  <r>
    <x v="0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n v="1"/>
  </r>
  <r>
    <x v="0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n v="1"/>
  </r>
  <r>
    <x v="0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n v="1"/>
  </r>
  <r>
    <x v="0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2"/>
    <n v="1"/>
    <m/>
    <m/>
    <m/>
    <n v="1"/>
    <s v="Chocolinette - 220g"/>
    <s v="NCHOCO220"/>
    <n v="24"/>
    <n v="8"/>
    <m/>
    <s v="oui"/>
    <n v="77.760000000000005"/>
    <n v="0"/>
    <n v="77.760000000000005"/>
    <s v=""/>
    <s v=""/>
    <s v=""/>
    <s v=""/>
    <s v=""/>
    <m/>
    <m/>
    <m/>
    <n v="1"/>
    <m/>
    <m/>
    <m/>
    <m/>
    <m/>
    <m/>
    <m/>
    <s v=""/>
  </r>
  <r>
    <x v="0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3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4"/>
    <n v="1"/>
    <m/>
    <m/>
    <m/>
    <m/>
    <s v="V de cidre Demeter - 75 cl"/>
    <s v="CN00320005"/>
    <n v="6"/>
    <n v="0"/>
    <m/>
    <m/>
    <n v="14.04"/>
    <n v="0"/>
    <n v="14.04"/>
    <n v="1"/>
    <n v="0"/>
    <n v="0"/>
    <n v="0"/>
    <n v="0"/>
    <m/>
    <m/>
    <n v="1"/>
    <m/>
    <m/>
    <m/>
    <m/>
    <m/>
    <m/>
    <m/>
    <m/>
    <n v="1"/>
  </r>
  <r>
    <x v="0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5"/>
    <n v="1"/>
    <m/>
    <m/>
    <m/>
    <m/>
    <s v="V de cidre Demeter - 75 cl"/>
    <s v="CN00320005"/>
    <n v="6"/>
    <n v="0"/>
    <m/>
    <m/>
    <n v="14.04"/>
    <n v="0"/>
    <n v="14.04"/>
    <n v="1"/>
    <n v="0"/>
    <n v="0"/>
    <n v="0"/>
    <n v="0"/>
    <m/>
    <m/>
    <n v="1"/>
    <m/>
    <m/>
    <m/>
    <m/>
    <m/>
    <m/>
    <m/>
    <m/>
    <n v="1"/>
  </r>
  <r>
    <x v="0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6"/>
    <n v="1"/>
    <m/>
    <m/>
    <n v="1"/>
    <m/>
    <s v="Purée pommes abricots demeter - 630 g"/>
    <s v="CN00641025"/>
    <n v="30"/>
    <n v="11"/>
    <m/>
    <s v="oui"/>
    <n v="78.3"/>
    <n v="0"/>
    <n v="78.3"/>
    <s v=""/>
    <s v=""/>
    <s v=""/>
    <s v=""/>
    <s v=""/>
    <m/>
    <m/>
    <m/>
    <m/>
    <n v="1"/>
    <m/>
    <m/>
    <m/>
    <m/>
    <m/>
    <m/>
    <n v="1"/>
  </r>
  <r>
    <x v="0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6"/>
    <n v="1"/>
    <m/>
    <m/>
    <n v="1"/>
    <m/>
    <s v="BOX POTS - 90 UVC"/>
    <m/>
    <n v="1"/>
    <n v="11"/>
    <m/>
    <s v="oui"/>
    <n v="0"/>
    <n v="0"/>
    <n v="0"/>
    <s v=""/>
    <s v=""/>
    <s v=""/>
    <s v=""/>
    <s v=""/>
    <m/>
    <m/>
    <m/>
    <m/>
    <n v="1"/>
    <m/>
    <m/>
    <m/>
    <m/>
    <m/>
    <m/>
    <n v="1"/>
  </r>
  <r>
    <x v="0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6"/>
    <n v="1"/>
    <m/>
    <m/>
    <n v="1"/>
    <m/>
    <s v="Purée pommes pruneaux - 630g"/>
    <s v="CN00641100"/>
    <n v="30"/>
    <n v="11"/>
    <m/>
    <s v="oui"/>
    <n v="79.8"/>
    <n v="0"/>
    <n v="79.8"/>
    <s v=""/>
    <s v=""/>
    <s v=""/>
    <s v=""/>
    <s v=""/>
    <m/>
    <m/>
    <m/>
    <m/>
    <n v="1"/>
    <m/>
    <m/>
    <m/>
    <m/>
    <m/>
    <m/>
    <n v="1"/>
  </r>
  <r>
    <x v="0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02T23:00:00"/>
    <x v="26"/>
    <n v="1"/>
    <m/>
    <m/>
    <n v="1"/>
    <m/>
    <s v="Purée pommes figues demeter - 630g"/>
    <s v="CN00641105"/>
    <n v="30"/>
    <n v="11"/>
    <m/>
    <s v="oui"/>
    <n v="81.3"/>
    <n v="0"/>
    <n v="81.3"/>
    <s v=""/>
    <s v=""/>
    <s v=""/>
    <s v=""/>
    <s v=""/>
    <m/>
    <m/>
    <m/>
    <m/>
    <n v="1"/>
    <m/>
    <m/>
    <m/>
    <m/>
    <m/>
    <m/>
    <n v="1"/>
  </r>
  <r>
    <x v="0"/>
    <s v="Jean-Claude"/>
    <s v="Kaoka"/>
    <s v="Markal"/>
    <s v="LE COIN NATURE"/>
    <s v="5, AVENUE JEAN JAURES"/>
    <n v="77360"/>
    <s v="VAIRES SUR MARNE"/>
    <s v="01 64 72 12 41"/>
    <s v="Île-de-France"/>
    <n v="77"/>
    <s v="ACCORD BIO"/>
    <m/>
    <n v="100"/>
    <d v="2017-01-02T23:00:00"/>
    <x v="27"/>
    <n v="1"/>
    <m/>
    <m/>
    <m/>
    <m/>
    <s v="lait 32% noix coco - 100g"/>
    <n v="24066"/>
    <n v="17"/>
    <n v="0"/>
    <m/>
    <m/>
    <n v="0"/>
    <n v="0"/>
    <n v="0"/>
    <s v=""/>
    <s v=""/>
    <s v=""/>
    <s v=""/>
    <s v=""/>
    <m/>
    <m/>
    <m/>
    <n v="1"/>
    <m/>
    <m/>
    <m/>
    <m/>
    <m/>
    <m/>
    <m/>
    <s v=""/>
  </r>
  <r>
    <x v="0"/>
    <s v="Jean-Claude"/>
    <s v="Bio Planète"/>
    <s v="Relais Vert"/>
    <s v="LE COIN NATURE"/>
    <s v="5, AVENUE JEAN JAURES"/>
    <n v="77360"/>
    <s v="VAIRES SUR MARNE"/>
    <s v="01 64 72 12 41"/>
    <s v="Île-de-France"/>
    <n v="77"/>
    <s v="ACCORD BIO"/>
    <m/>
    <n v="100"/>
    <d v="2017-01-02T23:00:00"/>
    <x v="28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n v="1"/>
    <m/>
    <m/>
    <m/>
    <m/>
    <m/>
    <m/>
    <m/>
    <s v=""/>
  </r>
  <r>
    <x v="0"/>
    <s v="Jean-Claude"/>
    <s v="Kaoka"/>
    <s v="Markal"/>
    <s v="LE COIN NATURE"/>
    <s v="5, AVENUE JEAN JAURES"/>
    <n v="77360"/>
    <s v="VAIRES SUR MARNE"/>
    <s v="01 64 72 12 41"/>
    <s v="Île-de-France"/>
    <n v="77"/>
    <s v="ACCORD BIO"/>
    <m/>
    <n v="100"/>
    <d v="2017-01-02T23:00:00"/>
    <x v="29"/>
    <n v="1"/>
    <m/>
    <m/>
    <m/>
    <m/>
    <s v="lait 32% noix coco - 100g"/>
    <n v="24066"/>
    <n v="17"/>
    <n v="0"/>
    <m/>
    <m/>
    <n v="0"/>
    <n v="0"/>
    <n v="0"/>
    <s v=""/>
    <s v=""/>
    <s v=""/>
    <s v=""/>
    <s v=""/>
    <m/>
    <m/>
    <m/>
    <n v="1"/>
    <m/>
    <m/>
    <m/>
    <m/>
    <m/>
    <m/>
    <m/>
    <s v=""/>
  </r>
  <r>
    <x v="0"/>
    <s v="Lydie"/>
    <s v="Bio Planèt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03T23:00:00"/>
    <x v="3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n v="1"/>
  </r>
  <r>
    <x v="0"/>
    <s v="Lydie"/>
    <s v="Bio Planèt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03T23:00:00"/>
    <x v="30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n v="1"/>
  </r>
  <r>
    <x v="0"/>
    <s v="Lydie"/>
    <s v="Bio Planèt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03T23:00:00"/>
    <x v="30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n v="1"/>
    <m/>
    <m/>
    <m/>
    <m/>
    <m/>
    <m/>
    <n v="1"/>
  </r>
  <r>
    <x v="0"/>
    <s v="Lydie"/>
    <s v="Bio Planèt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03T23:00:00"/>
    <x v="30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n v="1"/>
    <m/>
    <m/>
    <m/>
    <m/>
    <m/>
    <m/>
    <n v="1"/>
  </r>
  <r>
    <x v="0"/>
    <s v="Christophe"/>
    <s v="Perl'amand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03T23:00:00"/>
    <x v="31"/>
    <m/>
    <m/>
    <n v="1"/>
    <m/>
    <m/>
    <s v=" - "/>
    <m/>
    <m/>
    <m/>
    <m/>
    <m/>
    <n v="0"/>
    <n v="0"/>
    <n v="0"/>
    <s v=""/>
    <s v=""/>
    <s v=""/>
    <s v=""/>
    <s v=""/>
    <m/>
    <m/>
    <m/>
    <m/>
    <n v="1"/>
    <m/>
    <m/>
    <m/>
    <m/>
    <m/>
    <m/>
    <n v="1"/>
  </r>
  <r>
    <x v="0"/>
    <s v="Philippe"/>
    <s v="Kaoka"/>
    <s v="Ekibio"/>
    <s v="NATURE SOURCE"/>
    <s v="20 BOULEVARD DENIS PAPIN"/>
    <n v="35500"/>
    <s v="VITRE"/>
    <s v="02 99 74 67 08"/>
    <s v="Bretagne"/>
    <n v="35"/>
    <s v="ACCORD BIO"/>
    <m/>
    <n v="540"/>
    <d v="2017-01-03T23:00:00"/>
    <x v="32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0"/>
    <s v="Philippe"/>
    <s v="Kaoka"/>
    <s v="Ekibio"/>
    <s v="NATURE SOURCE"/>
    <s v="20 BOULEVARD DENIS PAPIN"/>
    <n v="35500"/>
    <s v="VITRE"/>
    <s v="02 99 74 67 08"/>
    <s v="Bretagne"/>
    <n v="35"/>
    <s v="ACCORD BIO"/>
    <m/>
    <n v="540"/>
    <d v="2017-01-03T23:00:00"/>
    <x v="32"/>
    <n v="1"/>
    <m/>
    <m/>
    <m/>
    <n v="1"/>
    <s v="noir 75% Sao Tomé - 100g"/>
    <n v="14371"/>
    <n v="51"/>
    <n v="10"/>
    <m/>
    <m/>
    <n v="70.89"/>
    <n v="0"/>
    <n v="70.89"/>
    <s v=""/>
    <s v=""/>
    <s v=""/>
    <s v=""/>
    <s v=""/>
    <m/>
    <m/>
    <m/>
    <m/>
    <m/>
    <m/>
    <m/>
    <m/>
    <m/>
    <m/>
    <m/>
    <n v="1"/>
  </r>
  <r>
    <x v="0"/>
    <s v="Philippe"/>
    <s v="Kaoka"/>
    <s v="Ekibio"/>
    <s v="NATURE SOURCE"/>
    <s v="20 BOULEVARD DENIS PAPIN"/>
    <n v="35500"/>
    <s v="VITRE"/>
    <s v="02 99 74 67 08"/>
    <s v="Bretagne"/>
    <n v="35"/>
    <s v="ACCORD BIO"/>
    <m/>
    <n v="540"/>
    <d v="2017-01-03T23:00:00"/>
    <x v="32"/>
    <n v="1"/>
    <m/>
    <m/>
    <m/>
    <n v="1"/>
    <s v="noir 90% Equateur - 100g"/>
    <n v="1409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Philippe"/>
    <s v="Le Moulin du Pivert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3"/>
    <n v="1"/>
    <m/>
    <m/>
    <m/>
    <m/>
    <s v="Equi'libre Raisins - 200 grs"/>
    <s v="1CR006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Philippe"/>
    <s v="Le Moulin du Pivert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3"/>
    <n v="1"/>
    <m/>
    <m/>
    <m/>
    <m/>
    <s v="Petits Pains Grillés Miel et Raisins - 225 grs"/>
    <s v="2PP503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Philippe"/>
    <s v="Le Moulin du Pivert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3"/>
    <n v="1"/>
    <m/>
    <m/>
    <m/>
    <m/>
    <s v="Equi'libre Petit Epeautre Chocolat - 150 g"/>
    <s v="1EQ001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4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4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0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5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1-03T23:00:00"/>
    <x v="35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0"/>
    <s v="Philippe"/>
    <s v="Arcadie"/>
    <s v="Ekibio"/>
    <s v="NATURE SOURCE"/>
    <s v="20 BOULEVARD DENIS PAPIN"/>
    <n v="35500"/>
    <s v="VITRE"/>
    <s v="02 99 74 67 08"/>
    <s v="Bretagne"/>
    <n v="35"/>
    <s v="ACCORD BIO"/>
    <m/>
    <n v="540"/>
    <d v="2017-01-03T23:00:00"/>
    <x v="36"/>
    <n v="1"/>
    <m/>
    <m/>
    <m/>
    <m/>
    <s v="Mélange TABOULÉ - Flacon 17g"/>
    <s v="TABOC"/>
    <n v="3"/>
    <n v="0"/>
    <m/>
    <m/>
    <n v="4.17"/>
    <n v="0"/>
    <n v="4.17"/>
    <s v=""/>
    <s v=""/>
    <s v=""/>
    <s v=""/>
    <s v=""/>
    <m/>
    <m/>
    <m/>
    <m/>
    <m/>
    <m/>
    <m/>
    <m/>
    <m/>
    <m/>
    <m/>
    <n v="1"/>
  </r>
  <r>
    <x v="0"/>
    <s v="Philippe"/>
    <s v="Arcadie"/>
    <s v="Ekibio"/>
    <s v="NATURE SOURCE"/>
    <s v="20 BOULEVARD DENIS PAPIN"/>
    <n v="35500"/>
    <s v="VITRE"/>
    <s v="02 99 74 67 08"/>
    <s v="Bretagne"/>
    <n v="35"/>
    <s v="ACCORD BIO"/>
    <m/>
    <n v="540"/>
    <d v="2017-01-03T23:00:00"/>
    <x v="36"/>
    <m/>
    <m/>
    <n v="1"/>
    <m/>
    <m/>
    <s v="SAUGE poudre - Flacon 20g"/>
    <s v="SAUGC"/>
    <n v="3"/>
    <n v="0"/>
    <m/>
    <m/>
    <n v="4.68"/>
    <n v="0"/>
    <n v="4.68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n v="1"/>
    <m/>
    <s v="Apibul pommes - 75 cl"/>
    <s v="CN00110015"/>
    <n v="30"/>
    <n v="10"/>
    <m/>
    <s v="oui"/>
    <n v="76.2"/>
    <n v="0"/>
    <n v="76.2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Purée pommes abricots demeter - 630 g"/>
    <s v="CN00641025"/>
    <n v="6"/>
    <n v="0"/>
    <m/>
    <s v="oui"/>
    <n v="17.579999999999998"/>
    <n v="0"/>
    <n v="17.579999999999998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Purée pommes myrtilles - 630 g"/>
    <s v="CN00641065"/>
    <n v="6"/>
    <n v="0"/>
    <m/>
    <s v="oui"/>
    <n v="18.12"/>
    <n v="0"/>
    <n v="18.12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Coteaunade Fraises framboises myrtilles - 212 g"/>
    <s v="CN00751130"/>
    <n v="6"/>
    <n v="0"/>
    <m/>
    <m/>
    <n v="15.12"/>
    <n v="0"/>
    <n v="15.12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 pommes pêches - 75 cl"/>
    <s v="CN00110360"/>
    <n v="6"/>
    <n v="0"/>
    <m/>
    <m/>
    <n v="17.16"/>
    <n v="0"/>
    <n v="17.16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n v="1"/>
    <m/>
    <s v="Apibul pommes fruits de la passion - 75 cl"/>
    <s v="CN00110060"/>
    <n v="30"/>
    <n v="10"/>
    <m/>
    <s v="oui"/>
    <n v="81.599999999999994"/>
    <n v="0"/>
    <n v="81.599999999999994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n v="1"/>
    <m/>
    <s v="Apibul Pommes poires - 75 cl"/>
    <s v="CN00110065"/>
    <n v="3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Coteaunade Fraises - 212g"/>
    <s v="CN00751135"/>
    <n v="6"/>
    <n v="0"/>
    <m/>
    <m/>
    <n v="14.16"/>
    <n v="0"/>
    <n v="14.16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Coteaunade Cerises - 212g"/>
    <s v="CN00751145"/>
    <n v="6"/>
    <n v="0"/>
    <m/>
    <m/>
    <n v="13.62"/>
    <n v="0"/>
    <n v="13.62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pommes ananas - 75cl"/>
    <s v="CN0011037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1-03T23:00:00"/>
    <x v="37"/>
    <n v="1"/>
    <m/>
    <m/>
    <m/>
    <m/>
    <s v="Purée pommes cassis - 630g"/>
    <s v="CN0064109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Kaoka"/>
    <s v="Ekibio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8"/>
    <n v="1"/>
    <m/>
    <m/>
    <m/>
    <n v="1"/>
    <s v="noir 55% crêpes dentelle - 100g"/>
    <n v="14763"/>
    <n v="51"/>
    <n v="10"/>
    <m/>
    <m/>
    <n v="72.42"/>
    <n v="0"/>
    <n v="72.42"/>
    <s v=""/>
    <s v=""/>
    <s v=""/>
    <s v=""/>
    <s v=""/>
    <m/>
    <m/>
    <m/>
    <m/>
    <m/>
    <m/>
    <m/>
    <m/>
    <m/>
    <m/>
    <m/>
    <n v="1"/>
  </r>
  <r>
    <x v="0"/>
    <s v="Jean-Claude"/>
    <s v="Kaoka"/>
    <s v="Ekibio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8"/>
    <n v="1"/>
    <m/>
    <m/>
    <m/>
    <n v="1"/>
    <s v="noir 90% Equateur - 100g"/>
    <n v="1409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Kaoka"/>
    <s v="Ekibio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8"/>
    <n v="1"/>
    <m/>
    <m/>
    <m/>
    <n v="1"/>
    <s v="noir 66% ST cranberries céréales - 100g"/>
    <n v="1442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n v="1"/>
    <m/>
    <m/>
    <m/>
    <m/>
    <s v="Pois cassés - 340 gr."/>
    <s v="SPO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0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n v="1"/>
    <m/>
    <m/>
    <m/>
    <m/>
    <s v="Lentilles corail - 340 gr."/>
    <s v="SLC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0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n v="1"/>
    <m/>
    <m/>
    <m/>
    <m/>
    <s v="Courges-Châtaignes - 340 gr."/>
    <s v="SCC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0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n v="1"/>
    <m/>
    <m/>
    <m/>
    <m/>
    <s v="Carottes-Coriandre - 340g"/>
    <s v="SCA"/>
    <n v="6"/>
    <n v="0"/>
    <m/>
    <m/>
    <n v="11.88"/>
    <n v="0"/>
    <n v="11.88"/>
    <s v=""/>
    <s v=""/>
    <s v=""/>
    <s v=""/>
    <s v=""/>
    <m/>
    <m/>
    <m/>
    <m/>
    <m/>
    <m/>
    <m/>
    <m/>
    <m/>
    <m/>
    <m/>
    <n v="1"/>
  </r>
  <r>
    <x v="0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m/>
    <n v="1"/>
    <m/>
    <m/>
    <m/>
    <s v="Cresson - 340g"/>
    <s v="SCR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0"/>
    <s v="Jean-Claude"/>
    <s v="Champlat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39"/>
    <m/>
    <m/>
    <n v="1"/>
    <m/>
    <m/>
    <s v="Potimarron - 340g"/>
    <s v="SPR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n v="1"/>
    <m/>
    <m/>
    <m/>
    <m/>
    <s v="Huile de cameline - 0,25L"/>
    <n v="1010617190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n v="1"/>
    <m/>
    <m/>
    <m/>
    <m/>
    <s v="Huile de chanvre - 0,25L"/>
    <n v="1010617590"/>
    <n v="6"/>
    <n v="0"/>
    <m/>
    <m/>
    <n v="42.6"/>
    <n v="0"/>
    <n v="42.6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03T23:00:00"/>
    <x v="40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LE CARRE BIO"/>
    <s v="25, RUE PAUL PAINLEVE"/>
    <n v="35150"/>
    <s v="JANZE"/>
    <s v="02 99 74 72 28"/>
    <s v="Bretagne"/>
    <n v="35"/>
    <s v="LES COMPTOIRS DE LA BIO"/>
    <m/>
    <n v="140"/>
    <d v="2017-01-03T23:00:00"/>
    <x v="41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0"/>
    <s v="Philippe"/>
    <s v="Kaoka"/>
    <s v="Relais Vert"/>
    <s v="LE CARRE BIO"/>
    <s v="25, RUE PAUL PAINLEVE"/>
    <n v="35150"/>
    <s v="JANZE"/>
    <s v="02 99 74 72 28"/>
    <s v="Bretagne"/>
    <n v="35"/>
    <s v="LES COMPTOIRS DE LA BIO"/>
    <m/>
    <n v="140"/>
    <d v="2017-01-03T23:00:00"/>
    <x v="42"/>
    <n v="1"/>
    <m/>
    <m/>
    <m/>
    <n v="1"/>
    <s v="noir 66% éclats noisettes caramélisés - 100g"/>
    <n v="14072"/>
    <n v="51"/>
    <n v="10"/>
    <m/>
    <m/>
    <n v="86.19"/>
    <n v="0"/>
    <n v="86.19"/>
    <s v=""/>
    <s v=""/>
    <s v=""/>
    <s v=""/>
    <s v=""/>
    <m/>
    <m/>
    <m/>
    <m/>
    <m/>
    <m/>
    <m/>
    <m/>
    <m/>
    <m/>
    <m/>
    <n v="1"/>
  </r>
  <r>
    <x v="0"/>
    <s v="Philippe"/>
    <s v="Kaoka"/>
    <s v="Relais Vert"/>
    <s v="LE CARRE BIO"/>
    <s v="25, RUE PAUL PAINLEVE"/>
    <n v="35150"/>
    <s v="JANZE"/>
    <s v="02 99 74 72 28"/>
    <s v="Bretagne"/>
    <n v="35"/>
    <s v="LES COMPTOIRS DE LA BIO"/>
    <m/>
    <n v="140"/>
    <d v="2017-01-03T23:00:00"/>
    <x v="42"/>
    <n v="1"/>
    <m/>
    <m/>
    <m/>
    <n v="1"/>
    <s v="noir 70% - 100g"/>
    <n v="14072"/>
    <n v="51"/>
    <n v="10"/>
    <m/>
    <m/>
    <n v="69.87"/>
    <n v="0"/>
    <n v="69.87"/>
    <s v=""/>
    <s v=""/>
    <s v=""/>
    <s v=""/>
    <s v=""/>
    <m/>
    <m/>
    <m/>
    <m/>
    <m/>
    <m/>
    <m/>
    <m/>
    <m/>
    <m/>
    <m/>
    <n v="1"/>
  </r>
  <r>
    <x v="0"/>
    <s v="Philippe"/>
    <s v="Kaoka"/>
    <s v="Relais Vert"/>
    <s v="LE CARRE BIO"/>
    <s v="25, RUE PAUL PAINLEVE"/>
    <n v="35150"/>
    <s v="JANZE"/>
    <s v="02 99 74 72 28"/>
    <s v="Bretagne"/>
    <n v="35"/>
    <s v="LES COMPTOIRS DE LA BIO"/>
    <m/>
    <n v="140"/>
    <d v="2017-01-03T23:00:00"/>
    <x v="42"/>
    <n v="1"/>
    <m/>
    <m/>
    <m/>
    <n v="1"/>
    <s v="noir 66% ST cranberries céréales - 100g"/>
    <n v="14426"/>
    <n v="51"/>
    <n v="10"/>
    <m/>
    <m/>
    <n v="85.68"/>
    <n v="0"/>
    <n v="85.68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03T23:00:00"/>
    <x v="4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03T23:00:00"/>
    <x v="4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03T23:00:00"/>
    <x v="4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03T23:00:00"/>
    <x v="43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ALIMENTATION BIOLOGIQUE"/>
    <s v="Le batiment 7, ZA de l'arnede"/>
    <n v="30250"/>
    <s v="SOMMIERES"/>
    <s v="04 66 80 92 10"/>
    <s v="Occitanie"/>
    <n v="30"/>
    <s v="INDPT"/>
    <m/>
    <n v="150"/>
    <d v="2017-01-04T23:00:00"/>
    <x v="4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ALIMENTATION BIOLOGIQUE"/>
    <s v="Le batiment 7, ZA de l'arnede"/>
    <n v="30250"/>
    <s v="SOMMIERES"/>
    <s v="04 66 80 92 10"/>
    <s v="Occitanie"/>
    <n v="30"/>
    <s v="INDPT"/>
    <m/>
    <n v="150"/>
    <d v="2017-01-04T23:00:00"/>
    <x v="4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ALIMENTATION BIOLOGIQUE"/>
    <s v="Le batiment 7, ZA de l'arnede"/>
    <n v="30250"/>
    <s v="SOMMIERES"/>
    <s v="04 66 80 92 10"/>
    <s v="Occitanie"/>
    <n v="30"/>
    <s v="INDPT"/>
    <m/>
    <n v="150"/>
    <d v="2017-01-04T23:00:00"/>
    <x v="4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ALIMENTATION BIOLOGIQUE"/>
    <s v="Le batiment 7, ZA de l'arnede"/>
    <n v="30250"/>
    <s v="SOMMIERES"/>
    <s v="04 66 80 92 10"/>
    <s v="Occitanie"/>
    <n v="30"/>
    <s v="INDPT"/>
    <m/>
    <n v="150"/>
    <d v="2017-01-04T23:00:00"/>
    <x v="44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ALIMENTATION BIOLOGIQUE"/>
    <s v="Le batiment 7, ZA de l'arnede"/>
    <n v="30250"/>
    <s v="SOMMIERES"/>
    <s v="04 66 80 92 10"/>
    <s v="Occitanie"/>
    <n v="30"/>
    <s v="INDPT"/>
    <m/>
    <n v="150"/>
    <d v="2017-01-04T23:00:00"/>
    <x v="44"/>
    <n v="1"/>
    <m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m/>
    <m/>
    <s v="pommes demeter - 3 l"/>
    <s v="CN00120000"/>
    <n v="4"/>
    <n v="0"/>
    <m/>
    <m/>
    <n v="20.2"/>
    <n v="0"/>
    <n v="20.2"/>
    <s v=""/>
    <s v=""/>
    <s v=""/>
    <s v=""/>
    <s v=""/>
    <m/>
    <m/>
    <m/>
    <m/>
    <m/>
    <m/>
    <m/>
    <m/>
    <m/>
    <m/>
    <m/>
    <n v="1"/>
  </r>
  <r>
    <x v="0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m/>
    <m/>
    <s v="V de cidre Demeter - 75 cl"/>
    <s v="CN00320005"/>
    <n v="6"/>
    <n v="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0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m/>
    <m/>
    <s v="Apibul pommes fruits de la passion - 75 cl"/>
    <s v="CN00110060"/>
    <n v="6"/>
    <n v="0"/>
    <m/>
    <s v="oui"/>
    <n v="16.68"/>
    <n v="0"/>
    <n v="16.68"/>
    <s v=""/>
    <s v=""/>
    <s v=""/>
    <s v=""/>
    <s v=""/>
    <m/>
    <m/>
    <m/>
    <m/>
    <m/>
    <m/>
    <m/>
    <m/>
    <m/>
    <m/>
    <m/>
    <n v="1"/>
  </r>
  <r>
    <x v="0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n v="1"/>
    <m/>
    <s v="Confiture cerises extra - 690g"/>
    <s v="CN00750505"/>
    <n v="30"/>
    <n v="10"/>
    <m/>
    <s v="oui"/>
    <n v="124.8"/>
    <n v="0"/>
    <n v="124.8"/>
    <s v=""/>
    <s v=""/>
    <s v=""/>
    <s v=""/>
    <s v=""/>
    <m/>
    <m/>
    <m/>
    <m/>
    <m/>
    <m/>
    <m/>
    <m/>
    <m/>
    <m/>
    <m/>
    <n v="1"/>
  </r>
  <r>
    <x v="0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n v="1"/>
    <m/>
    <s v="Confiture fraises extra - 690g"/>
    <s v="CN00750510"/>
    <n v="30"/>
    <n v="10"/>
    <m/>
    <s v="oui"/>
    <n v="127.2"/>
    <n v="0"/>
    <n v="127.2"/>
    <s v=""/>
    <s v=""/>
    <s v=""/>
    <s v=""/>
    <s v=""/>
    <m/>
    <m/>
    <m/>
    <m/>
    <m/>
    <m/>
    <m/>
    <m/>
    <m/>
    <m/>
    <m/>
    <n v="1"/>
  </r>
  <r>
    <x v="0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1-07T23:00:00"/>
    <x v="45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m/>
    <s v="Ekibio"/>
    <m/>
    <m/>
    <m/>
    <m/>
    <m/>
    <m/>
    <m/>
    <m/>
    <m/>
    <m/>
    <d v="2017-01-07T23:00:00"/>
    <x v="46"/>
    <m/>
    <n v="1"/>
    <m/>
    <m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OREXIS BIO"/>
    <s v="10, rue Chavanne"/>
    <n v="69001"/>
    <s v="LYON"/>
    <s v="04 78 28 52 52"/>
    <s v="Auvergne-Rhône-Alpes"/>
    <n v="69"/>
    <s v="ACCORD BIO"/>
    <m/>
    <n v="100"/>
    <d v="2017-01-07T23:00:00"/>
    <x v="47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OREXIS BIO"/>
    <s v="10, rue Chavanne"/>
    <n v="69001"/>
    <s v="LYON"/>
    <s v="04 78 28 52 52"/>
    <s v="Auvergne-Rhône-Alpes"/>
    <n v="69"/>
    <s v="ACCORD BIO"/>
    <m/>
    <n v="100"/>
    <d v="2017-01-07T23:00:00"/>
    <x v="47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OREXIS BIO"/>
    <s v="10, rue Chavanne"/>
    <n v="69001"/>
    <s v="LYON"/>
    <s v="04 78 28 52 52"/>
    <s v="Auvergne-Rhône-Alpes"/>
    <n v="69"/>
    <s v="ACCORD BIO"/>
    <m/>
    <n v="100"/>
    <d v="2017-01-07T23:00:00"/>
    <x v="47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OREXIS BIO"/>
    <s v="10, rue Chavanne"/>
    <n v="69001"/>
    <s v="LYON"/>
    <s v="04 78 28 52 52"/>
    <s v="Auvergne-Rhône-Alpes"/>
    <n v="69"/>
    <s v="ACCORD BIO"/>
    <m/>
    <n v="100"/>
    <d v="2017-01-07T23:00:00"/>
    <x v="47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AIL des OURS - Flacon 16g"/>
    <s v="AILOC"/>
    <n v="3"/>
    <n v="0"/>
    <m/>
    <m/>
    <n v="4.6500000000000004"/>
    <n v="0"/>
    <n v="4.650000000000000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AIL en poudre - Flacon 45g"/>
    <s v="AILPC"/>
    <n v="3"/>
    <n v="0"/>
    <m/>
    <m/>
    <n v="5.43"/>
    <n v="0"/>
    <n v="5.43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AIL en semoule - Flacon 50g"/>
    <s v="AILSC"/>
    <n v="3"/>
    <n v="0"/>
    <m/>
    <m/>
    <n v="5.85"/>
    <n v="0"/>
    <n v="5.85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ANETH graines - Flacon 35g"/>
    <s v="ANETC"/>
    <n v="3"/>
    <n v="0"/>
    <m/>
    <m/>
    <n v="4.9800000000000004"/>
    <n v="0"/>
    <n v="4.980000000000000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ANIS VERT graines - Flacon 40g"/>
    <s v="ANISC"/>
    <n v="3"/>
    <n v="0"/>
    <m/>
    <m/>
    <n v="4.8899999999999997"/>
    <n v="0"/>
    <n v="4.889999999999999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ANNELLE Bâtons - Flacon 12g"/>
    <s v="CANTC"/>
    <n v="3"/>
    <n v="0"/>
    <m/>
    <m/>
    <n v="5.34"/>
    <n v="0"/>
    <n v="5.3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ANNELLE moulue - Flacon 35g"/>
    <s v="CANPC"/>
    <n v="3"/>
    <n v="0"/>
    <m/>
    <m/>
    <n v="3.87"/>
    <n v="0"/>
    <n v="3.8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ARDAMOME fruits - Flacon 25g"/>
    <s v="CARDC"/>
    <n v="3"/>
    <n v="0"/>
    <m/>
    <m/>
    <n v="6.93"/>
    <n v="0"/>
    <n v="6.93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ARDAMOME moulue - Flacon 35g"/>
    <s v="CARPC"/>
    <n v="3"/>
    <n v="0"/>
    <m/>
    <m/>
    <n v="8.07"/>
    <n v="0"/>
    <n v="8.0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ARVI graines - Flacon 45g"/>
    <s v="CARVC"/>
    <n v="3"/>
    <n v="0"/>
    <m/>
    <m/>
    <n v="5.16"/>
    <n v="0"/>
    <n v="5.16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IBOULETTE coupe fine - Flacon 15g"/>
    <s v="CIBOC"/>
    <n v="3"/>
    <n v="0"/>
    <m/>
    <m/>
    <n v="4.41"/>
    <n v="0"/>
    <n v="4.41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INQ PARFUMS - Flacon 35g"/>
    <s v="5PARC"/>
    <n v="3"/>
    <n v="0"/>
    <m/>
    <m/>
    <n v="5.22"/>
    <n v="0"/>
    <n v="5.22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GIROFLE Clous - Flacon 30g"/>
    <s v="GIROC"/>
    <n v="3"/>
    <n v="0"/>
    <m/>
    <m/>
    <n v="6.72"/>
    <n v="0"/>
    <n v="6.72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ORIANDRE feuille - Flacon 18g"/>
    <s v="CORFC"/>
    <n v="3"/>
    <n v="0"/>
    <m/>
    <m/>
    <n v="5.22"/>
    <n v="0"/>
    <n v="5.22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ORIANDRE moulue - Flacon 30g"/>
    <s v="CORPC"/>
    <n v="3"/>
    <n v="0"/>
    <m/>
    <m/>
    <n v="4.05"/>
    <n v="0"/>
    <n v="4.05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UMIN graines - Flacon 40g"/>
    <s v="CUMGC"/>
    <n v="3"/>
    <n v="0"/>
    <m/>
    <m/>
    <n v="5.43"/>
    <n v="0"/>
    <n v="5.43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UMIN moulu - Flacon 40g"/>
    <s v="CUMPC"/>
    <n v="3"/>
    <n v="0"/>
    <m/>
    <m/>
    <n v="5.82"/>
    <n v="0"/>
    <n v="5.82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URCUMA poudre - Flacon 35g"/>
    <s v="CURCC"/>
    <n v="3"/>
    <n v="0"/>
    <m/>
    <m/>
    <n v="4.83"/>
    <n v="0"/>
    <n v="4.83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URRY - Flacon 35g"/>
    <s v="CURRC"/>
    <n v="3"/>
    <n v="0"/>
    <m/>
    <m/>
    <n v="5.37"/>
    <n v="0"/>
    <n v="5.3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Épices pour COUSCOUS - Flacon 35g"/>
    <s v="COUSC"/>
    <n v="3"/>
    <n v="0"/>
    <m/>
    <m/>
    <n v="5.46"/>
    <n v="0"/>
    <n v="5.46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ESTRAGON feuilles - Flacon 15g"/>
    <s v="ESTRC"/>
    <n v="3"/>
    <n v="0"/>
    <m/>
    <m/>
    <n v="5.73"/>
    <n v="0"/>
    <n v="5.73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FENOUIL graines - Flacon 30g"/>
    <s v="FENOC"/>
    <n v="3"/>
    <n v="0"/>
    <m/>
    <m/>
    <n v="4.17"/>
    <n v="0"/>
    <n v="4.1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FENOUIL poudre - Flacon 30g"/>
    <s v="FENPC"/>
    <n v="3"/>
    <n v="0"/>
    <m/>
    <m/>
    <n v="4.41"/>
    <n v="0"/>
    <n v="4.41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GENIÈVRE baies - Flacon 25g"/>
    <s v="GENIC"/>
    <n v="3"/>
    <n v="0"/>
    <m/>
    <m/>
    <n v="4.53"/>
    <n v="0"/>
    <n v="4.53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GINGEMBRE poudre - Flacon 30g"/>
    <s v="GINGC"/>
    <n v="3"/>
    <n v="0"/>
    <m/>
    <m/>
    <n v="4.9800000000000004"/>
    <n v="0"/>
    <n v="4.980000000000000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HERBES de PROVENCE - Flacon 20g"/>
    <s v="HERBC"/>
    <n v="3"/>
    <n v="0"/>
    <m/>
    <m/>
    <n v="4.8899999999999997"/>
    <n v="0"/>
    <n v="4.889999999999999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ARJOLAINE - Flacon 10g"/>
    <s v="MARJC"/>
    <n v="3"/>
    <n v="0"/>
    <m/>
    <m/>
    <n v="3.72"/>
    <n v="0"/>
    <n v="3.72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GUACAMOLE - Flacon 45g"/>
    <s v="GUACC"/>
    <n v="3"/>
    <n v="0"/>
    <m/>
    <m/>
    <n v="6.39"/>
    <n v="0"/>
    <n v="6.39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ITALIEN - Flacon 28g"/>
    <s v="ITALC"/>
    <n v="3"/>
    <n v="0"/>
    <m/>
    <m/>
    <n v="4.95"/>
    <n v="0"/>
    <n v="4.95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CHILI - Flacon 35g"/>
    <s v="CHILC"/>
    <n v="3"/>
    <n v="0"/>
    <m/>
    <m/>
    <n v="5.67"/>
    <n v="0"/>
    <n v="5.6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GRILLADES - Flacon 35g"/>
    <s v="GRILC"/>
    <n v="3"/>
    <n v="0"/>
    <m/>
    <m/>
    <n v="5.28"/>
    <n v="0"/>
    <n v="5.2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PAIN d'ÉPICES - Flacon 32g"/>
    <s v="PAINC"/>
    <n v="3"/>
    <n v="0"/>
    <m/>
    <m/>
    <n v="4.53"/>
    <n v="0"/>
    <n v="4.53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PIZZA - Flacon 13g"/>
    <s v="PIZZC"/>
    <n v="3"/>
    <n v="0"/>
    <m/>
    <m/>
    <n v="3.87"/>
    <n v="0"/>
    <n v="3.8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POISSON - Flacon 30g"/>
    <s v="POISC"/>
    <n v="3"/>
    <n v="0"/>
    <m/>
    <m/>
    <n v="5.28"/>
    <n v="0"/>
    <n v="5.2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SALADE - Flacon 20g"/>
    <s v="SALAC"/>
    <n v="3"/>
    <n v="0"/>
    <m/>
    <m/>
    <n v="4.41"/>
    <n v="0"/>
    <n v="4.41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TABOULÉ - Flacon 17g"/>
    <s v="TABOC"/>
    <n v="3"/>
    <n v="0"/>
    <m/>
    <m/>
    <n v="4.17"/>
    <n v="0"/>
    <n v="4.1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OUTARDE jaune - Flacon 60g"/>
    <s v="MOUTC"/>
    <n v="3"/>
    <n v="0"/>
    <m/>
    <m/>
    <n v="4.17"/>
    <n v="0"/>
    <n v="4.1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USCADE noix - Flacon 30g"/>
    <s v="MUSCC"/>
    <n v="3"/>
    <n v="0"/>
    <m/>
    <m/>
    <n v="10.11"/>
    <n v="0"/>
    <n v="10.11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NIGELLE graines - Flacon 50g"/>
    <s v="NIGEC"/>
    <n v="3"/>
    <n v="0"/>
    <m/>
    <m/>
    <n v="5.85"/>
    <n v="0"/>
    <n v="5.85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OIGNON semoule - Flacon 55g"/>
    <s v="OIGNC"/>
    <n v="3"/>
    <n v="0"/>
    <m/>
    <m/>
    <n v="5.82"/>
    <n v="0"/>
    <n v="5.82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ORIGAN feuilles - Flacon 15g"/>
    <s v="ORIGC"/>
    <n v="3"/>
    <n v="0"/>
    <m/>
    <m/>
    <n v="4.1100000000000003"/>
    <n v="0"/>
    <n v="4.1100000000000003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ORTIE piquante - Flacon 35g"/>
    <s v="ORTIC"/>
    <n v="3"/>
    <n v="0"/>
    <m/>
    <m/>
    <n v="5.49"/>
    <n v="0"/>
    <n v="5.49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APRIKA DOUX - Flacon 40g"/>
    <s v="PAPDC"/>
    <n v="3"/>
    <n v="0"/>
    <m/>
    <m/>
    <n v="6.84"/>
    <n v="0"/>
    <n v="6.8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ERSIL feuilles - Flacon 10g"/>
    <s v="PERSC"/>
    <n v="3"/>
    <n v="0"/>
    <m/>
    <m/>
    <n v="3.81"/>
    <n v="0"/>
    <n v="3.81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IMENT de CAYENNE - Flacon 40g"/>
    <s v="PIMPC"/>
    <n v="3"/>
    <n v="0"/>
    <m/>
    <m/>
    <n v="6.39"/>
    <n v="0"/>
    <n v="6.39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IMENT DOUX d'Espagne - Flacon 40g"/>
    <s v="PIMDC"/>
    <n v="3"/>
    <n v="0"/>
    <m/>
    <m/>
    <n v="6.09"/>
    <n v="0"/>
    <n v="6.09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OIVRE BLANC en grains - Flacon 50g"/>
    <s v="POBGC"/>
    <n v="3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OIVRE BLANC moulu - Flacon 45g"/>
    <s v="POBPC"/>
    <n v="3"/>
    <n v="0"/>
    <m/>
    <m/>
    <n v="9.7200000000000006"/>
    <n v="0"/>
    <n v="9.7200000000000006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OIVRE NOIR en grains - Flacon 50g"/>
    <s v="PONGC"/>
    <n v="3"/>
    <n v="0"/>
    <m/>
    <m/>
    <n v="7.89"/>
    <n v="0"/>
    <n v="7.89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OIVRE NOIR moulu - Flacon 45g"/>
    <s v="PONPC"/>
    <n v="3"/>
    <n v="0"/>
    <m/>
    <m/>
    <n v="7.44"/>
    <n v="0"/>
    <n v="7.4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QUATRE-ÉPICES - Flacon 35g"/>
    <s v="4EPIC"/>
    <n v="3"/>
    <n v="0"/>
    <m/>
    <m/>
    <n v="6"/>
    <n v="0"/>
    <n v="6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RAS EL HANOUT - Flacon 35g"/>
    <s v="RASEC"/>
    <n v="3"/>
    <n v="0"/>
    <m/>
    <m/>
    <n v="5.88"/>
    <n v="0"/>
    <n v="5.8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ROMARIN feuilles - Flacon 25g"/>
    <s v="ROMAC"/>
    <n v="3"/>
    <n v="0"/>
    <m/>
    <m/>
    <n v="4.05"/>
    <n v="0"/>
    <n v="4.05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SAFRAN moulu - Flacon 1g"/>
    <s v="SAFPC"/>
    <n v="3"/>
    <n v="0"/>
    <m/>
    <m/>
    <n v="25.08"/>
    <n v="0"/>
    <n v="25.0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SARRIETTE feuilles - Flacon 20g"/>
    <s v="SARRC"/>
    <n v="3"/>
    <n v="0"/>
    <m/>
    <m/>
    <n v="4.9800000000000004"/>
    <n v="0"/>
    <n v="4.980000000000000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THYM feuilles - Flacon 15g"/>
    <s v="THYMC"/>
    <n v="3"/>
    <n v="0"/>
    <m/>
    <m/>
    <n v="4.7699999999999996"/>
    <n v="0"/>
    <n v="4.7699999999999996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VANILLE gousses - Flacon"/>
    <s v="VANBC"/>
    <n v="3"/>
    <n v="0"/>
    <m/>
    <m/>
    <n v="11.43"/>
    <n v="0"/>
    <n v="11.43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VANILLE poudre - Flacon 10g"/>
    <s v="VANIC"/>
    <n v="3"/>
    <n v="0"/>
    <m/>
    <m/>
    <n v="18.600000000000001"/>
    <n v="0"/>
    <n v="18.600000000000001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AIL en semoule - Flacon 150g (6)"/>
    <s v="AILSPP"/>
    <n v="6"/>
    <n v="0"/>
    <m/>
    <m/>
    <n v="23.82"/>
    <n v="0"/>
    <n v="23.82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BASILIC feuilles - Flacon 30g (6)"/>
    <s v="BASIPP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GINGEMBRE poudre - Flacon 80g (6)"/>
    <s v="GINGPP"/>
    <n v="6"/>
    <n v="0"/>
    <m/>
    <m/>
    <n v="17.64"/>
    <n v="0"/>
    <n v="17.6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LAURIER feuilles - Flacon 8g (6)"/>
    <s v="LAUPP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SALADE - Flacon 45g (6)"/>
    <s v="SALAPP"/>
    <n v="6"/>
    <n v="0"/>
    <m/>
    <m/>
    <n v="14.58"/>
    <n v="0"/>
    <n v="14.5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OIGNON lanières - Flacon 125g (6)"/>
    <s v="OIGLPF"/>
    <n v="6"/>
    <n v="0"/>
    <m/>
    <m/>
    <n v="21.48"/>
    <n v="0"/>
    <n v="21.4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OIVRE NOIR moulu - Flacon 220g (6)"/>
    <s v="POIMPF"/>
    <n v="6"/>
    <n v="0"/>
    <m/>
    <m/>
    <n v="45.24"/>
    <n v="0"/>
    <n v="45.2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EAU de ROSE - Flacon 50g"/>
    <s v="ROSEAR"/>
    <n v="3"/>
    <n v="0"/>
    <m/>
    <m/>
    <n v="6.75"/>
    <n v="0"/>
    <n v="6.75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ORANGE - Flacon 50g"/>
    <s v="ORANAR"/>
    <n v="3"/>
    <n v="0"/>
    <m/>
    <m/>
    <n v="6.6"/>
    <n v="0"/>
    <n v="6.6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AFÉ - Flacon 50g"/>
    <s v="CAFEAR"/>
    <n v="3"/>
    <n v="0"/>
    <m/>
    <m/>
    <n v="7.38"/>
    <n v="0"/>
    <n v="7.3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ANNELLE - Flacon 50g"/>
    <s v="CANNAR"/>
    <n v="3"/>
    <n v="0"/>
    <m/>
    <m/>
    <n v="5.28"/>
    <n v="0"/>
    <n v="5.2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CITRON - Flacon 50g"/>
    <s v="CITRAR"/>
    <n v="3"/>
    <n v="0"/>
    <m/>
    <m/>
    <n v="6.12"/>
    <n v="0"/>
    <n v="6.12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FRAMBOISE - Flacon 50g"/>
    <s v="FRAMAR"/>
    <n v="3"/>
    <n v="0"/>
    <m/>
    <m/>
    <n v="6.45"/>
    <n v="0"/>
    <n v="6.45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VANILLE sur sucre - Flacon 45g"/>
    <s v="SIVAAR"/>
    <n v="3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m/>
    <n v="1"/>
    <m/>
    <m/>
    <m/>
    <s v="SUCRE à la CANNELLE - Flacon 65g"/>
    <s v="SUCAC"/>
    <n v="3"/>
    <n v="0"/>
    <m/>
    <m/>
    <n v="4.5"/>
    <n v="0"/>
    <n v="4.5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m/>
    <n v="1"/>
    <m/>
    <m/>
    <m/>
    <s v="SUCRE au CITRON - Flacon 75g"/>
    <s v="SUCIC"/>
    <n v="3"/>
    <n v="0"/>
    <m/>
    <m/>
    <n v="4.68"/>
    <n v="0"/>
    <n v="4.6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SUCRE VANILLÉ - Flacon 65g"/>
    <s v="SUVAC"/>
    <n v="3"/>
    <n v="0"/>
    <m/>
    <m/>
    <n v="6.21"/>
    <n v="0"/>
    <n v="6.21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m/>
    <n v="1"/>
    <m/>
    <m/>
    <m/>
    <s v="Présentoir Cook - "/>
    <s v="PREE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m/>
    <n v="1"/>
    <m/>
    <m/>
    <m/>
    <s v="ANETH feuilles - Flacon 22g"/>
    <s v="ANEFC"/>
    <n v="3"/>
    <n v="0"/>
    <m/>
    <m/>
    <n v="7.77"/>
    <n v="0"/>
    <n v="7.7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élange COLOMBO - Flacon 35g"/>
    <s v="COLOC"/>
    <n v="3"/>
    <n v="0"/>
    <m/>
    <m/>
    <n v="4.6500000000000004"/>
    <n v="0"/>
    <n v="4.6500000000000004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ECHALOTE semoule - Flacon 40g"/>
    <s v="ECHSC"/>
    <n v="3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MACIS moulu - Flacon 45g"/>
    <s v="MACPC"/>
    <n v="3"/>
    <n v="0"/>
    <m/>
    <m/>
    <n v="13.47"/>
    <n v="0"/>
    <n v="13.47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POIVRE de la JAMAIQUE - Flacon 30g"/>
    <s v="POJAC"/>
    <n v="3"/>
    <n v="0"/>
    <m/>
    <m/>
    <n v="4.83"/>
    <n v="0"/>
    <n v="4.83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m/>
    <n v="1"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m/>
    <s v="Biocash"/>
    <m/>
    <m/>
    <m/>
    <m/>
    <m/>
    <m/>
    <m/>
    <m/>
    <m/>
    <m/>
    <d v="2017-01-07T23:00:00"/>
    <x v="48"/>
    <n v="1"/>
    <m/>
    <m/>
    <m/>
    <m/>
    <s v="Epices pour TANDOORI - Flacon 35g"/>
    <s v="TANDC"/>
    <n v="3"/>
    <n v="0"/>
    <m/>
    <m/>
    <n v="6.45"/>
    <n v="0"/>
    <n v="6.45"/>
    <s v=""/>
    <s v=""/>
    <s v=""/>
    <s v=""/>
    <s v=""/>
    <m/>
    <m/>
    <m/>
    <m/>
    <m/>
    <m/>
    <m/>
    <m/>
    <m/>
    <m/>
    <m/>
    <n v="1"/>
  </r>
  <r>
    <x v="0"/>
    <s v="Jean-Claude"/>
    <m/>
    <s v="Europ-Labo"/>
    <m/>
    <m/>
    <m/>
    <m/>
    <m/>
    <m/>
    <m/>
    <m/>
    <m/>
    <m/>
    <d v="2017-01-08T23:00:00"/>
    <x v="49"/>
    <m/>
    <m/>
    <n v="1"/>
    <m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0"/>
    <n v="1"/>
    <m/>
    <m/>
    <m/>
    <n v="1"/>
    <s v="Apibul pommes - 75 cl"/>
    <s v="CN00110015"/>
    <n v="60"/>
    <n v="10"/>
    <m/>
    <s v="oui"/>
    <n v="138.6"/>
    <n v="0"/>
    <n v="138.6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0"/>
    <n v="1"/>
    <m/>
    <m/>
    <m/>
    <n v="1"/>
    <s v="Apibul pommes cassis - 75 cl"/>
    <s v="CN00110025"/>
    <n v="60"/>
    <n v="10"/>
    <m/>
    <s v="oui"/>
    <n v="156"/>
    <n v="0"/>
    <n v="156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0"/>
    <n v="1"/>
    <m/>
    <m/>
    <m/>
    <n v="1"/>
    <s v="Apibul pommes framboises - 75 cl"/>
    <s v="CN00110035"/>
    <n v="60"/>
    <n v="10"/>
    <m/>
    <s v="oui"/>
    <n v="150"/>
    <n v="0"/>
    <n v="150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0"/>
    <n v="1"/>
    <m/>
    <m/>
    <m/>
    <n v="1"/>
    <s v="Apibul pommes fruits de la passion - 75 cl"/>
    <s v="CN00110060"/>
    <n v="60"/>
    <n v="10"/>
    <m/>
    <s v="oui"/>
    <n v="154.80000000000001"/>
    <n v="0"/>
    <n v="154.80000000000001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51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51"/>
    <n v="1"/>
    <m/>
    <m/>
    <m/>
    <n v="1"/>
    <s v="Apibul pommes cassis - 75 cl"/>
    <s v="CN00110025"/>
    <n v="30"/>
    <n v="10"/>
    <m/>
    <s v="oui"/>
    <n v="78"/>
    <n v="0"/>
    <n v="78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51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51"/>
    <n v="1"/>
    <m/>
    <m/>
    <m/>
    <n v="1"/>
    <s v="Apibul pommes fruits de la passion - 75 cl"/>
    <s v="CN00110060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2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2"/>
    <n v="1"/>
    <m/>
    <m/>
    <m/>
    <m/>
    <s v="Huile d'Inca Inchi - 100ml"/>
    <n v="10104204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2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Alexis"/>
    <s v="Arcadie"/>
    <s v="Bryio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3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0"/>
    <s v="Alexis"/>
    <s v="Arcadie"/>
    <s v="Bryio"/>
    <s v="LES COMPTOIRS DE LA BIO TRANS EN PROVENCE"/>
    <s v="1114 ROUTE DE DRAGUIGNAN"/>
    <n v="83720"/>
    <s v="TRANS EN PROVENCE"/>
    <s v="09 66 82 51 44"/>
    <s v="Provence-Alpes-Côte d'Azur"/>
    <n v="83"/>
    <s v="LES COMPTOIRS DE LA BIO"/>
    <m/>
    <n v="850"/>
    <d v="2017-01-08T23:00:00"/>
    <x v="53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0"/>
    <s v="Ghislaine"/>
    <s v="Bio Planète"/>
    <s v="Relais Vert"/>
    <s v="ESPACE BIO NATURE - BIOMONDE"/>
    <s v="4 RUE PICARD"/>
    <n v="70100"/>
    <s v="GRAY"/>
    <s v="03 84 32 49 78"/>
    <s v="Bourgogne-France-Comté"/>
    <n v="70"/>
    <s v="BIOMONDE"/>
    <m/>
    <n v="300"/>
    <d v="2017-01-08T23:00:00"/>
    <x v="54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1-08T23:00:00"/>
    <x v="55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1-08T23:00:00"/>
    <x v="55"/>
    <m/>
    <n v="1"/>
    <m/>
    <m/>
    <m/>
    <s v="V cidre échalotes Demeter - 50 cl"/>
    <s v="CN00320035"/>
    <n v="12"/>
    <n v="0"/>
    <m/>
    <m/>
    <n v="25.08"/>
    <n v="0"/>
    <n v="25.08"/>
    <s v=""/>
    <s v=""/>
    <s v=""/>
    <s v=""/>
    <s v=""/>
    <m/>
    <m/>
    <m/>
    <m/>
    <m/>
    <m/>
    <m/>
    <m/>
    <m/>
    <m/>
    <m/>
    <n v="1"/>
  </r>
  <r>
    <x v="0"/>
    <s v="Lydie"/>
    <s v="Bio Planète"/>
    <s v="Relais Vert"/>
    <s v="CAPUCINE"/>
    <s v="111 espace cartigny, 72 rue de la pyramide"/>
    <n v="59121"/>
    <s v="HAULCHIN"/>
    <s v="03 27 43 32 03"/>
    <s v="Hauts-de-France"/>
    <n v="59"/>
    <s v="INDPT"/>
    <m/>
    <n v="150"/>
    <d v="2017-01-08T23:00:00"/>
    <x v="56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7"/>
    <n v="1"/>
    <m/>
    <m/>
    <m/>
    <m/>
    <s v="GIROFLE poudre - Flacon 45g"/>
    <s v="GIRPC"/>
    <n v="3"/>
    <n v="0"/>
    <m/>
    <m/>
    <n v="10.8"/>
    <n v="0"/>
    <n v="10.8"/>
    <s v=""/>
    <s v=""/>
    <s v=""/>
    <s v=""/>
    <s v=""/>
    <m/>
    <m/>
    <m/>
    <n v="1"/>
    <m/>
    <m/>
    <m/>
    <m/>
    <m/>
    <m/>
    <m/>
    <s v=""/>
  </r>
  <r>
    <x v="0"/>
    <s v="Alexis"/>
    <s v="Arcadi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7"/>
    <n v="1"/>
    <m/>
    <m/>
    <m/>
    <m/>
    <s v="CURRY MADRAS - Flacon 35g"/>
    <s v="CUMAC"/>
    <n v="3"/>
    <n v="0"/>
    <m/>
    <m/>
    <n v="4.95"/>
    <n v="0"/>
    <n v="4.95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8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8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8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n v="1"/>
    <m/>
    <m/>
    <m/>
    <m/>
    <m/>
    <m/>
    <m/>
    <s v=""/>
  </r>
  <r>
    <x v="0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1-08T23:00:00"/>
    <x v="58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n v="1"/>
    <m/>
    <m/>
    <m/>
    <m/>
    <m/>
    <m/>
    <m/>
    <s v=""/>
  </r>
  <r>
    <x v="0"/>
    <s v="Christophe"/>
    <s v="Côteaux Nantais"/>
    <s v="Pronadis"/>
    <s v="AU SENS BIO - BIOMONDE"/>
    <s v="1 av G. Pompidou"/>
    <n v="46100"/>
    <s v="FIGEAC"/>
    <s v="05 65 34 31 69"/>
    <s v="Occitanie"/>
    <n v="46"/>
    <s v="BIOMONDE"/>
    <m/>
    <n v="200"/>
    <d v="2017-01-08T23:00:00"/>
    <x v="59"/>
    <n v="1"/>
    <m/>
    <m/>
    <n v="1"/>
    <m/>
    <s v="Purée pommes abricots demeter - 630 g"/>
    <s v="CN00641025"/>
    <n v="48"/>
    <n v="11"/>
    <m/>
    <s v="oui"/>
    <n v="121.44"/>
    <n v="0"/>
    <n v="121.44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Pronadis"/>
    <s v="AU SENS BIO - BIOMONDE"/>
    <s v="1 av G. Pompidou"/>
    <n v="46100"/>
    <s v="FIGEAC"/>
    <s v="05 65 34 31 69"/>
    <s v="Occitanie"/>
    <n v="46"/>
    <s v="BIOMONDE"/>
    <m/>
    <n v="200"/>
    <d v="2017-01-08T23:00:00"/>
    <x v="59"/>
    <n v="1"/>
    <m/>
    <m/>
    <n v="1"/>
    <m/>
    <s v="Purée pommes myrtilles - 630 g"/>
    <s v="CN00641065"/>
    <n v="42"/>
    <n v="11"/>
    <m/>
    <s v="oui"/>
    <n v="111.3"/>
    <n v="0"/>
    <n v="111.3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Pronadis"/>
    <s v="AU SENS BIO - BIOMONDE"/>
    <s v="1 av G. Pompidou"/>
    <n v="46100"/>
    <s v="FIGEAC"/>
    <s v="05 65 34 31 69"/>
    <s v="Occitanie"/>
    <n v="46"/>
    <s v="BIOMONDE"/>
    <m/>
    <n v="200"/>
    <d v="2017-01-08T23:00:00"/>
    <x v="59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0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0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0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Alexis"/>
    <s v="Arcadie"/>
    <s v="Bryio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1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0"/>
    <s v="Alexis"/>
    <s v="Arcadie"/>
    <s v="Bryio"/>
    <s v="BIOMONDE STE MAXIME"/>
    <s v="100 CHEMIN DES VIRGILES"/>
    <n v="83120"/>
    <s v="SAINTE MAXIME"/>
    <s v="09 67 47 86 54"/>
    <s v="Provence-Alpes-Côte d'Azur"/>
    <n v="83"/>
    <s v="BIOMONDE"/>
    <m/>
    <n v="650"/>
    <d v="2017-01-08T23:00:00"/>
    <x v="61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0"/>
    <s v="Philippe"/>
    <s v="Kaoka"/>
    <s v="Markal"/>
    <s v="BIOMONDE"/>
    <s v="Zac des Coteaux - 13 rue Champagne St Georges"/>
    <n v="17810"/>
    <s v="SAINT GEORGES DES COTEAUX"/>
    <s v="05 46 98 67 67"/>
    <s v="Nouvelle-Aquitaine"/>
    <n v="17"/>
    <s v="BIOMONDE"/>
    <m/>
    <n v="300"/>
    <d v="2017-01-08T23:00:00"/>
    <x v="62"/>
    <n v="1"/>
    <m/>
    <m/>
    <m/>
    <n v="1"/>
    <s v="noir 55% orange - 100g"/>
    <n v="14073"/>
    <n v="51"/>
    <n v="10"/>
    <m/>
    <m/>
    <n v="73.44"/>
    <n v="0"/>
    <n v="73.44"/>
    <s v=""/>
    <s v=""/>
    <s v=""/>
    <s v=""/>
    <s v=""/>
    <m/>
    <m/>
    <m/>
    <m/>
    <m/>
    <m/>
    <m/>
    <m/>
    <m/>
    <m/>
    <m/>
    <n v="1"/>
  </r>
  <r>
    <x v="0"/>
    <s v="Philippe"/>
    <s v="Kaoka"/>
    <s v="Markal"/>
    <s v="BIOMONDE"/>
    <s v="Zac des Coteaux - 13 rue Champagne St Georges"/>
    <n v="17810"/>
    <s v="SAINT GEORGES DES COTEAUX"/>
    <s v="05 46 98 67 67"/>
    <s v="Nouvelle-Aquitaine"/>
    <n v="17"/>
    <s v="BIOMONDE"/>
    <m/>
    <n v="300"/>
    <d v="2017-01-08T23:00:00"/>
    <x v="62"/>
    <n v="1"/>
    <m/>
    <m/>
    <m/>
    <n v="1"/>
    <s v="noir 70% - 100g"/>
    <n v="14072"/>
    <n v="51"/>
    <n v="10"/>
    <m/>
    <m/>
    <n v="69.87"/>
    <n v="0"/>
    <n v="69.87"/>
    <s v=""/>
    <s v=""/>
    <s v=""/>
    <s v=""/>
    <s v=""/>
    <m/>
    <m/>
    <m/>
    <m/>
    <m/>
    <m/>
    <m/>
    <m/>
    <m/>
    <m/>
    <m/>
    <n v="1"/>
  </r>
  <r>
    <x v="0"/>
    <s v="Philippe"/>
    <s v="Kaoka"/>
    <s v="Markal"/>
    <s v="BIOMONDE"/>
    <s v="Zac des Coteaux - 13 rue Champagne St Georges"/>
    <n v="17810"/>
    <s v="SAINT GEORGES DES COTEAUX"/>
    <s v="05 46 98 67 67"/>
    <s v="Nouvelle-Aquitaine"/>
    <n v="17"/>
    <s v="BIOMONDE"/>
    <m/>
    <n v="300"/>
    <d v="2017-01-08T23:00:00"/>
    <x v="62"/>
    <n v="1"/>
    <m/>
    <m/>
    <m/>
    <n v="1"/>
    <s v="noir 80% Equateur - 100g"/>
    <n v="14074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BIOMONDE"/>
    <s v="Zac des Coteaux - 13 rue Champagne St Georges"/>
    <n v="17810"/>
    <s v="SAINT GEORGES DES COTEAUX"/>
    <s v="05 46 98 67 67"/>
    <s v="Nouvelle-Aquitaine"/>
    <n v="17"/>
    <s v="BIOMONDE"/>
    <m/>
    <n v="300"/>
    <d v="2017-01-08T23:00:00"/>
    <x v="63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4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4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0"/>
    <s v="Philippe"/>
    <s v="Kaoka"/>
    <s v="Ekibio"/>
    <s v="NATURALYS"/>
    <s v="ZA DE PIED SEC NORD"/>
    <n v="17260"/>
    <s v="GEMOZAC"/>
    <s v="05 46 95 56 75"/>
    <s v="Nouvelle-Aquitaine"/>
    <n v="17"/>
    <s v="ACCORD BIO"/>
    <m/>
    <n v="250"/>
    <d v="2017-01-08T23:00:00"/>
    <x v="65"/>
    <n v="1"/>
    <m/>
    <m/>
    <m/>
    <n v="1"/>
    <s v="noir 55% framboise - 100g"/>
    <n v="14594"/>
    <n v="51"/>
    <n v="10"/>
    <m/>
    <m/>
    <n v="72.42"/>
    <n v="0"/>
    <n v="72.42"/>
    <s v=""/>
    <s v=""/>
    <s v=""/>
    <s v=""/>
    <s v=""/>
    <m/>
    <m/>
    <m/>
    <m/>
    <m/>
    <m/>
    <m/>
    <m/>
    <m/>
    <m/>
    <m/>
    <n v="1"/>
  </r>
  <r>
    <x v="0"/>
    <s v="Philippe"/>
    <s v="Kaoka"/>
    <s v="Ekibio"/>
    <s v="NATURALYS"/>
    <s v="ZA DE PIED SEC NORD"/>
    <n v="17260"/>
    <s v="GEMOZAC"/>
    <s v="05 46 95 56 75"/>
    <s v="Nouvelle-Aquitaine"/>
    <n v="17"/>
    <s v="ACCORD BIO"/>
    <m/>
    <n v="250"/>
    <d v="2017-01-08T23:00:00"/>
    <x v="65"/>
    <n v="1"/>
    <m/>
    <m/>
    <m/>
    <n v="1"/>
    <s v="noir 75% Sao Tomé - 100g"/>
    <n v="14371"/>
    <n v="51"/>
    <n v="10"/>
    <m/>
    <m/>
    <n v="70.89"/>
    <n v="0"/>
    <n v="70.89"/>
    <s v=""/>
    <s v=""/>
    <s v=""/>
    <s v=""/>
    <s v=""/>
    <m/>
    <m/>
    <m/>
    <m/>
    <m/>
    <m/>
    <m/>
    <m/>
    <m/>
    <m/>
    <m/>
    <n v="1"/>
  </r>
  <r>
    <x v="0"/>
    <s v="Philippe"/>
    <s v="Kaoka"/>
    <s v="Ekibio"/>
    <s v="NATURALYS"/>
    <s v="ZA DE PIED SEC NORD"/>
    <n v="17260"/>
    <s v="GEMOZAC"/>
    <s v="05 46 95 56 75"/>
    <s v="Nouvelle-Aquitaine"/>
    <n v="17"/>
    <s v="ACCORD BIO"/>
    <m/>
    <n v="250"/>
    <d v="2017-01-08T23:00:00"/>
    <x v="65"/>
    <n v="1"/>
    <m/>
    <m/>
    <m/>
    <n v="1"/>
    <s v="noir 66% ST cranberries céréales - 100g"/>
    <n v="1442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Philippe"/>
    <s v="Côteaux Nantais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6"/>
    <n v="1"/>
    <m/>
    <m/>
    <m/>
    <m/>
    <s v="Purée pommes pruneaux - 630g"/>
    <s v="CN00641100"/>
    <n v="6"/>
    <n v="0"/>
    <m/>
    <s v="oui"/>
    <n v="17.940000000000001"/>
    <n v="0"/>
    <n v="17.940000000000001"/>
    <s v=""/>
    <s v=""/>
    <s v=""/>
    <s v=""/>
    <s v=""/>
    <m/>
    <m/>
    <m/>
    <m/>
    <m/>
    <m/>
    <m/>
    <m/>
    <m/>
    <m/>
    <m/>
    <n v="1"/>
  </r>
  <r>
    <x v="0"/>
    <s v="Philippe"/>
    <s v="Côteaux Nantais"/>
    <s v="Relais Vert"/>
    <s v="NATURALYS"/>
    <s v="ZA DE PIED SEC NORD"/>
    <n v="17260"/>
    <s v="GEMOZAC"/>
    <s v="05 46 95 56 75"/>
    <s v="Nouvelle-Aquitaine"/>
    <n v="17"/>
    <s v="ACCORD BIO"/>
    <m/>
    <n v="250"/>
    <d v="2017-01-08T23:00:00"/>
    <x v="66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Simply Milk - 80g"/>
    <n v="24032"/>
    <n v="17"/>
    <n v="10"/>
    <m/>
    <m/>
    <n v="15.3"/>
    <n v="0"/>
    <n v="15.3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Simply Dark - 80g"/>
    <n v="14130"/>
    <n v="17"/>
    <n v="10"/>
    <m/>
    <m/>
    <n v="17.68"/>
    <n v="0"/>
    <n v="17.68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m/>
    <m/>
    <n v="1"/>
    <m/>
    <m/>
    <s v="lait 32% noix coco - 100g"/>
    <n v="24066"/>
    <n v="17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m/>
    <n v="1"/>
    <m/>
    <m/>
    <m/>
    <s v="lait 36% - 100g"/>
    <n v="24028"/>
    <n v="17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55% orange - 100g"/>
    <n v="14073"/>
    <n v="17"/>
    <n v="10"/>
    <m/>
    <m/>
    <n v="24.48"/>
    <n v="0"/>
    <n v="24.48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55% framboise - 100g"/>
    <n v="14594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m/>
    <m/>
    <n v="1"/>
    <m/>
    <m/>
    <s v="noir 55% crêpes dentelle - 100g"/>
    <n v="14763"/>
    <n v="17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61% éclats cacao caramélisés - 100g"/>
    <n v="14076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70% - 100g"/>
    <n v="14072"/>
    <n v="17"/>
    <n v="10"/>
    <m/>
    <m/>
    <n v="23.29"/>
    <n v="0"/>
    <n v="23.29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70% Fleur Sel - 100g"/>
    <n v="14771"/>
    <n v="17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75% Sao Tomé - 100g"/>
    <n v="14371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80% Equateur - 100g"/>
    <n v="14074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90% Equateur - 100g"/>
    <n v="14096"/>
    <n v="17"/>
    <n v="10"/>
    <m/>
    <m/>
    <n v="27.2"/>
    <n v="0"/>
    <n v="27.2"/>
    <s v=""/>
    <s v=""/>
    <s v=""/>
    <s v=""/>
    <s v=""/>
    <m/>
    <m/>
    <m/>
    <m/>
    <m/>
    <m/>
    <m/>
    <m/>
    <m/>
    <m/>
    <m/>
    <n v="1"/>
  </r>
  <r>
    <x v="0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7"/>
    <n v="1"/>
    <m/>
    <m/>
    <m/>
    <m/>
    <s v="noir 66% ST cranberries céréales - 100g"/>
    <n v="14426"/>
    <n v="17"/>
    <n v="10"/>
    <m/>
    <m/>
    <n v="28.56"/>
    <n v="0"/>
    <n v="28.56"/>
    <s v=""/>
    <s v=""/>
    <s v=""/>
    <s v=""/>
    <s v=""/>
    <m/>
    <m/>
    <m/>
    <m/>
    <m/>
    <m/>
    <m/>
    <m/>
    <m/>
    <m/>
    <m/>
    <n v="1"/>
  </r>
  <r>
    <x v="0"/>
    <s v="Jean-Claude"/>
    <s v="Champlat"/>
    <s v="Direc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8"/>
    <n v="1"/>
    <m/>
    <m/>
    <m/>
    <m/>
    <s v="Pois cassés - 340 gr."/>
    <s v="SPO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0"/>
    <s v="Jean-Claude"/>
    <s v="Champlat"/>
    <s v="Direc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8"/>
    <n v="1"/>
    <m/>
    <m/>
    <m/>
    <m/>
    <s v="Lentilles corail - 340 gr."/>
    <s v="SLC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0"/>
    <s v="Jean-Claude"/>
    <s v="Champlat"/>
    <s v="Direc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8"/>
    <n v="1"/>
    <m/>
    <m/>
    <m/>
    <m/>
    <s v="Courges-Châtaignes - 340 gr."/>
    <s v="SCC385"/>
    <n v="6"/>
    <n v="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0"/>
    <s v="Jean-Claude"/>
    <s v="Champlat"/>
    <s v="Direc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8"/>
    <n v="1"/>
    <m/>
    <m/>
    <m/>
    <m/>
    <s v="Carottes-Coriandre - 340g"/>
    <s v="SCA"/>
    <n v="6"/>
    <n v="0"/>
    <m/>
    <m/>
    <n v="11.88"/>
    <n v="0"/>
    <n v="11.88"/>
    <s v=""/>
    <s v=""/>
    <s v=""/>
    <s v=""/>
    <s v=""/>
    <m/>
    <m/>
    <m/>
    <m/>
    <m/>
    <m/>
    <m/>
    <m/>
    <m/>
    <m/>
    <m/>
    <n v="1"/>
  </r>
  <r>
    <x v="0"/>
    <s v="Jean-Claude"/>
    <s v="Champlat"/>
    <s v="Direc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8"/>
    <n v="1"/>
    <m/>
    <m/>
    <m/>
    <m/>
    <s v="Potimarron - 340g"/>
    <s v="SPR385"/>
    <n v="6"/>
    <n v="0"/>
    <m/>
    <m/>
    <n v="11.88"/>
    <n v="0"/>
    <n v="11.88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AIL des OURS - Flacon 16g"/>
    <s v="AI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BASILIC feuilles - Flacon 15g"/>
    <s v="BASIC"/>
    <n v="6"/>
    <n v="0"/>
    <m/>
    <m/>
    <n v="7.62"/>
    <n v="0"/>
    <n v="7.6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INQ PARFUMS - Flacon 35g"/>
    <s v="5PAR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Épices pour COUSCOUS - Flacon 35g"/>
    <s v="COUS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PIZZA - Flacon 13g"/>
    <s v="PIZZ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POISSON - Flacon 30g"/>
    <s v="POIS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OUTARDE jaune - Flacon 60g"/>
    <s v="MOUT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POIVRE NOIR en grains - Flacon 50g"/>
    <s v="PONGC"/>
    <n v="6"/>
    <n v="0"/>
    <m/>
    <m/>
    <n v="15.78"/>
    <n v="0"/>
    <n v="15.78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SAFRAN stigmates - Flacon 1g"/>
    <s v="SAFRC"/>
    <n v="6"/>
    <n v="0"/>
    <m/>
    <m/>
    <n v="47.04"/>
    <n v="0"/>
    <n v="47.0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BASILIC feuilles - Flacon 30g (6)"/>
    <s v="BASIPP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UMIN poudre - Flacon 80g (6)"/>
    <s v="CUMIPP"/>
    <n v="3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URCUMA poudre - Flacon 80g (6)"/>
    <s v="CURCPP"/>
    <n v="3"/>
    <n v="0"/>
    <m/>
    <m/>
    <n v="6.9"/>
    <n v="0"/>
    <n v="6.9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URRY - Flacon 80g (6)"/>
    <s v="CURRPP"/>
    <n v="3"/>
    <n v="0"/>
    <m/>
    <m/>
    <n v="7.77"/>
    <n v="0"/>
    <n v="7.77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LAURIER feuilles - Flacon 8g (6)"/>
    <s v="LAUPP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JAPONAIS - Flacon 100g (6)"/>
    <s v="FANPP"/>
    <n v="3"/>
    <n v="0"/>
    <m/>
    <m/>
    <n v="9.7200000000000006"/>
    <n v="0"/>
    <n v="9.7200000000000006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COURT-BOUILLON - Flacon 150g (6)"/>
    <s v="COBOPF"/>
    <n v="3"/>
    <n v="0"/>
    <m/>
    <m/>
    <n v="13.65"/>
    <n v="0"/>
    <n v="13.65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OIGNON lanières - Flacon 125g (6)"/>
    <s v="OIGLPF"/>
    <n v="3"/>
    <n v="0"/>
    <m/>
    <m/>
    <n v="10.74"/>
    <n v="0"/>
    <n v="10.7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PERSIL feuilles coupées - Flacon 35g (6)"/>
    <s v="PERFPF"/>
    <n v="3"/>
    <n v="0"/>
    <m/>
    <m/>
    <n v="8.94"/>
    <n v="0"/>
    <n v="8.9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POIVRE NOIR en grains - Flacon 200g (6)"/>
    <s v="POIGPF"/>
    <n v="3"/>
    <n v="0"/>
    <m/>
    <m/>
    <n v="21.81"/>
    <n v="0"/>
    <n v="21.81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POIVRE NOIR moulu - Flacon 220g (6)"/>
    <s v="POIMPF"/>
    <n v="3"/>
    <n v="0"/>
    <m/>
    <m/>
    <n v="22.62"/>
    <n v="0"/>
    <n v="22.6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m/>
    <n v="1"/>
    <m/>
    <m/>
    <m/>
    <s v="Présentoir Cook - "/>
    <s v="PREE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ECHALOTE semoule - Flacon 40g"/>
    <s v="ECHSC"/>
    <n v="6"/>
    <n v="0"/>
    <m/>
    <m/>
    <n v="27.6"/>
    <n v="0"/>
    <n v="27.6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69"/>
    <n v="1"/>
    <m/>
    <m/>
    <m/>
    <m/>
    <s v="Kit PLV 12 recettes épicées - /50"/>
    <s v="KITPLV"/>
    <n v="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5 Vitalité - Boite 22,5g"/>
    <s v="AUROIN"/>
    <n v="6"/>
    <n v="10"/>
    <m/>
    <s v="oui"/>
    <n v="17.82"/>
    <n v="0"/>
    <n v="17.8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2 Détente - Boite 22,5g"/>
    <s v="BIENIN"/>
    <n v="6"/>
    <n v="10"/>
    <m/>
    <s v="oui"/>
    <n v="16.440000000000001"/>
    <n v="0"/>
    <n v="16.440000000000001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7 Agrumes - Boite 22,5g"/>
    <s v="BIGAIN"/>
    <n v="6"/>
    <n v="1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3 Hivernale - Boite 22,5g"/>
    <s v="FRIMIN"/>
    <n v="6"/>
    <n v="10"/>
    <m/>
    <s v="oui"/>
    <n v="16.32"/>
    <n v="0"/>
    <n v="16.3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6 Anti-Stress - Boite 22,5g"/>
    <s v="HAMAIN"/>
    <n v="6"/>
    <n v="10"/>
    <m/>
    <s v="oui"/>
    <n v="16.62"/>
    <n v="0"/>
    <n v="16.6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4 Elimination - Boite 22,5g"/>
    <s v="ONDIIN"/>
    <n v="6"/>
    <n v="10"/>
    <m/>
    <s v="oui"/>
    <n v="17.28"/>
    <n v="0"/>
    <n v="17.28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1 Sommeil - Boite 22,5g"/>
    <s v="REVEIN"/>
    <n v="6"/>
    <n v="10"/>
    <m/>
    <s v="oui"/>
    <n v="19.32"/>
    <n v="0"/>
    <n v="19.32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8 Épicée - Boite 22,5g"/>
    <s v="SEREIN"/>
    <n v="6"/>
    <n v="10"/>
    <m/>
    <s v="oui"/>
    <n v="15.96"/>
    <n v="0"/>
    <n v="15.96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10 Détox - Boite 22,5g"/>
    <s v="DETOIN"/>
    <n v="6"/>
    <n v="10"/>
    <m/>
    <s v="oui"/>
    <n v="16.5"/>
    <n v="0"/>
    <n v="16.5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n v="1"/>
    <m/>
    <m/>
    <m/>
    <m/>
    <s v="09 Digestion - Boite 22,5g"/>
    <s v="DIGEIN"/>
    <n v="6"/>
    <n v="10"/>
    <m/>
    <s v="oui"/>
    <n v="16.14"/>
    <n v="0"/>
    <n v="16.1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1-08T23:00:00"/>
    <x v="70"/>
    <m/>
    <m/>
    <n v="1"/>
    <m/>
    <m/>
    <s v="Présentoir infusettes vide - "/>
    <s v="PREIN"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1-08T23:00:00"/>
    <x v="7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n v="1"/>
    <m/>
    <m/>
    <m/>
    <m/>
    <m/>
    <s v="1"/>
    <m/>
    <s v=""/>
  </r>
  <r>
    <x v="0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1-08T23:00:00"/>
    <x v="7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n v="1"/>
    <m/>
    <m/>
    <m/>
    <m/>
    <m/>
    <s v="1"/>
    <m/>
    <s v=""/>
  </r>
  <r>
    <x v="0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1-08T23:00:00"/>
    <x v="7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n v="1"/>
    <m/>
    <m/>
    <m/>
    <m/>
    <m/>
    <s v="1"/>
    <m/>
    <s v=""/>
  </r>
  <r>
    <x v="0"/>
    <s v="Christophe"/>
    <s v="Champlat"/>
    <s v="Biocash"/>
    <s v="BIO ATTITUDES"/>
    <s v="43 av Lioran"/>
    <n v="15100"/>
    <s v="SAINT FLOUR"/>
    <s v="04 71 20 84 83"/>
    <s v="Auvergne-Rhône-Alpes"/>
    <n v="15"/>
    <s v="INDPT"/>
    <m/>
    <n v="200"/>
    <d v="2017-01-09T23:00:00"/>
    <x v="72"/>
    <n v="1"/>
    <m/>
    <m/>
    <m/>
    <m/>
    <s v="Lentilles Saucisse (Pur Porc) - 340 gr."/>
    <s v="LES385"/>
    <n v="6"/>
    <n v="0"/>
    <m/>
    <m/>
    <n v="18.72"/>
    <n v="0"/>
    <n v="18.72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09T23:00:00"/>
    <x v="73"/>
    <n v="1"/>
    <m/>
    <m/>
    <m/>
    <n v="1"/>
    <s v="doux demeter - 75 cl"/>
    <s v="CN00210035"/>
    <n v="36"/>
    <n v="10"/>
    <m/>
    <s v="oui"/>
    <n v="87.12"/>
    <n v="0"/>
    <n v="87.12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09T23:00:00"/>
    <x v="73"/>
    <n v="1"/>
    <m/>
    <m/>
    <m/>
    <n v="1"/>
    <s v="brut - 75 cl"/>
    <s v="CN60200001"/>
    <n v="54"/>
    <n v="10"/>
    <m/>
    <s v="oui"/>
    <n v="142.02000000000001"/>
    <n v="0"/>
    <n v="142.02000000000001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09T23:00:00"/>
    <x v="74"/>
    <n v="1"/>
    <m/>
    <m/>
    <m/>
    <n v="1"/>
    <s v="Huile de coco - 0,4L"/>
    <n v="1010615056"/>
    <n v="300"/>
    <n v="10"/>
    <m/>
    <s v="oui"/>
    <n v="1875"/>
    <n v="0"/>
    <n v="187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Apibul pommes - 75 cl"/>
    <s v="CN00110015"/>
    <n v="30"/>
    <n v="10"/>
    <m/>
    <s v="oui"/>
    <n v="70.2"/>
    <n v="0"/>
    <n v="70.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Apibul pommes framboises - 75 cl"/>
    <s v="CN00110035"/>
    <n v="30"/>
    <n v="10"/>
    <m/>
    <s v="oui"/>
    <n v="76.2"/>
    <n v="0"/>
    <n v="76.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Apibulpommes myrtilles - 75 cl"/>
    <s v="CN0011017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doux demeter - 75 cl"/>
    <s v="CN00210035"/>
    <n v="30"/>
    <n v="10"/>
    <m/>
    <s v="oui"/>
    <n v="71.400000000000006"/>
    <n v="0"/>
    <n v="71.40000000000000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demi sec - 75 cl"/>
    <s v="CN0021004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n v="1"/>
    <s v="brut - 75 cl"/>
    <s v="CN60200001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5"/>
    <n v="1"/>
    <m/>
    <m/>
    <m/>
    <m/>
    <s v="V de cidre Demeter - 75 cl"/>
    <s v="CN00320005"/>
    <n v="12"/>
    <n v="0"/>
    <m/>
    <m/>
    <n v="27.48"/>
    <n v="0"/>
    <n v="27.4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Apibul pommes - 75 cl"/>
    <s v="CN00110015"/>
    <n v="30"/>
    <n v="10"/>
    <m/>
    <s v="oui"/>
    <n v="70.2"/>
    <n v="0"/>
    <n v="70.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Apibul pommes framboises - 75 cl"/>
    <s v="CN00110035"/>
    <n v="30"/>
    <n v="10"/>
    <m/>
    <s v="oui"/>
    <n v="76.2"/>
    <n v="0"/>
    <n v="76.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Apibulpommes myrtilles - 75 cl"/>
    <s v="CN0011017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doux demeter - 75 cl"/>
    <s v="CN00210035"/>
    <n v="30"/>
    <n v="10"/>
    <m/>
    <s v="oui"/>
    <n v="71.400000000000006"/>
    <n v="0"/>
    <n v="71.40000000000000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demi sec - 75 cl"/>
    <s v="CN0021004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n v="1"/>
    <s v="brut - 75 cl"/>
    <s v="CN60200001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6"/>
    <n v="1"/>
    <m/>
    <m/>
    <m/>
    <m/>
    <s v="V de cidre Demeter - 75 cl"/>
    <s v="CN00320005"/>
    <n v="12"/>
    <n v="0"/>
    <m/>
    <m/>
    <n v="27.48"/>
    <n v="0"/>
    <n v="27.48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Amandina Lait d'amandes - 50cl"/>
    <s v="6902A"/>
    <n v="12"/>
    <n v="5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Amandina chocolat - 1L"/>
    <s v="6902CHOCOOP"/>
    <n v="6"/>
    <n v="5"/>
    <m/>
    <m/>
    <n v="20.100000000000001"/>
    <n v="0"/>
    <n v="20.100000000000001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AMANDE à tartiner - 300g"/>
    <s v="6400A"/>
    <n v="6"/>
    <n v="5"/>
    <m/>
    <m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AMANDE&amp;ORANGE à tartiner - 300g"/>
    <s v="6410A"/>
    <n v="6"/>
    <n v="5"/>
    <m/>
    <m/>
    <n v="32.04"/>
    <n v="0"/>
    <n v="32.04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Nute+SANS PALME - 220g"/>
    <s v="NNUT+220"/>
    <n v="6"/>
    <n v="5"/>
    <m/>
    <s v="oui"/>
    <n v="22.02"/>
    <n v="0"/>
    <n v="22.02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m/>
    <m/>
    <n v="1"/>
    <m/>
    <m/>
    <s v="Cubes fibres bio - Etui 10 cubes x 10g"/>
    <s v="99SO01E10"/>
    <n v="12"/>
    <n v="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UVERGNE"/>
    <s v="8 rue niel"/>
    <n v="63100"/>
    <s v="CLERMONT FERRAND"/>
    <s v="04 73 14 19 90"/>
    <s v="Auvergne-Rhône-Alpes"/>
    <n v="63"/>
    <s v="INDPT"/>
    <m/>
    <n v="490"/>
    <d v="2017-01-09T23:00:00"/>
    <x v="77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1-09T23:00:00"/>
    <x v="78"/>
    <n v="1"/>
    <m/>
    <m/>
    <m/>
    <m/>
    <s v="Huile d'olive fruitée médium - 1L"/>
    <n v="1010612050"/>
    <n v="6"/>
    <n v="0"/>
    <m/>
    <s v="oui"/>
    <n v="54.54"/>
    <n v="0"/>
    <n v="54.54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1-09T23:00:00"/>
    <x v="78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1-09T23:00:00"/>
    <x v="79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BIOMONDE LE BEAUPRE"/>
    <s v="1 place de la Gare"/>
    <n v="17200"/>
    <s v="ROYAN"/>
    <s v="05 46 02 39 60"/>
    <s v="Nouvelle-Aquitaine"/>
    <n v="17"/>
    <s v="BIOMONDE"/>
    <m/>
    <n v="200"/>
    <d v="2017-01-09T23:00:00"/>
    <x v="80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BIOMONDE LE BEAUPRE"/>
    <s v="1 place de la Gare"/>
    <n v="17200"/>
    <s v="ROYAN"/>
    <s v="05 46 02 39 60"/>
    <s v="Nouvelle-Aquitaine"/>
    <n v="17"/>
    <s v="BIOMONDE"/>
    <m/>
    <n v="200"/>
    <d v="2017-01-09T23:00:00"/>
    <x v="80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Alexis"/>
    <s v="Kaoka"/>
    <s v="Ekibio"/>
    <s v="SUPER G BIO"/>
    <s v="Rdpt Europe 876 bd Lery"/>
    <n v="83500"/>
    <s v="LA SEYNE SUR MER"/>
    <s v="04 94 92 62 68"/>
    <s v="Provence-Alpes-Côte d'Azur"/>
    <n v="83"/>
    <s v="LES COMPTOIRS DE LA BIO"/>
    <m/>
    <n v="400"/>
    <d v="2017-01-09T23:00:00"/>
    <x v="81"/>
    <n v="1"/>
    <m/>
    <m/>
    <m/>
    <m/>
    <s v="Palets noir dessert 55% - 5 Kg"/>
    <n v="16956"/>
    <n v="2"/>
    <n v="0"/>
    <m/>
    <m/>
    <n v="86"/>
    <n v="0"/>
    <n v="86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09T23:00:00"/>
    <x v="82"/>
    <n v="1"/>
    <m/>
    <m/>
    <n v="1"/>
    <m/>
    <s v="Purée pommes abricots demeter - 630 g"/>
    <s v="CN00641025"/>
    <n v="30"/>
    <n v="11"/>
    <m/>
    <s v="oui"/>
    <n v="78.3"/>
    <n v="0"/>
    <n v="78.3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09T23:00:00"/>
    <x v="82"/>
    <n v="1"/>
    <m/>
    <m/>
    <n v="1"/>
    <m/>
    <s v="Purée pommes myrtilles - 630 g"/>
    <s v="CN00641065"/>
    <n v="30"/>
    <n v="11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09T23:00:00"/>
    <x v="82"/>
    <n v="1"/>
    <m/>
    <m/>
    <n v="1"/>
    <m/>
    <s v="BOX POTS - 90 UVC"/>
    <m/>
    <n v="1"/>
    <n v="11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09T23:00:00"/>
    <x v="82"/>
    <n v="1"/>
    <m/>
    <m/>
    <n v="1"/>
    <m/>
    <s v="Purée pommes pruneaux - 630g"/>
    <s v="CN00641100"/>
    <n v="30"/>
    <n v="11"/>
    <m/>
    <s v="oui"/>
    <n v="79.8"/>
    <n v="0"/>
    <n v="79.8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3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3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4"/>
    <n v="1"/>
    <m/>
    <m/>
    <n v="1"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5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5"/>
    <n v="1"/>
    <m/>
    <m/>
    <n v="1"/>
    <m/>
    <s v="Purée pommes cassis - 630 g"/>
    <s v="CN00641090"/>
    <n v="30"/>
    <n v="10"/>
    <m/>
    <s v="oui"/>
    <n v="77.099999999999994"/>
    <n v="0"/>
    <n v="77.099999999999994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5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1-09T23:00:00"/>
    <x v="85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1-09T23:00:00"/>
    <x v="86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1-09T23:00:00"/>
    <x v="86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1-09T23:00:00"/>
    <x v="86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1-09T23:00:00"/>
    <x v="86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BIOVIC"/>
    <m/>
    <n v="63270"/>
    <s v="VIC LE COMTE"/>
    <s v="04 73 78 04 64 "/>
    <s v="Auvergne-Rhône-Alpes"/>
    <n v="63"/>
    <s v="ACCORD BIO"/>
    <m/>
    <n v="180"/>
    <d v="2017-01-09T23:00:00"/>
    <x v="87"/>
    <n v="1"/>
    <m/>
    <m/>
    <m/>
    <m/>
    <s v="Purée amande blanchie - 200g"/>
    <n v="5111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8"/>
    <n v="1"/>
    <m/>
    <m/>
    <m/>
    <m/>
    <s v="Huile de coco - 0,4L"/>
    <n v="1010615056"/>
    <n v="12"/>
    <n v="0"/>
    <m/>
    <s v="oui"/>
    <n v="75.84"/>
    <n v="0"/>
    <n v="75.84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8"/>
    <n v="1"/>
    <m/>
    <m/>
    <m/>
    <m/>
    <s v="Huile coco désodorisée - 0,4L"/>
    <n v="1010615156"/>
    <n v="12"/>
    <n v="0"/>
    <m/>
    <s v="oui"/>
    <n v="56.88"/>
    <n v="0"/>
    <n v="56.88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8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0"/>
    <s v="Philipp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8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n v="1"/>
    <m/>
    <m/>
    <m/>
    <m/>
    <s v="pommes myrtilles - 75 cl"/>
    <s v="CN00110115"/>
    <n v="6"/>
    <n v="0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0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n v="1"/>
    <m/>
    <m/>
    <m/>
    <m/>
    <s v="pommes framboises - 75 cl"/>
    <s v="CN00110290"/>
    <n v="6"/>
    <n v="0"/>
    <m/>
    <m/>
    <n v="16.98"/>
    <n v="0"/>
    <n v="16.98"/>
    <s v=""/>
    <s v=""/>
    <s v=""/>
    <s v=""/>
    <s v=""/>
    <m/>
    <m/>
    <m/>
    <m/>
    <m/>
    <m/>
    <m/>
    <m/>
    <m/>
    <m/>
    <m/>
    <n v="1"/>
  </r>
  <r>
    <x v="0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n v="1"/>
    <m/>
    <m/>
    <m/>
    <m/>
    <s v="3 Agrumes (O/M/P) demeter - 75 cl"/>
    <s v="CN00110270"/>
    <n v="6"/>
    <n v="0"/>
    <m/>
    <m/>
    <n v="17.82"/>
    <n v="0"/>
    <n v="17.82"/>
    <s v=""/>
    <s v=""/>
    <s v=""/>
    <s v=""/>
    <s v=""/>
    <m/>
    <m/>
    <m/>
    <m/>
    <m/>
    <m/>
    <m/>
    <m/>
    <m/>
    <m/>
    <m/>
    <n v="1"/>
  </r>
  <r>
    <x v="0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n v="1"/>
    <m/>
    <m/>
    <m/>
    <m/>
    <s v="pommes vanille demeter - 75cl"/>
    <s v="CN00110365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0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Philipp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1-09T23:00:00"/>
    <x v="89"/>
    <m/>
    <m/>
    <n v="1"/>
    <m/>
    <m/>
    <s v="Nectar fraises - 75 cl"/>
    <s v="CN0011100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0"/>
    <n v="1"/>
    <m/>
    <m/>
    <n v="1"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CEPES COUPÉS - Doypack 30g (6)"/>
    <s v="CEPEC"/>
    <n v="6"/>
    <n v="0"/>
    <m/>
    <m/>
    <n v="31.26"/>
    <n v="0"/>
    <n v="31.26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CHANTERELLES - Doypack 25g (6)"/>
    <s v="CHANC"/>
    <n v="6"/>
    <n v="0"/>
    <m/>
    <m/>
    <n v="25.92"/>
    <n v="0"/>
    <n v="25.92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BAIES ROSES entières - Flacon 20g"/>
    <s v="BAIRC"/>
    <n v="3"/>
    <n v="0"/>
    <m/>
    <m/>
    <n v="8.1"/>
    <n v="0"/>
    <n v="8.1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BASILIC feuilles - Flacon 15g"/>
    <s v="BASIC"/>
    <n v="3"/>
    <n v="0"/>
    <m/>
    <m/>
    <n v="3.81"/>
    <n v="0"/>
    <n v="3.81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CIBOULETTE coupe fine - Flacon 15g"/>
    <s v="CIBOC"/>
    <n v="3"/>
    <n v="0"/>
    <m/>
    <m/>
    <n v="4.41"/>
    <n v="0"/>
    <n v="4.41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ORANGE écorce - Flacon 32g"/>
    <s v="ORANC"/>
    <n v="3"/>
    <n v="0"/>
    <m/>
    <m/>
    <n v="4.7699999999999996"/>
    <n v="0"/>
    <n v="4.7699999999999996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PAVOT graines - Flacon 55g"/>
    <s v="PAVOC"/>
    <n v="3"/>
    <n v="0"/>
    <m/>
    <m/>
    <n v="5.0999999999999996"/>
    <n v="0"/>
    <n v="5.0999999999999996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1"/>
    <n v="1"/>
    <m/>
    <m/>
    <m/>
    <m/>
    <s v="Mélange COURT-BOUILLON - Flacon 150g (6)"/>
    <s v="COBOPF"/>
    <n v="6"/>
    <n v="0"/>
    <m/>
    <m/>
    <n v="27.3"/>
    <n v="0"/>
    <n v="27.3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2"/>
    <n v="1"/>
    <m/>
    <m/>
    <m/>
    <n v="1"/>
    <s v="doux demeter - 75 cl"/>
    <s v="CN00210035"/>
    <n v="30"/>
    <n v="10"/>
    <m/>
    <s v="oui"/>
    <n v="72.599999999999994"/>
    <n v="0"/>
    <n v="72.599999999999994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2"/>
    <n v="1"/>
    <m/>
    <m/>
    <m/>
    <n v="1"/>
    <s v="demi sec - 75 cl"/>
    <s v="CN00210045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1-09T23:00:00"/>
    <x v="92"/>
    <n v="1"/>
    <m/>
    <m/>
    <m/>
    <n v="1"/>
    <s v="brut - 75 cl"/>
    <s v="CN60200001"/>
    <n v="30"/>
    <n v="10"/>
    <m/>
    <s v="oui"/>
    <n v="78.900000000000006"/>
    <n v="0"/>
    <n v="78.90000000000000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doux demeter - 75 cl"/>
    <s v="CN00210035"/>
    <n v="30"/>
    <n v="10"/>
    <m/>
    <s v="oui"/>
    <n v="72.599999999999994"/>
    <n v="0"/>
    <n v="72.599999999999994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demi sec - 75 cl"/>
    <s v="CN00210045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brut - 75 cl"/>
    <s v="CN60200001"/>
    <n v="30"/>
    <n v="10"/>
    <m/>
    <s v="oui"/>
    <n v="78.900000000000006"/>
    <n v="0"/>
    <n v="78.90000000000000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Purée pommes abricots demeter - 630 g"/>
    <s v="CN00641025"/>
    <n v="30"/>
    <n v="11"/>
    <m/>
    <s v="oui"/>
    <n v="78.3"/>
    <n v="0"/>
    <n v="78.3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Purée pommes myrtilles - 630 g"/>
    <s v="CN00641065"/>
    <n v="30"/>
    <n v="11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3"/>
    <n v="1"/>
    <m/>
    <m/>
    <m/>
    <n v="1"/>
    <s v="Purée pommes figues demeter - 630g"/>
    <s v="CN00641105"/>
    <n v="30"/>
    <n v="11"/>
    <m/>
    <s v="oui"/>
    <n v="81.3"/>
    <n v="0"/>
    <n v="81.3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4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1-10T23:00:00"/>
    <x v="94"/>
    <n v="1"/>
    <m/>
    <m/>
    <m/>
    <m/>
    <s v="Huile de Lin France - 0,25L"/>
    <n v="1010600490"/>
    <n v="12"/>
    <n v="0"/>
    <m/>
    <m/>
    <n v="57.72"/>
    <n v="0"/>
    <n v="57.72"/>
    <s v=""/>
    <s v=""/>
    <s v=""/>
    <s v=""/>
    <s v=""/>
    <m/>
    <m/>
    <m/>
    <m/>
    <m/>
    <m/>
    <m/>
    <m/>
    <m/>
    <m/>
    <m/>
    <n v="1"/>
  </r>
  <r>
    <x v="0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5"/>
    <n v="1"/>
    <m/>
    <m/>
    <m/>
    <n v="1"/>
    <s v="noir 61% éclats cacao caramélisés - 100g"/>
    <n v="14076"/>
    <n v="85"/>
    <n v="10"/>
    <m/>
    <m/>
    <n v="133.44999999999999"/>
    <n v="0"/>
    <n v="133.44999999999999"/>
    <s v=""/>
    <s v=""/>
    <s v=""/>
    <s v=""/>
    <s v=""/>
    <m/>
    <m/>
    <m/>
    <m/>
    <m/>
    <m/>
    <m/>
    <m/>
    <m/>
    <m/>
    <m/>
    <n v="1"/>
  </r>
  <r>
    <x v="0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5"/>
    <n v="1"/>
    <m/>
    <m/>
    <m/>
    <n v="1"/>
    <s v="noir 70% Fleur Sel - 100g"/>
    <n v="14771"/>
    <n v="136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5"/>
    <n v="1"/>
    <m/>
    <m/>
    <m/>
    <n v="1"/>
    <s v="noir 80% Equateur - 100g"/>
    <n v="14074"/>
    <n v="255"/>
    <n v="10"/>
    <m/>
    <m/>
    <n v="390.15"/>
    <n v="0"/>
    <n v="390.15"/>
    <s v=""/>
    <s v=""/>
    <s v=""/>
    <s v=""/>
    <s v=""/>
    <m/>
    <m/>
    <m/>
    <m/>
    <m/>
    <m/>
    <m/>
    <m/>
    <m/>
    <m/>
    <m/>
    <n v="1"/>
  </r>
  <r>
    <x v="0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6"/>
    <n v="1"/>
    <m/>
    <m/>
    <m/>
    <n v="1"/>
    <s v="Huile de coco - 0,2L"/>
    <n v="1010615028"/>
    <n v="120"/>
    <n v="12"/>
    <m/>
    <s v="oui"/>
    <n v="417.6"/>
    <n v="0"/>
    <n v="417.6"/>
    <s v=""/>
    <s v=""/>
    <s v=""/>
    <s v=""/>
    <s v=""/>
    <m/>
    <m/>
    <m/>
    <m/>
    <m/>
    <m/>
    <m/>
    <m/>
    <m/>
    <m/>
    <m/>
    <n v="1"/>
  </r>
  <r>
    <x v="0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6"/>
    <n v="1"/>
    <m/>
    <m/>
    <m/>
    <n v="1"/>
    <s v="Huile de coco - 0,4L"/>
    <n v="1010615056"/>
    <n v="120"/>
    <n v="12"/>
    <m/>
    <s v="oui"/>
    <n v="758.4"/>
    <n v="0"/>
    <n v="758.4"/>
    <s v=""/>
    <s v=""/>
    <s v=""/>
    <s v=""/>
    <s v=""/>
    <m/>
    <m/>
    <m/>
    <m/>
    <m/>
    <m/>
    <m/>
    <m/>
    <m/>
    <m/>
    <m/>
    <n v="1"/>
  </r>
  <r>
    <x v="0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6"/>
    <n v="1"/>
    <m/>
    <m/>
    <m/>
    <m/>
    <s v="Huile de Chia - 100ml"/>
    <n v="1010420097"/>
    <n v="6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0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0T23:00:00"/>
    <x v="96"/>
    <n v="1"/>
    <m/>
    <m/>
    <m/>
    <m/>
    <s v="Huile Gourmande - 250ml"/>
    <n v="1010630890"/>
    <n v="6"/>
    <n v="1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Jean-Claude"/>
    <s v="Kaoka"/>
    <s v="Ekibio"/>
    <s v="LES NOUVEAUX ROBINSON"/>
    <s v="34 rue de bagnolet"/>
    <n v="75020"/>
    <s v="PARIS"/>
    <s v="01 43 79 56 46"/>
    <s v="Île-de-France"/>
    <n v="75"/>
    <s v="LES NOUVEAUX ROBINSON"/>
    <m/>
    <n v="100"/>
    <d v="2017-01-10T23:00:00"/>
    <x v="97"/>
    <n v="1"/>
    <m/>
    <m/>
    <m/>
    <m/>
    <s v="lait 32% noix coco - 100g"/>
    <n v="24066"/>
    <n v="51"/>
    <n v="10"/>
    <m/>
    <m/>
    <n v="67.83"/>
    <n v="0"/>
    <n v="67.83"/>
    <s v=""/>
    <s v=""/>
    <s v=""/>
    <s v=""/>
    <s v=""/>
    <m/>
    <m/>
    <m/>
    <m/>
    <m/>
    <m/>
    <m/>
    <m/>
    <m/>
    <m/>
    <m/>
    <n v="1"/>
  </r>
  <r>
    <x v="0"/>
    <s v="Jean-Claude"/>
    <s v="Kaoka"/>
    <s v="Ekibio"/>
    <s v="LES NOUVEAUX ROBINSON"/>
    <s v="34 rue de bagnolet"/>
    <n v="75020"/>
    <s v="PARIS"/>
    <s v="01 43 79 56 46"/>
    <s v="Île-de-France"/>
    <n v="75"/>
    <s v="LES NOUVEAUX ROBINSON"/>
    <m/>
    <n v="100"/>
    <d v="2017-01-10T23:00:00"/>
    <x v="97"/>
    <n v="1"/>
    <m/>
    <m/>
    <m/>
    <m/>
    <s v="noir 90% Equateur - 100g"/>
    <n v="1409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Kaoka"/>
    <s v="Ekibio"/>
    <s v="LES NOUVEAUX ROBINSON"/>
    <s v="34 rue de bagnolet"/>
    <n v="75020"/>
    <s v="PARIS"/>
    <s v="01 43 79 56 46"/>
    <s v="Île-de-France"/>
    <n v="75"/>
    <s v="LES NOUVEAUX ROBINSON"/>
    <m/>
    <n v="100"/>
    <d v="2017-01-10T23:00:00"/>
    <x v="97"/>
    <n v="1"/>
    <m/>
    <m/>
    <m/>
    <m/>
    <s v="noir 66% ST cranberries céréales - 100g"/>
    <n v="1442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Bien l'épicerie - Quatre fils"/>
    <s v="8 rue des Quatre Fils "/>
    <n v="75003"/>
    <s v="PARIS"/>
    <s v="01.57.40.95.07"/>
    <s v="Île-de-France"/>
    <n v="75"/>
    <s v="INDPT"/>
    <m/>
    <n v="225"/>
    <d v="2017-01-10T23:00:00"/>
    <x v="98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1-11T23:00:00"/>
    <x v="99"/>
    <n v="1"/>
    <m/>
    <m/>
    <m/>
    <m/>
    <s v="Purée amande complète - 300g"/>
    <s v="5004A"/>
    <n v="36"/>
    <n v="0"/>
    <m/>
    <s v="oui"/>
    <n v="281.52"/>
    <n v="0"/>
    <n v="281.52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1-11T23:00:00"/>
    <x v="99"/>
    <n v="1"/>
    <m/>
    <m/>
    <m/>
    <m/>
    <s v="Purée amande blanchie - 300g"/>
    <s v="5104A"/>
    <n v="36"/>
    <n v="0"/>
    <m/>
    <s v="oui"/>
    <n v="304.2"/>
    <n v="0"/>
    <n v="304.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m/>
    <s v="pommes poires demeter - 75 cl"/>
    <s v="CN00110210"/>
    <n v="6"/>
    <n v="0"/>
    <m/>
    <m/>
    <n v="15.12"/>
    <n v="0"/>
    <n v="15.1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m/>
    <s v="pommes myrtilles - 75 cl"/>
    <s v="CN00110115"/>
    <n v="6"/>
    <n v="0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m/>
    <s v="pommes mangues - 75 cl"/>
    <s v="CN00110280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Apibul pommes - 75 cl"/>
    <s v="CN00110015"/>
    <n v="48"/>
    <n v="10"/>
    <m/>
    <s v="oui"/>
    <n v="110.88"/>
    <n v="0"/>
    <n v="110.8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Apibul pommes framboises - 75 cl"/>
    <s v="CN00110035"/>
    <n v="42"/>
    <n v="10"/>
    <m/>
    <s v="oui"/>
    <n v="105"/>
    <n v="0"/>
    <n v="10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Purée pommes demeter - 630 g"/>
    <s v="CN00640115"/>
    <n v="90"/>
    <n v="10"/>
    <m/>
    <s v="oui"/>
    <n v="198"/>
    <n v="0"/>
    <n v="19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Purée pommes pruneaux - 630g"/>
    <s v="CN00641100"/>
    <n v="48"/>
    <n v="10"/>
    <m/>
    <s v="oui"/>
    <n v="129.12"/>
    <n v="0"/>
    <n v="129.1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0"/>
    <n v="1"/>
    <m/>
    <m/>
    <m/>
    <n v="1"/>
    <s v="Purée pommes figues demeter - 630g"/>
    <s v="CN00641105"/>
    <n v="42"/>
    <n v="10"/>
    <m/>
    <s v="oui"/>
    <n v="115.5"/>
    <n v="0"/>
    <n v="115.5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1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n v="1"/>
    <m/>
    <m/>
    <m/>
    <m/>
    <s v="Purée amande complète - 630g"/>
    <n v="5005"/>
    <n v="6"/>
    <n v="6"/>
    <m/>
    <s v="oui"/>
    <n v="89.28"/>
    <n v="0"/>
    <n v="89.28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m/>
    <n v="1"/>
    <m/>
    <m/>
    <m/>
    <s v="Purée de noisettes toastees - 280g"/>
    <s v="5204BS"/>
    <n v="6"/>
    <n v="6"/>
    <m/>
    <s v="oui"/>
    <n v="50.82"/>
    <n v="0"/>
    <n v="50.82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n v="1"/>
    <m/>
    <m/>
    <m/>
    <m/>
    <s v="Croustinut - 300g"/>
    <s v="NCROU300"/>
    <n v="6"/>
    <n v="6"/>
    <m/>
    <s v="oui"/>
    <n v="33"/>
    <n v="0"/>
    <n v="33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ROC'BIO"/>
    <s v="32, rue Romainville"/>
    <n v="3300"/>
    <s v="CUSSET"/>
    <s v="04 70 97 04 69"/>
    <s v="Auvergne-Rhône-Alpes"/>
    <n v="3"/>
    <s v="ACCORD BIO"/>
    <m/>
    <n v="370"/>
    <d v="2017-01-11T23:00:00"/>
    <x v="102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3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4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4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4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4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5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5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5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05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6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6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6"/>
    <n v="1"/>
    <m/>
    <m/>
    <m/>
    <n v="1"/>
    <s v="Apibul pommes fruits de la passion - 75 cl"/>
    <s v="CN00110060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7"/>
    <n v="1"/>
    <m/>
    <m/>
    <m/>
    <m/>
    <s v="V de cidre Demeter - 75 cl"/>
    <s v="CN00320005"/>
    <n v="6"/>
    <n v="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8"/>
    <n v="1"/>
    <m/>
    <m/>
    <m/>
    <n v="1"/>
    <s v="Chocolinette - 220g"/>
    <s v="NCHOCO220"/>
    <n v="24"/>
    <n v="8"/>
    <m/>
    <s v="oui"/>
    <n v="77.760000000000005"/>
    <n v="0"/>
    <n v="77.760000000000005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8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Amandina Lait d'amandes - 1L"/>
    <n v="6902"/>
    <n v="6"/>
    <n v="6"/>
    <m/>
    <m/>
    <n v="17.82"/>
    <n v="0"/>
    <n v="17.82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Amandina cuisine (x8) - 3x20cl"/>
    <s v="6902CUI"/>
    <n v="8"/>
    <n v="6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Chokenut - 300g"/>
    <s v="NCHOK300"/>
    <n v="6"/>
    <n v="6"/>
    <m/>
    <s v="oui"/>
    <n v="28.2"/>
    <n v="0"/>
    <n v="28.2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09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0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0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0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1"/>
    <n v="1"/>
    <m/>
    <m/>
    <m/>
    <m/>
    <s v="Croustinut - 300g"/>
    <s v="NCROU300"/>
    <n v="6"/>
    <n v="0"/>
    <m/>
    <s v="oui"/>
    <n v="35.1"/>
    <n v="0"/>
    <n v="35.1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1-11T23:00:00"/>
    <x v="112"/>
    <n v="1"/>
    <m/>
    <m/>
    <m/>
    <m/>
    <s v="Purée amande complète - 300g"/>
    <s v="5004A"/>
    <n v="36"/>
    <n v="10"/>
    <m/>
    <s v="oui"/>
    <n v="253.44"/>
    <n v="0"/>
    <n v="253.44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1-11T23:00:00"/>
    <x v="112"/>
    <n v="1"/>
    <m/>
    <m/>
    <m/>
    <m/>
    <s v="Purée amande blanchie - 300g"/>
    <s v="5104A"/>
    <n v="36"/>
    <n v="10"/>
    <m/>
    <s v="oui"/>
    <n v="273.60000000000002"/>
    <n v="0"/>
    <n v="273.6000000000000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3"/>
    <n v="1"/>
    <m/>
    <m/>
    <m/>
    <m/>
    <s v="Mélange GUACAMOLE - Flacon 45g"/>
    <s v="GUACC"/>
    <n v="3"/>
    <n v="0"/>
    <m/>
    <m/>
    <n v="6.39"/>
    <n v="0"/>
    <n v="6.39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1T23:00:00"/>
    <x v="113"/>
    <n v="1"/>
    <m/>
    <m/>
    <m/>
    <m/>
    <s v="POIVRONS - Flacon 35g (6)"/>
    <s v="POIVPP"/>
    <n v="6"/>
    <n v="0"/>
    <m/>
    <m/>
    <n v="16.68"/>
    <n v="0"/>
    <n v="16.68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ANNELLE Bâtons - Flacon 12g"/>
    <s v="CANT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Mélange PAIN d'ÉPICES - Flacon 32g"/>
    <s v="PAINC"/>
    <n v="6"/>
    <n v="0"/>
    <m/>
    <m/>
    <n v="9.06"/>
    <n v="0"/>
    <n v="9.06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VANILLE poudre - Flacon 10g"/>
    <s v="VANIC"/>
    <n v="6"/>
    <n v="0"/>
    <m/>
    <m/>
    <n v="58.56"/>
    <n v="0"/>
    <n v="58.56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EAU de ROSE - Flacon 50g"/>
    <s v="ROSEAR"/>
    <n v="6"/>
    <n v="0"/>
    <m/>
    <m/>
    <n v="13.5"/>
    <n v="0"/>
    <n v="13.5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ORANGE - Flacon 50g"/>
    <s v="ORANAR"/>
    <n v="6"/>
    <n v="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CITRON - Flacon 50g"/>
    <s v="CITRAR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VANILLE - Flacon 40g"/>
    <s v="VANIER"/>
    <n v="6"/>
    <n v="0"/>
    <m/>
    <m/>
    <n v="53.58"/>
    <n v="0"/>
    <n v="53.58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Mélange PÂTISSERIE - Flacon 50g"/>
    <s v="CREPAR"/>
    <n v="6"/>
    <n v="0"/>
    <m/>
    <m/>
    <n v="14.88"/>
    <n v="0"/>
    <n v="14.88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VANILLE sur sucre - Flacon 45g"/>
    <s v="SIVAAR"/>
    <n v="6"/>
    <n v="0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SUCRE à la CANNELLE - Flacon 65g"/>
    <s v="SUCAC"/>
    <n v="6"/>
    <n v="0"/>
    <m/>
    <m/>
    <n v="9"/>
    <n v="0"/>
    <n v="9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SUCRE au CITRON - Flacon 75g"/>
    <s v="SUCIC"/>
    <n v="6"/>
    <n v="0"/>
    <m/>
    <m/>
    <n v="9.36"/>
    <n v="0"/>
    <n v="9.36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SUCRE VANILLÉ - Flacon 65g"/>
    <s v="SUVAC"/>
    <n v="6"/>
    <n v="0"/>
    <m/>
    <m/>
    <n v="12.42"/>
    <n v="0"/>
    <n v="12.42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1T23:00:00"/>
    <x v="114"/>
    <m/>
    <n v="1"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5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5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5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5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5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6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6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6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6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6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n v="1"/>
    <s v="Apibul pommes cassis - 75 cl"/>
    <s v="CN00110025"/>
    <n v="30"/>
    <n v="10"/>
    <m/>
    <s v="oui"/>
    <n v="78"/>
    <n v="0"/>
    <n v="7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7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n v="1"/>
    <s v="Apibul pommes cassis - 75 cl"/>
    <s v="CN00110025"/>
    <n v="30"/>
    <n v="10"/>
    <m/>
    <s v="oui"/>
    <n v="78"/>
    <n v="0"/>
    <n v="7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8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1T23:00:00"/>
    <x v="119"/>
    <n v="1"/>
    <m/>
    <m/>
    <n v="1"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0"/>
    <n v="1"/>
    <m/>
    <m/>
    <m/>
    <m/>
    <s v="V de cidre Demeter - 75 cl"/>
    <s v="CN00320005"/>
    <n v="12"/>
    <n v="0"/>
    <m/>
    <m/>
    <n v="27.48"/>
    <n v="0"/>
    <n v="27.48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m/>
    <n v="1"/>
    <m/>
    <m/>
    <m/>
    <s v="HOL Pays Crête - 0,5L"/>
    <n v="1010613573"/>
    <n v="6"/>
    <n v="0"/>
    <m/>
    <m/>
    <n v="38.159999999999997"/>
    <n v="0"/>
    <n v="38.159999999999997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n v="1"/>
    <m/>
    <m/>
    <m/>
    <m/>
    <s v="Huile de coco - 2,5L (1)"/>
    <n v="1090115040"/>
    <n v="1"/>
    <n v="0"/>
    <m/>
    <s v="oui"/>
    <n v="29.39"/>
    <n v="0"/>
    <n v="29.39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2"/>
    <n v="1"/>
    <m/>
    <m/>
    <m/>
    <m/>
    <s v="Amandina Lait d'amandes - 50cl"/>
    <s v="6902A"/>
    <n v="12"/>
    <n v="5"/>
    <m/>
    <m/>
    <n v="19.559999999999999"/>
    <n v="0"/>
    <n v="19.559999999999999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2"/>
    <n v="1"/>
    <m/>
    <m/>
    <m/>
    <m/>
    <s v="Chokenut - 700g"/>
    <s v="NCHOK700"/>
    <n v="6"/>
    <n v="5"/>
    <m/>
    <m/>
    <n v="61.08"/>
    <n v="0"/>
    <n v="61.08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2"/>
    <n v="1"/>
    <m/>
    <m/>
    <m/>
    <m/>
    <s v="Nute+SANS PALME - 220g"/>
    <s v="NNUT+220"/>
    <n v="6"/>
    <n v="5"/>
    <m/>
    <s v="oui"/>
    <n v="20.94"/>
    <n v="0"/>
    <n v="20.94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2"/>
    <n v="1"/>
    <m/>
    <m/>
    <m/>
    <m/>
    <s v="Croustinut - 300g"/>
    <s v="NCROU300"/>
    <n v="6"/>
    <n v="5"/>
    <m/>
    <s v="oui"/>
    <n v="33.36"/>
    <n v="0"/>
    <n v="33.36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2"/>
    <n v="1"/>
    <m/>
    <m/>
    <m/>
    <m/>
    <s v="Purée amande complète - 200g"/>
    <n v="5011"/>
    <n v="6"/>
    <n v="5"/>
    <m/>
    <s v="oui"/>
    <n v="32.22"/>
    <n v="0"/>
    <n v="32.22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ARTICHAUT feuilles coupées - Sachet 50g (6)"/>
    <s v="ARTI"/>
    <n v="6"/>
    <n v="0"/>
    <m/>
    <m/>
    <n v="11.76"/>
    <n v="0"/>
    <n v="11.76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ESTRAGON feuilles - Sachet 25g (3)"/>
    <s v="ESTR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FENUGREC graines - Sachet 100g (3)"/>
    <s v="FENU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HYSOPE feuilles - Sachet 40g (3)"/>
    <s v="HYSO"/>
    <n v="6"/>
    <n v="0"/>
    <m/>
    <m/>
    <n v="13.32"/>
    <n v="0"/>
    <n v="13.32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ANTI STRESS - Sachet 35g (3)"/>
    <s v="HAMA"/>
    <n v="3"/>
    <n v="0"/>
    <m/>
    <m/>
    <n v="5.7"/>
    <n v="0"/>
    <n v="5.7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HIVERNALE - Sachet 35g (3)"/>
    <s v="FRIM"/>
    <n v="3"/>
    <n v="0"/>
    <m/>
    <m/>
    <n v="4.71"/>
    <n v="0"/>
    <n v="4.71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ATTITUDES"/>
    <s v="43 av Lioran"/>
    <n v="15100"/>
    <s v="SAINT FLOUR"/>
    <s v="04 71 20 84 83"/>
    <s v="Auvergne-Rhône-Alpes"/>
    <n v="15"/>
    <s v="INDPT"/>
    <m/>
    <n v="200"/>
    <d v="2017-01-14T23:00:00"/>
    <x v="123"/>
    <n v="1"/>
    <m/>
    <m/>
    <m/>
    <m/>
    <s v="PECTORAL - Sachet 35g (3)"/>
    <s v="PECTHE"/>
    <n v="3"/>
    <n v="0"/>
    <m/>
    <m/>
    <n v="8.1"/>
    <n v="0"/>
    <n v="8.1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A VIE EN BIO"/>
    <s v="14 Route de Clermont"/>
    <n v="63670"/>
    <s v="LE CENDRE"/>
    <s v="04 73 84 39 05"/>
    <s v="Auvergne-Rhône-Alpes"/>
    <n v="63"/>
    <s v="LES COMPTOIRS DE LA BIO"/>
    <m/>
    <n v="300"/>
    <d v="2017-01-14T23:00:00"/>
    <x v="124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A VIE EN BIO"/>
    <s v="14 Route de Clermont"/>
    <n v="63670"/>
    <s v="LE CENDRE"/>
    <s v="04 73 84 39 05"/>
    <s v="Auvergne-Rhône-Alpes"/>
    <n v="63"/>
    <s v="LES COMPTOIRS DE LA BIO"/>
    <m/>
    <n v="300"/>
    <d v="2017-01-14T23:00:00"/>
    <x v="12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A VIE EN BIO"/>
    <s v="14 Route de Clermont"/>
    <n v="63670"/>
    <s v="LE CENDRE"/>
    <s v="04 73 84 39 05"/>
    <s v="Auvergne-Rhône-Alpes"/>
    <n v="63"/>
    <s v="LES COMPTOIRS DE LA BIO"/>
    <m/>
    <n v="300"/>
    <d v="2017-01-14T23:00:00"/>
    <x v="12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A VIE EN BIO"/>
    <s v="14 Route de Clermont"/>
    <n v="63670"/>
    <s v="LE CENDRE"/>
    <s v="04 73 84 39 05"/>
    <s v="Auvergne-Rhône-Alpes"/>
    <n v="63"/>
    <s v="LES COMPTOIRS DE LA BIO"/>
    <m/>
    <n v="300"/>
    <d v="2017-01-14T23:00:00"/>
    <x v="12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4T23:00:00"/>
    <x v="125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4T23:00:00"/>
    <x v="125"/>
    <n v="1"/>
    <m/>
    <m/>
    <m/>
    <n v="1"/>
    <s v="doux demeter - 75 cl"/>
    <s v="CN00210035"/>
    <n v="48"/>
    <n v="10"/>
    <m/>
    <s v="oui"/>
    <n v="116.16"/>
    <n v="0"/>
    <n v="116.1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4T23:00:00"/>
    <x v="125"/>
    <n v="1"/>
    <m/>
    <m/>
    <m/>
    <n v="1"/>
    <s v="brut - 75 cl"/>
    <s v="CN60200001"/>
    <n v="42"/>
    <n v="10"/>
    <m/>
    <s v="oui"/>
    <n v="110.46"/>
    <n v="0"/>
    <n v="110.4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1-14T23:00:00"/>
    <x v="125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0"/>
    <s v="Alexis"/>
    <s v="Perl'amande"/>
    <s v="Direc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14T23:00:00"/>
    <x v="126"/>
    <n v="1"/>
    <m/>
    <m/>
    <m/>
    <n v="1"/>
    <s v="Purée amande complète - 300g"/>
    <s v="5004A"/>
    <n v="150"/>
    <n v="10"/>
    <m/>
    <s v="oui"/>
    <n v="1056"/>
    <n v="0"/>
    <n v="1056"/>
    <s v=""/>
    <s v=""/>
    <s v=""/>
    <s v=""/>
    <s v=""/>
    <m/>
    <m/>
    <m/>
    <m/>
    <m/>
    <m/>
    <m/>
    <m/>
    <m/>
    <m/>
    <m/>
    <n v="1"/>
  </r>
  <r>
    <x v="0"/>
    <s v="Alexis"/>
    <s v="Perl'amande"/>
    <s v="Direc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14T23:00:00"/>
    <x v="126"/>
    <n v="1"/>
    <m/>
    <m/>
    <m/>
    <n v="1"/>
    <s v="Purée amande blanchie - 300g"/>
    <s v="5104A"/>
    <n v="120"/>
    <n v="10"/>
    <m/>
    <s v="oui"/>
    <n v="912"/>
    <n v="0"/>
    <n v="912"/>
    <s v=""/>
    <s v=""/>
    <s v=""/>
    <s v=""/>
    <s v=""/>
    <m/>
    <m/>
    <m/>
    <m/>
    <m/>
    <m/>
    <m/>
    <m/>
    <m/>
    <m/>
    <m/>
    <n v="1"/>
  </r>
  <r>
    <x v="0"/>
    <s v="Alexis"/>
    <s v="Perl'amande"/>
    <s v="Direct"/>
    <s v="BIO &amp; CO"/>
    <s v="3 Avenue de L'université"/>
    <n v="83160"/>
    <s v="LA VALETTE DU VAR"/>
    <s v="04 94 00 58 95"/>
    <s v="Provence-Alpes-Côte d'Azur"/>
    <n v="83"/>
    <s v="INDPT"/>
    <s v="Bio &amp; Co"/>
    <n v="800"/>
    <d v="2017-01-14T23:00:00"/>
    <x v="126"/>
    <n v="1"/>
    <m/>
    <m/>
    <m/>
    <n v="1"/>
    <s v="Purée de sésame (tahin) - 280g"/>
    <n v="1230"/>
    <n v="90"/>
    <n v="10"/>
    <m/>
    <s v="oui"/>
    <n v="244.8"/>
    <n v="0"/>
    <n v="244.8"/>
    <s v=""/>
    <s v=""/>
    <s v=""/>
    <s v=""/>
    <s v=""/>
    <m/>
    <m/>
    <m/>
    <m/>
    <m/>
    <m/>
    <m/>
    <m/>
    <m/>
    <m/>
    <m/>
    <n v="1"/>
  </r>
  <r>
    <x v="0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5 Vitalité - Boite 22,5g"/>
    <s v="AUROIN"/>
    <n v="6"/>
    <n v="10"/>
    <m/>
    <s v="oui"/>
    <n v="17.82"/>
    <n v="0"/>
    <n v="17.82"/>
    <s v=""/>
    <s v=""/>
    <s v=""/>
    <s v=""/>
    <s v=""/>
    <m/>
    <m/>
    <m/>
    <m/>
    <m/>
    <m/>
    <m/>
    <m/>
    <m/>
    <m/>
    <m/>
    <n v="1"/>
  </r>
  <r>
    <x v="0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2 Détente - Boite 22,5g"/>
    <s v="BIENIN"/>
    <n v="6"/>
    <n v="10"/>
    <m/>
    <s v="oui"/>
    <n v="16.440000000000001"/>
    <n v="0"/>
    <n v="16.440000000000001"/>
    <s v=""/>
    <s v=""/>
    <s v=""/>
    <s v=""/>
    <s v=""/>
    <m/>
    <m/>
    <m/>
    <m/>
    <m/>
    <m/>
    <m/>
    <m/>
    <m/>
    <m/>
    <m/>
    <n v="1"/>
  </r>
  <r>
    <x v="0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7 Agrumes - Boite 22,5g"/>
    <s v="BIGAIN"/>
    <n v="6"/>
    <n v="1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0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3 Hivernale - Boite 22,5g"/>
    <s v="FRIMIN"/>
    <n v="6"/>
    <n v="10"/>
    <m/>
    <s v="oui"/>
    <n v="16.32"/>
    <n v="0"/>
    <n v="16.32"/>
    <s v=""/>
    <s v=""/>
    <s v=""/>
    <s v=""/>
    <s v=""/>
    <m/>
    <m/>
    <m/>
    <m/>
    <m/>
    <m/>
    <m/>
    <m/>
    <m/>
    <m/>
    <m/>
    <n v="1"/>
  </r>
  <r>
    <x v="0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6 Anti-Stress - Boite 22,5g"/>
    <s v="HAMAIN"/>
    <n v="6"/>
    <n v="10"/>
    <m/>
    <s v="oui"/>
    <n v="16.62"/>
    <n v="0"/>
    <n v="16.62"/>
    <s v=""/>
    <s v=""/>
    <s v=""/>
    <s v=""/>
    <s v=""/>
    <m/>
    <m/>
    <m/>
    <m/>
    <m/>
    <m/>
    <m/>
    <m/>
    <m/>
    <m/>
    <m/>
    <n v="1"/>
  </r>
  <r>
    <x v="0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4 Elimination - Boite 22,5g"/>
    <s v="ONDIIN"/>
    <n v="6"/>
    <n v="10"/>
    <m/>
    <s v="oui"/>
    <n v="17.28"/>
    <n v="0"/>
    <n v="17.28"/>
    <s v=""/>
    <s v=""/>
    <s v=""/>
    <s v=""/>
    <s v=""/>
    <m/>
    <m/>
    <m/>
    <m/>
    <m/>
    <m/>
    <m/>
    <m/>
    <m/>
    <m/>
    <m/>
    <n v="1"/>
  </r>
  <r>
    <x v="0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1 Sommeil - Boite 22,5g"/>
    <s v="REVEIN"/>
    <n v="6"/>
    <n v="10"/>
    <m/>
    <s v="oui"/>
    <n v="19.32"/>
    <n v="0"/>
    <n v="19.32"/>
    <s v=""/>
    <s v=""/>
    <s v=""/>
    <s v=""/>
    <s v=""/>
    <m/>
    <m/>
    <m/>
    <m/>
    <m/>
    <m/>
    <m/>
    <m/>
    <m/>
    <m/>
    <m/>
    <n v="1"/>
  </r>
  <r>
    <x v="0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8 Épicée - Boite 22,5g"/>
    <s v="SEREIN"/>
    <n v="6"/>
    <n v="10"/>
    <m/>
    <s v="oui"/>
    <n v="15.96"/>
    <n v="0"/>
    <n v="15.96"/>
    <s v=""/>
    <s v=""/>
    <s v=""/>
    <s v=""/>
    <s v=""/>
    <m/>
    <m/>
    <m/>
    <m/>
    <m/>
    <m/>
    <m/>
    <m/>
    <m/>
    <m/>
    <m/>
    <n v="1"/>
  </r>
  <r>
    <x v="0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10 Détox - Boite 22,5g"/>
    <s v="DETOIN"/>
    <n v="6"/>
    <n v="10"/>
    <m/>
    <s v="oui"/>
    <n v="16.5"/>
    <n v="0"/>
    <n v="16.5"/>
    <s v=""/>
    <s v=""/>
    <s v=""/>
    <s v=""/>
    <s v=""/>
    <m/>
    <m/>
    <m/>
    <m/>
    <m/>
    <m/>
    <m/>
    <m/>
    <m/>
    <m/>
    <m/>
    <n v="1"/>
  </r>
  <r>
    <x v="0"/>
    <s v="Christophe"/>
    <s v="Arcadie"/>
    <s v="Bryio"/>
    <s v="AU SENS BIO - BIOMONDE"/>
    <s v="1 av G. Pompidou"/>
    <n v="46100"/>
    <s v="FIGEAC"/>
    <s v="05 65 34 31 69"/>
    <s v="Occitanie"/>
    <n v="46"/>
    <s v="BIOMONDE"/>
    <m/>
    <n v="200"/>
    <d v="2017-01-14T23:00:00"/>
    <x v="127"/>
    <n v="1"/>
    <m/>
    <m/>
    <m/>
    <n v="1"/>
    <s v="09 Digestion - Boite 22,5g"/>
    <s v="DIGEIN"/>
    <n v="6"/>
    <n v="10"/>
    <m/>
    <s v="oui"/>
    <n v="16.14"/>
    <n v="0"/>
    <n v="16.14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Épices pour CHAÏ - Flacon 40g"/>
    <s v="CHAIC"/>
    <n v="6"/>
    <n v="0"/>
    <m/>
    <m/>
    <n v="14.46"/>
    <n v="0"/>
    <n v="14.46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GENIÈVRE baies - Flacon 25g"/>
    <s v="GENIC"/>
    <n v="6"/>
    <n v="0"/>
    <m/>
    <m/>
    <n v="9.06"/>
    <n v="0"/>
    <n v="9.06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MACIS entier - Flacon 15g"/>
    <s v="MACI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POIVRE VERT en saumure - Flacon 55g"/>
    <s v="POVSC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POIVRE VERT lyophilisé - Flacon 15g"/>
    <s v="POVLC"/>
    <n v="6"/>
    <n v="0"/>
    <m/>
    <m/>
    <n v="16.38"/>
    <n v="0"/>
    <n v="16.38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PRÊLE en poudre - Flacon 30g"/>
    <s v="PRELC"/>
    <n v="6"/>
    <n v="0"/>
    <m/>
    <m/>
    <n v="9.36"/>
    <n v="0"/>
    <n v="9.36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RAIFORT poudre - Flacon 45g"/>
    <s v="RAIFC"/>
    <n v="6"/>
    <n v="0"/>
    <m/>
    <m/>
    <n v="19.739999999999998"/>
    <n v="0"/>
    <n v="19.739999999999998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SAUGE poudre - Flacon 20g"/>
    <s v="SAUGC"/>
    <n v="6"/>
    <n v="0"/>
    <m/>
    <m/>
    <n v="9.36"/>
    <n v="0"/>
    <n v="9.36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Mélange JAPONAIS - Flacon 100g (6)"/>
    <s v="FANPP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POIVRONS - Flacon 35g (6)"/>
    <s v="POIVPP"/>
    <n v="6"/>
    <n v="0"/>
    <m/>
    <m/>
    <n v="16.68"/>
    <n v="0"/>
    <n v="16.68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MACIS moulu - Flacon 45g"/>
    <s v="MACPC"/>
    <n v="6"/>
    <n v="0"/>
    <m/>
    <m/>
    <n v="26.94"/>
    <n v="0"/>
    <n v="26.94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1-14T23:00:00"/>
    <x v="128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m/>
    <n v="1"/>
    <s v="doux demeter - 75 cl"/>
    <s v="CN00210035"/>
    <n v="30"/>
    <n v="10"/>
    <m/>
    <s v="oui"/>
    <n v="70.2"/>
    <n v="0"/>
    <n v="70.2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m/>
    <n v="1"/>
    <s v="brut - 75 cl"/>
    <s v="CN60200001"/>
    <n v="60"/>
    <n v="10"/>
    <m/>
    <s v="oui"/>
    <n v="151.80000000000001"/>
    <n v="0"/>
    <n v="151.80000000000001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Purée pommes demeter - 630 g"/>
    <s v="CN00640115"/>
    <n v="24"/>
    <n v="10"/>
    <m/>
    <s v="oui"/>
    <n v="51.12"/>
    <n v="0"/>
    <n v="51.12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Purée pommes poires demeter - 630 g"/>
    <s v="CN00641055"/>
    <n v="30"/>
    <n v="10"/>
    <m/>
    <s v="oui"/>
    <n v="71.400000000000006"/>
    <n v="0"/>
    <n v="71.400000000000006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Purée pommes abricots demeter - 630 g"/>
    <s v="CN00641025"/>
    <n v="12"/>
    <n v="10"/>
    <m/>
    <s v="oui"/>
    <n v="30.72"/>
    <n v="0"/>
    <n v="30.72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Purée pommes mangues demeter - 630 g"/>
    <s v="CN00641075"/>
    <n v="24"/>
    <n v="10"/>
    <m/>
    <s v="oui"/>
    <n v="60.72"/>
    <n v="0"/>
    <n v="60.72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m/>
    <m/>
    <s v="Purée myrtilles - 360 g"/>
    <s v="CN00641305"/>
    <n v="6"/>
    <n v="0"/>
    <m/>
    <m/>
    <n v="20.82"/>
    <n v="0"/>
    <n v="20.82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Confiture cerises extra - 690g"/>
    <s v="CN00750505"/>
    <n v="18"/>
    <n v="10"/>
    <m/>
    <s v="oui"/>
    <n v="74.88"/>
    <n v="0"/>
    <n v="74.88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Confiture fraises extra - 690g"/>
    <s v="CN00750510"/>
    <n v="36"/>
    <n v="10"/>
    <m/>
    <s v="oui"/>
    <n v="152.63999999999999"/>
    <n v="0"/>
    <n v="152.63999999999999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BOX POTS - 90 UVC"/>
    <m/>
    <n v="2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m/>
    <m/>
    <n v="1"/>
    <m/>
    <m/>
    <s v="Purée pommes pruneaux - 630g"/>
    <s v="CN00641100"/>
    <n v="6"/>
    <n v="0"/>
    <m/>
    <s v="oui"/>
    <n v="17.940000000000001"/>
    <n v="0"/>
    <n v="17.940000000000001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m/>
    <m/>
    <n v="1"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0"/>
    <s v="Philippe"/>
    <s v="Côteaux Nantais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1-14T23:00:00"/>
    <x v="129"/>
    <n v="1"/>
    <m/>
    <m/>
    <n v="1"/>
    <m/>
    <s v="Confiture abricots extra - 690g"/>
    <s v="CN00750500"/>
    <n v="36"/>
    <n v="10"/>
    <m/>
    <s v="oui"/>
    <n v="142.91999999999999"/>
    <n v="0"/>
    <n v="142.91999999999999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1-15T23:00:00"/>
    <x v="13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ALLIANC ETHYK"/>
    <s v="6 RUE GEORGES SIMENON"/>
    <n v="83400"/>
    <s v="HYERES"/>
    <s v="04 94 42 59 83 "/>
    <s v="Provence-Alpes-Côte d'Azur"/>
    <n v="83"/>
    <s v="INDPT"/>
    <m/>
    <n v="160"/>
    <d v="2017-01-15T23:00:00"/>
    <x v="131"/>
    <n v="1"/>
    <m/>
    <m/>
    <n v="1"/>
    <m/>
    <s v="BOX BIB 3L - JUS POMME AB"/>
    <s v="CN00120005"/>
    <n v="1"/>
    <n v="10"/>
    <m/>
    <m/>
    <n v="4.74"/>
    <n v="0"/>
    <n v="4.74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15T23:00:00"/>
    <x v="132"/>
    <n v="1"/>
    <m/>
    <m/>
    <m/>
    <m/>
    <s v="Présure liquide pour fromages 30ml - x 7 Flacons"/>
    <n v="530080"/>
    <n v="7"/>
    <n v="0"/>
    <m/>
    <m/>
    <n v="16.38"/>
    <n v="0"/>
    <n v="16.38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15T23:00:00"/>
    <x v="132"/>
    <m/>
    <m/>
    <n v="1"/>
    <m/>
    <m/>
    <s v="Arôme naturel caramel - x 7 flacons"/>
    <n v="330120"/>
    <n v="7"/>
    <n v="0"/>
    <m/>
    <m/>
    <n v="13.3"/>
    <n v="0"/>
    <n v="13.3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15T23:00:00"/>
    <x v="132"/>
    <m/>
    <m/>
    <n v="1"/>
    <m/>
    <m/>
    <s v="Arôme naturel café 30ml - x 7 Flacons"/>
    <n v="330030"/>
    <n v="7"/>
    <n v="0"/>
    <m/>
    <m/>
    <n v="18.899999999999999"/>
    <n v="0"/>
    <n v="18.899999999999999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15T23:00:00"/>
    <x v="132"/>
    <n v="1"/>
    <m/>
    <m/>
    <m/>
    <m/>
    <s v="Crème châtaigne 60g - x 12 sachets"/>
    <n v="19013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15T23:00:00"/>
    <x v="13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15T23:00:00"/>
    <x v="132"/>
    <m/>
    <m/>
    <n v="1"/>
    <m/>
    <m/>
    <s v="Arôme Saveur Pistache - x 7 flacons 30ml"/>
    <n v="330240"/>
    <n v="7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m/>
    <s v="Relais Vert"/>
    <m/>
    <m/>
    <m/>
    <m/>
    <m/>
    <m/>
    <m/>
    <m/>
    <m/>
    <m/>
    <d v="2017-01-15T23:00:00"/>
    <x v="133"/>
    <n v="1"/>
    <m/>
    <m/>
    <m/>
    <m/>
    <s v="VANILLE gousses - Flacon"/>
    <s v="VANBC"/>
    <n v="6"/>
    <n v="0"/>
    <m/>
    <m/>
    <n v="22.86"/>
    <n v="0"/>
    <n v="22.86"/>
    <s v=""/>
    <s v=""/>
    <s v=""/>
    <s v=""/>
    <s v=""/>
    <m/>
    <m/>
    <m/>
    <m/>
    <m/>
    <m/>
    <m/>
    <m/>
    <m/>
    <m/>
    <m/>
    <n v="1"/>
  </r>
  <r>
    <x v="0"/>
    <s v="Jean-Claude"/>
    <s v="Champlat"/>
    <s v="Relais Vert"/>
    <s v="LE RETOUR A LA TERRE"/>
    <s v="114 av Philippe Auguste"/>
    <n v="75011"/>
    <s v="PARIS"/>
    <s v="01 44 93 81 81"/>
    <s v="Île-de-France"/>
    <n v="75"/>
    <s v="BIOCOOP"/>
    <m/>
    <n v="300"/>
    <d v="2017-01-15T23:00:00"/>
    <x v="134"/>
    <n v="1"/>
    <m/>
    <m/>
    <m/>
    <m/>
    <s v="Tomates entières pelées au jus - 650g"/>
    <s v="TP720"/>
    <n v="12"/>
    <n v="0"/>
    <m/>
    <m/>
    <n v="38.04"/>
    <n v="0"/>
    <n v="38.04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d'olive Demeter - 0,5L"/>
    <n v="1010614270"/>
    <n v="6"/>
    <n v="0"/>
    <m/>
    <m/>
    <n v="54.78"/>
    <n v="0"/>
    <n v="54.7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5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6"/>
    <n v="1"/>
    <m/>
    <m/>
    <m/>
    <m/>
    <s v="AIL et FINES HERBES - Flacon 10g"/>
    <s v="AILHC"/>
    <n v="3"/>
    <n v="0"/>
    <m/>
    <m/>
    <n v="3.42"/>
    <n v="0"/>
    <n v="3.4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6"/>
    <n v="1"/>
    <m/>
    <m/>
    <m/>
    <m/>
    <s v="Mélange CHILI - Flacon 35g"/>
    <s v="CHILC"/>
    <n v="3"/>
    <n v="0"/>
    <m/>
    <m/>
    <n v="5.67"/>
    <n v="0"/>
    <n v="5.67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6"/>
    <n v="1"/>
    <m/>
    <m/>
    <m/>
    <m/>
    <s v="SEL au CÉLERI - Flacon 80g"/>
    <s v="SECEC"/>
    <n v="3"/>
    <n v="0"/>
    <m/>
    <m/>
    <n v="5.07"/>
    <n v="0"/>
    <n v="5.07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15T23:00:00"/>
    <x v="136"/>
    <n v="1"/>
    <m/>
    <m/>
    <m/>
    <m/>
    <s v="Epices pour TANDOORI - Flacon 35g"/>
    <s v="TANDC"/>
    <n v="3"/>
    <n v="0"/>
    <m/>
    <m/>
    <n v="6.45"/>
    <n v="0"/>
    <n v="6.45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LE RETOUR A LA TERRE"/>
    <s v="1 Rue Le Goff / 12 rue Malebranche"/>
    <n v="75005"/>
    <s v="PARIS"/>
    <s v="01 56 81 10 37"/>
    <s v="Île-de-France"/>
    <n v="75"/>
    <s v="BIOCOOP"/>
    <m/>
    <n v="320"/>
    <d v="2017-01-15T23:00:00"/>
    <x v="137"/>
    <n v="1"/>
    <m/>
    <m/>
    <m/>
    <m/>
    <s v="Moulin à muscade - Cartonnette (6)"/>
    <s v="MOUMU"/>
    <n v="6"/>
    <n v="0"/>
    <m/>
    <m/>
    <n v="77.94"/>
    <n v="0"/>
    <n v="77.94"/>
    <s v=""/>
    <s v=""/>
    <s v=""/>
    <s v=""/>
    <s v=""/>
    <m/>
    <m/>
    <m/>
    <m/>
    <m/>
    <m/>
    <m/>
    <m/>
    <m/>
    <m/>
    <m/>
    <n v="1"/>
  </r>
  <r>
    <x v="0"/>
    <s v="Ghislaine"/>
    <s v="Champlat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1-15T23:00:00"/>
    <x v="138"/>
    <n v="1"/>
    <m/>
    <m/>
    <m/>
    <m/>
    <s v="Ravioli (farce végétale) - 340 gr."/>
    <s v="RV385"/>
    <n v="6"/>
    <n v="0"/>
    <m/>
    <m/>
    <n v="14.82"/>
    <n v="0"/>
    <n v="14.82"/>
    <s v=""/>
    <s v=""/>
    <s v=""/>
    <s v=""/>
    <s v=""/>
    <m/>
    <m/>
    <m/>
    <m/>
    <m/>
    <m/>
    <m/>
    <m/>
    <m/>
    <m/>
    <m/>
    <n v="1"/>
  </r>
  <r>
    <x v="0"/>
    <s v="Ghislaine"/>
    <s v="Champlat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1-15T23:00:00"/>
    <x v="138"/>
    <n v="1"/>
    <m/>
    <m/>
    <m/>
    <m/>
    <s v="Lentilles Saucisse (Pur Porc) - 340 gr."/>
    <s v="LES385"/>
    <n v="6"/>
    <n v="0"/>
    <m/>
    <m/>
    <n v="18.72"/>
    <n v="0"/>
    <n v="18.72"/>
    <s v=""/>
    <s v=""/>
    <s v=""/>
    <s v=""/>
    <s v=""/>
    <m/>
    <m/>
    <m/>
    <m/>
    <m/>
    <m/>
    <m/>
    <m/>
    <m/>
    <m/>
    <m/>
    <n v="1"/>
  </r>
  <r>
    <x v="0"/>
    <s v="Ghislaine"/>
    <s v="Champlat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1-15T23:00:00"/>
    <x v="138"/>
    <n v="1"/>
    <m/>
    <m/>
    <m/>
    <m/>
    <s v="Petits pois carottes - 420 gr."/>
    <s v="PPC720"/>
    <n v="6"/>
    <n v="0"/>
    <m/>
    <m/>
    <n v="14.88"/>
    <n v="0"/>
    <n v="14.88"/>
    <s v=""/>
    <s v=""/>
    <s v=""/>
    <s v=""/>
    <s v=""/>
    <m/>
    <m/>
    <m/>
    <m/>
    <m/>
    <m/>
    <m/>
    <m/>
    <m/>
    <m/>
    <m/>
    <n v="1"/>
  </r>
  <r>
    <x v="0"/>
    <s v="Jean-Claude"/>
    <s v="Kaoka"/>
    <s v="Ekibio"/>
    <s v="LES NOUVEAUX ROBINSON"/>
    <s v="70 rue du cherche midi"/>
    <n v="75006"/>
    <s v="PARIS"/>
    <s v="01 42 22 15 18"/>
    <s v="Île-de-France"/>
    <n v="75"/>
    <s v="LES NOUVEAUX ROBINSON"/>
    <m/>
    <n v="200"/>
    <d v="2017-01-15T23:00:00"/>
    <x v="139"/>
    <n v="1"/>
    <m/>
    <m/>
    <m/>
    <m/>
    <s v="Simply Milk - 80g"/>
    <n v="24032"/>
    <n v="51"/>
    <n v="10"/>
    <m/>
    <m/>
    <n v="43.35"/>
    <n v="0"/>
    <n v="43.35"/>
    <s v=""/>
    <s v=""/>
    <s v=""/>
    <s v=""/>
    <s v=""/>
    <m/>
    <m/>
    <m/>
    <m/>
    <m/>
    <m/>
    <m/>
    <m/>
    <m/>
    <m/>
    <m/>
    <n v="1"/>
  </r>
  <r>
    <x v="0"/>
    <s v="Jean-Claude"/>
    <s v="Kaoka"/>
    <s v="Ekibio"/>
    <s v="LES NOUVEAUX ROBINSON"/>
    <s v="70 rue du cherche midi"/>
    <n v="75006"/>
    <s v="PARIS"/>
    <s v="01 42 22 15 18"/>
    <s v="Île-de-France"/>
    <n v="75"/>
    <s v="LES NOUVEAUX ROBINSON"/>
    <m/>
    <n v="200"/>
    <d v="2017-01-15T23:00:00"/>
    <x v="139"/>
    <n v="1"/>
    <m/>
    <m/>
    <m/>
    <m/>
    <s v="Simply Dark - 80g"/>
    <n v="14130"/>
    <n v="51"/>
    <n v="10"/>
    <m/>
    <m/>
    <n v="48.96"/>
    <n v="0"/>
    <n v="48.96"/>
    <s v=""/>
    <s v=""/>
    <s v=""/>
    <s v=""/>
    <s v=""/>
    <m/>
    <m/>
    <m/>
    <m/>
    <m/>
    <m/>
    <m/>
    <m/>
    <m/>
    <m/>
    <m/>
    <n v="1"/>
  </r>
  <r>
    <x v="0"/>
    <s v="Jean-Claude"/>
    <s v="Kaoka"/>
    <s v="Ekibio"/>
    <s v="LES NOUVEAUX ROBINSON"/>
    <s v="70 rue du cherche midi"/>
    <n v="75006"/>
    <s v="PARIS"/>
    <s v="01 42 22 15 18"/>
    <s v="Île-de-France"/>
    <n v="75"/>
    <s v="LES NOUVEAUX ROBINSON"/>
    <m/>
    <n v="200"/>
    <d v="2017-01-15T23:00:00"/>
    <x v="139"/>
    <n v="1"/>
    <m/>
    <m/>
    <m/>
    <m/>
    <s v="noir 66% ST cranberries céréales - 100g"/>
    <n v="1442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n v="1"/>
    <s v="Huile de coco - 1L (4)"/>
    <n v="1010415088"/>
    <n v="60"/>
    <n v="10"/>
    <m/>
    <s v="oui"/>
    <n v="766.8"/>
    <n v="0"/>
    <n v="766.8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n v="1"/>
    <s v="Huile coco désodorisée - 0,4L"/>
    <n v="1010615156"/>
    <n v="60"/>
    <n v="10"/>
    <m/>
    <s v="oui"/>
    <n v="229.8"/>
    <n v="0"/>
    <n v="229.8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0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Benoît"/>
    <s v="Kaoka"/>
    <s v="Ekibio"/>
    <s v="BIOLAVIE - BIOMONDE"/>
    <s v="6 avenue Aristide Briand"/>
    <n v="50100"/>
    <s v="CHERBOURG"/>
    <s v="02 33 44 88 09"/>
    <s v="NORMANDIE"/>
    <n v="50"/>
    <s v="BIOMONDE"/>
    <m/>
    <n v="170"/>
    <d v="2017-01-15T23:00:00"/>
    <x v="141"/>
    <n v="1"/>
    <m/>
    <m/>
    <m/>
    <n v="1"/>
    <s v="noir 55% orange - 100g"/>
    <n v="14073"/>
    <n v="51"/>
    <n v="10"/>
    <m/>
    <m/>
    <n v="67.83"/>
    <n v="0"/>
    <n v="67.83"/>
    <s v=""/>
    <s v=""/>
    <s v=""/>
    <s v=""/>
    <s v=""/>
    <m/>
    <m/>
    <m/>
    <m/>
    <m/>
    <m/>
    <m/>
    <m/>
    <m/>
    <m/>
    <m/>
    <n v="1"/>
  </r>
  <r>
    <x v="0"/>
    <s v="Benoît"/>
    <s v="Kaoka"/>
    <s v="Ekibio"/>
    <s v="BIOLAVIE - BIOMONDE"/>
    <s v="6 avenue Aristide Briand"/>
    <n v="50100"/>
    <s v="CHERBOURG"/>
    <s v="02 33 44 88 09"/>
    <s v="NORMANDIE"/>
    <n v="50"/>
    <s v="BIOMONDE"/>
    <m/>
    <n v="170"/>
    <d v="2017-01-15T23:00:00"/>
    <x v="141"/>
    <n v="1"/>
    <m/>
    <m/>
    <m/>
    <n v="1"/>
    <s v="noir 70% - 100g"/>
    <n v="14072"/>
    <n v="51"/>
    <n v="10"/>
    <m/>
    <m/>
    <n v="64.77"/>
    <n v="0"/>
    <n v="64.77"/>
    <s v=""/>
    <s v=""/>
    <s v=""/>
    <s v=""/>
    <s v=""/>
    <m/>
    <m/>
    <m/>
    <m/>
    <m/>
    <m/>
    <m/>
    <m/>
    <m/>
    <m/>
    <m/>
    <n v="1"/>
  </r>
  <r>
    <x v="0"/>
    <s v="Benoît"/>
    <s v="Kaoka"/>
    <s v="Ekibio"/>
    <s v="BIOLAVIE - BIOMONDE"/>
    <s v="6 avenue Aristide Briand"/>
    <n v="50100"/>
    <s v="CHERBOURG"/>
    <s v="02 33 44 88 09"/>
    <s v="NORMANDIE"/>
    <n v="50"/>
    <s v="BIOMONDE"/>
    <m/>
    <n v="170"/>
    <d v="2017-01-15T23:00:00"/>
    <x v="141"/>
    <n v="1"/>
    <m/>
    <m/>
    <m/>
    <n v="1"/>
    <s v="noir 75% Sao Tomé - 100g"/>
    <n v="14371"/>
    <n v="102"/>
    <n v="10"/>
    <m/>
    <m/>
    <n v="141.78"/>
    <n v="0"/>
    <n v="141.78"/>
    <s v=""/>
    <s v=""/>
    <s v=""/>
    <s v=""/>
    <s v=""/>
    <m/>
    <m/>
    <m/>
    <m/>
    <m/>
    <m/>
    <m/>
    <m/>
    <m/>
    <m/>
    <m/>
    <n v="1"/>
  </r>
  <r>
    <x v="0"/>
    <s v="Benoît"/>
    <s v="Kaoka"/>
    <s v="Ekibio"/>
    <s v="BIOLAVIE - BIOMONDE"/>
    <s v="6 avenue Aristide Briand"/>
    <n v="50100"/>
    <s v="CHERBOURG"/>
    <s v="02 33 44 88 09"/>
    <s v="NORMANDIE"/>
    <n v="50"/>
    <s v="BIOMONDE"/>
    <m/>
    <n v="170"/>
    <d v="2017-01-15T23:00:00"/>
    <x v="141"/>
    <n v="1"/>
    <m/>
    <m/>
    <m/>
    <n v="1"/>
    <s v="noir 80% Equateur - 100g"/>
    <n v="14074"/>
    <n v="51"/>
    <n v="10"/>
    <m/>
    <m/>
    <n v="70.89"/>
    <n v="0"/>
    <n v="70.89"/>
    <s v=""/>
    <s v=""/>
    <s v=""/>
    <s v=""/>
    <s v=""/>
    <m/>
    <m/>
    <m/>
    <m/>
    <m/>
    <m/>
    <m/>
    <m/>
    <m/>
    <m/>
    <m/>
    <n v="1"/>
  </r>
  <r>
    <x v="0"/>
    <s v="Benoît"/>
    <s v="Kaoka"/>
    <s v="Ekibio"/>
    <s v="BIOLAVIE - BIOMONDE"/>
    <s v="6 avenue Aristide Briand"/>
    <n v="50100"/>
    <s v="CHERBOURG"/>
    <s v="02 33 44 88 09"/>
    <s v="NORMANDIE"/>
    <n v="50"/>
    <s v="BIOMONDE"/>
    <m/>
    <n v="170"/>
    <d v="2017-01-15T23:00:00"/>
    <x v="141"/>
    <n v="1"/>
    <m/>
    <m/>
    <m/>
    <n v="1"/>
    <s v="noir 90% Equateur - 100g"/>
    <n v="1409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Côteaux Nantais"/>
    <s v="Bryio"/>
    <s v="BIOLAVIE - BIOMONDE"/>
    <s v="6 avenue Aristide Briand"/>
    <n v="50100"/>
    <s v="CHERBOURG"/>
    <s v="02 33 44 88 09"/>
    <s v="NORMANDIE"/>
    <n v="50"/>
    <s v="BIOMONDE"/>
    <m/>
    <n v="170"/>
    <d v="2017-01-15T23:00:00"/>
    <x v="142"/>
    <n v="1"/>
    <m/>
    <m/>
    <n v="1"/>
    <m/>
    <s v="Purée pommes demeter - 630 g"/>
    <s v="CN00640115"/>
    <n v="30"/>
    <n v="10"/>
    <m/>
    <s v="oui"/>
    <n v="64.5"/>
    <n v="0"/>
    <n v="64.5"/>
    <s v=""/>
    <s v=""/>
    <s v=""/>
    <s v=""/>
    <s v=""/>
    <m/>
    <m/>
    <m/>
    <m/>
    <m/>
    <m/>
    <m/>
    <m/>
    <m/>
    <m/>
    <m/>
    <n v="1"/>
  </r>
  <r>
    <x v="0"/>
    <s v="Benoît"/>
    <s v="Côteaux Nantais"/>
    <s v="Bryio"/>
    <s v="BIOLAVIE - BIOMONDE"/>
    <s v="6 avenue Aristide Briand"/>
    <n v="50100"/>
    <s v="CHERBOURG"/>
    <s v="02 33 44 88 09"/>
    <s v="NORMANDIE"/>
    <n v="50"/>
    <s v="BIOMONDE"/>
    <m/>
    <n v="170"/>
    <d v="2017-01-15T23:00:00"/>
    <x v="142"/>
    <n v="1"/>
    <m/>
    <m/>
    <n v="1"/>
    <m/>
    <s v="Purée pommes poires demeter - 630 g"/>
    <s v="CN00641055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n v="1"/>
  </r>
  <r>
    <x v="0"/>
    <s v="Benoît"/>
    <s v="Côteaux Nantais"/>
    <s v="Bryio"/>
    <s v="BIOLAVIE - BIOMONDE"/>
    <s v="6 avenue Aristide Briand"/>
    <n v="50100"/>
    <s v="CHERBOURG"/>
    <s v="02 33 44 88 09"/>
    <s v="NORMANDIE"/>
    <n v="50"/>
    <s v="BIOMONDE"/>
    <m/>
    <n v="170"/>
    <d v="2017-01-15T23:00:00"/>
    <x v="142"/>
    <n v="1"/>
    <m/>
    <m/>
    <n v="1"/>
    <m/>
    <s v="Purée pommes myrtilles - 630 g"/>
    <s v="CN00641065"/>
    <n v="30"/>
    <n v="10"/>
    <m/>
    <s v="oui"/>
    <n v="81.3"/>
    <n v="0"/>
    <n v="81.3"/>
    <s v=""/>
    <s v=""/>
    <s v=""/>
    <s v=""/>
    <s v=""/>
    <m/>
    <m/>
    <m/>
    <m/>
    <m/>
    <m/>
    <m/>
    <m/>
    <m/>
    <m/>
    <m/>
    <n v="1"/>
  </r>
  <r>
    <x v="0"/>
    <s v="Benoît"/>
    <s v="Côteaux Nantais"/>
    <s v="Bryio"/>
    <s v="BIOLAVIE - BIOMONDE"/>
    <s v="6 avenue Aristide Briand"/>
    <n v="50100"/>
    <s v="CHERBOURG"/>
    <s v="02 33 44 88 09"/>
    <s v="NORMANDIE"/>
    <n v="50"/>
    <s v="BIOMONDE"/>
    <m/>
    <n v="170"/>
    <d v="2017-01-15T23:00:00"/>
    <x v="142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Le Moulin du Pivert"/>
    <s v="Biodis"/>
    <s v="BIOLAVIE - BIOMONDE"/>
    <s v="6 avenue Aristide Briand"/>
    <n v="50100"/>
    <s v="CHERBOURG"/>
    <s v="02 33 44 88 09"/>
    <s v="NORMANDIE"/>
    <n v="50"/>
    <s v="BIOMONDE"/>
    <m/>
    <n v="170"/>
    <d v="2017-01-15T23:00:00"/>
    <x v="143"/>
    <n v="1"/>
    <m/>
    <m/>
    <m/>
    <m/>
    <s v="P'tit Beurre Pépites Chocolat - 155 grs"/>
    <s v="1PB001"/>
    <n v="12"/>
    <n v="0"/>
    <m/>
    <m/>
    <n v="21"/>
    <n v="0"/>
    <n v="21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LE TOURNESOL"/>
    <s v="5 rue du château"/>
    <n v="50700"/>
    <s v="VALOGNES"/>
    <s v="02 33 40 39 98"/>
    <s v="NORMANDIE"/>
    <n v="50"/>
    <s v="INDPT"/>
    <m/>
    <n v="130"/>
    <d v="2017-01-15T23:00:00"/>
    <x v="14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LE TOURNESOL"/>
    <s v="5 rue du château"/>
    <n v="50700"/>
    <s v="VALOGNES"/>
    <s v="02 33 40 39 98"/>
    <s v="NORMANDIE"/>
    <n v="50"/>
    <s v="INDPT"/>
    <m/>
    <n v="130"/>
    <d v="2017-01-15T23:00:00"/>
    <x v="14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Benoît"/>
    <s v="Bio Planète"/>
    <s v="Biodis"/>
    <s v="LE TOURNESOL"/>
    <s v="5 rue du château"/>
    <n v="50700"/>
    <s v="VALOGNES"/>
    <s v="02 33 40 39 98"/>
    <s v="NORMANDIE"/>
    <n v="50"/>
    <s v="INDPT"/>
    <m/>
    <n v="130"/>
    <d v="2017-01-15T23:00:00"/>
    <x v="14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Accent 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0"/>
    <s v="Alexis"/>
    <s v="Bio Planète"/>
    <s v="Accent 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5"/>
    <m/>
    <n v="1"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Alexis"/>
    <s v="Bio Planète"/>
    <s v="Accent 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5"/>
    <m/>
    <n v="1"/>
    <m/>
    <m/>
    <m/>
    <s v="Huile d'Inca Inchi - 100ml"/>
    <n v="10104204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Alexis"/>
    <s v="Bio Planète"/>
    <s v="Accent 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5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0"/>
    <s v="Alexis"/>
    <s v="Bio Planète"/>
    <s v="Accent 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5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6"/>
    <n v="1"/>
    <m/>
    <m/>
    <m/>
    <m/>
    <s v="CORIANDRE graines - Flacon 30g"/>
    <s v="CORGC"/>
    <n v="6"/>
    <n v="0"/>
    <m/>
    <m/>
    <n v="8.64"/>
    <n v="0"/>
    <n v="8.6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6"/>
    <n v="1"/>
    <m/>
    <m/>
    <m/>
    <m/>
    <s v="CUMIN graines - Flacon 40g"/>
    <s v="CUMG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6"/>
    <n v="1"/>
    <m/>
    <m/>
    <m/>
    <m/>
    <s v="CUMIN moulu - Flacon 40g"/>
    <s v="CUMP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6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AMPLITUDE BIO"/>
    <s v="3, rue Léopold Bucquet"/>
    <n v="6400"/>
    <s v="CANNES"/>
    <s v="04 92 59 11 54"/>
    <s v="Provence-Alpes-Côte d'Azur"/>
    <n v="6"/>
    <s v="INDPT"/>
    <m/>
    <n v="160"/>
    <d v="2017-01-16T23:00:00"/>
    <x v="146"/>
    <n v="1"/>
    <m/>
    <m/>
    <m/>
    <m/>
    <s v="EAU de FLEUR d'ORANGER - Flacon 50g"/>
    <s v="FLORAR"/>
    <n v="6"/>
    <n v="0"/>
    <m/>
    <m/>
    <n v="12.96"/>
    <n v="0"/>
    <n v="12.96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BIO NATURO - BIOMONDE"/>
    <s v="22 AVE GALLIENI"/>
    <n v="94340"/>
    <s v="JOINVILLE LE PONT"/>
    <s v="01 43 97 90 06"/>
    <s v="Île-de-France"/>
    <n v="94"/>
    <s v="BIOMONDE"/>
    <m/>
    <n v="220"/>
    <d v="2017-01-16T23:00:00"/>
    <x v="147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48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48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48"/>
    <n v="1"/>
    <m/>
    <m/>
    <m/>
    <n v="1"/>
    <s v="Apibul pommes fruits de la passion - 75 cl"/>
    <s v="CN00110060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1-16T23:00:00"/>
    <x v="149"/>
    <n v="1"/>
    <m/>
    <m/>
    <m/>
    <n v="1"/>
    <s v="doux demeter - 75 cl"/>
    <s v="CN00210035"/>
    <n v="36"/>
    <n v="10"/>
    <m/>
    <s v="oui"/>
    <n v="87.12"/>
    <n v="0"/>
    <n v="87.12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1-16T23:00:00"/>
    <x v="149"/>
    <n v="1"/>
    <m/>
    <m/>
    <m/>
    <n v="1"/>
    <s v="demi sec - 75 cl"/>
    <s v="CN00210045"/>
    <n v="18"/>
    <n v="10"/>
    <m/>
    <s v="oui"/>
    <n v="46.44"/>
    <n v="0"/>
    <n v="46.44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1-16T23:00:00"/>
    <x v="149"/>
    <n v="1"/>
    <m/>
    <m/>
    <m/>
    <n v="1"/>
    <s v="brut - 75 cl"/>
    <s v="CN60200001"/>
    <n v="36"/>
    <n v="10"/>
    <m/>
    <s v="oui"/>
    <n v="94.68"/>
    <n v="0"/>
    <n v="94.6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 EAU VIVE  - BIOMONDE"/>
    <s v="153, Grande Rue"/>
    <n v="73700"/>
    <s v="Bourg-Saint-Maurice"/>
    <s v="04 79 07 17 08"/>
    <s v="Auvergne-Rhône-Alpes"/>
    <n v="73"/>
    <s v="BIOMONDE"/>
    <m/>
    <n v="150"/>
    <d v="2017-01-16T23:00:00"/>
    <x v="15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Ghislaine"/>
    <s v="Bio Planèt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1-16T23:00:00"/>
    <x v="151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52"/>
    <n v="1"/>
    <m/>
    <m/>
    <m/>
    <m/>
    <s v="Huile de Chia - 100ml"/>
    <n v="1010420097"/>
    <n v="8"/>
    <n v="10"/>
    <m/>
    <s v="oui"/>
    <n v="56.8"/>
    <n v="0"/>
    <n v="56.8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52"/>
    <n v="1"/>
    <m/>
    <m/>
    <m/>
    <m/>
    <s v="Huile de cumin noir - 100ml"/>
    <n v="1010420297"/>
    <n v="8"/>
    <n v="10"/>
    <m/>
    <s v="oui"/>
    <n v="56.8"/>
    <n v="0"/>
    <n v="56.8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52"/>
    <n v="1"/>
    <m/>
    <m/>
    <m/>
    <m/>
    <s v="Huile d'Inca Inchi - 100ml"/>
    <n v="1010420497"/>
    <n v="8"/>
    <n v="10"/>
    <m/>
    <s v="oui"/>
    <n v="56.8"/>
    <n v="0"/>
    <n v="56.8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52"/>
    <m/>
    <n v="1"/>
    <m/>
    <m/>
    <m/>
    <s v="Huile Gourmande - 250ml"/>
    <n v="1010630890"/>
    <n v="6"/>
    <n v="1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1-16T23:00:00"/>
    <x v="153"/>
    <n v="1"/>
    <m/>
    <m/>
    <m/>
    <n v="1"/>
    <s v="Huile de colza - 1L"/>
    <n v="1010608050"/>
    <n v="60"/>
    <n v="10"/>
    <m/>
    <s v="oui"/>
    <n v="297"/>
    <n v="0"/>
    <n v="297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n v="1"/>
    <m/>
    <n v="1"/>
  </r>
  <r>
    <x v="0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n v="1"/>
    <m/>
    <n v="1"/>
  </r>
  <r>
    <x v="0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n v="1"/>
    <m/>
    <n v="1"/>
  </r>
  <r>
    <x v="0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5"/>
    <n v="1"/>
    <m/>
    <m/>
    <m/>
    <m/>
    <s v="PAPRIKA DOUX - Flacon 40g"/>
    <s v="PAPDC"/>
    <n v="6"/>
    <n v="0"/>
    <m/>
    <m/>
    <n v="13.68"/>
    <n v="0"/>
    <n v="13.68"/>
    <s v=""/>
    <s v=""/>
    <s v=""/>
    <s v=""/>
    <s v=""/>
    <m/>
    <m/>
    <m/>
    <m/>
    <m/>
    <m/>
    <m/>
    <m/>
    <m/>
    <n v="1"/>
    <m/>
    <n v="1"/>
  </r>
  <r>
    <x v="0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5"/>
    <n v="1"/>
    <m/>
    <m/>
    <m/>
    <m/>
    <s v="RAIFORT poudre - Flacon 45g"/>
    <s v="RAIFC"/>
    <n v="3"/>
    <n v="0"/>
    <m/>
    <m/>
    <n v="9.8699999999999992"/>
    <n v="0"/>
    <n v="9.8699999999999992"/>
    <s v=""/>
    <s v=""/>
    <s v=""/>
    <s v=""/>
    <s v=""/>
    <m/>
    <m/>
    <m/>
    <m/>
    <m/>
    <m/>
    <m/>
    <m/>
    <m/>
    <n v="1"/>
    <m/>
    <n v="1"/>
  </r>
  <r>
    <x v="0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5"/>
    <n v="1"/>
    <m/>
    <m/>
    <m/>
    <m/>
    <s v="SEL au CÉLERI - Flacon 80g"/>
    <s v="SECEC"/>
    <n v="3"/>
    <n v="0"/>
    <m/>
    <m/>
    <n v="5.07"/>
    <n v="0"/>
    <n v="5.07"/>
    <s v=""/>
    <s v=""/>
    <s v=""/>
    <s v=""/>
    <s v=""/>
    <m/>
    <m/>
    <m/>
    <m/>
    <m/>
    <m/>
    <m/>
    <m/>
    <m/>
    <n v="1"/>
    <m/>
    <n v="1"/>
  </r>
  <r>
    <x v="0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5"/>
    <n v="1"/>
    <m/>
    <m/>
    <m/>
    <m/>
    <s v="VANILLE gousses - Flacon"/>
    <s v="VANBC"/>
    <n v="3"/>
    <n v="0"/>
    <m/>
    <m/>
    <n v="11.43"/>
    <n v="0"/>
    <n v="11.43"/>
    <s v=""/>
    <s v=""/>
    <s v=""/>
    <s v=""/>
    <s v=""/>
    <m/>
    <m/>
    <m/>
    <m/>
    <m/>
    <m/>
    <m/>
    <m/>
    <m/>
    <n v="1"/>
    <m/>
    <n v="1"/>
  </r>
  <r>
    <x v="0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16T23:00:00"/>
    <x v="155"/>
    <n v="1"/>
    <m/>
    <m/>
    <m/>
    <m/>
    <s v="RÉGLISSE racine bâton - Sachet 50g (6)"/>
    <s v="REGL"/>
    <n v="6"/>
    <n v="0"/>
    <m/>
    <m/>
    <n v="16.86"/>
    <n v="0"/>
    <n v="16.86"/>
    <s v=""/>
    <s v=""/>
    <s v=""/>
    <s v=""/>
    <s v=""/>
    <m/>
    <m/>
    <m/>
    <m/>
    <m/>
    <m/>
    <m/>
    <m/>
    <m/>
    <n v="1"/>
    <m/>
    <n v="1"/>
  </r>
  <r>
    <x v="0"/>
    <s v="Ghislaine"/>
    <s v="Secrets des Fées"/>
    <s v="Pronadis"/>
    <s v="L EPICERIE BIOLOGIQUE"/>
    <s v="5 r Jeu de Paume"/>
    <n v="64120"/>
    <s v="SAINT PALAIS"/>
    <s v="05 59 38 96 51"/>
    <s v="Nouvelle-Aquitaine"/>
    <n v="64"/>
    <s v="INDPT"/>
    <m/>
    <n v="45"/>
    <d v="2017-01-17T23:00:00"/>
    <x v="156"/>
    <m/>
    <m/>
    <n v="1"/>
    <m/>
    <m/>
    <s v="Préparation Présentoir garni 132 UVC - "/>
    <n v="703230"/>
    <n v="1"/>
    <n v="0"/>
    <m/>
    <m/>
    <n v="3.8"/>
    <n v="0"/>
    <n v="3.8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'olive douce - 0,5L"/>
    <n v="101061237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'olive fruitée médium - 0,5L"/>
    <n v="1010612070"/>
    <n v="6"/>
    <n v="0"/>
    <m/>
    <m/>
    <n v="30.36"/>
    <n v="0"/>
    <n v="30.3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'olive corsée - 0,5L"/>
    <n v="1010612270"/>
    <n v="6"/>
    <n v="0"/>
    <m/>
    <m/>
    <n v="33"/>
    <n v="0"/>
    <n v="33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AUVERGNE"/>
    <s v="8 rue niel"/>
    <n v="63100"/>
    <s v="CLERMONT FERRAND"/>
    <s v="04 73 14 19 90"/>
    <s v="Auvergne-Rhône-Alpes"/>
    <n v="63"/>
    <s v="INDPT"/>
    <m/>
    <n v="490"/>
    <d v="2017-01-17T23:00:00"/>
    <x v="157"/>
    <n v="1"/>
    <m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Sauce tomate provençale - 200 gr."/>
    <s v="ST228"/>
    <n v="6"/>
    <n v="10"/>
    <m/>
    <m/>
    <n v="9.06"/>
    <n v="0"/>
    <n v="9.06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Sauce Bolognaise au Bœuf - 200 gr."/>
    <s v="SBB228"/>
    <n v="6"/>
    <n v="10"/>
    <m/>
    <m/>
    <n v="11.4"/>
    <n v="0"/>
    <n v="11.4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Sauce Bolognaise à la volaille - 200 gr."/>
    <s v="SBV228"/>
    <n v="6"/>
    <n v="10"/>
    <m/>
    <m/>
    <n v="11.4"/>
    <n v="0"/>
    <n v="11.4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Tomates entières pelées au jus - 650g"/>
    <s v="TP720"/>
    <n v="6"/>
    <n v="10"/>
    <m/>
    <m/>
    <n v="17.100000000000001"/>
    <n v="0"/>
    <n v="17.100000000000001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m/>
    <m/>
    <n v="1"/>
    <m/>
    <m/>
    <s v="Ravioli (farce végétale) - 340 gr."/>
    <s v="RV385"/>
    <n v="6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Harissa - 90 gr."/>
    <s v="HA106"/>
    <n v="6"/>
    <n v="10"/>
    <m/>
    <m/>
    <n v="11.1"/>
    <n v="0"/>
    <n v="11.1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Ketchup - 340 gr."/>
    <s v="KE370"/>
    <n v="6"/>
    <n v="1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Coulis de tomate - 650 gr."/>
    <s v="CT720"/>
    <n v="6"/>
    <n v="10"/>
    <m/>
    <m/>
    <n v="15.24"/>
    <n v="0"/>
    <n v="15.24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Sauce tomate provençale - 340 gr."/>
    <s v="ST370"/>
    <n v="6"/>
    <n v="1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Ratatouille Niçoise - 650 gr."/>
    <s v="RTT70"/>
    <n v="6"/>
    <n v="10"/>
    <m/>
    <m/>
    <n v="19.14"/>
    <n v="0"/>
    <n v="19.14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Ravioli (farce végétale) - 650 gr."/>
    <s v="RV720"/>
    <n v="6"/>
    <n v="10"/>
    <m/>
    <m/>
    <n v="20.16"/>
    <n v="0"/>
    <n v="20.16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Lentilles Saucisse (Pur Porc) - 650 gr."/>
    <s v="LES720"/>
    <n v="6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Ravioli farce au Bœuf - 650 gr."/>
    <s v="RVB720"/>
    <n v="6"/>
    <n v="10"/>
    <m/>
    <m/>
    <n v="21.84"/>
    <n v="0"/>
    <n v="21.84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n v="1"/>
    <m/>
    <m/>
    <m/>
    <m/>
    <s v="Chili Con Carne - 340g"/>
    <s v="CCC385"/>
    <n v="6"/>
    <n v="10"/>
    <m/>
    <m/>
    <n v="23.7"/>
    <n v="0"/>
    <n v="23.7"/>
    <s v=""/>
    <s v=""/>
    <s v=""/>
    <s v=""/>
    <s v=""/>
    <m/>
    <m/>
    <m/>
    <m/>
    <m/>
    <m/>
    <m/>
    <m/>
    <m/>
    <m/>
    <m/>
    <n v="1"/>
  </r>
  <r>
    <x v="0"/>
    <s v="Ghislaine"/>
    <s v="Champlat"/>
    <s v="Relais Vert"/>
    <s v="DAME NATURE"/>
    <s v="32 rue Principale"/>
    <n v="68118"/>
    <s v="Hirtzbach"/>
    <s v="06 32 09 77 63"/>
    <s v="Grand Est"/>
    <n v="68"/>
    <s v="INDPT"/>
    <m/>
    <n v="120"/>
    <d v="2017-01-17T23:00:00"/>
    <x v="158"/>
    <m/>
    <m/>
    <n v="1"/>
    <m/>
    <m/>
    <s v="Poulet Basquaise - 340g"/>
    <s v="PBA385"/>
    <n v="6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VANILLE gousses - Flacon"/>
    <s v="VANBC"/>
    <n v="6"/>
    <n v="0"/>
    <m/>
    <m/>
    <n v="22.86"/>
    <n v="0"/>
    <n v="22.86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ORANGE - Flacon 50g"/>
    <s v="ORANAR"/>
    <n v="6"/>
    <n v="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CANNELLE - Flacon 50g"/>
    <s v="CANNAR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VANILLE sur sucre - Flacon 45g"/>
    <s v="SIVAAR"/>
    <n v="6"/>
    <n v="0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SUCRE à la CANNELLE - Flacon 65g"/>
    <s v="SUCAC"/>
    <n v="6"/>
    <n v="0"/>
    <m/>
    <m/>
    <n v="9"/>
    <n v="0"/>
    <n v="9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n v="1"/>
    <m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m/>
    <n v="35780"/>
    <s v="LA RICHARDAIS"/>
    <s v="02 99 46 28 81"/>
    <s v="Bretagne"/>
    <n v="35"/>
    <s v="ACCORD BIO"/>
    <s v="la Coop Bio"/>
    <n v="300"/>
    <d v="2017-01-17T23:00:00"/>
    <x v="159"/>
    <m/>
    <m/>
    <n v="1"/>
    <m/>
    <m/>
    <s v="KIT 12 recettes sucrées sans gluten &amp; sans lait - /50"/>
    <s v="KITPLV2"/>
    <n v="3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Ghislaine"/>
    <s v="Bio Planète"/>
    <s v="Relais Vert"/>
    <s v="MORVAN BIO - BIOMONDE"/>
    <s v="14 rue Château Chinon"/>
    <n v="71400"/>
    <s v="AUTUN"/>
    <s v="03 85 52 86 17"/>
    <s v="Bourgogne-France-Comté"/>
    <n v="71"/>
    <s v="BIOMONDE"/>
    <m/>
    <n v="300"/>
    <d v="2017-01-17T23:00:00"/>
    <x v="160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1"/>
    <n v="1"/>
    <m/>
    <m/>
    <m/>
    <m/>
    <s v="VANILLE sur sucre - Flacon 45g"/>
    <s v="SIVAAR"/>
    <n v="6"/>
    <n v="0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1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1"/>
    <n v="1"/>
    <m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2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2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2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2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2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0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63"/>
    <n v="1"/>
    <m/>
    <m/>
    <m/>
    <n v="1"/>
    <s v="Apibul pommes - 75 cl"/>
    <s v="CN00110015"/>
    <n v="36"/>
    <n v="10"/>
    <m/>
    <s v="oui"/>
    <n v="91.44"/>
    <n v="0"/>
    <n v="91.44"/>
    <s v=""/>
    <s v=""/>
    <s v=""/>
    <s v=""/>
    <s v=""/>
    <m/>
    <m/>
    <m/>
    <m/>
    <m/>
    <m/>
    <m/>
    <m/>
    <m/>
    <m/>
    <m/>
    <n v="1"/>
  </r>
  <r>
    <x v="0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63"/>
    <n v="1"/>
    <m/>
    <m/>
    <m/>
    <n v="1"/>
    <s v="Apibul pommes cassis - 75 cl"/>
    <s v="CN00110025"/>
    <n v="36"/>
    <n v="10"/>
    <m/>
    <s v="oui"/>
    <n v="96.84"/>
    <n v="0"/>
    <n v="96.84"/>
    <s v=""/>
    <s v=""/>
    <s v=""/>
    <s v=""/>
    <s v=""/>
    <m/>
    <m/>
    <m/>
    <m/>
    <m/>
    <m/>
    <m/>
    <m/>
    <m/>
    <m/>
    <m/>
    <n v="1"/>
  </r>
  <r>
    <x v="0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63"/>
    <n v="1"/>
    <m/>
    <m/>
    <m/>
    <n v="1"/>
    <s v="Apibul pommes framboises - 75 cl"/>
    <s v="CN00110035"/>
    <n v="36"/>
    <n v="10"/>
    <m/>
    <s v="oui"/>
    <n v="97.56"/>
    <n v="0"/>
    <n v="97.56"/>
    <s v=""/>
    <s v=""/>
    <s v=""/>
    <s v=""/>
    <s v=""/>
    <m/>
    <m/>
    <m/>
    <m/>
    <m/>
    <m/>
    <m/>
    <m/>
    <m/>
    <m/>
    <m/>
    <n v="1"/>
  </r>
  <r>
    <x v="0"/>
    <s v="Benoît"/>
    <s v="Côteaux Nantais"/>
    <s v="Provinces 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4"/>
    <n v="1"/>
    <m/>
    <m/>
    <m/>
    <n v="1"/>
    <s v="Apibul pommes - 75 cl"/>
    <s v="CN00110015"/>
    <n v="36"/>
    <n v="10"/>
    <m/>
    <s v="oui"/>
    <n v="101.52"/>
    <n v="0"/>
    <n v="101.52"/>
    <s v=""/>
    <s v=""/>
    <s v=""/>
    <s v=""/>
    <s v=""/>
    <m/>
    <m/>
    <m/>
    <m/>
    <m/>
    <m/>
    <m/>
    <m/>
    <m/>
    <m/>
    <m/>
    <n v="1"/>
  </r>
  <r>
    <x v="0"/>
    <s v="Benoît"/>
    <s v="Côteaux Nantais"/>
    <s v="Provinces 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4"/>
    <n v="1"/>
    <m/>
    <m/>
    <m/>
    <n v="1"/>
    <s v="Apibul pommes cassis - 75 cl"/>
    <s v="CN00110025"/>
    <n v="36"/>
    <n v="10"/>
    <m/>
    <s v="oui"/>
    <n v="107.64"/>
    <n v="0"/>
    <n v="107.64"/>
    <s v=""/>
    <s v=""/>
    <s v=""/>
    <s v=""/>
    <s v=""/>
    <m/>
    <m/>
    <m/>
    <m/>
    <m/>
    <m/>
    <m/>
    <m/>
    <m/>
    <m/>
    <m/>
    <n v="1"/>
  </r>
  <r>
    <x v="0"/>
    <s v="Benoît"/>
    <s v="Côteaux Nantais"/>
    <s v="Provinces Bio"/>
    <s v="LA COOP BIO"/>
    <s v="5 allée de la grassinais"/>
    <n v="35400"/>
    <s v="SAINT MALO"/>
    <s v="02 99 81 41 28"/>
    <s v="Bretagne"/>
    <n v="35"/>
    <s v="ACCORD BIO"/>
    <s v="la Coop Bio"/>
    <n v="780"/>
    <d v="2017-01-17T23:00:00"/>
    <x v="164"/>
    <n v="1"/>
    <m/>
    <m/>
    <m/>
    <n v="1"/>
    <s v="Apibulpommes myrtilles - 75 cl"/>
    <s v="CN00110175"/>
    <n v="36"/>
    <n v="10"/>
    <m/>
    <s v="oui"/>
    <n v="107.28"/>
    <n v="0"/>
    <n v="107.2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5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5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5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1-17T23:00:00"/>
    <x v="165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6"/>
    <n v="1"/>
    <m/>
    <m/>
    <m/>
    <m/>
    <s v="pommes demeter - 3 l"/>
    <s v="CN00120000"/>
    <n v="4"/>
    <n v="0"/>
    <m/>
    <m/>
    <n v="21.64"/>
    <n v="0"/>
    <n v="21.64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6"/>
    <n v="1"/>
    <m/>
    <m/>
    <m/>
    <m/>
    <s v="V de cidre Demeter - 75 cl"/>
    <s v="CN00320005"/>
    <n v="6"/>
    <n v="0"/>
    <m/>
    <m/>
    <n v="13.74"/>
    <n v="0"/>
    <n v="13.74"/>
    <s v=""/>
    <s v=""/>
    <s v=""/>
    <s v=""/>
    <s v=""/>
    <m/>
    <m/>
    <m/>
    <m/>
    <m/>
    <m/>
    <m/>
    <m/>
    <m/>
    <m/>
    <m/>
    <n v="1"/>
  </r>
  <r>
    <x v="0"/>
    <s v="Christophe"/>
    <s v="Champlat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7"/>
    <m/>
    <n v="1"/>
    <m/>
    <m/>
    <m/>
    <s v="Sauce Bolognaise au Bœuf - 200 gr."/>
    <s v="SBB228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0"/>
    <s v="Christophe"/>
    <s v="Champlat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7"/>
    <n v="1"/>
    <m/>
    <m/>
    <m/>
    <m/>
    <s v="Pois chiches au naturel - 240 gr."/>
    <s v="PO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0"/>
    <s v="Christophe"/>
    <s v="Champlat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7"/>
    <n v="1"/>
    <m/>
    <m/>
    <m/>
    <m/>
    <s v="Tomates entières pelées au jus - 650g"/>
    <s v="TP720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0"/>
    <s v="Christophe"/>
    <s v="Champlat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7"/>
    <n v="1"/>
    <m/>
    <m/>
    <m/>
    <m/>
    <s v="Caviar d'aubergine - 200 gr."/>
    <s v="CA228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0"/>
    <s v="Christophe"/>
    <s v="Champlat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7"/>
    <n v="1"/>
    <m/>
    <m/>
    <m/>
    <m/>
    <s v="Tajine Poulet Citron - 340g"/>
    <s v="TJP385"/>
    <n v="6"/>
    <n v="0"/>
    <m/>
    <m/>
    <n v="26.22"/>
    <n v="0"/>
    <n v="26.22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Mélange PAIN d'ÉPICES - Flacon 32g"/>
    <s v="PAINC"/>
    <n v="6"/>
    <n v="0"/>
    <m/>
    <m/>
    <n v="9.06"/>
    <n v="0"/>
    <n v="9.06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EAU de FLEUR d'ORANGER - Flacon 50g"/>
    <s v="FLORAR"/>
    <n v="6"/>
    <n v="0"/>
    <m/>
    <m/>
    <n v="12.96"/>
    <n v="0"/>
    <n v="12.96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EAU de ROSE - Flacon 50g"/>
    <s v="ROSEAR"/>
    <n v="6"/>
    <n v="0"/>
    <m/>
    <m/>
    <n v="13.5"/>
    <n v="0"/>
    <n v="13.5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CANNELLE - Flacon 50g"/>
    <s v="CANNAR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Mélange PÂTISSERIE - Flacon 50g"/>
    <s v="CREPAR"/>
    <n v="6"/>
    <n v="0"/>
    <m/>
    <m/>
    <n v="14.28"/>
    <n v="0"/>
    <n v="14.28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n v="1"/>
    <m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Arcadie"/>
    <s v="Ekibio"/>
    <s v="LA COOP BIO"/>
    <s v="ROUTE DE DINARD - CAP RANCE OUEST"/>
    <n v="22100"/>
    <s v="TADEN"/>
    <s v="02 96 80 30 80"/>
    <s v="Bretagne"/>
    <n v="22"/>
    <s v="ACCORD BIO"/>
    <s v="la Coop Bio"/>
    <n v="500"/>
    <d v="2017-01-17T23:00:00"/>
    <x v="168"/>
    <m/>
    <m/>
    <n v="1"/>
    <m/>
    <m/>
    <s v="KIT 12 recettes sucrées sans gluten &amp; sans lait - /50"/>
    <s v="KITPLV2"/>
    <n v="5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m/>
    <n v="1"/>
    <m/>
    <m/>
    <m/>
    <s v="HOL Pays Italie - 0,5L"/>
    <n v="1010613173"/>
    <n v="6"/>
    <n v="0"/>
    <m/>
    <m/>
    <n v="51.54"/>
    <n v="0"/>
    <n v="51.54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m/>
    <n v="1"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n v="1"/>
    <m/>
    <m/>
    <m/>
    <m/>
    <s v="Huile Oméga + - 0,5L"/>
    <n v="1010630270"/>
    <n v="6"/>
    <n v="0"/>
    <m/>
    <m/>
    <n v="24.6"/>
    <n v="0"/>
    <n v="24.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m/>
    <n v="1"/>
    <m/>
    <m/>
    <m/>
    <s v="Huile Colza désodorisé - 1L"/>
    <n v="1010608150"/>
    <n v="6"/>
    <n v="0"/>
    <m/>
    <m/>
    <n v="35.94"/>
    <n v="0"/>
    <n v="35.94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69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70"/>
    <n v="1"/>
    <m/>
    <m/>
    <m/>
    <m/>
    <s v="Croustinut - 300g"/>
    <s v="NCROU300"/>
    <n v="6"/>
    <n v="0"/>
    <m/>
    <s v="oui"/>
    <n v="35.1"/>
    <n v="0"/>
    <n v="35.1"/>
    <s v=""/>
    <s v=""/>
    <s v=""/>
    <s v=""/>
    <s v=""/>
    <m/>
    <m/>
    <m/>
    <m/>
    <m/>
    <m/>
    <m/>
    <m/>
    <m/>
    <m/>
    <m/>
    <n v="1"/>
  </r>
  <r>
    <x v="0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70"/>
    <n v="1"/>
    <m/>
    <m/>
    <m/>
    <m/>
    <s v="complète - 250g"/>
    <n v="7500"/>
    <n v="10"/>
    <n v="0"/>
    <m/>
    <m/>
    <n v="44.9"/>
    <n v="0"/>
    <n v="44.9"/>
    <s v=""/>
    <s v=""/>
    <s v=""/>
    <s v=""/>
    <s v=""/>
    <m/>
    <m/>
    <m/>
    <m/>
    <m/>
    <m/>
    <m/>
    <m/>
    <m/>
    <m/>
    <m/>
    <n v="1"/>
  </r>
  <r>
    <x v="0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71"/>
    <n v="1"/>
    <m/>
    <m/>
    <n v="1"/>
    <m/>
    <s v="BOX POTS - 90 UVC"/>
    <m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71"/>
    <n v="1"/>
    <m/>
    <m/>
    <n v="1"/>
    <m/>
    <s v="Purée pommes griottes demeter - 630g"/>
    <s v="CN00641095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71"/>
    <n v="1"/>
    <m/>
    <m/>
    <n v="1"/>
    <m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m/>
    <n v="1"/>
  </r>
  <r>
    <x v="0"/>
    <s v="Benoît"/>
    <s v="Côteaux Nantais"/>
    <s v="Provinces Bio"/>
    <s v="LA COOP BIO"/>
    <m/>
    <n v="35780"/>
    <s v="LA RICHARDAIS"/>
    <s v="02 99 46 28 81"/>
    <s v="Bretagne"/>
    <n v="35"/>
    <s v="ACCORD BIO"/>
    <s v="la Coop Bio"/>
    <n v="300"/>
    <d v="2017-01-17T23:00:00"/>
    <x v="171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1-17T23:00:00"/>
    <x v="172"/>
    <n v="1"/>
    <m/>
    <m/>
    <m/>
    <m/>
    <s v="POIVRE NOIR GRAIN 500g - 500g"/>
    <s v="POIGT1"/>
    <n v="3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d'olive fruitée médium - 1L"/>
    <n v="1010612050"/>
    <n v="6"/>
    <n v="0"/>
    <m/>
    <s v="oui"/>
    <n v="54.54"/>
    <n v="0"/>
    <n v="54.54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3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0"/>
    <s v="Alexis"/>
    <s v="Champlat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4"/>
    <n v="1"/>
    <m/>
    <m/>
    <m/>
    <m/>
    <s v="Haricots rouges au naturel - 280 gr."/>
    <s v="HR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0"/>
    <s v="Alexis"/>
    <s v="Champlat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4"/>
    <n v="1"/>
    <m/>
    <m/>
    <m/>
    <m/>
    <s v="Coulis de tomate - 650 gr."/>
    <s v="CT720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n v="1"/>
    <m/>
    <m/>
    <m/>
    <m/>
    <s v="Purée amande blanchie - 300g"/>
    <s v="5104A"/>
    <n v="6"/>
    <n v="0"/>
    <m/>
    <s v="oui"/>
    <n v="50.7"/>
    <n v="0"/>
    <n v="50.7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m/>
    <m/>
    <n v="1"/>
    <m/>
    <m/>
    <s v="Purée de Pistache - 100g"/>
    <n v="2400"/>
    <n v="6"/>
    <n v="0"/>
    <m/>
    <m/>
    <n v="32.1"/>
    <n v="0"/>
    <n v="32.1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5"/>
    <n v="1"/>
    <m/>
    <m/>
    <m/>
    <m/>
    <s v="Purée Arachide Toastée - 300g"/>
    <n v="1504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0"/>
    <s v="Alexis"/>
    <s v="Côteaux Nantais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6"/>
    <n v="1"/>
    <m/>
    <m/>
    <m/>
    <m/>
    <s v="pêches jaunes - 725 g"/>
    <s v="CN00531605"/>
    <n v="6"/>
    <n v="0"/>
    <m/>
    <m/>
    <n v="29.28"/>
    <n v="0"/>
    <n v="29.28"/>
    <s v=""/>
    <s v=""/>
    <s v=""/>
    <s v=""/>
    <s v=""/>
    <m/>
    <m/>
    <m/>
    <m/>
    <m/>
    <m/>
    <m/>
    <m/>
    <m/>
    <m/>
    <m/>
    <n v="1"/>
  </r>
  <r>
    <x v="0"/>
    <s v="Alexis"/>
    <s v="Côteaux Nantais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6"/>
    <n v="1"/>
    <m/>
    <m/>
    <m/>
    <m/>
    <s v="Purée myrtilles - 360 g"/>
    <s v="CN00641305"/>
    <n v="6"/>
    <n v="0"/>
    <m/>
    <m/>
    <n v="21.12"/>
    <n v="0"/>
    <n v="21.12"/>
    <s v=""/>
    <s v=""/>
    <s v=""/>
    <s v=""/>
    <s v=""/>
    <m/>
    <m/>
    <m/>
    <m/>
    <m/>
    <m/>
    <m/>
    <m/>
    <m/>
    <m/>
    <m/>
    <n v="1"/>
  </r>
  <r>
    <x v="0"/>
    <s v="Alexis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7"/>
    <n v="1"/>
    <m/>
    <m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0"/>
    <s v="Alexis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7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0"/>
    <s v="Alexis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7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0"/>
    <s v="Alexis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7"/>
    <n v="1"/>
    <m/>
    <m/>
    <m/>
    <m/>
    <s v="VANILLE - Flacon 40g"/>
    <s v="VANIER"/>
    <n v="6"/>
    <n v="0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0"/>
    <s v="Alexis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1-18T23:00:00"/>
    <x v="177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8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8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9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9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9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1-18T23:00:00"/>
    <x v="179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1-19T23:00:00"/>
    <x v="180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1-19T23:00:00"/>
    <x v="180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0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1-19T23:00:00"/>
    <x v="180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5 Vitalité - Boite 22,5g"/>
    <s v="AUROIN"/>
    <n v="6"/>
    <n v="10"/>
    <m/>
    <s v="oui"/>
    <n v="17.82"/>
    <n v="0"/>
    <n v="17.8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2 Détente - Boite 22,5g"/>
    <s v="BIENIN"/>
    <n v="6"/>
    <n v="10"/>
    <m/>
    <s v="oui"/>
    <n v="16.440000000000001"/>
    <n v="0"/>
    <n v="16.440000000000001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7 Agrumes - Boite 22,5g"/>
    <s v="BIGAIN"/>
    <n v="6"/>
    <n v="1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3 Hivernale - Boite 22,5g"/>
    <s v="FRIMIN"/>
    <n v="6"/>
    <n v="10"/>
    <m/>
    <s v="oui"/>
    <n v="16.32"/>
    <n v="0"/>
    <n v="16.3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6 Anti-Stress - Boite 22,5g"/>
    <s v="HAMAIN"/>
    <n v="6"/>
    <n v="10"/>
    <m/>
    <s v="oui"/>
    <n v="16.62"/>
    <n v="0"/>
    <n v="16.6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4 Elimination - Boite 22,5g"/>
    <s v="ONDIIN"/>
    <n v="6"/>
    <n v="10"/>
    <m/>
    <s v="oui"/>
    <n v="17.28"/>
    <n v="0"/>
    <n v="17.28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1 Sommeil - Boite 22,5g"/>
    <s v="REVEIN"/>
    <n v="6"/>
    <n v="10"/>
    <m/>
    <s v="oui"/>
    <n v="19.32"/>
    <n v="0"/>
    <n v="19.32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8 Épicée - Boite 22,5g"/>
    <s v="SEREIN"/>
    <n v="6"/>
    <n v="10"/>
    <m/>
    <s v="oui"/>
    <n v="15.96"/>
    <n v="0"/>
    <n v="15.96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10 Détox - Boite 22,5g"/>
    <s v="DETOIN"/>
    <n v="6"/>
    <n v="10"/>
    <m/>
    <s v="oui"/>
    <n v="16.5"/>
    <n v="0"/>
    <n v="16.5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BIOSHOP - BIOMONDE"/>
    <s v="7, BD de la Prade"/>
    <n v="19200"/>
    <s v="USSEL"/>
    <s v="05 55 94 13 22"/>
    <s v="Nouvelle-Aquitaine"/>
    <n v="19"/>
    <s v="BIOMONDE"/>
    <m/>
    <n v="250"/>
    <d v="2017-01-22T23:00:00"/>
    <x v="181"/>
    <n v="1"/>
    <m/>
    <m/>
    <m/>
    <n v="1"/>
    <s v="09 Digestion - Boite 22,5g"/>
    <s v="DIGEIN"/>
    <n v="6"/>
    <n v="10"/>
    <m/>
    <s v="oui"/>
    <n v="16.14"/>
    <n v="0"/>
    <n v="16.14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ommes demeter - 75 cl"/>
    <s v="CN00110005"/>
    <n v="6"/>
    <n v="0"/>
    <m/>
    <m/>
    <n v="11.1"/>
    <n v="0"/>
    <n v="11.1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ommes myrtilles - 75 cl"/>
    <s v="CN00110115"/>
    <n v="6"/>
    <n v="0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Apibulpommes myrtilles - 75 cl"/>
    <s v="CN00110175"/>
    <n v="30"/>
    <n v="10"/>
    <m/>
    <s v="oui"/>
    <n v="78"/>
    <n v="0"/>
    <n v="7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doux demeter - 75 cl"/>
    <s v="CN00210035"/>
    <n v="30"/>
    <n v="10"/>
    <m/>
    <s v="oui"/>
    <n v="72.599999999999994"/>
    <n v="0"/>
    <n v="72.599999999999994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demi sec - 75 cl"/>
    <s v="CN00210045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n v="1"/>
    <s v="brut - 75 cl"/>
    <s v="CN60200001"/>
    <n v="30"/>
    <n v="10"/>
    <m/>
    <s v="oui"/>
    <n v="78.900000000000006"/>
    <n v="0"/>
    <n v="78.90000000000000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m/>
    <n v="1"/>
    <m/>
    <m/>
    <m/>
    <s v="Purée pommes demeter - 360 g"/>
    <s v="CN00641145"/>
    <n v="6"/>
    <n v="0"/>
    <m/>
    <m/>
    <n v="10.8"/>
    <n v="0"/>
    <n v="10.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urée pommes demeter - 915 g"/>
    <s v="CN00641500"/>
    <n v="6"/>
    <n v="0"/>
    <m/>
    <m/>
    <n v="19.32"/>
    <n v="0"/>
    <n v="19.3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urée pommes cassis - 360 g"/>
    <s v="CN00641165"/>
    <n v="6"/>
    <n v="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urée pommes myrtilles - 630 g"/>
    <s v="CN00641065"/>
    <n v="6"/>
    <n v="0"/>
    <m/>
    <s v="oui"/>
    <n v="18.54"/>
    <n v="0"/>
    <n v="18.54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Purée poires william demeter - 360 g"/>
    <s v="CN00641285"/>
    <n v="6"/>
    <n v="0"/>
    <m/>
    <m/>
    <n v="15.3"/>
    <n v="0"/>
    <n v="15.3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Gelée cassis - 235 g"/>
    <s v="CN00870000"/>
    <n v="6"/>
    <n v="0"/>
    <m/>
    <m/>
    <n v="16.5"/>
    <n v="0"/>
    <n v="16.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Gelée framboises - 235 g"/>
    <s v="CN00870010"/>
    <n v="6"/>
    <n v="0"/>
    <m/>
    <m/>
    <n v="17.579999999999998"/>
    <n v="0"/>
    <n v="17.57999999999999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L EDELWEISS - BIOMONDE"/>
    <s v="8 RUE LOUIS HAASE"/>
    <n v="74230"/>
    <s v="THONES"/>
    <s v="04 50 02 78 59"/>
    <s v="Auvergne-Rhône-Alpes"/>
    <n v="74"/>
    <s v="BIOMONDE"/>
    <m/>
    <n v="230"/>
    <d v="2017-01-22T23:00:00"/>
    <x v="182"/>
    <n v="1"/>
    <m/>
    <m/>
    <m/>
    <m/>
    <s v="Gelée coings - 235 g"/>
    <s v="CN00870005"/>
    <n v="6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1-22T23:00:00"/>
    <x v="183"/>
    <n v="1"/>
    <m/>
    <m/>
    <m/>
    <m/>
    <s v="Huile de chanvre - 0,25L"/>
    <n v="1010617590"/>
    <n v="6"/>
    <n v="0"/>
    <m/>
    <m/>
    <n v="42.6"/>
    <n v="0"/>
    <n v="42.6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1-22T23:00:00"/>
    <x v="183"/>
    <n v="1"/>
    <m/>
    <m/>
    <m/>
    <m/>
    <s v="Huile de coco - 2,5L (1)"/>
    <n v="1090115040"/>
    <n v="1"/>
    <n v="0"/>
    <m/>
    <s v="oui"/>
    <n v="29.39"/>
    <n v="0"/>
    <n v="29.39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1-22T23:00:00"/>
    <x v="183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1-22T23:00:00"/>
    <x v="183"/>
    <n v="1"/>
    <m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Alexis"/>
    <s v="Champlat"/>
    <s v="Biocash"/>
    <s v="DISTRIBIO"/>
    <s v="11 place bonnet"/>
    <n v="34120"/>
    <s v="PEZENAS"/>
    <s v="04 67 98 01 45"/>
    <s v="Occitanie"/>
    <n v="34"/>
    <s v="INDPT"/>
    <m/>
    <n v="200"/>
    <d v="2017-01-22T23:00:00"/>
    <x v="184"/>
    <n v="1"/>
    <m/>
    <m/>
    <m/>
    <m/>
    <s v="Haricots rouges au naturel - 280 gr."/>
    <s v="HR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0"/>
    <s v="Alexis"/>
    <s v="Champlat"/>
    <s v="Biocash"/>
    <s v="DISTRIBIO"/>
    <s v="11 place bonnet"/>
    <n v="34120"/>
    <s v="PEZENAS"/>
    <s v="04 67 98 01 45"/>
    <s v="Occitanie"/>
    <n v="34"/>
    <s v="INDPT"/>
    <m/>
    <n v="200"/>
    <d v="2017-01-22T23:00:00"/>
    <x v="184"/>
    <n v="1"/>
    <m/>
    <m/>
    <m/>
    <m/>
    <s v="Tomates entières pelées au jus - 650g"/>
    <s v="TP720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1-22T23:00:00"/>
    <x v="185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1-22T23:00:00"/>
    <x v="185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1-22T23:00:00"/>
    <x v="185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1-22T23:00:00"/>
    <x v="185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1-22T23:00:00"/>
    <x v="186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n v="1"/>
  </r>
  <r>
    <x v="0"/>
    <s v="Alexis"/>
    <s v="Arcadie"/>
    <s v="Biocash"/>
    <s v="DISTRIBIO"/>
    <s v="11 place bonnet"/>
    <n v="34120"/>
    <s v="PEZENAS"/>
    <s v="04 67 98 01 45"/>
    <s v="Occitanie"/>
    <n v="34"/>
    <s v="INDPT"/>
    <m/>
    <n v="200"/>
    <d v="2017-01-22T23:00:00"/>
    <x v="187"/>
    <n v="1"/>
    <m/>
    <m/>
    <m/>
    <m/>
    <s v="CEPES COUPÉS - Doypack 30g (6)"/>
    <s v="CEPEC"/>
    <n v="6"/>
    <n v="0"/>
    <m/>
    <m/>
    <n v="31.26"/>
    <n v="0"/>
    <n v="31.26"/>
    <s v=""/>
    <s v=""/>
    <s v=""/>
    <s v=""/>
    <s v=""/>
    <m/>
    <m/>
    <m/>
    <m/>
    <m/>
    <m/>
    <m/>
    <m/>
    <m/>
    <m/>
    <m/>
    <n v="1"/>
  </r>
  <r>
    <x v="0"/>
    <s v="Alexis"/>
    <s v="Arcadie"/>
    <s v="Biocash"/>
    <s v="DISTRIBIO"/>
    <s v="11 place bonnet"/>
    <n v="34120"/>
    <s v="PEZENAS"/>
    <s v="04 67 98 01 45"/>
    <s v="Occitanie"/>
    <n v="34"/>
    <s v="INDPT"/>
    <m/>
    <n v="200"/>
    <d v="2017-01-22T23:00:00"/>
    <x v="187"/>
    <n v="1"/>
    <m/>
    <m/>
    <m/>
    <m/>
    <s v="MORILLES - Doypack 15g (6)"/>
    <s v="MORIC"/>
    <n v="6"/>
    <n v="0"/>
    <m/>
    <m/>
    <n v="68.459999999999994"/>
    <n v="0"/>
    <n v="68.459999999999994"/>
    <s v=""/>
    <s v=""/>
    <s v=""/>
    <s v=""/>
    <s v=""/>
    <m/>
    <m/>
    <m/>
    <m/>
    <m/>
    <m/>
    <m/>
    <m/>
    <m/>
    <m/>
    <m/>
    <n v="1"/>
  </r>
  <r>
    <x v="0"/>
    <s v="Alexis"/>
    <s v="Arcadie"/>
    <s v="Biocash"/>
    <s v="DISTRIBIO"/>
    <s v="11 place bonnet"/>
    <n v="34120"/>
    <s v="PEZENAS"/>
    <s v="04 67 98 01 45"/>
    <s v="Occitanie"/>
    <n v="34"/>
    <s v="INDPT"/>
    <m/>
    <n v="200"/>
    <d v="2017-01-22T23:00:00"/>
    <x v="187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0"/>
    <s v="Alexis"/>
    <s v="Arcadie"/>
    <s v="Biocash"/>
    <s v="DISTRIBIO"/>
    <s v="11 place bonnet"/>
    <n v="34120"/>
    <s v="PEZENAS"/>
    <s v="04 67 98 01 45"/>
    <s v="Occitanie"/>
    <n v="34"/>
    <s v="INDPT"/>
    <m/>
    <n v="200"/>
    <d v="2017-01-22T23:00:00"/>
    <x v="187"/>
    <n v="1"/>
    <m/>
    <m/>
    <m/>
    <m/>
    <s v="CHAMPIGNONS NOIRS ENTIERS - Doypack 45g (6)"/>
    <s v="CHNOC"/>
    <n v="6"/>
    <n v="0"/>
    <m/>
    <m/>
    <n v="30.36"/>
    <n v="0"/>
    <n v="30.36"/>
    <s v=""/>
    <s v=""/>
    <s v=""/>
    <s v=""/>
    <s v=""/>
    <m/>
    <m/>
    <m/>
    <m/>
    <m/>
    <m/>
    <m/>
    <m/>
    <m/>
    <m/>
    <m/>
    <n v="1"/>
  </r>
  <r>
    <x v="0"/>
    <s v="Alexis"/>
    <s v="Champlat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8"/>
    <n v="1"/>
    <m/>
    <m/>
    <m/>
    <m/>
    <s v="Aubergines à la Niçoise - 650 gr."/>
    <s v="AN720"/>
    <n v="6"/>
    <n v="0"/>
    <m/>
    <m/>
    <n v="21.6"/>
    <n v="0"/>
    <n v="21.6"/>
    <s v=""/>
    <s v=""/>
    <s v=""/>
    <s v=""/>
    <s v=""/>
    <m/>
    <m/>
    <m/>
    <m/>
    <m/>
    <m/>
    <m/>
    <m/>
    <m/>
    <m/>
    <m/>
    <n v="1"/>
  </r>
  <r>
    <x v="0"/>
    <s v="Alexis"/>
    <s v="Champlat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8"/>
    <n v="1"/>
    <m/>
    <m/>
    <m/>
    <m/>
    <s v="Ratatouille Niçoise - 650 gr."/>
    <s v="RTT70"/>
    <n v="6"/>
    <n v="0"/>
    <m/>
    <m/>
    <n v="21.24"/>
    <n v="0"/>
    <n v="21.24"/>
    <s v=""/>
    <s v=""/>
    <s v=""/>
    <s v=""/>
    <s v=""/>
    <m/>
    <m/>
    <m/>
    <m/>
    <m/>
    <m/>
    <m/>
    <m/>
    <m/>
    <m/>
    <m/>
    <n v="1"/>
  </r>
  <r>
    <x v="0"/>
    <s v="Alexis"/>
    <s v="Champlat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8"/>
    <n v="1"/>
    <m/>
    <m/>
    <m/>
    <m/>
    <s v="Chili Con Carne - 340g"/>
    <s v="CCC385"/>
    <n v="6"/>
    <n v="0"/>
    <m/>
    <m/>
    <n v="26.34"/>
    <n v="0"/>
    <n v="26.34"/>
    <s v=""/>
    <s v=""/>
    <s v=""/>
    <s v=""/>
    <s v=""/>
    <m/>
    <m/>
    <m/>
    <m/>
    <m/>
    <m/>
    <m/>
    <m/>
    <m/>
    <m/>
    <m/>
    <n v="1"/>
  </r>
  <r>
    <x v="0"/>
    <s v="Alexis"/>
    <s v="Champlat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8"/>
    <n v="1"/>
    <m/>
    <m/>
    <m/>
    <m/>
    <s v="Tajine Poulet Citron - 340g"/>
    <s v="TJP385"/>
    <n v="6"/>
    <n v="0"/>
    <m/>
    <m/>
    <n v="26.22"/>
    <n v="0"/>
    <n v="26.22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89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Nute+SANS PALME - 220g"/>
    <s v="NNUT+220"/>
    <n v="6"/>
    <n v="6"/>
    <m/>
    <s v="oui"/>
    <n v="20.7"/>
    <n v="0"/>
    <n v="20.7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Purée de noix de cajou - 200g"/>
    <n v="1431"/>
    <n v="6"/>
    <n v="6"/>
    <m/>
    <s v="oui"/>
    <n v="30.3"/>
    <n v="0"/>
    <n v="30.3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0"/>
    <n v="1"/>
    <m/>
    <m/>
    <m/>
    <m/>
    <s v="Purée Amande &amp; Noix de cajou - 200g"/>
    <n v="1012"/>
    <n v="6"/>
    <n v="6"/>
    <m/>
    <s v="oui"/>
    <n v="29.58"/>
    <n v="0"/>
    <n v="29.58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1"/>
    <n v="1"/>
    <m/>
    <m/>
    <m/>
    <m/>
    <s v="TILLEUL aubier coupé - Sachet 50g (6)"/>
    <s v="TILA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1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BIOMONDE"/>
    <s v="Place Marcel Gontier"/>
    <n v="34800"/>
    <s v="CLERMONT L'HERAULT"/>
    <s v="04 67 88 10 69"/>
    <s v="Occitanie"/>
    <n v="34"/>
    <s v="BIOMONDE"/>
    <m/>
    <n v="200"/>
    <d v="2017-01-22T23:00:00"/>
    <x v="192"/>
    <n v="1"/>
    <m/>
    <m/>
    <n v="1"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1-22T23:00:00"/>
    <x v="193"/>
    <n v="1"/>
    <m/>
    <m/>
    <m/>
    <m/>
    <s v="V de cidre Demeter - 75 cl"/>
    <s v="CN00320005"/>
    <n v="6"/>
    <n v="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LE CHENE VERT"/>
    <s v="5 RUE DES GENETS"/>
    <n v="34980"/>
    <s v="SAINT CLEMENT DE RIVIERE"/>
    <s v="04 99 61 42 30"/>
    <s v="Occitanie"/>
    <n v="34"/>
    <s v="INDPT"/>
    <m/>
    <n v="1000"/>
    <d v="2017-01-22T23:00:00"/>
    <x v="194"/>
    <n v="1"/>
    <m/>
    <m/>
    <m/>
    <n v="1"/>
    <s v="Purée amande complète - 300g"/>
    <s v="5004A"/>
    <n v="72"/>
    <n v="15"/>
    <m/>
    <s v="oui"/>
    <n v="478.8"/>
    <n v="0"/>
    <n v="478.8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LE CHENE VERT"/>
    <s v="5 RUE DES GENETS"/>
    <n v="34980"/>
    <s v="SAINT CLEMENT DE RIVIERE"/>
    <s v="04 99 61 42 30"/>
    <s v="Occitanie"/>
    <n v="34"/>
    <s v="INDPT"/>
    <m/>
    <n v="1000"/>
    <d v="2017-01-22T23:00:00"/>
    <x v="194"/>
    <n v="1"/>
    <m/>
    <m/>
    <m/>
    <n v="1"/>
    <s v="Purée amande blanchie - 300g"/>
    <s v="5104A"/>
    <n v="72"/>
    <n v="15"/>
    <m/>
    <s v="oui"/>
    <n v="516.96"/>
    <n v="0"/>
    <n v="516.96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22T23:00:00"/>
    <x v="195"/>
    <n v="1"/>
    <m/>
    <m/>
    <m/>
    <m/>
    <s v="Huile de cumin noir - 100ml"/>
    <n v="1010420297"/>
    <n v="12"/>
    <n v="0"/>
    <m/>
    <s v="oui"/>
    <n v="85.2"/>
    <n v="0"/>
    <n v="85.2"/>
    <s v=""/>
    <s v=""/>
    <s v=""/>
    <s v=""/>
    <s v=""/>
    <m/>
    <m/>
    <m/>
    <m/>
    <m/>
    <m/>
    <m/>
    <m/>
    <m/>
    <m/>
    <m/>
    <n v="1"/>
  </r>
  <r>
    <x v="0"/>
    <m/>
    <m/>
    <s v="Relais Vert"/>
    <m/>
    <m/>
    <m/>
    <m/>
    <m/>
    <m/>
    <m/>
    <m/>
    <m/>
    <m/>
    <d v="2017-01-22T23:00:00"/>
    <x v="196"/>
    <n v="1"/>
    <m/>
    <m/>
    <m/>
    <m/>
    <s v="Huile de cumin noir - 100ml"/>
    <n v="1010420297"/>
    <n v="12"/>
    <n v="0"/>
    <m/>
    <s v="oui"/>
    <n v="85.2"/>
    <n v="0"/>
    <n v="85.2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197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198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198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199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200"/>
    <n v="1"/>
    <m/>
    <m/>
    <m/>
    <m/>
    <s v="Kit PLV 12 recettes épicées - /50"/>
    <s v="KITPLV"/>
    <n v="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Côteaux Nantais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201"/>
    <n v="1"/>
    <m/>
    <m/>
    <m/>
    <n v="1"/>
    <s v="Apibul pommes framboises - 75 cl"/>
    <s v="CN00110035"/>
    <n v="42"/>
    <n v="10"/>
    <m/>
    <s v="oui"/>
    <n v="105"/>
    <n v="0"/>
    <n v="105"/>
    <s v=""/>
    <s v=""/>
    <s v=""/>
    <s v=""/>
    <s v=""/>
    <m/>
    <m/>
    <m/>
    <m/>
    <m/>
    <m/>
    <m/>
    <m/>
    <m/>
    <m/>
    <m/>
    <n v="1"/>
  </r>
  <r>
    <x v="0"/>
    <s v="Jean-Claude"/>
    <s v="Côteaux Nantais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1-22T23:00:00"/>
    <x v="201"/>
    <n v="1"/>
    <m/>
    <m/>
    <m/>
    <n v="1"/>
    <s v="Apibulpommes myrtilles - 75 cl"/>
    <s v="CN00110175"/>
    <n v="48"/>
    <n v="10"/>
    <m/>
    <s v="oui"/>
    <n v="124.8"/>
    <n v="0"/>
    <n v="124.8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Apibul pommes - 75 cl"/>
    <s v="CN00110015"/>
    <n v="30"/>
    <n v="10"/>
    <m/>
    <s v="oui"/>
    <n v="69.3"/>
    <n v="0"/>
    <n v="69.3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Apibul pommes framboises - 75 cl"/>
    <s v="CN00110035"/>
    <n v="30"/>
    <n v="10"/>
    <m/>
    <s v="oui"/>
    <n v="75"/>
    <n v="0"/>
    <n v="75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doux demeter - 75 cl"/>
    <s v="CN00210035"/>
    <n v="30"/>
    <n v="10"/>
    <m/>
    <s v="oui"/>
    <n v="72.599999999999994"/>
    <n v="0"/>
    <n v="72.599999999999994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demi sec - 75 cl"/>
    <s v="CN00210045"/>
    <n v="24"/>
    <n v="10"/>
    <m/>
    <s v="oui"/>
    <n v="61.92"/>
    <n v="0"/>
    <n v="61.92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brut - 75 cl"/>
    <s v="CN60200001"/>
    <n v="36"/>
    <n v="10"/>
    <m/>
    <s v="oui"/>
    <n v="94.68"/>
    <n v="0"/>
    <n v="94.68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m/>
    <n v="1"/>
    <m/>
    <m/>
    <m/>
    <s v="Purée pommes demeter - 360 g"/>
    <s v="CN00641145"/>
    <n v="6"/>
    <n v="0"/>
    <m/>
    <m/>
    <n v="10.8"/>
    <n v="0"/>
    <n v="10.8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m/>
    <s v="Purée pommes vanille demeter - 360 g"/>
    <s v="CN00641185"/>
    <n v="6"/>
    <n v="0"/>
    <m/>
    <m/>
    <n v="12.96"/>
    <n v="0"/>
    <n v="12.96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m/>
    <s v="Purée pommes poires demeter - 630 g"/>
    <s v="CN00641055"/>
    <n v="6"/>
    <n v="0"/>
    <m/>
    <s v="oui"/>
    <n v="16.5"/>
    <n v="0"/>
    <n v="16.5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m/>
    <n v="1"/>
    <m/>
    <m/>
    <m/>
    <s v="Purée pommes mangues demeter - 360 g"/>
    <s v="CN00641260"/>
    <n v="6"/>
    <n v="0"/>
    <m/>
    <m/>
    <n v="13.14"/>
    <n v="0"/>
    <n v="13.14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m/>
    <s v="Purée poires william demeter - 360 g"/>
    <s v="CN00641285"/>
    <n v="6"/>
    <n v="0"/>
    <m/>
    <m/>
    <n v="15.3"/>
    <n v="0"/>
    <n v="15.3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2"/>
    <n v="1"/>
    <m/>
    <m/>
    <m/>
    <n v="1"/>
    <s v="Apibul Pommes poires - 75 cl"/>
    <s v="CN0011006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0"/>
    <s v="Christophe"/>
    <s v="Champlat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3"/>
    <n v="1"/>
    <m/>
    <m/>
    <m/>
    <m/>
    <s v="Coulis de tomate - 340 gr."/>
    <s v="CT370"/>
    <n v="6"/>
    <n v="0"/>
    <m/>
    <m/>
    <n v="12.42"/>
    <n v="0"/>
    <n v="12.42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uile d'olive douce - 3L (1)"/>
    <n v="1090112034"/>
    <n v="4"/>
    <n v="0"/>
    <m/>
    <m/>
    <n v="97.68"/>
    <n v="0"/>
    <n v="97.6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uile d'arachide - 0,25L"/>
    <n v="1010606090"/>
    <n v="6"/>
    <n v="0"/>
    <m/>
    <m/>
    <n v="31.44"/>
    <n v="0"/>
    <n v="31.44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OL Pays France - 0,5L"/>
    <n v="1010613873"/>
    <n v="6"/>
    <n v="0"/>
    <m/>
    <m/>
    <n v="85.2"/>
    <n v="0"/>
    <n v="85.2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uile coco désodorisée - 0,4L"/>
    <n v="1010615156"/>
    <n v="24"/>
    <n v="0"/>
    <m/>
    <s v="oui"/>
    <n v="113.76"/>
    <n v="0"/>
    <n v="113.7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uile de Chia - 100ml"/>
    <n v="1010420097"/>
    <n v="8"/>
    <n v="0"/>
    <m/>
    <s v="oui"/>
    <n v="56.8"/>
    <n v="0"/>
    <n v="56.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1-23T23:00:00"/>
    <x v="204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1-23T23:00:00"/>
    <x v="205"/>
    <n v="1"/>
    <m/>
    <m/>
    <m/>
    <m/>
    <s v="Huile de Chia - 100ml"/>
    <n v="1010420097"/>
    <n v="8"/>
    <n v="0"/>
    <m/>
    <s v="oui"/>
    <n v="56.8"/>
    <n v="0"/>
    <n v="56.8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ET SENS"/>
    <s v="236 AVENUE DE LA CIBOULETTE"/>
    <n v="34130"/>
    <s v="SAINT AUNES"/>
    <s v="04 67 57 69 30"/>
    <s v="Occitanie"/>
    <n v="34"/>
    <s v="INDPT"/>
    <s v="Bio et Sens"/>
    <n v="1000"/>
    <d v="2017-01-23T23:00:00"/>
    <x v="206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7"/>
    <n v="1"/>
    <m/>
    <m/>
    <m/>
    <n v="1"/>
    <s v="doux demeter - 75 cl"/>
    <s v="CN00210035"/>
    <n v="30"/>
    <n v="0"/>
    <m/>
    <s v="oui"/>
    <n v="80.7"/>
    <n v="0"/>
    <n v="80.7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7"/>
    <n v="1"/>
    <m/>
    <m/>
    <m/>
    <n v="1"/>
    <s v="demi sec - 75 cl"/>
    <s v="CN00210045"/>
    <n v="30"/>
    <n v="0"/>
    <m/>
    <s v="oui"/>
    <n v="86.1"/>
    <n v="0"/>
    <n v="86.1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7"/>
    <n v="1"/>
    <m/>
    <m/>
    <m/>
    <n v="1"/>
    <s v="brut - 75 cl"/>
    <s v="CN60200001"/>
    <n v="30"/>
    <n v="0"/>
    <m/>
    <s v="oui"/>
    <n v="87.6"/>
    <n v="0"/>
    <n v="87.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7"/>
    <n v="1"/>
    <m/>
    <m/>
    <m/>
    <m/>
    <s v="Gelée coings - 235 g"/>
    <s v="CN00870005"/>
    <n v="6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0"/>
    <s v="Christophe"/>
    <s v="Champlat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8"/>
    <n v="1"/>
    <m/>
    <m/>
    <m/>
    <m/>
    <s v="Caviar d'aubergine - 200 gr."/>
    <s v="CA228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0"/>
    <s v="Christophe"/>
    <s v="Champlat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8"/>
    <n v="1"/>
    <m/>
    <m/>
    <m/>
    <m/>
    <s v="Pois chiches au naturel - 450 gr."/>
    <s v="PO720"/>
    <n v="6"/>
    <n v="0"/>
    <m/>
    <m/>
    <n v="19.62"/>
    <n v="0"/>
    <n v="19.62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9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9"/>
    <n v="1"/>
    <m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9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1-23T23:00:00"/>
    <x v="209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ET SENS"/>
    <s v="236 AVENUE DE LA CIBOULETTE"/>
    <n v="34130"/>
    <s v="SAINT AUNES"/>
    <s v="04 67 57 69 30"/>
    <s v="Occitanie"/>
    <n v="34"/>
    <s v="INDPT"/>
    <s v="Bio et Sens"/>
    <n v="1000"/>
    <d v="2017-01-23T23:00:00"/>
    <x v="210"/>
    <n v="1"/>
    <m/>
    <m/>
    <m/>
    <n v="1"/>
    <s v="Purée Fruits et Graines - 200g"/>
    <n v="1011"/>
    <n v="36"/>
    <n v="10"/>
    <m/>
    <s v="oui"/>
    <n v="147.24"/>
    <n v="0"/>
    <n v="147.24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ET SENS"/>
    <s v="236 AVENUE DE LA CIBOULETTE"/>
    <n v="34130"/>
    <s v="SAINT AUNES"/>
    <s v="04 67 57 69 30"/>
    <s v="Occitanie"/>
    <n v="34"/>
    <s v="INDPT"/>
    <s v="Bio et Sens"/>
    <n v="1000"/>
    <d v="2017-01-23T23:00:00"/>
    <x v="210"/>
    <n v="1"/>
    <m/>
    <m/>
    <m/>
    <n v="1"/>
    <s v="Purée 4 Fruits Secs - 200g"/>
    <n v="1013"/>
    <n v="36"/>
    <n v="10"/>
    <m/>
    <s v="oui"/>
    <n v="126.36"/>
    <n v="0"/>
    <n v="126.36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ET SENS"/>
    <s v="236 AVENUE DE LA CIBOULETTE"/>
    <n v="34130"/>
    <s v="SAINT AUNES"/>
    <s v="04 67 57 69 30"/>
    <s v="Occitanie"/>
    <n v="34"/>
    <s v="INDPT"/>
    <s v="Bio et Sens"/>
    <n v="1000"/>
    <d v="2017-01-23T23:00:00"/>
    <x v="210"/>
    <n v="1"/>
    <m/>
    <m/>
    <m/>
    <n v="1"/>
    <s v="Purée Amande &amp; Noix de cajou - 200g"/>
    <n v="1012"/>
    <n v="36"/>
    <n v="10"/>
    <m/>
    <s v="oui"/>
    <n v="169.92"/>
    <n v="0"/>
    <n v="169.92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1-23T23:00:00"/>
    <x v="211"/>
    <n v="1"/>
    <m/>
    <m/>
    <m/>
    <n v="1"/>
    <s v="Purée Fruits et Graines - 200g"/>
    <n v="1011"/>
    <n v="36"/>
    <n v="10"/>
    <m/>
    <s v="oui"/>
    <n v="147.24"/>
    <n v="0"/>
    <n v="147.24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1-23T23:00:00"/>
    <x v="211"/>
    <n v="1"/>
    <m/>
    <m/>
    <m/>
    <n v="1"/>
    <s v="Purée 4 Fruits Secs - 200g"/>
    <n v="1013"/>
    <n v="36"/>
    <n v="10"/>
    <m/>
    <s v="oui"/>
    <n v="126.36"/>
    <n v="0"/>
    <n v="126.36"/>
    <s v=""/>
    <s v=""/>
    <s v=""/>
    <s v=""/>
    <s v=""/>
    <m/>
    <m/>
    <m/>
    <m/>
    <m/>
    <m/>
    <m/>
    <m/>
    <m/>
    <m/>
    <m/>
    <n v="1"/>
  </r>
  <r>
    <x v="0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1-23T23:00:00"/>
    <x v="211"/>
    <n v="1"/>
    <m/>
    <m/>
    <m/>
    <n v="1"/>
    <s v="Purée Amande &amp; Noix de cajou - 200g"/>
    <n v="1012"/>
    <n v="36"/>
    <n v="10"/>
    <m/>
    <s v="oui"/>
    <n v="169.92"/>
    <n v="0"/>
    <n v="169.92"/>
    <s v=""/>
    <s v=""/>
    <s v=""/>
    <s v=""/>
    <s v=""/>
    <m/>
    <m/>
    <m/>
    <m/>
    <m/>
    <m/>
    <m/>
    <m/>
    <m/>
    <m/>
    <m/>
    <n v="1"/>
  </r>
  <r>
    <x v="0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n v="1"/>
    <s v="Huile de coco - 0,4L"/>
    <n v="1010615056"/>
    <n v="60"/>
    <n v="10"/>
    <m/>
    <s v="oui"/>
    <n v="379.2"/>
    <n v="0"/>
    <n v="379.2"/>
    <s v=""/>
    <s v=""/>
    <s v=""/>
    <s v=""/>
    <s v=""/>
    <m/>
    <m/>
    <m/>
    <n v="1"/>
    <m/>
    <m/>
    <m/>
    <m/>
    <m/>
    <s v="1"/>
    <m/>
    <s v=""/>
  </r>
  <r>
    <x v="0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n v="1"/>
    <s v="Huile coco désodorisée - 0,4L"/>
    <n v="1010615156"/>
    <n v="60"/>
    <n v="10"/>
    <m/>
    <s v="oui"/>
    <n v="255.6"/>
    <n v="0"/>
    <n v="255.6"/>
    <s v=""/>
    <s v=""/>
    <s v=""/>
    <s v=""/>
    <s v=""/>
    <m/>
    <m/>
    <m/>
    <n v="1"/>
    <m/>
    <m/>
    <m/>
    <m/>
    <m/>
    <s v="1"/>
    <m/>
    <s v=""/>
  </r>
  <r>
    <x v="0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s v="1"/>
    <m/>
    <s v=""/>
  </r>
  <r>
    <x v="0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m/>
    <s v="Huile de Chia - 100ml"/>
    <n v="1010420097"/>
    <n v="4"/>
    <n v="10"/>
    <m/>
    <s v="oui"/>
    <n v="28.4"/>
    <n v="0"/>
    <n v="28.4"/>
    <s v=""/>
    <s v=""/>
    <s v=""/>
    <s v=""/>
    <s v=""/>
    <m/>
    <m/>
    <m/>
    <n v="1"/>
    <m/>
    <m/>
    <m/>
    <m/>
    <m/>
    <s v="1"/>
    <m/>
    <s v=""/>
  </r>
  <r>
    <x v="0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m/>
    <s v="Huile de cumin noir - 100ml"/>
    <n v="1010420297"/>
    <n v="4"/>
    <n v="10"/>
    <m/>
    <s v="oui"/>
    <n v="28.4"/>
    <n v="0"/>
    <n v="28.4"/>
    <s v=""/>
    <s v=""/>
    <s v=""/>
    <s v=""/>
    <s v=""/>
    <m/>
    <m/>
    <m/>
    <n v="1"/>
    <m/>
    <m/>
    <m/>
    <m/>
    <m/>
    <s v="1"/>
    <m/>
    <s v=""/>
  </r>
  <r>
    <x v="0"/>
    <s v="Benoît"/>
    <s v="Bio Planète"/>
    <s v="Pronadis"/>
    <s v="LE MARCHE DES DELICES BIO"/>
    <s v="141 boulevard Godard"/>
    <n v="33110"/>
    <s v="LE BOUSCAT"/>
    <s v="05 56 50 12 16"/>
    <s v="Nouvelle-Aquitaine"/>
    <n v="33"/>
    <s v="ACCORD BIO"/>
    <m/>
    <n v="300"/>
    <d v="2017-01-23T23:00:00"/>
    <x v="212"/>
    <n v="1"/>
    <m/>
    <m/>
    <m/>
    <m/>
    <s v="Huile d'Inca Inchi - 100ml"/>
    <n v="1010420497"/>
    <n v="4"/>
    <n v="10"/>
    <m/>
    <s v="oui"/>
    <n v="28.4"/>
    <n v="0"/>
    <n v="28.4"/>
    <s v=""/>
    <s v=""/>
    <s v=""/>
    <s v=""/>
    <s v=""/>
    <m/>
    <m/>
    <m/>
    <n v="1"/>
    <m/>
    <m/>
    <m/>
    <m/>
    <m/>
    <s v="1"/>
    <m/>
    <s v=""/>
  </r>
  <r>
    <x v="0"/>
    <s v="Alexis"/>
    <s v="Champlat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3"/>
    <n v="1"/>
    <m/>
    <m/>
    <m/>
    <m/>
    <s v="Sauce Bolognaise au Bœuf - 200 gr."/>
    <s v="SBB228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0"/>
    <s v="Alexis"/>
    <s v="Champlat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3"/>
    <n v="1"/>
    <m/>
    <m/>
    <m/>
    <m/>
    <s v="Haricots rouges au naturel - 280 gr."/>
    <s v="HR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0"/>
    <s v="Alexis"/>
    <s v="Champlat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3"/>
    <n v="1"/>
    <m/>
    <m/>
    <m/>
    <m/>
    <s v="Aubergines à la Niçoise - 650 gr."/>
    <s v="AN720"/>
    <n v="6"/>
    <n v="0"/>
    <m/>
    <m/>
    <n v="21.6"/>
    <n v="0"/>
    <n v="21.6"/>
    <s v=""/>
    <s v=""/>
    <s v=""/>
    <s v=""/>
    <s v=""/>
    <m/>
    <m/>
    <m/>
    <m/>
    <m/>
    <m/>
    <m/>
    <m/>
    <m/>
    <m/>
    <m/>
    <n v="1"/>
  </r>
  <r>
    <x v="0"/>
    <s v="Alexis"/>
    <s v="Champlat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3"/>
    <n v="1"/>
    <m/>
    <m/>
    <m/>
    <m/>
    <s v="Sauce tomate provençale - 340 gr."/>
    <s v="ST370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0"/>
    <s v="Alexis"/>
    <s v="Champlat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3"/>
    <n v="1"/>
    <m/>
    <m/>
    <m/>
    <m/>
    <s v="Chili Con Carne - 340g"/>
    <s v="CCC385"/>
    <n v="6"/>
    <n v="0"/>
    <m/>
    <m/>
    <n v="26.34"/>
    <n v="0"/>
    <n v="26.34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n v="1"/>
    <m/>
    <m/>
    <m/>
    <m/>
    <s v="Huile de lin - 0,25L"/>
    <n v="1010600190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0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4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5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5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5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0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6"/>
    <n v="1"/>
    <m/>
    <m/>
    <n v="1"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amande complète - 630g"/>
    <n v="5005"/>
    <n v="6"/>
    <n v="8"/>
    <m/>
    <s v="oui"/>
    <n v="87.36"/>
    <n v="0"/>
    <n v="87.36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amande blanchie - 630g"/>
    <n v="5105"/>
    <n v="6"/>
    <n v="8"/>
    <m/>
    <s v="oui"/>
    <n v="96.66"/>
    <n v="0"/>
    <n v="96.66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de noisettes - 280g"/>
    <s v="5204B"/>
    <n v="6"/>
    <n v="8"/>
    <m/>
    <s v="oui"/>
    <n v="49.74"/>
    <n v="0"/>
    <n v="49.74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Amandina Lait d'amandes sans sucre - 50cl"/>
    <n v="6901"/>
    <n v="12"/>
    <n v="8"/>
    <m/>
    <m/>
    <n v="18.96"/>
    <n v="0"/>
    <n v="18.96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Fruits et Graines - 200g"/>
    <n v="1011"/>
    <n v="6"/>
    <n v="8"/>
    <m/>
    <s v="oui"/>
    <n v="25.14"/>
    <n v="0"/>
    <n v="25.14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4 Fruits Secs - 200g"/>
    <n v="1013"/>
    <n v="6"/>
    <n v="8"/>
    <m/>
    <s v="oui"/>
    <n v="21.54"/>
    <n v="0"/>
    <n v="21.54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7"/>
    <n v="1"/>
    <m/>
    <m/>
    <m/>
    <m/>
    <s v="Purée Amande &amp; Noix de cajou - 200g"/>
    <n v="1012"/>
    <n v="6"/>
    <n v="8"/>
    <m/>
    <s v="oui"/>
    <n v="28.92"/>
    <n v="0"/>
    <n v="28.92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8"/>
    <n v="1"/>
    <m/>
    <m/>
    <m/>
    <n v="1"/>
    <s v="Purée amande complète - 300g"/>
    <s v="5004A"/>
    <n v="36"/>
    <n v="10"/>
    <m/>
    <s v="oui"/>
    <n v="253.44"/>
    <n v="0"/>
    <n v="253.44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8"/>
    <n v="1"/>
    <m/>
    <m/>
    <m/>
    <n v="1"/>
    <s v="Purée amande blanchie - 300g"/>
    <s v="5104A"/>
    <n v="36"/>
    <n v="10"/>
    <m/>
    <s v="oui"/>
    <n v="273.60000000000002"/>
    <n v="0"/>
    <n v="273.60000000000002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8"/>
    <n v="1"/>
    <m/>
    <m/>
    <m/>
    <n v="1"/>
    <s v="Chokenut - 300g"/>
    <s v="NCHOK300"/>
    <n v="24"/>
    <n v="8"/>
    <m/>
    <s v="oui"/>
    <n v="110.4"/>
    <n v="0"/>
    <n v="110.4"/>
    <s v=""/>
    <s v=""/>
    <s v=""/>
    <s v=""/>
    <s v=""/>
    <m/>
    <m/>
    <m/>
    <m/>
    <m/>
    <m/>
    <m/>
    <m/>
    <m/>
    <m/>
    <m/>
    <n v="1"/>
  </r>
  <r>
    <x v="0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8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9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9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9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Côteaux Nantais"/>
    <s v="Relais Vert"/>
    <s v="BIO TOUJOURS"/>
    <s v="2 RTE DE SAINT GEORGES D ORQUES"/>
    <n v="34990"/>
    <s v="JUVIGNAC"/>
    <s v="09 67 35 06 82"/>
    <s v="Occitanie"/>
    <n v="34"/>
    <s v="INDPT"/>
    <m/>
    <n v="250"/>
    <d v="2017-01-23T23:00:00"/>
    <x v="219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tournesol - 1L"/>
    <n v="1010601050"/>
    <n v="12"/>
    <n v="0"/>
    <m/>
    <s v="oui"/>
    <n v="59.04"/>
    <n v="0"/>
    <n v="59.04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sésame - 0,5L"/>
    <n v="1010604070"/>
    <n v="12"/>
    <n v="0"/>
    <m/>
    <m/>
    <n v="61.8"/>
    <n v="0"/>
    <n v="61.8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sésame - 1L"/>
    <n v="1010604050"/>
    <n v="6"/>
    <n v="0"/>
    <m/>
    <m/>
    <n v="64.2"/>
    <n v="0"/>
    <n v="64.2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colza - 0,5L"/>
    <n v="1010608070"/>
    <n v="6"/>
    <n v="0"/>
    <m/>
    <m/>
    <n v="20.52"/>
    <n v="0"/>
    <n v="20.52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colza - 1L"/>
    <n v="1010608050"/>
    <n v="12"/>
    <n v="0"/>
    <m/>
    <s v="oui"/>
    <n v="72.48"/>
    <n v="0"/>
    <n v="72.48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'olive fruitée médium - 1L"/>
    <n v="1010612050"/>
    <n v="12"/>
    <n v="0"/>
    <m/>
    <m/>
    <n v="120"/>
    <n v="0"/>
    <n v="120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'olive corsée - 0,5L"/>
    <n v="1010612270"/>
    <n v="12"/>
    <n v="0"/>
    <m/>
    <m/>
    <n v="68.760000000000005"/>
    <n v="0"/>
    <n v="68.760000000000005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'olive corsée - 1L"/>
    <n v="1010612250"/>
    <n v="18"/>
    <n v="0"/>
    <m/>
    <m/>
    <n v="180"/>
    <n v="0"/>
    <n v="180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Friture+Poêler - 1L"/>
    <n v="1010601150"/>
    <n v="6"/>
    <n v="0"/>
    <m/>
    <m/>
    <n v="35.04"/>
    <n v="0"/>
    <n v="35.04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sésame grillé - 0,25L"/>
    <n v="1010604190"/>
    <n v="12"/>
    <n v="0"/>
    <m/>
    <m/>
    <n v="47.76"/>
    <n v="0"/>
    <n v="47.76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lin - 0,25L"/>
    <n v="1010600190"/>
    <n v="12"/>
    <n v="0"/>
    <m/>
    <m/>
    <n v="48.72"/>
    <n v="0"/>
    <n v="48.72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Colza+Olive - 1L"/>
    <n v="1010630050"/>
    <n v="6"/>
    <n v="0"/>
    <m/>
    <m/>
    <n v="44.22"/>
    <n v="0"/>
    <n v="44.22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chanvre - 0,25L"/>
    <n v="1010617590"/>
    <n v="6"/>
    <n v="0"/>
    <m/>
    <m/>
    <n v="46.86"/>
    <n v="0"/>
    <n v="46.86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'arachide - 0,25L"/>
    <n v="1010606090"/>
    <n v="6"/>
    <n v="0"/>
    <m/>
    <m/>
    <n v="34.56"/>
    <n v="0"/>
    <n v="34.56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Cuisson&amp;Wok - 0,5L"/>
    <n v="1010630370"/>
    <n v="6"/>
    <n v="0"/>
    <m/>
    <m/>
    <n v="27.06"/>
    <n v="0"/>
    <n v="27.06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Lin France - 0,25L"/>
    <n v="1010600490"/>
    <n v="6"/>
    <n v="0"/>
    <m/>
    <m/>
    <n v="31.8"/>
    <n v="0"/>
    <n v="31.8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coco désodorisée - 0,4L"/>
    <n v="1010615156"/>
    <n v="18"/>
    <n v="0"/>
    <m/>
    <s v="oui"/>
    <n v="84.42"/>
    <n v="0"/>
    <n v="84.42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coco désodorisée - 1L (4)"/>
    <n v="1010415188"/>
    <n v="12"/>
    <n v="0"/>
    <m/>
    <s v="oui"/>
    <n v="114.36"/>
    <n v="0"/>
    <n v="114.36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Chia - 100ml"/>
    <n v="1010420097"/>
    <n v="4"/>
    <n v="0"/>
    <m/>
    <s v="oui"/>
    <n v="31.24"/>
    <n v="0"/>
    <n v="31.24"/>
    <s v=""/>
    <s v=""/>
    <s v=""/>
    <s v=""/>
    <s v=""/>
    <m/>
    <m/>
    <m/>
    <m/>
    <m/>
    <m/>
    <m/>
    <m/>
    <m/>
    <m/>
    <m/>
    <n v="1"/>
  </r>
  <r>
    <x v="0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0"/>
    <n v="1"/>
    <m/>
    <m/>
    <m/>
    <m/>
    <s v="Huile de cumin noir - 100ml"/>
    <n v="1010420297"/>
    <n v="4"/>
    <n v="0"/>
    <m/>
    <s v="oui"/>
    <n v="31.24"/>
    <n v="0"/>
    <n v="31.2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1"/>
    <m/>
    <n v="1"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IL en semoule - Flacon 50g"/>
    <s v="AILS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IL et FINES HERBES - Flacon 10g"/>
    <s v="AILHC"/>
    <n v="6"/>
    <n v="0"/>
    <m/>
    <m/>
    <n v="6.84"/>
    <n v="0"/>
    <n v="6.8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NETH graines - Flacon 35g"/>
    <s v="ANET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INQ PARFUMS - Flacon 35g"/>
    <s v="5PAR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UMIN graines - Flacon 40g"/>
    <s v="CUMG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Épices pour CHAÏ - Flacon 40g"/>
    <s v="CHAIC"/>
    <n v="6"/>
    <n v="0"/>
    <m/>
    <m/>
    <n v="14.46"/>
    <n v="0"/>
    <n v="14.4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HERBES de PROVENCE - Flacon 20g"/>
    <s v="HERBC"/>
    <n v="12"/>
    <n v="0"/>
    <m/>
    <m/>
    <n v="19.559999999999999"/>
    <n v="0"/>
    <n v="19.559999999999999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LIVÈCHE flocon - Flacon 10g"/>
    <s v="LIVEC"/>
    <n v="6"/>
    <n v="0"/>
    <m/>
    <m/>
    <n v="7.32"/>
    <n v="0"/>
    <n v="7.32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m/>
    <m/>
    <n v="1"/>
    <m/>
    <m/>
    <s v="MACIS entier - Flacon 15g"/>
    <s v="MACI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ARJOLAINE - Flacon 10g"/>
    <s v="MARJC"/>
    <n v="6"/>
    <n v="0"/>
    <m/>
    <m/>
    <n v="7.44"/>
    <n v="0"/>
    <n v="7.4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PIZZA - Flacon 13g"/>
    <s v="PIZZ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SOUPE - Flacon 40g"/>
    <s v="SOUP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ORTIE piquante - Flacon 35g"/>
    <s v="ORTIC"/>
    <n v="6"/>
    <n v="0"/>
    <m/>
    <m/>
    <n v="10.98"/>
    <n v="0"/>
    <n v="10.98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AVOT graines - Flacon 55g"/>
    <s v="PAVOC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IMENT DOUX d'Espagne - Flacon 40g"/>
    <s v="PIMDC"/>
    <n v="6"/>
    <n v="0"/>
    <m/>
    <m/>
    <n v="12.18"/>
    <n v="0"/>
    <n v="12.18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BLANC en grains - Flacon 50g"/>
    <s v="POBGC"/>
    <n v="6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NOIR concassé - Flacon 50g"/>
    <s v="PONC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VERT en saumure - Flacon 55g"/>
    <s v="POVSC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RÊLE en poudre - Flacon 30g"/>
    <s v="PRELC"/>
    <n v="6"/>
    <n v="0"/>
    <m/>
    <m/>
    <n v="9.36"/>
    <n v="0"/>
    <n v="9.3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RAS EL HANOUT - Flacon 35g"/>
    <s v="RASEC"/>
    <n v="6"/>
    <n v="0"/>
    <m/>
    <m/>
    <n v="11.76"/>
    <n v="0"/>
    <n v="11.7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SARRIETTE feuilles - Flacon 20g"/>
    <s v="SARR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VANILLE gousses - Flacon"/>
    <s v="VANBC"/>
    <n v="6"/>
    <n v="0"/>
    <m/>
    <m/>
    <n v="22.86"/>
    <n v="0"/>
    <n v="22.8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IL en semoule - Flacon 150g (6)"/>
    <s v="AILSPP"/>
    <n v="6"/>
    <n v="0"/>
    <m/>
    <m/>
    <n v="23.82"/>
    <n v="0"/>
    <n v="23.82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GINGEMBRE poudre - Flacon 80g (6)"/>
    <s v="GINGPP"/>
    <n v="6"/>
    <n v="0"/>
    <m/>
    <m/>
    <n v="17.64"/>
    <n v="0"/>
    <n v="17.6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LAURIER feuilles - Flacon 8g (6)"/>
    <s v="LAUPP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JAPONAIS - Flacon 100g (6)"/>
    <s v="FANPP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COURT-BOUILLON - Flacon 150g (6)"/>
    <s v="COBOPF"/>
    <n v="6"/>
    <n v="0"/>
    <m/>
    <m/>
    <n v="27.3"/>
    <n v="0"/>
    <n v="27.3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élange GRILLADES - Flacon 70g (6)"/>
    <s v="GRILPP"/>
    <n v="6"/>
    <n v="0"/>
    <m/>
    <m/>
    <n v="17.16"/>
    <n v="0"/>
    <n v="17.1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m/>
    <m/>
    <n v="1"/>
    <m/>
    <m/>
    <s v="Mélange SALADE - Flacon 45g (6)"/>
    <s v="SALAPP"/>
    <n v="6"/>
    <n v="0"/>
    <m/>
    <m/>
    <n v="14.58"/>
    <n v="0"/>
    <n v="14.58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OIGNON lanières - Flacon 125g (6)"/>
    <s v="OIGLPF"/>
    <n v="6"/>
    <n v="0"/>
    <m/>
    <m/>
    <n v="21.48"/>
    <n v="0"/>
    <n v="21.48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NOIR moulu - Flacon 220g (6)"/>
    <s v="POIMPF"/>
    <n v="6"/>
    <n v="0"/>
    <m/>
    <m/>
    <n v="45.24"/>
    <n v="0"/>
    <n v="45.2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ONS - Flacon 35g (6)"/>
    <s v="POIVPP"/>
    <n v="6"/>
    <n v="0"/>
    <m/>
    <m/>
    <n v="16.68"/>
    <n v="0"/>
    <n v="16.68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THYM feuilles - Flacon 45g (6)"/>
    <s v="THYMPP"/>
    <n v="6"/>
    <n v="0"/>
    <m/>
    <m/>
    <n v="16.02"/>
    <n v="0"/>
    <n v="16.02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MACIS moulu - Flacon 45g"/>
    <s v="MACPC"/>
    <n v="6"/>
    <n v="0"/>
    <m/>
    <m/>
    <n v="26.94"/>
    <n v="0"/>
    <n v="26.94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2"/>
    <n v="1"/>
    <m/>
    <m/>
    <m/>
    <m/>
    <s v="CIBOULETTE tubulaire -  Flacon 6g"/>
    <s v="CIBUC"/>
    <n v="6"/>
    <n v="0"/>
    <m/>
    <m/>
    <n v="8.76"/>
    <n v="0"/>
    <n v="8.76"/>
    <s v=""/>
    <s v=""/>
    <s v=""/>
    <s v=""/>
    <s v=""/>
    <m/>
    <m/>
    <m/>
    <m/>
    <m/>
    <m/>
    <m/>
    <m/>
    <m/>
    <m/>
    <m/>
    <n v="1"/>
  </r>
  <r>
    <x v="0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1-23T23:00:00"/>
    <x v="223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ryio"/>
    <s v="LA VIE NATURELLE - BIOMONDE"/>
    <s v="16 Rue Dauphine"/>
    <n v="88100"/>
    <s v="SAINT DIE DES VOSGES"/>
    <s v="03 29 56 33 82"/>
    <s v="Grand Est"/>
    <n v="88"/>
    <s v="BIOMONDE"/>
    <m/>
    <n v="160"/>
    <d v="2017-01-23T23:00:00"/>
    <x v="224"/>
    <n v="1"/>
    <m/>
    <m/>
    <m/>
    <m/>
    <s v="doux demeter - 75 cl"/>
    <s v="CN00210035"/>
    <n v="6"/>
    <n v="0"/>
    <m/>
    <m/>
    <n v="15.78"/>
    <n v="0"/>
    <n v="15.78"/>
    <s v=""/>
    <s v=""/>
    <s v=""/>
    <s v=""/>
    <s v=""/>
    <m/>
    <m/>
    <m/>
    <m/>
    <m/>
    <m/>
    <m/>
    <m/>
    <m/>
    <m/>
    <m/>
    <n v="1"/>
  </r>
  <r>
    <x v="0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1-24T23:00:00"/>
    <x v="225"/>
    <m/>
    <n v="1"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n v="1"/>
    <s v="Huile de coco - 0,4L"/>
    <n v="1010615056"/>
    <n v="60"/>
    <n v="10"/>
    <m/>
    <m/>
    <n v="341.4"/>
    <n v="0"/>
    <n v="341.4"/>
    <s v=""/>
    <s v=""/>
    <s v=""/>
    <s v=""/>
    <s v=""/>
    <m/>
    <m/>
    <m/>
    <m/>
    <m/>
    <m/>
    <m/>
    <m/>
    <m/>
    <m/>
    <m/>
    <n v="1"/>
  </r>
  <r>
    <x v="0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n v="1"/>
    <s v="Huile coco désodorisée - 0,4L"/>
    <n v="1010615156"/>
    <n v="60"/>
    <n v="10"/>
    <m/>
    <m/>
    <n v="229.8"/>
    <n v="0"/>
    <n v="229.8"/>
    <s v=""/>
    <s v=""/>
    <s v=""/>
    <s v=""/>
    <s v=""/>
    <m/>
    <m/>
    <m/>
    <m/>
    <m/>
    <m/>
    <m/>
    <m/>
    <m/>
    <m/>
    <m/>
    <n v="1"/>
  </r>
  <r>
    <x v="0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0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0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0"/>
    <s v="Benoît"/>
    <s v="Bio Planète"/>
    <s v="Pronadis"/>
    <s v="LE MARCHE DES DELICES BIO"/>
    <s v="341 av Vulcain"/>
    <n v="33260"/>
    <s v="LA TESTE DE BUCH"/>
    <s v="05 57 16 66 04"/>
    <s v="Nouvelle-Aquitaine"/>
    <n v="33"/>
    <s v="INDPT"/>
    <m/>
    <n v="300"/>
    <d v="2017-01-24T23:00:00"/>
    <x v="226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Champlat"/>
    <s v="Relais Vert"/>
    <s v="UNI'VERS BIO"/>
    <s v="1 rue Tisserands"/>
    <n v="88190"/>
    <s v="GOLBEY EPINAL"/>
    <s v="03 29 31 03 85"/>
    <s v="Grand Est"/>
    <n v="88"/>
    <s v="ACCORD BIO"/>
    <m/>
    <n v="400"/>
    <d v="2017-01-24T23:00:00"/>
    <x v="227"/>
    <n v="1"/>
    <m/>
    <m/>
    <m/>
    <m/>
    <s v="Epinards en branche - 255 gr."/>
    <s v="EB385"/>
    <n v="12"/>
    <n v="0"/>
    <m/>
    <m/>
    <n v="24.48"/>
    <n v="0"/>
    <n v="24.48"/>
    <s v=""/>
    <s v=""/>
    <s v=""/>
    <s v=""/>
    <s v=""/>
    <m/>
    <m/>
    <m/>
    <m/>
    <m/>
    <m/>
    <m/>
    <m/>
    <m/>
    <m/>
    <m/>
    <n v="1"/>
  </r>
  <r>
    <x v="0"/>
    <s v="Christophe"/>
    <s v="Champlat"/>
    <s v="Relais Vert"/>
    <s v="UNI'VERS BIO"/>
    <s v="1 rue Tisserands"/>
    <n v="88190"/>
    <s v="GOLBEY EPINAL"/>
    <s v="03 29 31 03 85"/>
    <s v="Grand Est"/>
    <n v="88"/>
    <s v="ACCORD BIO"/>
    <m/>
    <n v="400"/>
    <d v="2017-01-24T23:00:00"/>
    <x v="227"/>
    <n v="1"/>
    <m/>
    <m/>
    <m/>
    <m/>
    <s v="Haricots rouges au naturel - 520 gr."/>
    <s v="HR720"/>
    <n v="6"/>
    <n v="0"/>
    <m/>
    <m/>
    <n v="19.260000000000002"/>
    <n v="0"/>
    <n v="19.260000000000002"/>
    <s v=""/>
    <s v=""/>
    <s v=""/>
    <s v=""/>
    <s v=""/>
    <m/>
    <m/>
    <m/>
    <m/>
    <m/>
    <m/>
    <m/>
    <m/>
    <m/>
    <m/>
    <m/>
    <n v="1"/>
  </r>
  <r>
    <x v="0"/>
    <s v="Christophe"/>
    <s v="Champlat"/>
    <s v="Relais Vert"/>
    <s v="UNI'VERS BIO"/>
    <s v="1 rue Tisserands"/>
    <n v="88190"/>
    <s v="GOLBEY EPINAL"/>
    <s v="03 29 31 03 85"/>
    <s v="Grand Est"/>
    <n v="88"/>
    <s v="ACCORD BIO"/>
    <m/>
    <n v="400"/>
    <d v="2017-01-24T23:00:00"/>
    <x v="227"/>
    <n v="1"/>
    <m/>
    <m/>
    <m/>
    <m/>
    <s v="Moussaka Mouton - 340g"/>
    <s v="MK385"/>
    <n v="6"/>
    <n v="0"/>
    <m/>
    <m/>
    <n v="25.92"/>
    <n v="0"/>
    <n v="25.92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RAYONS VERTS - BIOMONDE"/>
    <s v="101, av Réné Coty"/>
    <n v="76600"/>
    <s v="LE HAVRE"/>
    <s v="02 35 42 19 41"/>
    <s v="NORMANDIE"/>
    <n v="76"/>
    <s v="BIOMONDE"/>
    <m/>
    <n v="300"/>
    <d v="2017-01-24T23:00:00"/>
    <x v="228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RAYONS VERTS - BIOMONDE"/>
    <s v="101, av Réné Coty"/>
    <n v="76600"/>
    <s v="LE HAVRE"/>
    <s v="02 35 42 19 41"/>
    <s v="NORMANDIE"/>
    <n v="76"/>
    <s v="BIOMONDE"/>
    <m/>
    <n v="300"/>
    <d v="2017-01-24T23:00:00"/>
    <x v="228"/>
    <n v="1"/>
    <m/>
    <m/>
    <m/>
    <m/>
    <s v="Huile de cumin noir - 100ml"/>
    <n v="1010420297"/>
    <n v="8"/>
    <n v="0"/>
    <m/>
    <m/>
    <n v="56.8"/>
    <n v="0"/>
    <n v="56.8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RAYONS VERTS - BIOMONDE"/>
    <s v="101, av Réné Coty"/>
    <n v="76600"/>
    <s v="LE HAVRE"/>
    <s v="02 35 42 19 41"/>
    <s v="NORMANDIE"/>
    <n v="76"/>
    <s v="BIOMONDE"/>
    <m/>
    <n v="300"/>
    <d v="2017-01-25T23:00:00"/>
    <x v="22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RAYONS VERTS - BIOMONDE"/>
    <s v="101, av Réné Coty"/>
    <n v="76600"/>
    <s v="LE HAVRE"/>
    <s v="02 35 42 19 41"/>
    <s v="NORMANDIE"/>
    <n v="76"/>
    <s v="BIOMONDE"/>
    <m/>
    <n v="300"/>
    <d v="2017-01-25T23:00:00"/>
    <x v="229"/>
    <n v="1"/>
    <m/>
    <m/>
    <m/>
    <m/>
    <s v="Huile de cumin noir - 100ml"/>
    <n v="1010420297"/>
    <n v="8"/>
    <n v="0"/>
    <m/>
    <m/>
    <n v="56.8"/>
    <n v="0"/>
    <n v="56.8"/>
    <s v=""/>
    <s v=""/>
    <s v=""/>
    <s v=""/>
    <s v=""/>
    <m/>
    <m/>
    <m/>
    <m/>
    <m/>
    <m/>
    <m/>
    <m/>
    <m/>
    <m/>
    <m/>
    <n v="1"/>
  </r>
  <r>
    <x v="0"/>
    <s v="Jean-Claude"/>
    <s v="Côteaux Nantais"/>
    <s v="Biodis"/>
    <s v="RAYONS VERTS - BIOMONDE"/>
    <s v="101, av Réné Coty"/>
    <n v="76600"/>
    <s v="LE HAVRE"/>
    <s v="02 35 42 19 41"/>
    <s v="NORMANDIE"/>
    <n v="76"/>
    <s v="BIOMONDE"/>
    <m/>
    <n v="300"/>
    <d v="2017-01-25T23:00:00"/>
    <x v="230"/>
    <n v="1"/>
    <m/>
    <m/>
    <m/>
    <m/>
    <s v="V de cidre Demeter - 75 cl"/>
    <s v="CN00320005"/>
    <n v="12"/>
    <n v="0"/>
    <m/>
    <m/>
    <n v="27.36"/>
    <n v="0"/>
    <n v="27.36"/>
    <s v=""/>
    <s v=""/>
    <s v=""/>
    <s v=""/>
    <s v=""/>
    <m/>
    <m/>
    <m/>
    <m/>
    <m/>
    <m/>
    <m/>
    <m/>
    <m/>
    <m/>
    <m/>
    <n v="1"/>
  </r>
  <r>
    <x v="0"/>
    <s v="Jean-Claude"/>
    <s v="Côteaux Nantais"/>
    <s v="Biodis"/>
    <s v="RAYONS VERTS - BIOMONDE"/>
    <s v="101, av Réné Coty"/>
    <n v="76600"/>
    <s v="LE HAVRE"/>
    <s v="02 35 42 19 41"/>
    <s v="NORMANDIE"/>
    <n v="76"/>
    <s v="BIOMONDE"/>
    <m/>
    <n v="300"/>
    <d v="2017-01-25T23:00:00"/>
    <x v="230"/>
    <n v="1"/>
    <m/>
    <m/>
    <m/>
    <m/>
    <s v="V de cidre  AB (PET) - 75cl"/>
    <s v="CN00320008"/>
    <n v="1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1-25T23:00:00"/>
    <x v="231"/>
    <n v="1"/>
    <m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LE MARCHE BIO"/>
    <s v="5, rue St Jacques"/>
    <n v="76600"/>
    <s v="LE HAVRE"/>
    <s v="02 35 21 23 53"/>
    <s v="NORMANDIE"/>
    <n v="76"/>
    <s v="GVA"/>
    <m/>
    <n v="350"/>
    <d v="2017-01-25T23:00:00"/>
    <x v="232"/>
    <n v="1"/>
    <m/>
    <m/>
    <m/>
    <m/>
    <s v="Huile de Chia - 100ml"/>
    <n v="1010420097"/>
    <n v="8"/>
    <n v="0"/>
    <m/>
    <m/>
    <n v="56.8"/>
    <n v="0"/>
    <n v="56.8"/>
    <s v=""/>
    <s v=""/>
    <s v=""/>
    <s v=""/>
    <s v=""/>
    <m/>
    <m/>
    <m/>
    <m/>
    <m/>
    <m/>
    <m/>
    <m/>
    <m/>
    <m/>
    <m/>
    <n v="1"/>
  </r>
  <r>
    <x v="0"/>
    <s v="Jean-Claude"/>
    <s v="Bio Planète"/>
    <s v="Biodis"/>
    <s v="LE MARCHE BIO"/>
    <s v="5, rue St Jacques"/>
    <n v="76600"/>
    <s v="LE HAVRE"/>
    <s v="02 35 21 23 53"/>
    <s v="NORMANDIE"/>
    <n v="76"/>
    <s v="GVA"/>
    <m/>
    <n v="350"/>
    <d v="2017-01-25T23:00:00"/>
    <x v="232"/>
    <n v="1"/>
    <m/>
    <m/>
    <m/>
    <m/>
    <s v="Huile cuisson au Ghee - 0,5L"/>
    <n v="1010631170"/>
    <n v="12"/>
    <n v="0"/>
    <m/>
    <m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3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3"/>
    <n v="1"/>
    <m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3"/>
    <n v="1"/>
    <m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4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4"/>
    <n v="1"/>
    <m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n v="1"/>
  </r>
  <r>
    <x v="0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4"/>
    <n v="1"/>
    <m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Alexis"/>
    <s v="Kaoka"/>
    <s v="Ekibio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5"/>
    <n v="1"/>
    <m/>
    <m/>
    <m/>
    <m/>
    <s v="noir 55% orange - 100g"/>
    <n v="14073"/>
    <n v="17"/>
    <n v="0"/>
    <m/>
    <m/>
    <n v="25.16"/>
    <n v="0"/>
    <n v="25.16"/>
    <s v=""/>
    <s v=""/>
    <s v=""/>
    <s v=""/>
    <s v=""/>
    <m/>
    <m/>
    <m/>
    <m/>
    <m/>
    <m/>
    <m/>
    <m/>
    <m/>
    <m/>
    <m/>
    <n v="1"/>
  </r>
  <r>
    <x v="0"/>
    <s v="Alexis"/>
    <s v="Kaoka"/>
    <s v="Ekibio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5"/>
    <n v="1"/>
    <m/>
    <m/>
    <m/>
    <m/>
    <s v="noir 70% - 100g"/>
    <n v="14072"/>
    <n v="17"/>
    <n v="0"/>
    <m/>
    <m/>
    <n v="23.97"/>
    <n v="0"/>
    <n v="23.97"/>
    <s v=""/>
    <s v=""/>
    <s v=""/>
    <s v=""/>
    <s v=""/>
    <m/>
    <m/>
    <m/>
    <m/>
    <m/>
    <m/>
    <m/>
    <m/>
    <m/>
    <m/>
    <m/>
    <n v="1"/>
  </r>
  <r>
    <x v="0"/>
    <s v="Alexis"/>
    <s v="Kaoka"/>
    <s v="Ekibio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5"/>
    <n v="1"/>
    <m/>
    <m/>
    <m/>
    <m/>
    <s v="noir 75% Sao Tomé - 100g"/>
    <n v="14371"/>
    <n v="17"/>
    <n v="0"/>
    <m/>
    <m/>
    <n v="26.18"/>
    <n v="0"/>
    <n v="26.18"/>
    <s v=""/>
    <s v=""/>
    <s v=""/>
    <s v=""/>
    <s v=""/>
    <m/>
    <m/>
    <m/>
    <m/>
    <m/>
    <m/>
    <m/>
    <m/>
    <m/>
    <m/>
    <m/>
    <n v="1"/>
  </r>
  <r>
    <x v="0"/>
    <s v="Alexis"/>
    <s v="Kaoka"/>
    <s v="Ekibio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5"/>
    <n v="1"/>
    <m/>
    <m/>
    <m/>
    <m/>
    <s v="noir 80% Equateur - 100g"/>
    <n v="14074"/>
    <n v="17"/>
    <n v="0"/>
    <m/>
    <m/>
    <n v="26.18"/>
    <n v="0"/>
    <n v="26.18"/>
    <s v=""/>
    <s v=""/>
    <s v=""/>
    <s v=""/>
    <s v=""/>
    <m/>
    <m/>
    <m/>
    <m/>
    <m/>
    <m/>
    <m/>
    <m/>
    <m/>
    <m/>
    <m/>
    <n v="1"/>
  </r>
  <r>
    <x v="0"/>
    <s v="Alexis"/>
    <s v="Champlat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6"/>
    <n v="1"/>
    <m/>
    <m/>
    <m/>
    <m/>
    <s v="Lentilles Saucisse (Pur Porc) - 340 gr."/>
    <s v="LES385"/>
    <n v="6"/>
    <n v="0"/>
    <m/>
    <m/>
    <n v="18.72"/>
    <n v="0"/>
    <n v="18.72"/>
    <s v=""/>
    <s v=""/>
    <s v=""/>
    <s v=""/>
    <s v=""/>
    <m/>
    <m/>
    <m/>
    <m/>
    <m/>
    <m/>
    <m/>
    <m/>
    <m/>
    <m/>
    <m/>
    <n v="1"/>
  </r>
  <r>
    <x v="0"/>
    <s v="Alexis"/>
    <s v="Champlat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6"/>
    <n v="1"/>
    <m/>
    <m/>
    <m/>
    <m/>
    <s v="Pois chiches au naturel - 450 gr."/>
    <s v="PO720"/>
    <n v="6"/>
    <n v="0"/>
    <m/>
    <m/>
    <n v="19.62"/>
    <n v="0"/>
    <n v="19.62"/>
    <s v=""/>
    <s v=""/>
    <s v=""/>
    <s v=""/>
    <s v=""/>
    <m/>
    <m/>
    <m/>
    <m/>
    <m/>
    <m/>
    <m/>
    <m/>
    <m/>
    <m/>
    <m/>
    <n v="1"/>
  </r>
  <r>
    <x v="0"/>
    <s v="Alexis"/>
    <s v="Arcadie"/>
    <s v="Biocash"/>
    <s v="RAYONS VERTS"/>
    <s v="15 Passage de l'horloge"/>
    <n v="34000"/>
    <s v="MONTPELLIER"/>
    <s v="04 67 64 46 11"/>
    <s v="Occitanie"/>
    <n v="34"/>
    <s v="LES COMPTOIRS DE LA BIO"/>
    <m/>
    <n v="180"/>
    <d v="2017-01-25T23:00:00"/>
    <x v="237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n v="1"/>
  </r>
  <r>
    <x v="0"/>
    <s v="Ghislaine"/>
    <s v="Côteaux Nantais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28T23:00:00"/>
    <x v="238"/>
    <n v="1"/>
    <m/>
    <m/>
    <m/>
    <m/>
    <s v="Apibul pommes - 75 cl"/>
    <s v="CN00110015"/>
    <n v="6"/>
    <n v="0"/>
    <m/>
    <m/>
    <n v="15.42"/>
    <n v="0"/>
    <n v="15.42"/>
    <s v=""/>
    <s v=""/>
    <s v=""/>
    <s v=""/>
    <s v=""/>
    <m/>
    <m/>
    <m/>
    <m/>
    <m/>
    <m/>
    <m/>
    <m/>
    <m/>
    <n v="1"/>
    <m/>
    <n v="1"/>
  </r>
  <r>
    <x v="0"/>
    <s v="Ghislaine"/>
    <s v="Côteaux Nantais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1-28T23:00:00"/>
    <x v="238"/>
    <n v="1"/>
    <m/>
    <m/>
    <m/>
    <m/>
    <s v="Apibul pommes framboises - 75 cl"/>
    <s v="CN00110035"/>
    <n v="6"/>
    <n v="0"/>
    <m/>
    <m/>
    <n v="16.68"/>
    <n v="0"/>
    <n v="16.68"/>
    <s v=""/>
    <s v=""/>
    <s v=""/>
    <s v=""/>
    <s v=""/>
    <m/>
    <m/>
    <m/>
    <m/>
    <m/>
    <m/>
    <m/>
    <m/>
    <m/>
    <n v="1"/>
    <m/>
    <n v="1"/>
  </r>
  <r>
    <x v="0"/>
    <s v="Christophe"/>
    <s v="Côteaux Nantais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39"/>
    <n v="1"/>
    <m/>
    <m/>
    <m/>
    <m/>
    <s v="Purée pommes abricots demeter - 360 g"/>
    <s v="CN00641195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39"/>
    <n v="1"/>
    <m/>
    <m/>
    <m/>
    <m/>
    <s v="Purée pommes bananes demeter - 360 g"/>
    <s v="CN00641205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39"/>
    <n v="1"/>
    <m/>
    <m/>
    <m/>
    <m/>
    <s v="Purée pommes cassis - 360 g"/>
    <s v="CN00641165"/>
    <n v="6"/>
    <n v="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40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40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1-29T23:00:00"/>
    <x v="240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0"/>
    <s v="Benoît"/>
    <s v="Le Moulin du Pivert"/>
    <s v="Relais Vert"/>
    <s v="ETHIQUE ET BIO"/>
    <s v="1, route de Châteauroux"/>
    <n v="36100"/>
    <s v="ISSOUDUN"/>
    <s v="02 54 49 23 69"/>
    <s v="Centre-Val de Loire"/>
    <n v="36"/>
    <s v="LES COMPTOIRS DE LA BIO"/>
    <m/>
    <n v="150"/>
    <d v="2017-01-29T23:00:00"/>
    <x v="241"/>
    <n v="1"/>
    <m/>
    <m/>
    <n v="1"/>
    <m/>
    <s v="Box P'tit Dej temporaire - 160uvc"/>
    <s v="1BOX21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THIQUE ET BIO"/>
    <s v="1, route de Châteauroux"/>
    <n v="36100"/>
    <s v="ISSOUDUN"/>
    <s v="02 54 49 23 69"/>
    <s v="Centre-Val de Loire"/>
    <n v="36"/>
    <s v="LES COMPTOIRS DE LA BIO"/>
    <m/>
    <n v="150"/>
    <d v="2017-01-29T23:00:00"/>
    <x v="242"/>
    <n v="1"/>
    <m/>
    <m/>
    <n v="1"/>
    <m/>
    <s v="Purée pommes myrtilles - 630 g"/>
    <s v="CN00641065"/>
    <n v="30"/>
    <n v="10"/>
    <m/>
    <m/>
    <n v="83.4"/>
    <n v="0"/>
    <n v="83.4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THIQUE ET BIO"/>
    <s v="1, route de Châteauroux"/>
    <n v="36100"/>
    <s v="ISSOUDUN"/>
    <s v="02 54 49 23 69"/>
    <s v="Centre-Val de Loire"/>
    <n v="36"/>
    <s v="LES COMPTOIRS DE LA BIO"/>
    <m/>
    <n v="150"/>
    <d v="2017-01-29T23:00:00"/>
    <x v="242"/>
    <n v="1"/>
    <m/>
    <m/>
    <n v="1"/>
    <m/>
    <s v="BOX POTS - 90 UVC"/>
    <m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THIQUE ET BIO"/>
    <s v="1, route de Châteauroux"/>
    <n v="36100"/>
    <s v="ISSOUDUN"/>
    <s v="02 54 49 23 69"/>
    <s v="Centre-Val de Loire"/>
    <n v="36"/>
    <s v="LES COMPTOIRS DE LA BIO"/>
    <m/>
    <n v="150"/>
    <d v="2017-01-29T23:00:00"/>
    <x v="242"/>
    <n v="1"/>
    <m/>
    <m/>
    <n v="1"/>
    <m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THIQUE ET BIO"/>
    <s v="1, route de Châteauroux"/>
    <n v="36100"/>
    <s v="ISSOUDUN"/>
    <s v="02 54 49 23 69"/>
    <s v="Centre-Val de Loire"/>
    <n v="36"/>
    <s v="LES COMPTOIRS DE LA BIO"/>
    <m/>
    <n v="150"/>
    <d v="2017-01-29T23:00:00"/>
    <x v="242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demeter - 630 g"/>
    <s v="CN00640115"/>
    <n v="30"/>
    <n v="10"/>
    <m/>
    <m/>
    <n v="66"/>
    <n v="0"/>
    <n v="6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poires demeter - 630 g"/>
    <s v="CN00641055"/>
    <n v="30"/>
    <n v="10"/>
    <m/>
    <m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myrtilles - 630 g"/>
    <s v="CN00641065"/>
    <n v="30"/>
    <n v="10"/>
    <m/>
    <m/>
    <n v="83.4"/>
    <n v="0"/>
    <n v="83.4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3"/>
    <n v="1"/>
    <m/>
    <m/>
    <m/>
    <n v="1"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Bryio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4"/>
    <n v="1"/>
    <m/>
    <m/>
    <m/>
    <m/>
    <s v="demi sec bouché - 75 cl"/>
    <s v="CN00210075"/>
    <n v="6"/>
    <n v="0"/>
    <m/>
    <m/>
    <n v="16.68"/>
    <n v="0"/>
    <n v="16.68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5"/>
    <m/>
    <n v="1"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n v="1"/>
  </r>
  <r>
    <x v="0"/>
    <s v="Christophe"/>
    <s v="Bio Planèt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5"/>
    <m/>
    <n v="1"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6"/>
    <n v="1"/>
    <m/>
    <m/>
    <m/>
    <n v="1"/>
    <s v="Purée amande complète - 630g"/>
    <n v="5005"/>
    <n v="72"/>
    <n v="15"/>
    <m/>
    <m/>
    <n v="969.12"/>
    <n v="0"/>
    <n v="969.12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6"/>
    <n v="1"/>
    <m/>
    <m/>
    <m/>
    <n v="1"/>
    <s v="Purée amande blanchie - 630g"/>
    <n v="5105"/>
    <n v="72"/>
    <n v="15"/>
    <m/>
    <m/>
    <n v="1071.3599999999999"/>
    <n v="0"/>
    <n v="1071.3599999999999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6"/>
    <n v="1"/>
    <m/>
    <m/>
    <m/>
    <m/>
    <s v="Croustinut - 300g"/>
    <s v="NCROU300"/>
    <n v="6"/>
    <n v="0"/>
    <m/>
    <m/>
    <n v="35.1"/>
    <n v="0"/>
    <n v="35.1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6"/>
    <n v="1"/>
    <m/>
    <m/>
    <m/>
    <n v="1"/>
    <s v="Purée amande complète - 200g"/>
    <n v="5011"/>
    <n v="72"/>
    <n v="15"/>
    <m/>
    <m/>
    <n v="345.6"/>
    <n v="0"/>
    <n v="345.6"/>
    <s v=""/>
    <s v=""/>
    <s v=""/>
    <s v=""/>
    <s v=""/>
    <m/>
    <m/>
    <m/>
    <m/>
    <m/>
    <m/>
    <m/>
    <m/>
    <m/>
    <m/>
    <m/>
    <n v="1"/>
  </r>
  <r>
    <x v="0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6"/>
    <n v="1"/>
    <m/>
    <m/>
    <m/>
    <n v="1"/>
    <s v="Purée amande blanchie - 200g"/>
    <n v="5111"/>
    <n v="72"/>
    <n v="15"/>
    <m/>
    <m/>
    <n v="379.44"/>
    <n v="0"/>
    <n v="379.44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MORILLES - Doypack 15g (6)"/>
    <s v="MORIC"/>
    <n v="6"/>
    <n v="0"/>
    <m/>
    <m/>
    <n v="68.459999999999994"/>
    <n v="0"/>
    <n v="68.459999999999994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Mélange SOUPE - Flacon 40g"/>
    <s v="SOUP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CORIANDRE graines - Sachet 50g (3)"/>
    <s v="CORI"/>
    <n v="3"/>
    <n v="0"/>
    <m/>
    <m/>
    <n v="4.59"/>
    <n v="0"/>
    <n v="4.59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ORIGAN rouge mondé - Sachet 30g (3)"/>
    <s v="ORIG"/>
    <n v="3"/>
    <n v="0"/>
    <m/>
    <m/>
    <n v="6.75"/>
    <n v="0"/>
    <n v="6.75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CHAMPIGNONS NOIRS ENTIERS - Doypack 45g (6)"/>
    <s v="CHNOC"/>
    <n v="6"/>
    <n v="0"/>
    <m/>
    <m/>
    <n v="30.36"/>
    <n v="0"/>
    <n v="30.36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0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1-29T23:00:00"/>
    <x v="247"/>
    <n v="1"/>
    <m/>
    <m/>
    <m/>
    <m/>
    <s v="CIBOULETTE tubulaire -  Flacon 6g"/>
    <s v="CIBUC"/>
    <n v="3"/>
    <n v="0"/>
    <m/>
    <m/>
    <n v="4.38"/>
    <n v="0"/>
    <n v="4.38"/>
    <s v=""/>
    <s v=""/>
    <s v=""/>
    <s v=""/>
    <s v=""/>
    <m/>
    <m/>
    <m/>
    <m/>
    <m/>
    <m/>
    <m/>
    <m/>
    <m/>
    <m/>
    <m/>
    <n v="1"/>
  </r>
  <r>
    <x v="0"/>
    <s v="Benoît"/>
    <s v="Le Moulin du Pivert"/>
    <s v="Direc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8"/>
    <n v="1"/>
    <m/>
    <m/>
    <m/>
    <m/>
    <s v="Twibio double chocolat - 150 grs"/>
    <s v="1TW201"/>
    <n v="12"/>
    <n v="0"/>
    <m/>
    <m/>
    <n v="27.48"/>
    <n v="0"/>
    <n v="27.48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Purée pommes demeter - 630 g"/>
    <s v="CN00640115"/>
    <n v="30"/>
    <n v="10"/>
    <m/>
    <m/>
    <n v="66"/>
    <n v="0"/>
    <n v="66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Confiture cerises extra - 690g"/>
    <s v="CN00750505"/>
    <n v="30"/>
    <n v="10"/>
    <m/>
    <m/>
    <n v="125.1"/>
    <n v="0"/>
    <n v="125.1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m/>
    <n v="1"/>
    <m/>
    <n v="1"/>
    <m/>
    <s v="Confiture fraises extra - 690g"/>
    <s v="CN00750510"/>
    <n v="30"/>
    <n v="10"/>
    <m/>
    <m/>
    <n v="130.80000000000001"/>
    <n v="0"/>
    <n v="130.80000000000001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BOX POTS - 90 UVC"/>
    <m/>
    <n v="2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n v="1"/>
  </r>
  <r>
    <x v="0"/>
    <s v="Benoît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1-29T23:00:00"/>
    <x v="249"/>
    <n v="1"/>
    <m/>
    <m/>
    <n v="1"/>
    <m/>
    <s v="Confiture abricots extra - 690g"/>
    <s v="CN00750500"/>
    <n v="30"/>
    <n v="10"/>
    <m/>
    <m/>
    <n v="119.1"/>
    <n v="0"/>
    <n v="119.1"/>
    <s v=""/>
    <s v=""/>
    <s v=""/>
    <s v=""/>
    <s v=""/>
    <m/>
    <m/>
    <m/>
    <m/>
    <m/>
    <m/>
    <m/>
    <m/>
    <m/>
    <m/>
    <m/>
    <n v="1"/>
  </r>
  <r>
    <x v="0"/>
    <s v="Christophe"/>
    <s v="Côteaux Nantais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1-29T23:00:00"/>
    <x v="250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n v="1"/>
  </r>
  <r>
    <x v="1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55% orange - 100g"/>
    <n v="14073"/>
    <n v="17"/>
    <n v="10"/>
    <m/>
    <m/>
    <n v="24.48"/>
    <n v="0"/>
    <n v="24.48"/>
    <s v=""/>
    <s v=""/>
    <s v=""/>
    <s v=""/>
    <s v=""/>
    <m/>
    <m/>
    <m/>
    <m/>
    <m/>
    <m/>
    <m/>
    <m/>
    <m/>
    <m/>
    <m/>
    <n v="1"/>
  </r>
  <r>
    <x v="1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55% framboise - 100g"/>
    <n v="14594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n v="1"/>
  </r>
  <r>
    <x v="1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n v="1"/>
  </r>
  <r>
    <x v="1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70% - 100g"/>
    <n v="14072"/>
    <n v="17"/>
    <n v="10"/>
    <m/>
    <m/>
    <n v="23.29"/>
    <n v="0"/>
    <n v="23.29"/>
    <s v=""/>
    <s v=""/>
    <s v=""/>
    <s v=""/>
    <s v=""/>
    <m/>
    <m/>
    <m/>
    <m/>
    <m/>
    <m/>
    <m/>
    <m/>
    <m/>
    <m/>
    <m/>
    <n v="1"/>
  </r>
  <r>
    <x v="1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70% Fleur Sel - 100g"/>
    <n v="14771"/>
    <n v="17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75% Sao Tomé - 100g"/>
    <n v="14371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n v="1"/>
  </r>
  <r>
    <x v="1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80% Equateur - 100g"/>
    <n v="14074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n v="1"/>
  </r>
  <r>
    <x v="1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dessert noir 55% - 200g"/>
    <n v="14240"/>
    <n v="30"/>
    <n v="10"/>
    <m/>
    <m/>
    <n v="63.6"/>
    <n v="0"/>
    <n v="63.6"/>
    <s v=""/>
    <s v=""/>
    <s v=""/>
    <s v=""/>
    <s v=""/>
    <m/>
    <m/>
    <m/>
    <m/>
    <m/>
    <m/>
    <m/>
    <m/>
    <m/>
    <m/>
    <m/>
    <n v="1"/>
  </r>
  <r>
    <x v="1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dessert noir corsé 70% Equateur - 200g"/>
    <n v="14241"/>
    <n v="30"/>
    <n v="10"/>
    <m/>
    <m/>
    <n v="72.3"/>
    <n v="0"/>
    <n v="72.3"/>
    <s v=""/>
    <s v=""/>
    <s v=""/>
    <s v=""/>
    <s v=""/>
    <m/>
    <m/>
    <m/>
    <m/>
    <m/>
    <m/>
    <m/>
    <m/>
    <m/>
    <m/>
    <m/>
    <n v="1"/>
  </r>
  <r>
    <x v="1"/>
    <s v="Alexis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1-30T23:00:00"/>
    <x v="251"/>
    <n v="1"/>
    <m/>
    <m/>
    <m/>
    <m/>
    <s v="noir 66% ST cranberries céréales - 100g"/>
    <n v="14426"/>
    <n v="17"/>
    <n v="10"/>
    <m/>
    <m/>
    <n v="28.56"/>
    <n v="0"/>
    <n v="28.5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A HALLE TOURNONAISE BIO"/>
    <s v="42 GRANDE RUE"/>
    <n v="7300"/>
    <s v="TOURNON SUR RHONE"/>
    <s v="09 81 81 60 10"/>
    <s v="Auvergne-Rhône-Alpes"/>
    <n v="7"/>
    <s v="ACCORD BIO"/>
    <m/>
    <n v="240"/>
    <d v="2017-01-30T23:00:00"/>
    <x v="252"/>
    <n v="1"/>
    <m/>
    <m/>
    <m/>
    <n v="1"/>
    <s v="Huile de coco - 0,2L"/>
    <n v="1010615028"/>
    <n v="60"/>
    <n v="10"/>
    <m/>
    <m/>
    <n v="187.8"/>
    <n v="0"/>
    <n v="187.8"/>
    <s v=""/>
    <s v=""/>
    <s v=""/>
    <s v=""/>
    <s v=""/>
    <m/>
    <m/>
    <m/>
    <m/>
    <m/>
    <m/>
    <m/>
    <m/>
    <m/>
    <m/>
    <m/>
    <n v="1"/>
  </r>
  <r>
    <x v="1"/>
    <s v="Christophe"/>
    <s v="Arcadie"/>
    <s v="Ekibio"/>
    <s v="LA HALLE TOURNONAISE BIO"/>
    <s v="42 GRANDE RUE"/>
    <n v="7300"/>
    <s v="TOURNON SUR RHONE"/>
    <s v="09 81 81 60 10"/>
    <s v="Auvergne-Rhône-Alpes"/>
    <n v="7"/>
    <s v="ACCORD BIO"/>
    <m/>
    <n v="240"/>
    <d v="2017-01-30T23:00:00"/>
    <x v="253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4"/>
    <n v="1"/>
    <m/>
    <m/>
    <m/>
    <m/>
    <s v="Purée Fruits et Graines - 200g"/>
    <n v="1011"/>
    <n v="6"/>
    <n v="0"/>
    <m/>
    <m/>
    <n v="27.3"/>
    <n v="0"/>
    <n v="27.3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4"/>
    <n v="1"/>
    <m/>
    <m/>
    <m/>
    <m/>
    <s v="Purée 4 Fruits Secs - 200g"/>
    <n v="1013"/>
    <n v="6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4"/>
    <n v="1"/>
    <m/>
    <m/>
    <m/>
    <m/>
    <s v="Purée Amande &amp; Noix de cajou - 200g"/>
    <n v="1012"/>
    <n v="6"/>
    <n v="0"/>
    <m/>
    <m/>
    <n v="31.44"/>
    <n v="0"/>
    <n v="31.44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5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6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5 Vitalité - Boite 22,5g"/>
    <s v="AUROIN"/>
    <n v="6"/>
    <n v="10"/>
    <m/>
    <m/>
    <n v="17.82"/>
    <n v="0"/>
    <n v="17.82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2 Détente - Boite 22,5g"/>
    <s v="BIENIN"/>
    <n v="6"/>
    <n v="10"/>
    <m/>
    <m/>
    <n v="16.440000000000001"/>
    <n v="0"/>
    <n v="16.440000000000001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7 Agrumes - Boite 22,5g"/>
    <s v="BIGAIN"/>
    <n v="6"/>
    <n v="10"/>
    <m/>
    <m/>
    <n v="18.3"/>
    <n v="0"/>
    <n v="18.3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3 Hivernale - Boite 22,5g"/>
    <s v="FRIMIN"/>
    <n v="6"/>
    <n v="10"/>
    <m/>
    <m/>
    <n v="16.32"/>
    <n v="0"/>
    <n v="16.32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6 Anti-Stress - Boite 22,5g"/>
    <s v="HAMAIN"/>
    <n v="6"/>
    <n v="10"/>
    <m/>
    <m/>
    <n v="16.62"/>
    <n v="0"/>
    <n v="16.62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4 Elimination - Boite 22,5g"/>
    <s v="ONDIIN"/>
    <n v="6"/>
    <n v="10"/>
    <m/>
    <m/>
    <n v="17.28"/>
    <n v="0"/>
    <n v="17.28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1 Sommeil - Boite 22,5g"/>
    <s v="REVEIN"/>
    <n v="6"/>
    <n v="10"/>
    <m/>
    <m/>
    <n v="19.32"/>
    <n v="0"/>
    <n v="19.32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8 Épicée - Boite 22,5g"/>
    <s v="SEREIN"/>
    <n v="6"/>
    <n v="10"/>
    <m/>
    <m/>
    <n v="15.96"/>
    <n v="0"/>
    <n v="15.96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10 Détox - Boite 22,5g"/>
    <s v="DETOIN"/>
    <n v="6"/>
    <n v="10"/>
    <m/>
    <m/>
    <n v="16.5"/>
    <n v="0"/>
    <n v="16.5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7"/>
    <n v="1"/>
    <m/>
    <m/>
    <m/>
    <n v="1"/>
    <s v="09 Digestion - Boite 22,5g"/>
    <s v="DIGEIN"/>
    <n v="6"/>
    <n v="1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5 Vitalité - Boite 22,5g"/>
    <s v="AUROIN"/>
    <n v="6"/>
    <n v="10"/>
    <m/>
    <m/>
    <n v="19.8"/>
    <n v="0"/>
    <n v="19.8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2 Détente - Boite 22,5g"/>
    <s v="BIENIN"/>
    <n v="6"/>
    <n v="10"/>
    <m/>
    <m/>
    <n v="18.239999999999998"/>
    <n v="0"/>
    <n v="18.239999999999998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7 Agrumes - Boite 22,5g"/>
    <s v="BIGAIN"/>
    <n v="6"/>
    <n v="10"/>
    <m/>
    <m/>
    <n v="20.34"/>
    <n v="0"/>
    <n v="20.34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3 Hivernale - Boite 22,5g"/>
    <s v="FRIMIN"/>
    <n v="6"/>
    <n v="10"/>
    <m/>
    <m/>
    <n v="18.12"/>
    <n v="0"/>
    <n v="18.12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6 Anti-Stress - Boite 22,5g"/>
    <s v="HAMAIN"/>
    <n v="6"/>
    <n v="10"/>
    <m/>
    <m/>
    <n v="18.48"/>
    <n v="0"/>
    <n v="18.48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4 Elimination - Boite 22,5g"/>
    <s v="ONDIIN"/>
    <n v="6"/>
    <n v="10"/>
    <m/>
    <m/>
    <n v="19.2"/>
    <n v="0"/>
    <n v="19.2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1 Sommeil - Boite 22,5g"/>
    <s v="REVEIN"/>
    <n v="6"/>
    <n v="10"/>
    <m/>
    <m/>
    <n v="21.48"/>
    <n v="0"/>
    <n v="21.48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8 Épicée - Boite 22,5g"/>
    <s v="SEREIN"/>
    <n v="6"/>
    <n v="10"/>
    <m/>
    <m/>
    <n v="17.760000000000002"/>
    <n v="0"/>
    <n v="17.760000000000002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10 Détox - Boite 22,5g"/>
    <s v="DETOIN"/>
    <n v="6"/>
    <n v="10"/>
    <m/>
    <m/>
    <n v="18.36"/>
    <n v="0"/>
    <n v="18.36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POZ BIO MARSEILLE"/>
    <s v="13 AVE DU PRADO"/>
    <n v="13006"/>
    <s v="MARSEILLE"/>
    <s v="04 91 79 39 50"/>
    <s v="Provence-Alpes-Côte d'Azur"/>
    <n v="13"/>
    <s v="LES COMPTOIRS DE LA BIO"/>
    <m/>
    <n v="50"/>
    <d v="2017-01-30T23:00:00"/>
    <x v="258"/>
    <n v="1"/>
    <m/>
    <m/>
    <m/>
    <n v="1"/>
    <s v="09 Digestion - Boite 22,5g"/>
    <s v="DIGEIN"/>
    <n v="6"/>
    <n v="10"/>
    <m/>
    <m/>
    <n v="17.940000000000001"/>
    <n v="0"/>
    <n v="17.940000000000001"/>
    <s v=""/>
    <s v=""/>
    <s v=""/>
    <s v=""/>
    <s v=""/>
    <m/>
    <m/>
    <m/>
    <m/>
    <m/>
    <m/>
    <m/>
    <m/>
    <m/>
    <m/>
    <m/>
    <n v="1"/>
  </r>
  <r>
    <x v="1"/>
    <s v="Jean-Claude"/>
    <s v="Champlat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59"/>
    <n v="1"/>
    <m/>
    <m/>
    <m/>
    <m/>
    <s v="Coulis de tomate - 340 gr."/>
    <s v="CT370"/>
    <n v="12"/>
    <n v="0"/>
    <m/>
    <m/>
    <n v="24.84"/>
    <n v="0"/>
    <n v="24.84"/>
    <s v=""/>
    <s v=""/>
    <s v=""/>
    <s v=""/>
    <s v=""/>
    <m/>
    <m/>
    <m/>
    <m/>
    <m/>
    <m/>
    <m/>
    <m/>
    <m/>
    <m/>
    <m/>
    <n v="1"/>
  </r>
  <r>
    <x v="1"/>
    <s v="Jean-Claude"/>
    <s v="Champlat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59"/>
    <n v="1"/>
    <m/>
    <m/>
    <m/>
    <m/>
    <s v="Tomates entières pelées au jus - 650g"/>
    <s v="TP720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1"/>
    <s v="Jean-Claude"/>
    <s v="Champlat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59"/>
    <n v="1"/>
    <m/>
    <m/>
    <m/>
    <m/>
    <s v="Coulis de tomate - 650 gr."/>
    <s v="CT720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n v="1"/>
  </r>
  <r>
    <x v="1"/>
    <s v="Jean-Claude"/>
    <s v="Champlat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59"/>
    <n v="1"/>
    <m/>
    <m/>
    <m/>
    <m/>
    <s v="Sauté Porc Curry - 340g"/>
    <s v="SPC385"/>
    <n v="6"/>
    <n v="0"/>
    <m/>
    <m/>
    <n v="25.2"/>
    <n v="0"/>
    <n v="25.2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0"/>
    <n v="1"/>
    <m/>
    <m/>
    <m/>
    <m/>
    <s v="Huile de Chia - 100ml"/>
    <n v="1010420097"/>
    <n v="8"/>
    <n v="10"/>
    <m/>
    <m/>
    <n v="51.12"/>
    <n v="0"/>
    <n v="51.12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demeter - 630 g"/>
    <s v="CN00640115"/>
    <n v="12"/>
    <n v="10"/>
    <m/>
    <m/>
    <n v="26.4"/>
    <n v="0"/>
    <n v="26.4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poires demeter - 630 g"/>
    <s v="CN00641055"/>
    <n v="12"/>
    <n v="10"/>
    <m/>
    <m/>
    <n v="29.76"/>
    <n v="0"/>
    <n v="29.76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abricots demeter - 630 g"/>
    <s v="CN00641025"/>
    <n v="12"/>
    <n v="10"/>
    <m/>
    <m/>
    <n v="31.68"/>
    <n v="0"/>
    <n v="31.68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mangues demeter - 630 g"/>
    <s v="CN00641075"/>
    <n v="12"/>
    <n v="10"/>
    <m/>
    <m/>
    <n v="29.52"/>
    <n v="0"/>
    <n v="29.52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myrtilles - 630 g"/>
    <s v="CN00641065"/>
    <n v="12"/>
    <n v="10"/>
    <m/>
    <m/>
    <n v="33.36"/>
    <n v="0"/>
    <n v="33.36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cassis - 630 g"/>
    <s v="CN00641090"/>
    <n v="12"/>
    <n v="10"/>
    <m/>
    <m/>
    <n v="30.72"/>
    <n v="0"/>
    <n v="30.72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Confiture cerises extra - 690g"/>
    <s v="CN00750505"/>
    <n v="30"/>
    <n v="10"/>
    <m/>
    <m/>
    <n v="125.1"/>
    <n v="0"/>
    <n v="125.1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m/>
    <n v="1"/>
    <m/>
    <m/>
    <n v="1"/>
    <s v="Confiture fraises extra - 690g"/>
    <s v="CN00750510"/>
    <n v="30"/>
    <n v="10"/>
    <m/>
    <m/>
    <n v="130.80000000000001"/>
    <n v="0"/>
    <n v="130.80000000000001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m/>
    <m/>
    <n v="1"/>
    <m/>
    <n v="1"/>
    <s v="Purée pommes griottes demeter - 630g"/>
    <s v="CN00641095"/>
    <n v="12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pruneaux - 630g"/>
    <s v="CN00641100"/>
    <n v="12"/>
    <n v="10"/>
    <m/>
    <m/>
    <n v="32.28"/>
    <n v="0"/>
    <n v="32.28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Purée pommes figues demeter - 630g"/>
    <s v="CN00641105"/>
    <n v="12"/>
    <n v="10"/>
    <m/>
    <m/>
    <n v="33"/>
    <n v="0"/>
    <n v="33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2"/>
    <s v="AVENUE DE L AVENIR"/>
    <n v="59260"/>
    <s v="LEZENNES"/>
    <s v="03 20 71 62 42"/>
    <s v="Hauts-de-France"/>
    <n v="59"/>
    <s v="LES COMPTOIRS DE LA BIO"/>
    <s v="BBG MARKET"/>
    <n v="700"/>
    <d v="2017-01-30T23:00:00"/>
    <x v="261"/>
    <n v="1"/>
    <m/>
    <m/>
    <m/>
    <n v="1"/>
    <s v="Confiture abricots extra - 690g"/>
    <s v="CN00750500"/>
    <n v="30"/>
    <n v="10"/>
    <m/>
    <m/>
    <n v="119.1"/>
    <n v="0"/>
    <n v="119.1"/>
    <s v=""/>
    <s v=""/>
    <s v=""/>
    <s v=""/>
    <s v=""/>
    <m/>
    <m/>
    <m/>
    <m/>
    <m/>
    <m/>
    <m/>
    <m/>
    <m/>
    <m/>
    <m/>
    <n v="1"/>
  </r>
  <r>
    <x v="1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2"/>
    <n v="1"/>
    <m/>
    <m/>
    <m/>
    <n v="1"/>
    <s v="Huile de coco - 0,2L"/>
    <n v="1010615028"/>
    <n v="60"/>
    <n v="10"/>
    <m/>
    <m/>
    <n v="187.8"/>
    <n v="0"/>
    <n v="187.8"/>
    <s v=""/>
    <s v=""/>
    <s v=""/>
    <s v=""/>
    <s v=""/>
    <m/>
    <m/>
    <m/>
    <m/>
    <m/>
    <m/>
    <m/>
    <m/>
    <m/>
    <m/>
    <m/>
    <n v="1"/>
  </r>
  <r>
    <x v="1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2"/>
    <n v="1"/>
    <m/>
    <m/>
    <m/>
    <m/>
    <s v="Huile de noix France - 0,25L"/>
    <n v="1010609290"/>
    <n v="6"/>
    <n v="0"/>
    <m/>
    <m/>
    <n v="62.64"/>
    <n v="0"/>
    <n v="62.64"/>
    <s v=""/>
    <s v=""/>
    <s v=""/>
    <s v=""/>
    <s v=""/>
    <m/>
    <m/>
    <m/>
    <m/>
    <m/>
    <m/>
    <m/>
    <m/>
    <m/>
    <m/>
    <m/>
    <n v="1"/>
  </r>
  <r>
    <x v="1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2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2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1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2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1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Présure liquide pour fromages 30ml - x 7 Flacons"/>
    <n v="530080"/>
    <n v="7"/>
    <n v="0"/>
    <m/>
    <m/>
    <n v="16.38"/>
    <n v="0"/>
    <n v="16.38"/>
    <s v=""/>
    <s v=""/>
    <s v=""/>
    <s v=""/>
    <s v=""/>
    <m/>
    <m/>
    <m/>
    <m/>
    <m/>
    <m/>
    <m/>
    <m/>
    <m/>
    <m/>
    <m/>
    <n v="1"/>
  </r>
  <r>
    <x v="1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Arôme naturel amandes amères - x 7 Flacons"/>
    <n v="330050"/>
    <n v="7"/>
    <n v="0"/>
    <m/>
    <m/>
    <n v="13.93"/>
    <n v="0"/>
    <n v="13.93"/>
    <s v=""/>
    <s v=""/>
    <s v=""/>
    <s v=""/>
    <s v=""/>
    <m/>
    <m/>
    <m/>
    <m/>
    <m/>
    <m/>
    <m/>
    <m/>
    <m/>
    <m/>
    <m/>
    <n v="1"/>
  </r>
  <r>
    <x v="1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Crème anglaise 60g - x 12 sachets"/>
    <n v="190210"/>
    <n v="12"/>
    <n v="0"/>
    <m/>
    <m/>
    <n v="12.6"/>
    <n v="0"/>
    <n v="12.6"/>
    <s v=""/>
    <s v=""/>
    <s v=""/>
    <s v=""/>
    <s v=""/>
    <m/>
    <m/>
    <m/>
    <m/>
    <m/>
    <m/>
    <m/>
    <m/>
    <m/>
    <m/>
    <m/>
    <n v="1"/>
  </r>
  <r>
    <x v="1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Céréale riz-vanille - x16 sachets"/>
    <n v="65001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n v="1"/>
  </r>
  <r>
    <x v="1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Céréale riz-cacao - x16 sachets"/>
    <n v="65002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n v="1"/>
  </r>
  <r>
    <x v="1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1"/>
    <s v="Benoît"/>
    <s v="Nature et Aliment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3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Benoît"/>
    <s v="Côteaux Nantais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4"/>
    <n v="1"/>
    <m/>
    <m/>
    <m/>
    <m/>
    <s v="Purée pommes pruneaux - 630g"/>
    <s v="CN00641100"/>
    <n v="6"/>
    <n v="0"/>
    <m/>
    <m/>
    <n v="17.940000000000001"/>
    <n v="0"/>
    <n v="17.940000000000001"/>
    <s v=""/>
    <s v=""/>
    <s v=""/>
    <s v=""/>
    <s v=""/>
    <m/>
    <m/>
    <m/>
    <m/>
    <m/>
    <m/>
    <m/>
    <m/>
    <m/>
    <m/>
    <m/>
    <n v="1"/>
  </r>
  <r>
    <x v="1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5"/>
    <n v="1"/>
    <m/>
    <m/>
    <m/>
    <n v="1"/>
    <s v="Huile de coco - 0,2L"/>
    <n v="1010615028"/>
    <n v="60"/>
    <n v="10"/>
    <m/>
    <m/>
    <n v="187.8"/>
    <n v="0"/>
    <n v="187.8"/>
    <s v=""/>
    <s v=""/>
    <s v=""/>
    <s v=""/>
    <s v=""/>
    <m/>
    <m/>
    <m/>
    <m/>
    <m/>
    <m/>
    <m/>
    <m/>
    <m/>
    <m/>
    <m/>
    <n v="1"/>
  </r>
  <r>
    <x v="1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5"/>
    <n v="1"/>
    <m/>
    <m/>
    <m/>
    <m/>
    <s v="Huile de noix France - 0,25L"/>
    <n v="1010609290"/>
    <n v="6"/>
    <n v="0"/>
    <m/>
    <m/>
    <n v="62.64"/>
    <n v="0"/>
    <n v="62.64"/>
    <s v=""/>
    <s v=""/>
    <s v=""/>
    <s v=""/>
    <s v=""/>
    <m/>
    <m/>
    <m/>
    <m/>
    <m/>
    <m/>
    <m/>
    <m/>
    <m/>
    <m/>
    <m/>
    <n v="1"/>
  </r>
  <r>
    <x v="1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5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5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1"/>
    <s v="Benoît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65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m/>
    <m/>
    <s v="pommes poires demeter - 75 cl"/>
    <s v="CN00110210"/>
    <n v="6"/>
    <n v="0"/>
    <m/>
    <m/>
    <n v="15.12"/>
    <n v="0"/>
    <n v="15.12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m/>
    <m/>
    <s v="pommes myrtilles - 75 cl"/>
    <s v="CN00110115"/>
    <n v="6"/>
    <n v="0"/>
    <m/>
    <m/>
    <n v="16.86"/>
    <n v="0"/>
    <n v="16.86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n v="1"/>
    <m/>
    <s v="Purée pommes abricots demeter - 630 g"/>
    <s v="CN00641025"/>
    <n v="30"/>
    <n v="10"/>
    <m/>
    <m/>
    <n v="79.2"/>
    <n v="0"/>
    <n v="79.2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n v="1"/>
    <m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m/>
    <m/>
    <s v="Apibul pommes fruits de la passion - 75 cl"/>
    <s v="CN00110060"/>
    <n v="6"/>
    <n v="0"/>
    <m/>
    <m/>
    <n v="17.22"/>
    <n v="0"/>
    <n v="17.22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n v="1"/>
    <m/>
    <s v="BOX POTS - 90 UVC"/>
    <m/>
    <n v="1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6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n v="1"/>
    <m/>
    <n v="1"/>
  </r>
  <r>
    <x v="1"/>
    <s v="Christophe"/>
    <s v="Champlat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7"/>
    <n v="1"/>
    <m/>
    <m/>
    <m/>
    <m/>
    <s v="Epinards en branche - 255 gr."/>
    <s v="EB385"/>
    <n v="6"/>
    <n v="0"/>
    <m/>
    <m/>
    <n v="12.24"/>
    <n v="0"/>
    <n v="12.24"/>
    <s v=""/>
    <s v=""/>
    <s v=""/>
    <s v=""/>
    <s v=""/>
    <m/>
    <m/>
    <m/>
    <m/>
    <m/>
    <m/>
    <m/>
    <m/>
    <m/>
    <n v="1"/>
    <m/>
    <n v="1"/>
  </r>
  <r>
    <x v="1"/>
    <s v="Christophe"/>
    <s v="Champlat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7"/>
    <n v="1"/>
    <m/>
    <m/>
    <m/>
    <m/>
    <s v="Haricots verts extra-fins - 345 gr."/>
    <s v="HVE720"/>
    <n v="6"/>
    <n v="0"/>
    <m/>
    <m/>
    <n v="21.96"/>
    <n v="0"/>
    <n v="21.96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n v="1"/>
    <m/>
    <m/>
    <m/>
    <n v="1"/>
    <s v="Huile de coco - 0,2L"/>
    <n v="1010615028"/>
    <n v="60"/>
    <n v="10"/>
    <m/>
    <m/>
    <n v="187.8"/>
    <n v="0"/>
    <n v="187.8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m/>
    <n v="1"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8"/>
    <m/>
    <n v="1"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n v="1"/>
    <m/>
    <n v="1"/>
  </r>
  <r>
    <x v="1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1-30T23:00:00"/>
    <x v="269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30T23:00:00"/>
    <x v="270"/>
    <n v="1"/>
    <m/>
    <m/>
    <m/>
    <n v="1"/>
    <s v="Purée pommes abricots demeter - 630 g"/>
    <s v="CN00641025"/>
    <n v="30"/>
    <n v="10"/>
    <m/>
    <m/>
    <n v="79.2"/>
    <n v="0"/>
    <n v="79.2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30T23:00:00"/>
    <x v="270"/>
    <n v="1"/>
    <m/>
    <m/>
    <m/>
    <n v="1"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MONDE GERARDMER"/>
    <s v="81 BD DE LA JAMAGNE"/>
    <n v="88400"/>
    <s v="GERARDMER"/>
    <s v="03 29 55 48 89"/>
    <s v="Grand Est"/>
    <n v="88"/>
    <s v="BIOMONDE"/>
    <m/>
    <n v="250"/>
    <d v="2017-01-30T23:00:00"/>
    <x v="270"/>
    <n v="1"/>
    <m/>
    <m/>
    <m/>
    <n v="1"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n v="1"/>
  </r>
  <r>
    <x v="1"/>
    <s v="Benoît"/>
    <s v="Le Moulin du Pivert"/>
    <s v="Relais Vert"/>
    <s v="BIOCITE"/>
    <s v="6 RUE EMILE ZOLA"/>
    <n v="37000"/>
    <s v="TOURS"/>
    <s v="02 47 05 17 67"/>
    <s v="Centre-Val de Loire"/>
    <n v="37"/>
    <s v="LES COMPTOIRS DE LA BIO"/>
    <m/>
    <n v="200"/>
    <d v="2017-01-30T23:00:00"/>
    <x v="271"/>
    <n v="1"/>
    <m/>
    <m/>
    <m/>
    <m/>
    <s v="Box P'tit Dej temporaire - 160uvc"/>
    <s v="1BOX21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demeter - 630 g"/>
    <s v="CN00640115"/>
    <n v="18"/>
    <n v="10"/>
    <m/>
    <m/>
    <n v="39.6"/>
    <n v="0"/>
    <n v="39.6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poires demeter - 630 g"/>
    <s v="CN00641055"/>
    <n v="18"/>
    <n v="10"/>
    <m/>
    <m/>
    <n v="44.64"/>
    <n v="0"/>
    <n v="44.64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abricots demeter - 630 g"/>
    <s v="CN00641025"/>
    <n v="18"/>
    <n v="10"/>
    <m/>
    <m/>
    <n v="47.52"/>
    <n v="0"/>
    <n v="47.52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mangues demeter - 630 g"/>
    <s v="CN00641075"/>
    <n v="18"/>
    <n v="10"/>
    <m/>
    <m/>
    <n v="44.28"/>
    <n v="0"/>
    <n v="44.28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myrtilles - 630 g"/>
    <s v="CN00641065"/>
    <n v="18"/>
    <n v="10"/>
    <m/>
    <m/>
    <n v="50.04"/>
    <n v="0"/>
    <n v="50.04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cassis - 630 g"/>
    <s v="CN00641090"/>
    <n v="18"/>
    <n v="10"/>
    <m/>
    <m/>
    <n v="46.08"/>
    <n v="0"/>
    <n v="46.08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Confiture cerises extra - 690g"/>
    <s v="CN00750505"/>
    <n v="30"/>
    <n v="10"/>
    <m/>
    <m/>
    <n v="125.1"/>
    <n v="0"/>
    <n v="125.1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m/>
    <n v="1"/>
    <m/>
    <m/>
    <n v="1"/>
    <s v="Confiture fraises extra - 690g"/>
    <s v="CN00750510"/>
    <n v="30"/>
    <n v="10"/>
    <m/>
    <m/>
    <n v="130.80000000000001"/>
    <n v="0"/>
    <n v="130.80000000000001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m/>
    <m/>
    <n v="1"/>
    <m/>
    <n v="1"/>
    <s v="Purée pommes griottes demeter - 630g"/>
    <s v="CN00641095"/>
    <n v="18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pruneaux - 630g"/>
    <s v="CN00641100"/>
    <n v="18"/>
    <n v="10"/>
    <m/>
    <m/>
    <n v="48.42"/>
    <n v="0"/>
    <n v="48.42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Purée pommes figues demeter - 630g"/>
    <s v="CN00641105"/>
    <n v="18"/>
    <n v="10"/>
    <m/>
    <m/>
    <n v="49.5"/>
    <n v="0"/>
    <n v="49.5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2"/>
    <n v="1"/>
    <m/>
    <m/>
    <m/>
    <n v="1"/>
    <s v="Confiture abricots extra - 690g"/>
    <s v="CN00750500"/>
    <n v="30"/>
    <n v="10"/>
    <m/>
    <m/>
    <n v="119.1"/>
    <n v="0"/>
    <n v="119.1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1-30T23:00:00"/>
    <x v="273"/>
    <n v="1"/>
    <m/>
    <m/>
    <m/>
    <n v="1"/>
    <s v="Purée pommes poires demeter - 630 g"/>
    <s v="CN00641055"/>
    <n v="30"/>
    <n v="10"/>
    <m/>
    <m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1-30T23:00:00"/>
    <x v="273"/>
    <n v="1"/>
    <m/>
    <m/>
    <m/>
    <n v="1"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1-30T23:00:00"/>
    <x v="273"/>
    <n v="1"/>
    <m/>
    <m/>
    <m/>
    <n v="1"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A MAISON D''OLIVE"/>
    <s v="64 bis, rue de Tartary"/>
    <n v="7200"/>
    <s v="AUBENAS"/>
    <s v="04 75 35 07 45"/>
    <s v="Auvergne-Rhône-Alpes"/>
    <n v="7"/>
    <s v="INDPT"/>
    <m/>
    <n v="150"/>
    <d v="2017-01-30T23:00:00"/>
    <x v="274"/>
    <m/>
    <n v="1"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A MAISON D''OLIVE"/>
    <s v="64 bis, rue de Tartary"/>
    <n v="7200"/>
    <s v="AUBENAS"/>
    <s v="04 75 35 07 45"/>
    <s v="Auvergne-Rhône-Alpes"/>
    <n v="7"/>
    <s v="INDPT"/>
    <m/>
    <n v="150"/>
    <d v="2017-01-30T23:00:00"/>
    <x v="274"/>
    <m/>
    <n v="1"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5"/>
    <m/>
    <n v="1"/>
    <m/>
    <m/>
    <m/>
    <s v="Olive&amp;Truffe - 100ml"/>
    <n v="1010431097"/>
    <n v="4"/>
    <n v="0"/>
    <m/>
    <m/>
    <n v="37.64"/>
    <n v="0"/>
    <n v="37.64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5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BG MARKET 1"/>
    <s v="3 RUE DES MOISSONS"/>
    <n v="59520"/>
    <s v="MARQUETTE LEZ LILLE"/>
    <s v="03 20 13 87 21"/>
    <s v="Hauts-de-France"/>
    <n v="59"/>
    <s v="LES COMPTOIRS DE LA BIO"/>
    <s v="BBG MARKET"/>
    <n v="750"/>
    <d v="2017-01-30T23:00:00"/>
    <x v="275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1"/>
    <s v="Alexis"/>
    <s v="Champlat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6"/>
    <n v="1"/>
    <m/>
    <m/>
    <m/>
    <m/>
    <s v="Epinards en branche - 255 gr."/>
    <s v="EB385"/>
    <n v="6"/>
    <n v="0"/>
    <m/>
    <m/>
    <n v="12.24"/>
    <n v="0"/>
    <n v="12.24"/>
    <s v=""/>
    <s v=""/>
    <s v=""/>
    <s v=""/>
    <s v=""/>
    <m/>
    <m/>
    <m/>
    <m/>
    <m/>
    <m/>
    <m/>
    <m/>
    <m/>
    <m/>
    <m/>
    <n v="1"/>
  </r>
  <r>
    <x v="1"/>
    <s v="Alexis"/>
    <s v="Champlat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6"/>
    <n v="1"/>
    <m/>
    <m/>
    <m/>
    <m/>
    <s v="Haricots rouges au naturel - 280 gr."/>
    <s v="HR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1"/>
    <s v="Alexis"/>
    <s v="Champlat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6"/>
    <n v="1"/>
    <m/>
    <m/>
    <m/>
    <m/>
    <s v="Lentilles vertes au naturel - 240 gr."/>
    <s v="LV385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1"/>
    <s v="Alexis"/>
    <s v="Champlat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6"/>
    <n v="1"/>
    <m/>
    <m/>
    <m/>
    <m/>
    <s v="Pois chiches au naturel - 240 gr."/>
    <s v="PO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7"/>
    <n v="1"/>
    <m/>
    <m/>
    <m/>
    <m/>
    <s v="Huile de chanvre - 0,25L"/>
    <n v="1010617590"/>
    <n v="6"/>
    <n v="0"/>
    <m/>
    <m/>
    <n v="42.6"/>
    <n v="0"/>
    <n v="42.6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8"/>
    <n v="1"/>
    <m/>
    <m/>
    <m/>
    <m/>
    <s v="Chocolinette - 220g"/>
    <s v="NCHOCO220"/>
    <n v="6"/>
    <n v="0"/>
    <m/>
    <m/>
    <n v="21.12"/>
    <n v="0"/>
    <n v="21.12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8"/>
    <n v="1"/>
    <m/>
    <m/>
    <m/>
    <m/>
    <s v="Chokenut - 300g"/>
    <s v="NCHOK300"/>
    <n v="6"/>
    <n v="0"/>
    <m/>
    <m/>
    <n v="30"/>
    <n v="0"/>
    <n v="30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8"/>
    <n v="1"/>
    <m/>
    <m/>
    <m/>
    <m/>
    <s v="Nute+SANS PALME - 220g"/>
    <s v="NNUT+220"/>
    <n v="6"/>
    <n v="0"/>
    <m/>
    <m/>
    <n v="22.02"/>
    <n v="0"/>
    <n v="22.02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9"/>
    <n v="1"/>
    <m/>
    <m/>
    <m/>
    <m/>
    <s v="Ferment pour kéfir de lait 2x6g - x 10 sachets"/>
    <n v="530050"/>
    <n v="10"/>
    <n v="0"/>
    <m/>
    <m/>
    <n v="22.3"/>
    <n v="0"/>
    <n v="22.3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9"/>
    <n v="1"/>
    <m/>
    <m/>
    <m/>
    <m/>
    <s v="Agar agar Bio - x 30 sachets 2*4g"/>
    <n v="510170"/>
    <n v="30"/>
    <n v="0"/>
    <m/>
    <m/>
    <n v="33.299999999999997"/>
    <n v="0"/>
    <n v="33.299999999999997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79"/>
    <n v="1"/>
    <m/>
    <m/>
    <m/>
    <m/>
    <s v="Gélifiant Végétal Confix'bio 120g - x 8 sachets"/>
    <n v="512020"/>
    <n v="8"/>
    <n v="0"/>
    <m/>
    <m/>
    <n v="12.64"/>
    <n v="0"/>
    <n v="12.64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0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0"/>
    <n v="1"/>
    <m/>
    <m/>
    <m/>
    <m/>
    <s v="POIVRE NOIR en grains - Flacon 50g"/>
    <s v="PONGC"/>
    <n v="6"/>
    <n v="0"/>
    <m/>
    <m/>
    <n v="15.78"/>
    <n v="0"/>
    <n v="15.78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0"/>
    <n v="1"/>
    <m/>
    <m/>
    <m/>
    <m/>
    <s v="POIVRE NOIR moulu - Flacon 45g"/>
    <s v="PONPC"/>
    <n v="6"/>
    <n v="0"/>
    <m/>
    <m/>
    <n v="14.88"/>
    <n v="0"/>
    <n v="14.88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0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poires demeter - 630 g"/>
    <s v="CN00641055"/>
    <n v="6"/>
    <n v="0"/>
    <m/>
    <m/>
    <n v="16.5"/>
    <n v="0"/>
    <n v="16.5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abricots demeter - 630 g"/>
    <s v="CN00641025"/>
    <n v="6"/>
    <n v="0"/>
    <m/>
    <m/>
    <n v="17.579999999999998"/>
    <n v="0"/>
    <n v="17.579999999999998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bananes demeter - 630 g"/>
    <s v="CN00641045"/>
    <n v="6"/>
    <n v="0"/>
    <m/>
    <m/>
    <n v="17.100000000000001"/>
    <n v="0"/>
    <n v="17.100000000000001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framboises - 630 g"/>
    <s v="CN00641070"/>
    <n v="6"/>
    <n v="0"/>
    <m/>
    <m/>
    <n v="18.420000000000002"/>
    <n v="0"/>
    <n v="18.420000000000002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1"/>
    <n v="1"/>
    <m/>
    <m/>
    <m/>
    <m/>
    <s v="Purée pommes myrtilles - 630 g"/>
    <s v="CN00641065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poires demeter - 630 g"/>
    <s v="CN00641055"/>
    <n v="6"/>
    <n v="0"/>
    <m/>
    <m/>
    <n v="16.5"/>
    <n v="0"/>
    <n v="16.5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abricots demeter - 630 g"/>
    <s v="CN00641025"/>
    <n v="6"/>
    <n v="0"/>
    <m/>
    <m/>
    <n v="17.579999999999998"/>
    <n v="0"/>
    <n v="17.579999999999998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bananes demeter - 630 g"/>
    <s v="CN00641045"/>
    <n v="6"/>
    <n v="0"/>
    <m/>
    <m/>
    <n v="17.100000000000001"/>
    <n v="0"/>
    <n v="17.100000000000001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framboises - 630 g"/>
    <s v="CN00641070"/>
    <n v="6"/>
    <n v="0"/>
    <m/>
    <m/>
    <n v="18.420000000000002"/>
    <n v="0"/>
    <n v="18.420000000000002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1-30T23:00:00"/>
    <x v="282"/>
    <n v="1"/>
    <m/>
    <m/>
    <m/>
    <m/>
    <s v="Purée pommes myrtilles - 630 g"/>
    <s v="CN00641065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3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Amandina Lait d'amandes - 1L"/>
    <n v="6902"/>
    <n v="6"/>
    <n v="0"/>
    <m/>
    <m/>
    <n v="18.96"/>
    <n v="0"/>
    <n v="18.96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Amandina chocolat - 1L"/>
    <s v="6902CHOCOOP"/>
    <n v="6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Amandina cuisine (x8) - 3x20cl"/>
    <s v="6902CUI"/>
    <n v="8"/>
    <n v="0"/>
    <m/>
    <m/>
    <n v="33.200000000000003"/>
    <n v="0"/>
    <n v="33.200000000000003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Purée Fruits et Graines - 200g"/>
    <n v="1011"/>
    <n v="6"/>
    <n v="0"/>
    <m/>
    <m/>
    <n v="27.3"/>
    <n v="0"/>
    <n v="27.3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4"/>
    <n v="1"/>
    <m/>
    <m/>
    <m/>
    <m/>
    <s v="Purée 4 Fruits Secs - 200g"/>
    <n v="1013"/>
    <n v="6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Amandina Lait d'amandes - 1L"/>
    <n v="6902"/>
    <n v="6"/>
    <n v="6"/>
    <m/>
    <m/>
    <n v="17.82"/>
    <n v="0"/>
    <n v="17.82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Amandina chocolat - 1L"/>
    <s v="6902CHOCOOP"/>
    <n v="6"/>
    <n v="6"/>
    <m/>
    <m/>
    <n v="18.899999999999999"/>
    <n v="0"/>
    <n v="18.899999999999999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Amandina cuisine (x8) - 3x20cl"/>
    <s v="6902CUI"/>
    <n v="8"/>
    <n v="6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Amandina Lait d'amandes sans sucre - 50cl"/>
    <n v="6901"/>
    <n v="12"/>
    <n v="6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Purée Fruits et Graines - 200g"/>
    <n v="1011"/>
    <n v="6"/>
    <n v="6"/>
    <m/>
    <m/>
    <n v="25.68"/>
    <n v="0"/>
    <n v="25.68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5"/>
    <n v="1"/>
    <m/>
    <m/>
    <m/>
    <m/>
    <s v="Purée 4 Fruits Secs - 200g"/>
    <n v="1013"/>
    <n v="6"/>
    <n v="6"/>
    <m/>
    <m/>
    <n v="22.02"/>
    <n v="0"/>
    <n v="22.02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6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6"/>
    <n v="1"/>
    <m/>
    <m/>
    <m/>
    <m/>
    <s v="Potabio Thaï - x20 sachets"/>
    <n v="41032"/>
    <n v="20"/>
    <n v="0"/>
    <m/>
    <m/>
    <n v="19"/>
    <n v="0"/>
    <n v="19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6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6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7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7"/>
    <n v="1"/>
    <m/>
    <m/>
    <m/>
    <m/>
    <s v="CURCUMA poudre - Flacon 35g"/>
    <s v="CURCC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7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1-30T23:00:00"/>
    <x v="287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8"/>
    <n v="1"/>
    <m/>
    <m/>
    <n v="1"/>
    <m/>
    <s v="Purée pommes demeter - 630 g"/>
    <s v="CN00640115"/>
    <n v="30"/>
    <n v="10"/>
    <m/>
    <m/>
    <n v="66"/>
    <n v="0"/>
    <n v="66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8"/>
    <n v="1"/>
    <m/>
    <m/>
    <n v="1"/>
    <m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8"/>
    <n v="1"/>
    <m/>
    <m/>
    <n v="1"/>
    <m/>
    <s v="BOX POTS - 90 UVC"/>
    <m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8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n v="1"/>
  </r>
  <r>
    <x v="1"/>
    <s v="Christophe"/>
    <s v="Champlat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9"/>
    <n v="1"/>
    <m/>
    <m/>
    <m/>
    <m/>
    <s v="Coulis de tomate - 340 gr."/>
    <s v="CT370"/>
    <n v="12"/>
    <n v="0"/>
    <m/>
    <m/>
    <n v="24.84"/>
    <n v="0"/>
    <n v="24.84"/>
    <s v=""/>
    <s v=""/>
    <s v=""/>
    <s v=""/>
    <s v=""/>
    <m/>
    <m/>
    <m/>
    <m/>
    <m/>
    <m/>
    <m/>
    <m/>
    <m/>
    <m/>
    <m/>
    <n v="1"/>
  </r>
  <r>
    <x v="1"/>
    <s v="Christophe"/>
    <s v="Champlat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9"/>
    <n v="1"/>
    <m/>
    <m/>
    <m/>
    <m/>
    <s v="Coulis de tomate - 650 gr."/>
    <s v="CT720"/>
    <n v="12"/>
    <n v="0"/>
    <m/>
    <m/>
    <n v="33.840000000000003"/>
    <n v="0"/>
    <n v="33.840000000000003"/>
    <s v=""/>
    <s v=""/>
    <s v=""/>
    <s v=""/>
    <s v=""/>
    <m/>
    <m/>
    <m/>
    <m/>
    <m/>
    <m/>
    <m/>
    <m/>
    <m/>
    <m/>
    <m/>
    <n v="1"/>
  </r>
  <r>
    <x v="1"/>
    <s v="Christophe"/>
    <s v="Champlat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1-30T23:00:00"/>
    <x v="289"/>
    <n v="1"/>
    <m/>
    <m/>
    <m/>
    <m/>
    <s v="Moussaka Mouton - 340g"/>
    <s v="MK385"/>
    <n v="6"/>
    <n v="0"/>
    <m/>
    <m/>
    <n v="25.92"/>
    <n v="0"/>
    <n v="25.92"/>
    <s v=""/>
    <s v=""/>
    <s v=""/>
    <s v=""/>
    <s v=""/>
    <m/>
    <m/>
    <m/>
    <m/>
    <m/>
    <m/>
    <m/>
    <m/>
    <m/>
    <m/>
    <m/>
    <n v="1"/>
  </r>
  <r>
    <x v="1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n v="1"/>
  </r>
  <r>
    <x v="1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1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1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1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1"/>
    <s v="Benoît"/>
    <s v="Bio Planèt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0"/>
    <n v="1"/>
    <m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1"/>
    <s v="Benoît"/>
    <s v="Le Moulin du Pivert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1"/>
    <n v="1"/>
    <m/>
    <m/>
    <m/>
    <m/>
    <s v="Equi'libre Céréales et Graines - 150 grs"/>
    <s v="1CR003"/>
    <n v="12"/>
    <n v="0"/>
    <m/>
    <m/>
    <n v="26.16"/>
    <n v="0"/>
    <n v="26.16"/>
    <s v=""/>
    <s v=""/>
    <s v=""/>
    <s v=""/>
    <s v=""/>
    <m/>
    <m/>
    <m/>
    <m/>
    <m/>
    <m/>
    <m/>
    <m/>
    <m/>
    <m/>
    <m/>
    <n v="1"/>
  </r>
  <r>
    <x v="1"/>
    <s v="Benoît"/>
    <s v="Le Moulin du Pivert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1"/>
    <n v="1"/>
    <m/>
    <m/>
    <m/>
    <m/>
    <s v="Plaisir Agrumes - 175 grs"/>
    <s v="1CK301"/>
    <n v="12"/>
    <n v="0"/>
    <m/>
    <m/>
    <n v="28.8"/>
    <n v="0"/>
    <n v="28.8"/>
    <s v=""/>
    <s v=""/>
    <s v=""/>
    <s v=""/>
    <s v=""/>
    <m/>
    <m/>
    <m/>
    <m/>
    <m/>
    <m/>
    <m/>
    <m/>
    <m/>
    <m/>
    <m/>
    <n v="1"/>
  </r>
  <r>
    <x v="1"/>
    <s v="Benoît"/>
    <s v="Le Moulin du Pivert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1"/>
    <n v="1"/>
    <m/>
    <m/>
    <n v="1"/>
    <m/>
    <s v="Box P'tit Dej temporaire - 160uvc"/>
    <s v="1BOX21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Benoît"/>
    <s v="Côteaux Nantai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2"/>
    <n v="1"/>
    <m/>
    <m/>
    <n v="1"/>
    <m/>
    <s v="Confiture cerises extra - 690g"/>
    <s v="CN00750505"/>
    <n v="30"/>
    <n v="10"/>
    <m/>
    <m/>
    <n v="125.1"/>
    <n v="0"/>
    <n v="125.1"/>
    <s v=""/>
    <s v=""/>
    <s v=""/>
    <s v=""/>
    <s v=""/>
    <m/>
    <m/>
    <m/>
    <m/>
    <m/>
    <m/>
    <m/>
    <m/>
    <m/>
    <m/>
    <m/>
    <n v="1"/>
  </r>
  <r>
    <x v="1"/>
    <s v="Benoît"/>
    <s v="Côteaux Nantai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2"/>
    <n v="1"/>
    <m/>
    <m/>
    <n v="1"/>
    <m/>
    <s v="Confiture fraises extra - 690g"/>
    <s v="CN00750510"/>
    <n v="30"/>
    <n v="10"/>
    <m/>
    <m/>
    <n v="130.80000000000001"/>
    <n v="0"/>
    <n v="130.80000000000001"/>
    <s v=""/>
    <s v=""/>
    <s v=""/>
    <s v=""/>
    <s v=""/>
    <m/>
    <m/>
    <m/>
    <m/>
    <m/>
    <m/>
    <m/>
    <m/>
    <m/>
    <m/>
    <m/>
    <n v="1"/>
  </r>
  <r>
    <x v="1"/>
    <s v="Benoît"/>
    <s v="Côteaux Nantai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2"/>
    <n v="1"/>
    <m/>
    <m/>
    <n v="1"/>
    <m/>
    <s v="BOX POTS - 90 UVC"/>
    <m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Benoît"/>
    <s v="Côteaux Nantai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2"/>
    <n v="1"/>
    <m/>
    <m/>
    <n v="1"/>
    <m/>
    <s v="Confiture abricots extra - 690g"/>
    <s v="CN00750500"/>
    <n v="30"/>
    <n v="10"/>
    <m/>
    <m/>
    <n v="119.1"/>
    <n v="0"/>
    <n v="119.1"/>
    <s v=""/>
    <s v=""/>
    <s v=""/>
    <s v=""/>
    <s v=""/>
    <m/>
    <m/>
    <m/>
    <m/>
    <m/>
    <m/>
    <m/>
    <m/>
    <m/>
    <m/>
    <m/>
    <n v="1"/>
  </r>
  <r>
    <x v="1"/>
    <s v="Benoît"/>
    <s v="Arcadi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3"/>
    <m/>
    <n v="1"/>
    <m/>
    <m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tomate - x 20 sachets"/>
    <n v="41002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ortie - x 20 sachets"/>
    <n v="410030"/>
    <n v="40"/>
    <n v="10"/>
    <m/>
    <m/>
    <n v="30"/>
    <n v="0"/>
    <n v="30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potimarron - x 20 sachets"/>
    <n v="41005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algues - x 20 sachets"/>
    <n v="410060"/>
    <n v="40"/>
    <n v="10"/>
    <m/>
    <m/>
    <n v="30"/>
    <n v="0"/>
    <n v="30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cèpes - x 20 sachets"/>
    <n v="410070"/>
    <n v="20"/>
    <n v="10"/>
    <m/>
    <m/>
    <n v="15.4"/>
    <n v="0"/>
    <n v="15.4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carotte cumin - x 20 sachets"/>
    <n v="41008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épinards spiruline - x 20 sachets"/>
    <n v="41009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africain - x20 sachets"/>
    <n v="41031"/>
    <n v="20"/>
    <n v="1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Thaï - x20 sachets"/>
    <n v="41032"/>
    <n v="20"/>
    <n v="1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Indien - x20 sachets"/>
    <n v="41033"/>
    <n v="20"/>
    <n v="1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Mexicain - x20 sachets"/>
    <n v="41034"/>
    <n v="20"/>
    <n v="1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Benoît"/>
    <s v="Nature et Aliments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1-30T23:00:00"/>
    <x v="294"/>
    <n v="1"/>
    <m/>
    <m/>
    <n v="1"/>
    <m/>
    <s v="Potabio de la mer - x 20 sachets"/>
    <n v="410160"/>
    <n v="4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demeter - 630 g"/>
    <s v="CN00640115"/>
    <n v="30"/>
    <n v="10"/>
    <m/>
    <m/>
    <n v="66"/>
    <n v="0"/>
    <n v="66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poires demeter - 630 g"/>
    <s v="CN00641055"/>
    <n v="30"/>
    <n v="10"/>
    <m/>
    <m/>
    <n v="74.400000000000006"/>
    <n v="0"/>
    <n v="74.400000000000006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abricots demeter - 630 g"/>
    <s v="CN00641025"/>
    <n v="30"/>
    <n v="10"/>
    <m/>
    <m/>
    <n v="79.2"/>
    <n v="0"/>
    <n v="79.2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mangues demeter - 630 g"/>
    <s v="CN00641075"/>
    <n v="30"/>
    <n v="10"/>
    <m/>
    <m/>
    <n v="73.8"/>
    <n v="0"/>
    <n v="73.8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myrtilles - 630 g"/>
    <s v="CN00641065"/>
    <n v="30"/>
    <n v="10"/>
    <m/>
    <m/>
    <n v="83.4"/>
    <n v="0"/>
    <n v="83.4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cassis - 630 g"/>
    <s v="CN00641090"/>
    <n v="30"/>
    <n v="10"/>
    <m/>
    <m/>
    <n v="77.099999999999994"/>
    <n v="0"/>
    <n v="77.099999999999994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Confiture cerises extra - 690g"/>
    <s v="CN00750505"/>
    <n v="30"/>
    <n v="10"/>
    <m/>
    <m/>
    <n v="125.1"/>
    <n v="0"/>
    <n v="125.1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Confiture fraises extra - 690g"/>
    <s v="CN00750510"/>
    <n v="60"/>
    <n v="10"/>
    <m/>
    <m/>
    <n v="262.2"/>
    <n v="0"/>
    <n v="262.2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BOX POTS - 90 UVC"/>
    <m/>
    <n v="4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griottes demeter - 630g"/>
    <s v="CN00641095"/>
    <n v="30"/>
    <n v="1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n v="1"/>
    <m/>
    <n v="1"/>
  </r>
  <r>
    <x v="1"/>
    <s v="Christophe"/>
    <s v="Côteaux Nantais"/>
    <s v="Direct"/>
    <s v="CASH BIO"/>
    <s v="LES SOUBREDIOUX"/>
    <n v="26300"/>
    <s v="ALIXAN"/>
    <s v="04.75.58.89.18"/>
    <s v="Auvergne-Rhône-Alpes"/>
    <n v="26"/>
    <s v="INDPT"/>
    <m/>
    <n v="500"/>
    <d v="2017-02-01T23:00:00"/>
    <x v="295"/>
    <n v="1"/>
    <m/>
    <m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n v="1"/>
    <m/>
    <n v="1"/>
  </r>
  <r>
    <x v="1"/>
    <s v="Christophe"/>
    <s v="Arcadie"/>
    <s v="Relais Vert"/>
    <s v="CASH BIO"/>
    <s v="LES SOUBREDIOUX"/>
    <n v="26300"/>
    <s v="ALIXAN"/>
    <s v="04.75.58.89.18"/>
    <s v="Auvergne-Rhône-Alpes"/>
    <n v="26"/>
    <s v="INDPT"/>
    <m/>
    <n v="500"/>
    <d v="2017-02-01T23:00:00"/>
    <x v="296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"/>
    <s v="Alexis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7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7"/>
    <m/>
    <n v="1"/>
    <m/>
    <m/>
    <m/>
    <s v="Huile de coco - 2,5L (1)"/>
    <n v="1090115040"/>
    <n v="2"/>
    <n v="0"/>
    <m/>
    <m/>
    <n v="58.78"/>
    <n v="0"/>
    <n v="58.78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7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7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7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8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8"/>
    <n v="1"/>
    <m/>
    <m/>
    <m/>
    <m/>
    <s v="Purée Fruits et Graines - 200g"/>
    <n v="1011"/>
    <n v="6"/>
    <n v="0"/>
    <m/>
    <m/>
    <n v="27.3"/>
    <n v="0"/>
    <n v="27.3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8"/>
    <n v="1"/>
    <m/>
    <m/>
    <m/>
    <m/>
    <s v="Purée 4 Fruits Secs - 200g"/>
    <n v="1013"/>
    <n v="6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1"/>
    <s v="Alexis"/>
    <s v="Perl'amand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8"/>
    <n v="1"/>
    <m/>
    <m/>
    <m/>
    <m/>
    <s v="Purée Amande &amp; Noix de cajou - 200g"/>
    <n v="1012"/>
    <n v="6"/>
    <n v="0"/>
    <m/>
    <m/>
    <n v="31.44"/>
    <n v="0"/>
    <n v="31.44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1T23:00:00"/>
    <x v="299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BIOMONDE"/>
    <s v="355 avenue Jean Monnet"/>
    <n v="30300"/>
    <s v="BEAUCAIRE"/>
    <s v="04 66 72 61 51"/>
    <s v="Occitanie"/>
    <n v="30"/>
    <s v="BIOMONDE"/>
    <m/>
    <n v="270"/>
    <d v="2017-02-01T23:00:00"/>
    <x v="300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2-02T23:00:00"/>
    <x v="301"/>
    <n v="1"/>
    <m/>
    <m/>
    <m/>
    <n v="1"/>
    <s v="Huile de coco - 0,2L"/>
    <n v="1010615028"/>
    <n v="216"/>
    <n v="15"/>
    <m/>
    <m/>
    <n v="639.36"/>
    <n v="0"/>
    <n v="639.36"/>
    <s v=""/>
    <s v=""/>
    <s v=""/>
    <s v=""/>
    <s v=""/>
    <m/>
    <m/>
    <m/>
    <m/>
    <m/>
    <m/>
    <m/>
    <m/>
    <m/>
    <m/>
    <m/>
    <n v="1"/>
  </r>
  <r>
    <x v="1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d'olive fruitée médium - 1L"/>
    <n v="1010612050"/>
    <n v="12"/>
    <n v="0"/>
    <m/>
    <m/>
    <n v="109.08"/>
    <n v="0"/>
    <n v="109.08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de coco - 0,4L"/>
    <n v="1010615056"/>
    <n v="6"/>
    <n v="0"/>
    <m/>
    <m/>
    <n v="37.92"/>
    <n v="0"/>
    <n v="37.92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coco désodorisée - 1L (4)"/>
    <n v="1010415188"/>
    <n v="8"/>
    <n v="0"/>
    <m/>
    <m/>
    <n v="69.28"/>
    <n v="0"/>
    <n v="69.28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n v="1"/>
    <m/>
    <n v="1"/>
  </r>
  <r>
    <x v="1"/>
    <s v="Christophe"/>
    <s v="Bio Planète"/>
    <s v="Biocash"/>
    <s v="CASH BIO"/>
    <s v="LES SOUBREDIOUX"/>
    <n v="26300"/>
    <s v="ALIXAN"/>
    <s v="04.75.58.89.18"/>
    <s v="Auvergne-Rhône-Alpes"/>
    <n v="26"/>
    <s v="INDPT"/>
    <m/>
    <n v="500"/>
    <d v="2017-02-04T23:00:00"/>
    <x v="302"/>
    <n v="1"/>
    <m/>
    <m/>
    <m/>
    <m/>
    <s v="Huile cuisson au Ghee - 0,5L"/>
    <n v="1010631170"/>
    <n v="12"/>
    <n v="10"/>
    <m/>
    <m/>
    <n v="66.959999999999994"/>
    <n v="0"/>
    <n v="66.959999999999994"/>
    <s v=""/>
    <s v=""/>
    <s v=""/>
    <s v=""/>
    <s v=""/>
    <m/>
    <m/>
    <m/>
    <m/>
    <m/>
    <m/>
    <m/>
    <m/>
    <m/>
    <n v="1"/>
    <m/>
    <n v="1"/>
  </r>
  <r>
    <x v="1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4T23:00:00"/>
    <x v="303"/>
    <n v="1"/>
    <m/>
    <m/>
    <m/>
    <m/>
    <s v="Potabio africain - x20 sachets"/>
    <n v="41031"/>
    <n v="20"/>
    <n v="0"/>
    <m/>
    <m/>
    <n v="19"/>
    <n v="0"/>
    <n v="19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4T23:00:00"/>
    <x v="303"/>
    <n v="1"/>
    <m/>
    <m/>
    <m/>
    <m/>
    <s v="Potabio Thaï - x20 sachets"/>
    <n v="41032"/>
    <n v="20"/>
    <n v="0"/>
    <m/>
    <m/>
    <n v="19"/>
    <n v="0"/>
    <n v="19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4T23:00:00"/>
    <x v="303"/>
    <n v="1"/>
    <m/>
    <m/>
    <m/>
    <m/>
    <s v="Potabio Indien - x20 sachets"/>
    <n v="41033"/>
    <n v="20"/>
    <n v="0"/>
    <m/>
    <m/>
    <n v="19"/>
    <n v="0"/>
    <n v="19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4T23:00:00"/>
    <x v="303"/>
    <n v="1"/>
    <m/>
    <m/>
    <m/>
    <m/>
    <s v="Potabio Mexicain - x20 sachets"/>
    <n v="41034"/>
    <n v="20"/>
    <n v="0"/>
    <m/>
    <m/>
    <n v="19"/>
    <n v="0"/>
    <n v="19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2-04T23:00:00"/>
    <x v="303"/>
    <n v="1"/>
    <m/>
    <m/>
    <m/>
    <m/>
    <s v="Crème anglaise 60g - x 12 sachets"/>
    <n v="190210"/>
    <n v="12"/>
    <n v="0"/>
    <m/>
    <m/>
    <n v="12.6"/>
    <n v="0"/>
    <n v="12.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04T23:00:00"/>
    <x v="304"/>
    <n v="1"/>
    <m/>
    <m/>
    <m/>
    <m/>
    <s v="Maca - Poudre 150g"/>
    <s v="MAC150"/>
    <n v="4"/>
    <n v="0"/>
    <m/>
    <m/>
    <n v="130"/>
    <n v="0"/>
    <n v="130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04T23:00:00"/>
    <x v="304"/>
    <n v="1"/>
    <m/>
    <m/>
    <m/>
    <m/>
    <s v="Urucum - 80 Tablettes/600 mg"/>
    <s v="UT80/600"/>
    <n v="4"/>
    <n v="0"/>
    <m/>
    <m/>
    <n v="62.4"/>
    <n v="0"/>
    <n v="62.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04T23:00:00"/>
    <x v="304"/>
    <n v="1"/>
    <m/>
    <m/>
    <m/>
    <m/>
    <s v="Huile Solaire À L’Urucum Et Au Coco Label &quot;Eco&quot; - Flacon de 100 ml"/>
    <s v="ZCOSHSU100"/>
    <n v="12"/>
    <n v="0"/>
    <m/>
    <m/>
    <n v="252"/>
    <n v="0"/>
    <n v="252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04T23:00:00"/>
    <x v="304"/>
    <n v="1"/>
    <m/>
    <m/>
    <m/>
    <m/>
    <s v="Sublimateur De Teint -  Flacon pompe de 30ml"/>
    <s v="ZCOSST30"/>
    <n v="4"/>
    <n v="0"/>
    <m/>
    <m/>
    <n v="128"/>
    <n v="0"/>
    <n v="128"/>
    <s v=""/>
    <s v=""/>
    <s v=""/>
    <s v=""/>
    <s v=""/>
    <m/>
    <m/>
    <m/>
    <m/>
    <m/>
    <m/>
    <m/>
    <m/>
    <m/>
    <m/>
    <m/>
    <n v="1"/>
  </r>
  <r>
    <x v="1"/>
    <s v="Benoît"/>
    <s v="Côteaux Nantais"/>
    <s v="Pronadis"/>
    <s v="SO BIO LE HAILLAN"/>
    <s v="87 rue de le Morandiere"/>
    <n v="33185"/>
    <s v="LE HAILLAN"/>
    <s v="05 56 12 09 83"/>
    <s v="Nouvelle-Aquitaine"/>
    <n v="33"/>
    <s v="ACCORD BIO"/>
    <s v="So Bio"/>
    <n v="430"/>
    <d v="2017-02-04T23:00:00"/>
    <x v="305"/>
    <n v="1"/>
    <m/>
    <m/>
    <m/>
    <n v="1"/>
    <s v="Purée pommes demeter - 630 g"/>
    <s v="CN00640115"/>
    <n v="90"/>
    <n v="10"/>
    <m/>
    <m/>
    <n v="191.7"/>
    <n v="0"/>
    <n v="191.7"/>
    <s v=""/>
    <s v=""/>
    <s v=""/>
    <s v=""/>
    <s v=""/>
    <m/>
    <m/>
    <m/>
    <m/>
    <m/>
    <m/>
    <m/>
    <m/>
    <m/>
    <m/>
    <m/>
    <n v="1"/>
  </r>
  <r>
    <x v="1"/>
    <s v="Benoît"/>
    <s v="Côteaux Nantais"/>
    <s v="Pronadis"/>
    <s v="SO BIO LE HAILLAN"/>
    <s v="87 rue de le Morandiere"/>
    <n v="33185"/>
    <s v="LE HAILLAN"/>
    <s v="05 56 12 09 83"/>
    <s v="Nouvelle-Aquitaine"/>
    <n v="33"/>
    <s v="ACCORD BIO"/>
    <s v="So Bio"/>
    <n v="430"/>
    <d v="2017-02-04T23:00:00"/>
    <x v="305"/>
    <n v="1"/>
    <m/>
    <m/>
    <m/>
    <n v="1"/>
    <s v="Purée pommes abricots demeter - 630 g"/>
    <s v="CN00641025"/>
    <n v="90"/>
    <n v="10"/>
    <m/>
    <m/>
    <n v="230.4"/>
    <n v="0"/>
    <n v="230.4"/>
    <s v=""/>
    <s v=""/>
    <s v=""/>
    <s v=""/>
    <s v=""/>
    <m/>
    <m/>
    <m/>
    <m/>
    <m/>
    <m/>
    <m/>
    <m/>
    <m/>
    <m/>
    <m/>
    <n v="1"/>
  </r>
  <r>
    <x v="1"/>
    <s v="Benoît"/>
    <s v="Côteaux Nantais"/>
    <s v="Pronadis"/>
    <s v="SO BIO LE HAILLAN"/>
    <s v="87 rue de le Morandiere"/>
    <n v="33185"/>
    <s v="LE HAILLAN"/>
    <s v="05 56 12 09 83"/>
    <s v="Nouvelle-Aquitaine"/>
    <n v="33"/>
    <s v="ACCORD BIO"/>
    <s v="So Bio"/>
    <n v="430"/>
    <d v="2017-02-04T23:00:00"/>
    <x v="305"/>
    <n v="1"/>
    <m/>
    <m/>
    <m/>
    <n v="1"/>
    <s v="Purée pommes mangues demeter - 630 g"/>
    <s v="CN00641075"/>
    <n v="90"/>
    <n v="10"/>
    <m/>
    <m/>
    <n v="227.7"/>
    <n v="0"/>
    <n v="227.7"/>
    <s v=""/>
    <s v=""/>
    <s v=""/>
    <s v=""/>
    <s v=""/>
    <m/>
    <m/>
    <m/>
    <m/>
    <m/>
    <m/>
    <m/>
    <m/>
    <m/>
    <m/>
    <m/>
    <n v="1"/>
  </r>
  <r>
    <x v="1"/>
    <s v="Benoît"/>
    <s v="Côteaux Nantais"/>
    <s v="Pronadis"/>
    <s v="SO BIO LE HAILLAN"/>
    <s v="87 rue de le Morandiere"/>
    <n v="33185"/>
    <s v="LE HAILLAN"/>
    <s v="05 56 12 09 83"/>
    <s v="Nouvelle-Aquitaine"/>
    <n v="33"/>
    <s v="ACCORD BIO"/>
    <s v="So Bio"/>
    <n v="430"/>
    <d v="2017-02-04T23:00:00"/>
    <x v="305"/>
    <n v="1"/>
    <m/>
    <m/>
    <m/>
    <n v="1"/>
    <s v="Purée pommes myrtilles - 630 g"/>
    <s v="CN00641065"/>
    <n v="90"/>
    <n v="10"/>
    <m/>
    <m/>
    <n v="241.2"/>
    <n v="0"/>
    <n v="241.2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6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6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6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7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7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7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poireau-PDT - x 20 sachets"/>
    <n v="41001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ortie - x 20 sachets"/>
    <n v="41003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panais - x 20 sachets"/>
    <n v="41004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potimarron - x 20 sachets"/>
    <n v="41005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algues - x 20 sachets"/>
    <n v="41006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cèpes - x 20 sachets"/>
    <n v="41007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carotte cumin - x 20 sachets"/>
    <n v="41008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épinards spiruline - x 20 sachets"/>
    <n v="41009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fenouil - x 20 sachets"/>
    <n v="41010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tomate basilic - x 20 sachets"/>
    <n v="41021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africain - x20 sachets"/>
    <n v="41031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Thaï - x20 sachets"/>
    <n v="41032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Indien - x20 sachets"/>
    <n v="41033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Mexicain - x20 sachets"/>
    <n v="41034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2-04T23:00:00"/>
    <x v="308"/>
    <n v="1"/>
    <m/>
    <m/>
    <n v="1"/>
    <m/>
    <s v="Potabio de la mer - x 20 sachets"/>
    <n v="410160"/>
    <n v="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09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09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09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09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09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0"/>
    <n v="1"/>
    <m/>
    <m/>
    <m/>
    <n v="1"/>
    <s v="Huile de colza - 1L"/>
    <n v="1010608050"/>
    <n v="60"/>
    <n v="10"/>
    <m/>
    <s v="oui"/>
    <n v="297"/>
    <n v="0"/>
    <n v="297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0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0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0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1"/>
    <n v="1"/>
    <m/>
    <m/>
    <m/>
    <n v="1"/>
    <s v="Purée amande blanchie - 300g"/>
    <s v="5104A"/>
    <n v="72"/>
    <n v="15"/>
    <m/>
    <s v="oui"/>
    <n v="516.96"/>
    <n v="0"/>
    <n v="516.96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1"/>
    <n v="1"/>
    <m/>
    <m/>
    <m/>
    <n v="1"/>
    <s v="Chocolinette - 220g"/>
    <s v="NCHOCO220"/>
    <n v="24"/>
    <n v="8"/>
    <m/>
    <s v="oui"/>
    <n v="77.760000000000005"/>
    <n v="0"/>
    <n v="77.760000000000005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2-05T23:00:00"/>
    <x v="311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1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de colza - 1L"/>
    <n v="1010608050"/>
    <n v="6"/>
    <n v="0"/>
    <m/>
    <s v="oui"/>
    <n v="33"/>
    <n v="0"/>
    <n v="33"/>
    <s v=""/>
    <s v=""/>
    <s v=""/>
    <s v=""/>
    <s v=""/>
    <m/>
    <m/>
    <m/>
    <m/>
    <m/>
    <m/>
    <m/>
    <m/>
    <m/>
    <m/>
    <m/>
    <n v="1"/>
  </r>
  <r>
    <x v="1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d'olive douce - 3L (1)"/>
    <n v="1090112034"/>
    <n v="1"/>
    <n v="0"/>
    <m/>
    <m/>
    <n v="21.12"/>
    <n v="0"/>
    <n v="21.12"/>
    <s v=""/>
    <s v=""/>
    <s v=""/>
    <s v=""/>
    <s v=""/>
    <m/>
    <m/>
    <m/>
    <m/>
    <m/>
    <m/>
    <m/>
    <m/>
    <m/>
    <m/>
    <m/>
    <n v="1"/>
  </r>
  <r>
    <x v="1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de cameline - 0,25L"/>
    <n v="1010617190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1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m/>
    <m/>
    <m/>
    <m/>
    <m/>
    <m/>
    <m/>
    <m/>
    <n v="1"/>
  </r>
  <r>
    <x v="1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1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2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Ferment yaourt 2x6g - x 10 sachets"/>
    <n v="530010"/>
    <n v="10"/>
    <n v="0"/>
    <m/>
    <m/>
    <n v="21.1"/>
    <n v="0"/>
    <n v="21.1"/>
    <s v=""/>
    <s v=""/>
    <s v=""/>
    <s v=""/>
    <s v=""/>
    <m/>
    <m/>
    <m/>
    <m/>
    <m/>
    <m/>
    <m/>
    <m/>
    <m/>
    <m/>
    <m/>
    <n v="1"/>
  </r>
  <r>
    <x v="1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Ferment dessert au bifidus 2x6g - x 10 sachets"/>
    <n v="530020"/>
    <n v="10"/>
    <n v="0"/>
    <m/>
    <m/>
    <n v="23.3"/>
    <n v="0"/>
    <n v="23.3"/>
    <s v=""/>
    <s v=""/>
    <s v=""/>
    <s v=""/>
    <s v=""/>
    <m/>
    <m/>
    <m/>
    <m/>
    <m/>
    <m/>
    <m/>
    <m/>
    <m/>
    <m/>
    <m/>
    <n v="1"/>
  </r>
  <r>
    <x v="1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Ferment pour kéfir de lait 2x6g - x 10 sachets"/>
    <n v="530050"/>
    <n v="10"/>
    <n v="0"/>
    <m/>
    <m/>
    <n v="21.1"/>
    <n v="0"/>
    <n v="21.1"/>
    <s v=""/>
    <s v=""/>
    <s v=""/>
    <s v=""/>
    <s v=""/>
    <m/>
    <m/>
    <m/>
    <m/>
    <m/>
    <m/>
    <m/>
    <m/>
    <m/>
    <m/>
    <m/>
    <n v="1"/>
  </r>
  <r>
    <x v="1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Crème caramel au beurre salé 60g - x 12 sachets"/>
    <n v="190120"/>
    <n v="12"/>
    <n v="0"/>
    <m/>
    <m/>
    <n v="14.88"/>
    <n v="0"/>
    <n v="14.88"/>
    <s v=""/>
    <s v=""/>
    <s v=""/>
    <s v=""/>
    <s v=""/>
    <m/>
    <m/>
    <m/>
    <m/>
    <m/>
    <m/>
    <m/>
    <m/>
    <m/>
    <m/>
    <m/>
    <n v="1"/>
  </r>
  <r>
    <x v="1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Agar agar Bio - x 12 sachets 50g"/>
    <n v="510120"/>
    <n v="12"/>
    <n v="0"/>
    <m/>
    <m/>
    <n v="53.88"/>
    <n v="0"/>
    <n v="53.88"/>
    <s v=""/>
    <s v=""/>
    <s v=""/>
    <s v=""/>
    <s v=""/>
    <m/>
    <m/>
    <m/>
    <m/>
    <m/>
    <m/>
    <m/>
    <m/>
    <m/>
    <m/>
    <m/>
    <n v="1"/>
  </r>
  <r>
    <x v="1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Crème chocolat intense 60g - x 12 sachets"/>
    <n v="19002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n v="1"/>
  </r>
  <r>
    <x v="1"/>
    <s v="Alexis"/>
    <s v="Nature et Aliment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3"/>
    <n v="1"/>
    <m/>
    <m/>
    <m/>
    <m/>
    <s v="Crème anglaise 60g - x 12 sachets"/>
    <n v="190210"/>
    <n v="12"/>
    <n v="0"/>
    <m/>
    <s v="oui"/>
    <n v="11.88"/>
    <n v="0"/>
    <n v="11.88"/>
    <s v=""/>
    <s v=""/>
    <s v=""/>
    <s v=""/>
    <s v=""/>
    <m/>
    <m/>
    <m/>
    <m/>
    <m/>
    <m/>
    <m/>
    <m/>
    <m/>
    <m/>
    <m/>
    <n v="1"/>
  </r>
  <r>
    <x v="1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lait 36% - 100g"/>
    <n v="24028"/>
    <n v="17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55% orange - 100g"/>
    <n v="14073"/>
    <n v="17"/>
    <n v="10"/>
    <m/>
    <m/>
    <n v="24.48"/>
    <n v="0"/>
    <n v="24.48"/>
    <s v=""/>
    <s v=""/>
    <s v=""/>
    <s v=""/>
    <s v=""/>
    <m/>
    <m/>
    <m/>
    <m/>
    <m/>
    <m/>
    <m/>
    <m/>
    <m/>
    <m/>
    <m/>
    <n v="1"/>
  </r>
  <r>
    <x v="1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61% éclats cacao caramélisés - 100g"/>
    <n v="14076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n v="1"/>
  </r>
  <r>
    <x v="1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n v="1"/>
  </r>
  <r>
    <x v="1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70% - 100g"/>
    <n v="14072"/>
    <n v="17"/>
    <n v="10"/>
    <m/>
    <m/>
    <n v="23.29"/>
    <n v="0"/>
    <n v="23.29"/>
    <s v=""/>
    <s v=""/>
    <s v=""/>
    <s v=""/>
    <s v=""/>
    <m/>
    <m/>
    <m/>
    <m/>
    <m/>
    <m/>
    <m/>
    <m/>
    <m/>
    <m/>
    <m/>
    <n v="1"/>
  </r>
  <r>
    <x v="1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75% Sao Tomé - 100g"/>
    <n v="14371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n v="1"/>
  </r>
  <r>
    <x v="1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noir 80% Equateur - 100g"/>
    <n v="14074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n v="1"/>
  </r>
  <r>
    <x v="1"/>
    <s v="Alexis"/>
    <s v="Kaoka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4"/>
    <n v="1"/>
    <m/>
    <m/>
    <m/>
    <m/>
    <s v="dessert noir 55% - 200g"/>
    <n v="14240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Côteaux Nantais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5"/>
    <n v="1"/>
    <m/>
    <m/>
    <m/>
    <m/>
    <s v="pommes demeter - 3 l"/>
    <s v="CN00120000"/>
    <n v="4"/>
    <n v="0"/>
    <m/>
    <m/>
    <n v="20.2"/>
    <n v="0"/>
    <n v="20.2"/>
    <s v=""/>
    <s v=""/>
    <s v=""/>
    <s v=""/>
    <s v=""/>
    <m/>
    <m/>
    <m/>
    <m/>
    <m/>
    <m/>
    <m/>
    <m/>
    <m/>
    <m/>
    <m/>
    <n v="1"/>
  </r>
  <r>
    <x v="1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CURRY - Flacon 35g"/>
    <s v="CURRC"/>
    <n v="6"/>
    <n v="0"/>
    <m/>
    <m/>
    <n v="10.74"/>
    <n v="0"/>
    <n v="10.74"/>
    <s v=""/>
    <s v=""/>
    <s v=""/>
    <s v=""/>
    <s v=""/>
    <m/>
    <m/>
    <m/>
    <m/>
    <m/>
    <m/>
    <m/>
    <m/>
    <m/>
    <m/>
    <m/>
    <n v="1"/>
  </r>
  <r>
    <x v="1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MUSCADE poudre - Flacon 35g"/>
    <s v="MUSPC"/>
    <n v="6"/>
    <n v="0"/>
    <m/>
    <m/>
    <n v="22.62"/>
    <n v="0"/>
    <n v="22.62"/>
    <s v=""/>
    <s v=""/>
    <s v=""/>
    <s v=""/>
    <s v=""/>
    <m/>
    <m/>
    <m/>
    <m/>
    <m/>
    <m/>
    <m/>
    <m/>
    <m/>
    <m/>
    <m/>
    <n v="1"/>
  </r>
  <r>
    <x v="1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1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1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1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1"/>
    <s v="Alexis"/>
    <s v="Arcadie"/>
    <s v="Pronadis"/>
    <s v="POL ETHIK BIO"/>
    <s v="40 BOULEVARD FRANCOIS MITERRAND"/>
    <n v="64400"/>
    <s v="OLORON SAINTE MARIE"/>
    <m/>
    <s v="Nouvelle-Aquitaine"/>
    <n v="64"/>
    <s v="ACCORD BIO"/>
    <m/>
    <n v="165"/>
    <d v="2017-02-05T23:00:00"/>
    <x v="316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1"/>
    <s v="Christophe"/>
    <s v="Arcadi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2-05T23:00:00"/>
    <x v="317"/>
    <n v="1"/>
    <m/>
    <m/>
    <m/>
    <m/>
    <s v="GUIMAUVE racine - Sachet 50g (3)"/>
    <s v="GUIR"/>
    <n v="3"/>
    <n v="0"/>
    <m/>
    <m/>
    <n v="9.2100000000000009"/>
    <n v="0"/>
    <n v="9.2100000000000009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d'olive douce - 1L"/>
    <n v="1010612350"/>
    <n v="6"/>
    <n v="0"/>
    <m/>
    <m/>
    <n v="51.12"/>
    <n v="0"/>
    <n v="51.12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OL Pays Italie - 0,5L"/>
    <n v="1010613173"/>
    <n v="6"/>
    <n v="0"/>
    <m/>
    <m/>
    <n v="51.54"/>
    <n v="0"/>
    <n v="51.54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OL Pays F AOP Bx Prvce - 0,5L"/>
    <n v="1010613773"/>
    <n v="6"/>
    <n v="0"/>
    <m/>
    <m/>
    <n v="93.72"/>
    <n v="0"/>
    <n v="93.72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Oméga + - 0,5L"/>
    <n v="1010630270"/>
    <n v="6"/>
    <n v="0"/>
    <m/>
    <m/>
    <n v="24.6"/>
    <n v="0"/>
    <n v="24.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m/>
    <m/>
    <n v="1"/>
    <m/>
    <m/>
    <s v="Huile de noisette - 0,25L"/>
    <m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9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A PLANETE VERTE - BIOMONDE"/>
    <s v="21 pl Barbier"/>
    <n v="60210"/>
    <s v="GRANDVILLIERS"/>
    <s v="03 44 13 03 16"/>
    <s v="Hauts-de-France"/>
    <n v="60"/>
    <s v="BIOMONDE"/>
    <m/>
    <n v="120"/>
    <d v="2017-02-05T23:00:00"/>
    <x v="319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NATURE SANTE     "/>
    <s v="10, rue Millevoye"/>
    <n v="80100"/>
    <s v="ABBEVILLE"/>
    <s v="03 22 24 21 19"/>
    <s v="Hauts-de-France"/>
    <n v="80"/>
    <s v="LES COMPTOIRS DE LA BIO"/>
    <m/>
    <n v="100"/>
    <d v="2017-02-06T23:00:00"/>
    <x v="320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NATURE SANTE     "/>
    <s v="10, rue Millevoye"/>
    <n v="80100"/>
    <s v="ABBEVILLE"/>
    <s v="03 22 24 21 19"/>
    <s v="Hauts-de-France"/>
    <n v="80"/>
    <s v="LES COMPTOIRS DE LA BIO"/>
    <m/>
    <n v="100"/>
    <d v="2017-02-06T23:00:00"/>
    <x v="320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NATURE SANTE     "/>
    <s v="10, rue Millevoye"/>
    <n v="80100"/>
    <s v="ABBEVILLE"/>
    <s v="03 22 24 21 19"/>
    <s v="Hauts-de-France"/>
    <n v="80"/>
    <s v="LES COMPTOIRS DE LA BIO"/>
    <m/>
    <n v="100"/>
    <d v="2017-02-06T23:00:00"/>
    <x v="320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Amandina Lait d'amandes - 50cl"/>
    <s v="6902A"/>
    <n v="12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Amandina chocolat - 3x20cl"/>
    <s v="6902CH20"/>
    <n v="8"/>
    <n v="10"/>
    <m/>
    <m/>
    <n v="28"/>
    <n v="0"/>
    <n v="28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Croustinut - 300g"/>
    <s v="NCROU300"/>
    <n v="6"/>
    <n v="10"/>
    <m/>
    <s v="oui"/>
    <n v="31.56"/>
    <n v="0"/>
    <n v="31.56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Pistache Choc - 25g"/>
    <s v="91002B25"/>
    <n v="40"/>
    <n v="10"/>
    <m/>
    <m/>
    <n v="28"/>
    <n v="0"/>
    <n v="28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L’equilibre 0% sucre - 25g"/>
    <s v="91101B25"/>
    <n v="40"/>
    <n v="10"/>
    <m/>
    <m/>
    <n v="30.4"/>
    <n v="0"/>
    <n v="30.4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Cubes fibres bio - Etui 10 cubes x 10g"/>
    <s v="99SO01E10"/>
    <n v="10"/>
    <n v="10"/>
    <m/>
    <m/>
    <n v="26.1"/>
    <n v="0"/>
    <n v="26.1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Olive Amande - 90g"/>
    <n v="4303"/>
    <n v="6"/>
    <n v="10"/>
    <m/>
    <m/>
    <n v="14.28"/>
    <n v="0"/>
    <n v="14.28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Purée Fruits et Graines - 200g"/>
    <n v="1011"/>
    <n v="6"/>
    <n v="10"/>
    <m/>
    <s v="oui"/>
    <n v="24.54"/>
    <n v="0"/>
    <n v="24.54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Purée 4 Fruits Secs - 200g"/>
    <n v="1013"/>
    <n v="6"/>
    <n v="10"/>
    <m/>
    <s v="oui"/>
    <n v="21.06"/>
    <n v="0"/>
    <n v="21.06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1"/>
    <n v="1"/>
    <m/>
    <m/>
    <m/>
    <m/>
    <s v="Purée Arachide Toastée - 300g"/>
    <n v="1504"/>
    <n v="6"/>
    <n v="10"/>
    <m/>
    <m/>
    <n v="14.58"/>
    <n v="0"/>
    <n v="14.5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2"/>
    <n v="1"/>
    <m/>
    <m/>
    <m/>
    <m/>
    <s v="Poudre à lever - Sachet 50g x15"/>
    <n v="550030"/>
    <n v="15"/>
    <n v="0"/>
    <m/>
    <m/>
    <n v="12.15"/>
    <n v="0"/>
    <n v="12.15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2-06T23:00:00"/>
    <x v="322"/>
    <n v="1"/>
    <m/>
    <m/>
    <m/>
    <m/>
    <s v="Gélifiant Végétal Confix'bio 120g - x 8 sachets"/>
    <n v="512020"/>
    <n v="8"/>
    <n v="0"/>
    <m/>
    <m/>
    <n v="12.64"/>
    <n v="0"/>
    <n v="12.64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OL Pays Italie - 0,5L"/>
    <n v="1010613173"/>
    <n v="6"/>
    <n v="0"/>
    <m/>
    <m/>
    <n v="51.54"/>
    <n v="0"/>
    <n v="51.54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OL Pays Portugal - 0,5L"/>
    <n v="10106133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2-06T23:00:00"/>
    <x v="323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Bryio"/>
    <s v="RAYONS VERTS - BIOMONDE"/>
    <s v="14 rue St Patrice"/>
    <n v="80000"/>
    <s v="AMIENS"/>
    <s v="03 22 72 70 97"/>
    <s v="Hauts-de-France"/>
    <n v="80"/>
    <s v="BIOMONDE"/>
    <m/>
    <n v="180"/>
    <d v="2017-02-06T23:00:00"/>
    <x v="32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Bryio"/>
    <s v="RAYONS VERTS - BIOMONDE"/>
    <s v="14 rue St Patrice"/>
    <n v="80000"/>
    <s v="AMIENS"/>
    <s v="03 22 72 70 97"/>
    <s v="Hauts-de-France"/>
    <n v="80"/>
    <s v="BIOMONDE"/>
    <m/>
    <n v="180"/>
    <d v="2017-02-06T23:00:00"/>
    <x v="324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2-06T23:00:00"/>
    <x v="325"/>
    <n v="1"/>
    <m/>
    <m/>
    <m/>
    <m/>
    <s v="Potabio fenouil - x 20 sachets"/>
    <n v="410100"/>
    <n v="20"/>
    <n v="0"/>
    <m/>
    <m/>
    <n v="17.8"/>
    <n v="0"/>
    <n v="17.8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2-06T23:00:00"/>
    <x v="32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2-06T23:00:00"/>
    <x v="326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2-06T23:00:00"/>
    <x v="326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2-06T23:00:00"/>
    <x v="326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n v="1"/>
    <m/>
    <m/>
    <m/>
    <m/>
    <s v="Huile de cameline - 0,25L"/>
    <n v="1010617190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7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m/>
    <n v="1"/>
    <m/>
    <m/>
    <m/>
    <s v="Purée de noix de cajou - 300g"/>
    <s v="1435A"/>
    <n v="18"/>
    <n v="0"/>
    <m/>
    <s v="oui"/>
    <n v="135.9"/>
    <n v="0"/>
    <n v="135.9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n v="1"/>
    <m/>
    <m/>
    <m/>
    <m/>
    <s v="Purée amande complète - 200g"/>
    <n v="5011"/>
    <n v="6"/>
    <n v="5"/>
    <m/>
    <s v="oui"/>
    <n v="32.22"/>
    <n v="0"/>
    <n v="32.22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n v="1"/>
    <m/>
    <m/>
    <m/>
    <m/>
    <s v="Purée Fruits et Graines - 200g"/>
    <n v="1011"/>
    <n v="6"/>
    <n v="5"/>
    <m/>
    <s v="oui"/>
    <n v="25.92"/>
    <n v="0"/>
    <n v="25.92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n v="1"/>
    <m/>
    <m/>
    <m/>
    <m/>
    <s v="Purée 4 Fruits Secs - 200g"/>
    <n v="1013"/>
    <n v="6"/>
    <n v="5"/>
    <m/>
    <s v="oui"/>
    <n v="22.26"/>
    <n v="0"/>
    <n v="22.26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n v="1"/>
    <m/>
    <m/>
    <m/>
    <m/>
    <s v="Purée Amande &amp; Noix de cajou - 200g"/>
    <n v="1012"/>
    <n v="6"/>
    <n v="5"/>
    <m/>
    <s v="oui"/>
    <n v="29.88"/>
    <n v="0"/>
    <n v="29.88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2-06T23:00:00"/>
    <x v="328"/>
    <n v="1"/>
    <m/>
    <m/>
    <m/>
    <m/>
    <s v="Purée Arachide Toastée - 300g"/>
    <n v="1504"/>
    <n v="6"/>
    <n v="5"/>
    <m/>
    <m/>
    <n v="15.36"/>
    <n v="0"/>
    <n v="15.36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Purée pommes demeter - 630 g"/>
    <s v="CN00640115"/>
    <n v="60"/>
    <n v="10"/>
    <m/>
    <s v="oui"/>
    <n v="132"/>
    <n v="0"/>
    <n v="132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Confiture cerises extra - 690g"/>
    <s v="CN00750505"/>
    <n v="30"/>
    <n v="10"/>
    <m/>
    <s v="oui"/>
    <n v="125.1"/>
    <n v="0"/>
    <n v="125.1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m/>
    <n v="1"/>
    <m/>
    <n v="1"/>
    <m/>
    <s v="Confiture fraises extra - 690g"/>
    <s v="CN00750510"/>
    <n v="30"/>
    <n v="10"/>
    <m/>
    <s v="oui"/>
    <n v="130.80000000000001"/>
    <n v="0"/>
    <n v="130.80000000000001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BOX POTS - 90 UVC"/>
    <m/>
    <n v="3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2-07T23:00:00"/>
    <x v="329"/>
    <n v="1"/>
    <m/>
    <m/>
    <n v="1"/>
    <m/>
    <s v="Confiture abricots extra - 690g"/>
    <s v="CN00750500"/>
    <n v="30"/>
    <n v="10"/>
    <m/>
    <s v="oui"/>
    <n v="119.1"/>
    <n v="0"/>
    <n v="119.1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BIOLOIC"/>
    <s v="ZA LA METAIRIE"/>
    <n v="35520"/>
    <s v="MELESSE"/>
    <s v="02 99 69 34 09"/>
    <s v="Bretagne"/>
    <n v="35"/>
    <s v="INDPT"/>
    <m/>
    <n v="100"/>
    <d v="2017-02-07T23:00:00"/>
    <x v="330"/>
    <n v="1"/>
    <m/>
    <m/>
    <m/>
    <m/>
    <s v="Bioflan praliné - x 30 sachets"/>
    <n v="110060"/>
    <n v="30"/>
    <n v="0"/>
    <m/>
    <m/>
    <n v="19.2"/>
    <n v="0"/>
    <n v="19.2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BIOLOIC"/>
    <s v="ZA LA METAIRIE"/>
    <n v="35520"/>
    <s v="MELESSE"/>
    <s v="02 99 69 34 09"/>
    <s v="Bretagne"/>
    <n v="35"/>
    <s v="INDPT"/>
    <m/>
    <n v="100"/>
    <d v="2017-02-07T23:00:00"/>
    <x v="330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2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2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2"/>
    <n v="1"/>
    <m/>
    <m/>
    <m/>
    <m/>
    <s v="ROMARIN feuilles - Flacon 25g"/>
    <s v="ROMAC"/>
    <n v="6"/>
    <n v="0"/>
    <m/>
    <m/>
    <n v="8.1"/>
    <n v="0"/>
    <n v="8.1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5 Vitalité - Boite 22,5g"/>
    <s v="AUROIN"/>
    <n v="6"/>
    <n v="10"/>
    <m/>
    <s v="oui"/>
    <n v="17.82"/>
    <n v="0"/>
    <n v="17.82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2 Détente - Boite 22,5g"/>
    <s v="BIENIN"/>
    <n v="6"/>
    <n v="10"/>
    <m/>
    <s v="oui"/>
    <n v="16.440000000000001"/>
    <n v="0"/>
    <n v="16.440000000000001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7 Agrumes - Boite 22,5g"/>
    <s v="BIGAIN"/>
    <n v="6"/>
    <n v="1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3 Hivernale - Boite 22,5g"/>
    <s v="FRIMIN"/>
    <n v="6"/>
    <n v="10"/>
    <m/>
    <s v="oui"/>
    <n v="16.32"/>
    <n v="0"/>
    <n v="16.32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6 Anti-Stress - Boite 22,5g"/>
    <s v="HAMAIN"/>
    <n v="6"/>
    <n v="10"/>
    <m/>
    <s v="oui"/>
    <n v="16.62"/>
    <n v="0"/>
    <n v="16.62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4 Elimination - Boite 22,5g"/>
    <s v="ONDIIN"/>
    <n v="6"/>
    <n v="10"/>
    <m/>
    <s v="oui"/>
    <n v="17.28"/>
    <n v="0"/>
    <n v="17.28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1 Sommeil - Boite 22,5g"/>
    <s v="REVEIN"/>
    <n v="6"/>
    <n v="10"/>
    <m/>
    <s v="oui"/>
    <n v="19.32"/>
    <n v="0"/>
    <n v="19.32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8 Épicée - Boite 22,5g"/>
    <s v="SEREIN"/>
    <n v="6"/>
    <n v="10"/>
    <m/>
    <s v="oui"/>
    <n v="15.96"/>
    <n v="0"/>
    <n v="15.96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10 Détox - Boite 22,5g"/>
    <s v="DETOIN"/>
    <n v="6"/>
    <n v="10"/>
    <m/>
    <s v="oui"/>
    <n v="16.5"/>
    <n v="0"/>
    <n v="16.5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LA CHAYOTTE"/>
    <s v="9  rue d'Espagne"/>
    <n v="64100"/>
    <s v="BAYONNE"/>
    <s v="05 59 25 67 45"/>
    <s v="Nouvelle-Aquitaine"/>
    <n v="64"/>
    <s v="ACCORD BIO"/>
    <m/>
    <n v="190"/>
    <d v="2017-02-07T23:00:00"/>
    <x v="333"/>
    <n v="1"/>
    <m/>
    <m/>
    <m/>
    <n v="1"/>
    <s v="09 Digestion - Boite 22,5g"/>
    <s v="DIGEIN"/>
    <n v="6"/>
    <n v="10"/>
    <m/>
    <s v="oui"/>
    <n v="16.14"/>
    <n v="0"/>
    <n v="16.14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4"/>
    <n v="1"/>
    <m/>
    <m/>
    <m/>
    <m/>
    <s v="Ferment yaourt 2x6g - x 10 sachets"/>
    <n v="530010"/>
    <n v="10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4"/>
    <n v="1"/>
    <m/>
    <m/>
    <m/>
    <m/>
    <s v="Potabio cèpes - x 20 sachets"/>
    <n v="410070"/>
    <n v="20"/>
    <n v="0"/>
    <m/>
    <m/>
    <n v="17.8"/>
    <n v="0"/>
    <n v="17.8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4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5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5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5"/>
    <n v="1"/>
    <m/>
    <m/>
    <m/>
    <n v="1"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LA CHAYOTTE"/>
    <s v="9  rue d'Espagne"/>
    <n v="64100"/>
    <s v="BAYONNE"/>
    <s v="05 59 25 67 45"/>
    <s v="Nouvelle-Aquitaine"/>
    <n v="64"/>
    <s v="ACCORD BIO"/>
    <m/>
    <n v="190"/>
    <d v="2017-02-07T23:00:00"/>
    <x v="335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Kaoka"/>
    <s v="Markal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6"/>
    <n v="1"/>
    <m/>
    <m/>
    <m/>
    <n v="1"/>
    <s v="noir 66% éclats noisettes caramélisés - 100g"/>
    <n v="14072"/>
    <n v="51"/>
    <n v="10"/>
    <m/>
    <m/>
    <n v="86.19"/>
    <n v="0"/>
    <n v="86.19"/>
    <s v=""/>
    <s v=""/>
    <s v=""/>
    <s v=""/>
    <s v=""/>
    <m/>
    <m/>
    <m/>
    <m/>
    <m/>
    <m/>
    <m/>
    <m/>
    <m/>
    <m/>
    <m/>
    <n v="1"/>
  </r>
  <r>
    <x v="1"/>
    <s v="Philippe"/>
    <s v="Kaoka"/>
    <s v="Markal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6"/>
    <n v="1"/>
    <m/>
    <m/>
    <m/>
    <n v="1"/>
    <s v="noir 70% - 100g"/>
    <n v="14072"/>
    <n v="51"/>
    <n v="10"/>
    <m/>
    <m/>
    <n v="69.87"/>
    <n v="0"/>
    <n v="69.87"/>
    <s v=""/>
    <s v=""/>
    <s v=""/>
    <s v=""/>
    <s v=""/>
    <m/>
    <m/>
    <m/>
    <m/>
    <m/>
    <m/>
    <m/>
    <m/>
    <m/>
    <m/>
    <m/>
    <n v="1"/>
  </r>
  <r>
    <x v="1"/>
    <s v="Philippe"/>
    <s v="Kaoka"/>
    <s v="Markal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6"/>
    <n v="1"/>
    <m/>
    <m/>
    <m/>
    <n v="1"/>
    <s v="noir 80% Equateur - 100g"/>
    <n v="14074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poireau-PDT - x 20 sachets"/>
    <n v="41001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tomate - x 20 sachets"/>
    <n v="41002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ortie - x 20 sachets"/>
    <n v="41003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potimarron - x 20 sachets"/>
    <n v="41005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algues - x 20 sachets"/>
    <n v="41006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cèpes - x 20 sachets"/>
    <n v="410070"/>
    <n v="20"/>
    <n v="10"/>
    <m/>
    <m/>
    <n v="15.4"/>
    <n v="0"/>
    <n v="15.4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carotte cumin - x 20 sachets"/>
    <n v="41008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épinards spiruline - x 20 sachets"/>
    <n v="410090"/>
    <n v="40"/>
    <n v="10"/>
    <m/>
    <m/>
    <n v="30"/>
    <n v="0"/>
    <n v="30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fenouil - x 20 sachets"/>
    <n v="41010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africain - x20 sachets"/>
    <n v="41031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Thaï - x20 sachets"/>
    <n v="41032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Indien - x20 sachets"/>
    <n v="41033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Mexicain - x20 sachets"/>
    <n v="41034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AVENIR BIO - BIOMONDE"/>
    <s v="4 r Ferdinand Pelloutier ZAC des Longchamps"/>
    <n v="35700"/>
    <s v="RENNES"/>
    <s v="02 99 63 13 01"/>
    <s v="Bretagne"/>
    <n v="35"/>
    <s v="BIOMONDE"/>
    <m/>
    <n v="100"/>
    <d v="2017-02-07T23:00:00"/>
    <x v="337"/>
    <n v="1"/>
    <m/>
    <m/>
    <n v="1"/>
    <m/>
    <s v="Potabio de la mer - x 20 sachets"/>
    <n v="410160"/>
    <n v="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n v="1"/>
  </r>
  <r>
    <x v="1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AIL en semoule - Flacon 150g (6)"/>
    <s v="AILSPP"/>
    <n v="6"/>
    <n v="0"/>
    <m/>
    <m/>
    <n v="23.82"/>
    <n v="0"/>
    <n v="23.82"/>
    <s v=""/>
    <s v=""/>
    <s v=""/>
    <s v=""/>
    <s v=""/>
    <m/>
    <m/>
    <m/>
    <m/>
    <m/>
    <m/>
    <m/>
    <m/>
    <m/>
    <m/>
    <m/>
    <n v="1"/>
  </r>
  <r>
    <x v="1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MILLEFEUILLE sommités - Sachet 25g (3)"/>
    <s v="MILF"/>
    <n v="3"/>
    <n v="0"/>
    <m/>
    <m/>
    <n v="5.31"/>
    <n v="0"/>
    <n v="5.31"/>
    <s v=""/>
    <s v=""/>
    <s v=""/>
    <s v=""/>
    <s v=""/>
    <m/>
    <m/>
    <m/>
    <m/>
    <m/>
    <m/>
    <m/>
    <m/>
    <m/>
    <m/>
    <m/>
    <n v="1"/>
  </r>
  <r>
    <x v="1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BLEUET fleurs - Sachet 15g (3)"/>
    <s v="BLEU"/>
    <n v="3"/>
    <n v="0"/>
    <m/>
    <m/>
    <n v="6.51"/>
    <n v="0"/>
    <n v="6.51"/>
    <s v=""/>
    <s v=""/>
    <s v=""/>
    <s v=""/>
    <s v=""/>
    <m/>
    <m/>
    <m/>
    <m/>
    <m/>
    <m/>
    <m/>
    <m/>
    <m/>
    <m/>
    <m/>
    <n v="1"/>
  </r>
  <r>
    <x v="1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n v="1"/>
  </r>
  <r>
    <x v="1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Mélange VIN CHAUD - Sachet 28g"/>
    <s v="VINCA"/>
    <n v="6"/>
    <n v="0"/>
    <m/>
    <m/>
    <n v="15.36"/>
    <n v="0"/>
    <n v="15.36"/>
    <s v=""/>
    <s v=""/>
    <s v=""/>
    <s v=""/>
    <s v=""/>
    <m/>
    <m/>
    <m/>
    <m/>
    <m/>
    <m/>
    <m/>
    <m/>
    <m/>
    <m/>
    <m/>
    <n v="1"/>
  </r>
  <r>
    <x v="1"/>
    <s v="Christophe"/>
    <s v="Arcadie"/>
    <s v="Ekibio"/>
    <s v="BIO CREUSE"/>
    <s v="AVENUE DE L'EUROPE"/>
    <n v="23000"/>
    <s v="GUERET"/>
    <s v="05 55 52 50 50"/>
    <s v="Nouvelle-Aquitaine"/>
    <n v="23"/>
    <s v="GVA"/>
    <m/>
    <n v="450"/>
    <d v="2017-02-08T23:00:00"/>
    <x v="338"/>
    <n v="1"/>
    <m/>
    <m/>
    <m/>
    <m/>
    <s v="AGAR-AGAR - Flacon 55g"/>
    <s v="AGARC"/>
    <n v="3"/>
    <n v="0"/>
    <m/>
    <m/>
    <n v="25.26"/>
    <n v="0"/>
    <n v="25.26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DIET CONSEILS"/>
    <s v="2, place de la Trinité"/>
    <n v="35000"/>
    <s v="RENNES"/>
    <s v="02 99 79 15 43"/>
    <s v="Bretagne"/>
    <n v="35"/>
    <s v="INDPT"/>
    <m/>
    <n v="120"/>
    <d v="2017-02-08T23:00:00"/>
    <x v="339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Alexis"/>
    <s v="Arcadie"/>
    <s v="Ekibio"/>
    <s v="BIO BEARN"/>
    <s v="41 AVENUE FOUCHET"/>
    <n v="64000"/>
    <s v="PAU"/>
    <s v="05 59 13 81 81"/>
    <s v="Nouvelle-Aquitaine"/>
    <n v="64"/>
    <s v="ACCORD BIO"/>
    <m/>
    <n v="250"/>
    <d v="2017-02-08T23:00:00"/>
    <x v="340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poireau-PDT - x 20 sachets"/>
    <n v="41001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tomate - x 20 sachets"/>
    <n v="410020"/>
    <n v="40"/>
    <n v="10"/>
    <m/>
    <m/>
    <n v="30"/>
    <n v="0"/>
    <n v="30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ortie - x 20 sachets"/>
    <n v="410030"/>
    <n v="60"/>
    <n v="10"/>
    <m/>
    <m/>
    <n v="45"/>
    <n v="0"/>
    <n v="45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potimarron - x 20 sachets"/>
    <n v="410050"/>
    <n v="40"/>
    <n v="10"/>
    <m/>
    <m/>
    <n v="30"/>
    <n v="0"/>
    <n v="30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algues - x 20 sachets"/>
    <n v="41006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cèpes - x 20 sachets"/>
    <n v="410070"/>
    <n v="20"/>
    <n v="10"/>
    <m/>
    <m/>
    <n v="15.4"/>
    <n v="0"/>
    <n v="15.4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carotte cumin - x 20 sachets"/>
    <n v="410080"/>
    <n v="60"/>
    <n v="10"/>
    <m/>
    <m/>
    <n v="45"/>
    <n v="0"/>
    <n v="45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épinards spiruline - x 20 sachets"/>
    <n v="41009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Potabio fenouil - x 20 sachets"/>
    <n v="41010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1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2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2"/>
    <n v="1"/>
    <m/>
    <m/>
    <m/>
    <m/>
    <s v="Crème chocolat intense 60g - x 12 sachets"/>
    <n v="19002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2"/>
    <n v="1"/>
    <m/>
    <m/>
    <m/>
    <m/>
    <s v="Crème châtaigne 60g - x 12 sachets"/>
    <n v="190130"/>
    <n v="12"/>
    <n v="0"/>
    <m/>
    <m/>
    <n v="14.88"/>
    <n v="0"/>
    <n v="14.88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 BEARN"/>
    <s v="41 AVENUE FOUCHET"/>
    <n v="64000"/>
    <s v="PAU"/>
    <s v="05 59 13 81 81"/>
    <s v="Nouvelle-Aquitaine"/>
    <n v="64"/>
    <s v="ACCORD BIO"/>
    <m/>
    <n v="250"/>
    <d v="2017-02-08T23:00:00"/>
    <x v="342"/>
    <n v="1"/>
    <m/>
    <m/>
    <m/>
    <m/>
    <s v="Crème anglaise 60g - x 12 sachets"/>
    <n v="190210"/>
    <n v="12"/>
    <n v="0"/>
    <m/>
    <s v="oui"/>
    <n v="11.88"/>
    <n v="0"/>
    <n v="11.88"/>
    <s v=""/>
    <s v=""/>
    <s v=""/>
    <s v=""/>
    <s v=""/>
    <m/>
    <m/>
    <m/>
    <m/>
    <m/>
    <m/>
    <m/>
    <m/>
    <m/>
    <m/>
    <m/>
    <n v="1"/>
  </r>
  <r>
    <x v="1"/>
    <s v="Philippe"/>
    <s v="Bio Planèt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1"/>
    <s v="Philippe"/>
    <s v="Kaoka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4"/>
    <n v="1"/>
    <m/>
    <m/>
    <m/>
    <n v="1"/>
    <s v="noir 66% éclats noisettes caramélisés - 100g"/>
    <n v="14072"/>
    <n v="51"/>
    <n v="10"/>
    <m/>
    <m/>
    <n v="86.19"/>
    <n v="0"/>
    <n v="86.19"/>
    <s v=""/>
    <s v=""/>
    <s v=""/>
    <s v=""/>
    <s v=""/>
    <m/>
    <m/>
    <m/>
    <m/>
    <m/>
    <m/>
    <m/>
    <m/>
    <m/>
    <m/>
    <m/>
    <n v="1"/>
  </r>
  <r>
    <x v="1"/>
    <s v="Philippe"/>
    <s v="Kaoka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4"/>
    <n v="1"/>
    <m/>
    <m/>
    <m/>
    <n v="1"/>
    <s v="noir 70% - 100g"/>
    <n v="14072"/>
    <n v="51"/>
    <n v="10"/>
    <m/>
    <m/>
    <n v="69.87"/>
    <n v="0"/>
    <n v="69.87"/>
    <s v=""/>
    <s v=""/>
    <s v=""/>
    <s v=""/>
    <s v=""/>
    <m/>
    <m/>
    <m/>
    <m/>
    <m/>
    <m/>
    <m/>
    <m/>
    <m/>
    <m/>
    <m/>
    <n v="1"/>
  </r>
  <r>
    <x v="1"/>
    <s v="Philippe"/>
    <s v="Kaoka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4"/>
    <n v="1"/>
    <m/>
    <m/>
    <m/>
    <n v="1"/>
    <s v="noir 70% Fleur Sel - 100g"/>
    <n v="14771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FENOUIL graines - Sachet 50g (6)"/>
    <s v="FENO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1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SOMMEIL - Sachet 35g (3)"/>
    <s v="REVE"/>
    <n v="6"/>
    <n v="0"/>
    <m/>
    <m/>
    <n v="15.24"/>
    <n v="0"/>
    <n v="15.24"/>
    <s v=""/>
    <s v=""/>
    <s v=""/>
    <s v=""/>
    <s v=""/>
    <m/>
    <m/>
    <m/>
    <m/>
    <m/>
    <m/>
    <m/>
    <m/>
    <m/>
    <m/>
    <m/>
    <n v="1"/>
  </r>
  <r>
    <x v="1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1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OLIVIER feuilles - Sachet 50g (6)"/>
    <s v="OLIV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1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ORANGER boutons - Sachet 20g (3)"/>
    <s v="ORAB"/>
    <n v="6"/>
    <n v="0"/>
    <m/>
    <m/>
    <n v="17.34"/>
    <n v="0"/>
    <n v="17.34"/>
    <s v=""/>
    <s v=""/>
    <s v=""/>
    <s v=""/>
    <s v=""/>
    <m/>
    <m/>
    <m/>
    <m/>
    <m/>
    <m/>
    <m/>
    <m/>
    <m/>
    <m/>
    <m/>
    <n v="1"/>
  </r>
  <r>
    <x v="1"/>
    <s v="Philippe"/>
    <s v="Arcadi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6"/>
    <n v="1"/>
    <m/>
    <m/>
    <m/>
    <m/>
    <s v="RÉGLISSE racine bâton - Sachet 50g (6)"/>
    <s v="REGL"/>
    <n v="6"/>
    <n v="0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1"/>
    <s v="Philippe"/>
    <s v="Le Moulin du Pivert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7"/>
    <n v="1"/>
    <m/>
    <m/>
    <m/>
    <m/>
    <s v="Plaisir Noisette nappé de chocolat au lait - 130 grs"/>
    <s v="1SB201"/>
    <n v="12"/>
    <n v="0"/>
    <m/>
    <m/>
    <n v="24"/>
    <n v="0"/>
    <n v="24"/>
    <s v=""/>
    <s v=""/>
    <s v=""/>
    <s v=""/>
    <s v=""/>
    <m/>
    <m/>
    <m/>
    <m/>
    <m/>
    <m/>
    <m/>
    <m/>
    <m/>
    <m/>
    <m/>
    <n v="1"/>
  </r>
  <r>
    <x v="1"/>
    <s v="Philippe"/>
    <s v="Le Moulin du Pivert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2-08T23:00:00"/>
    <x v="347"/>
    <n v="1"/>
    <m/>
    <m/>
    <m/>
    <m/>
    <s v="Equi'libre Céréales et Graines - 150 grs"/>
    <s v="1CR003"/>
    <n v="12"/>
    <n v="0"/>
    <m/>
    <m/>
    <n v="26.16"/>
    <n v="0"/>
    <n v="26.16"/>
    <s v=""/>
    <s v=""/>
    <s v=""/>
    <s v=""/>
    <s v=""/>
    <m/>
    <m/>
    <m/>
    <m/>
    <m/>
    <m/>
    <m/>
    <m/>
    <m/>
    <m/>
    <m/>
    <n v="1"/>
  </r>
  <r>
    <x v="1"/>
    <s v="Philippe"/>
    <s v="Bio Planète"/>
    <s v="Biodis"/>
    <s v="COQUELIBIO - BIOMONDE"/>
    <s v="41 av Gén de Gaulle"/>
    <n v="35170"/>
    <s v="BRUZ"/>
    <s v="02 23 50 31 28"/>
    <s v="Bretagne"/>
    <n v="35"/>
    <s v="BIOMONDE"/>
    <m/>
    <n v="120"/>
    <d v="2017-02-08T23:00:00"/>
    <x v="348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1"/>
    <s v="Philippe"/>
    <s v="Kaoka"/>
    <s v="Markal"/>
    <s v="COQUELIBIO - BIOMONDE"/>
    <s v="41 av Gén de Gaulle"/>
    <n v="35170"/>
    <s v="BRUZ"/>
    <s v="02 23 50 31 28"/>
    <s v="Bretagne"/>
    <n v="35"/>
    <s v="BIOMONDE"/>
    <m/>
    <n v="120"/>
    <d v="2017-02-08T23:00:00"/>
    <x v="349"/>
    <n v="1"/>
    <m/>
    <m/>
    <m/>
    <m/>
    <s v="lait 32% noix coco - 100g"/>
    <n v="24066"/>
    <n v="17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Kaoka"/>
    <s v="Markal"/>
    <s v="COQUELIBIO - BIOMONDE"/>
    <s v="41 av Gén de Gaulle"/>
    <n v="35170"/>
    <s v="BRUZ"/>
    <s v="02 23 50 31 28"/>
    <s v="Bretagne"/>
    <n v="35"/>
    <s v="BIOMONDE"/>
    <m/>
    <n v="120"/>
    <d v="2017-02-08T23:00:00"/>
    <x v="349"/>
    <n v="1"/>
    <m/>
    <m/>
    <m/>
    <n v="1"/>
    <s v="noir 66% éclats noisettes caramélisés - 100g"/>
    <n v="14072"/>
    <n v="51"/>
    <n v="10"/>
    <m/>
    <m/>
    <n v="86.19"/>
    <n v="0"/>
    <n v="86.19"/>
    <s v=""/>
    <s v=""/>
    <s v=""/>
    <s v=""/>
    <s v=""/>
    <m/>
    <m/>
    <m/>
    <m/>
    <m/>
    <m/>
    <m/>
    <m/>
    <m/>
    <m/>
    <m/>
    <n v="1"/>
  </r>
  <r>
    <x v="1"/>
    <s v="Philippe"/>
    <s v="Kaoka"/>
    <s v="Markal"/>
    <s v="COQUELIBIO - BIOMONDE"/>
    <s v="41 av Gén de Gaulle"/>
    <n v="35170"/>
    <s v="BRUZ"/>
    <s v="02 23 50 31 28"/>
    <s v="Bretagne"/>
    <n v="35"/>
    <s v="BIOMONDE"/>
    <m/>
    <n v="120"/>
    <d v="2017-02-08T23:00:00"/>
    <x v="349"/>
    <n v="1"/>
    <m/>
    <m/>
    <m/>
    <n v="1"/>
    <s v="noir 70% - 100g"/>
    <n v="14072"/>
    <n v="51"/>
    <n v="10"/>
    <m/>
    <m/>
    <n v="69.87"/>
    <n v="0"/>
    <n v="69.87"/>
    <s v=""/>
    <s v=""/>
    <s v=""/>
    <s v=""/>
    <s v=""/>
    <m/>
    <m/>
    <m/>
    <m/>
    <m/>
    <m/>
    <m/>
    <m/>
    <m/>
    <m/>
    <m/>
    <n v="1"/>
  </r>
  <r>
    <x v="1"/>
    <s v="Philippe"/>
    <s v="Kaoka"/>
    <s v="Markal"/>
    <s v="COQUELIBIO - BIOMONDE"/>
    <s v="41 av Gén de Gaulle"/>
    <n v="35170"/>
    <s v="BRUZ"/>
    <s v="02 23 50 31 28"/>
    <s v="Bretagne"/>
    <n v="35"/>
    <s v="BIOMONDE"/>
    <m/>
    <n v="120"/>
    <d v="2017-02-08T23:00:00"/>
    <x v="349"/>
    <n v="1"/>
    <m/>
    <m/>
    <m/>
    <n v="1"/>
    <s v="noir 75% Sao Tomé - 100g"/>
    <n v="14371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COQUELIBIO - BIOMONDE"/>
    <s v="41 av Gén de Gaulle"/>
    <n v="35170"/>
    <s v="BRUZ"/>
    <s v="02 23 50 31 28"/>
    <s v="Bretagne"/>
    <n v="35"/>
    <s v="BIOMONDE"/>
    <m/>
    <n v="120"/>
    <d v="2017-02-08T23:00:00"/>
    <x v="350"/>
    <n v="1"/>
    <m/>
    <m/>
    <m/>
    <m/>
    <s v="Bioflan cacao orange - x 30 sachets"/>
    <n v="110180"/>
    <n v="30"/>
    <n v="0"/>
    <m/>
    <m/>
    <n v="19.2"/>
    <n v="0"/>
    <n v="19.2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COQUELIBIO - BIOMONDE"/>
    <s v="41 av Gén de Gaulle"/>
    <n v="35170"/>
    <s v="BRUZ"/>
    <s v="02 23 50 31 28"/>
    <s v="Bretagne"/>
    <n v="35"/>
    <s v="BIOMONDE"/>
    <m/>
    <n v="120"/>
    <d v="2017-02-08T23:00:00"/>
    <x v="350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n v="1"/>
    <m/>
    <m/>
    <n v="1"/>
    <m/>
    <s v="Purée pommes demeter - 630 g"/>
    <s v="CN00640115"/>
    <n v="30"/>
    <n v="10"/>
    <m/>
    <s v="oui"/>
    <n v="63.9"/>
    <n v="0"/>
    <n v="63.9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n v="1"/>
    <m/>
    <m/>
    <n v="1"/>
    <m/>
    <s v="Purée pommes poires demeter - 630 g"/>
    <s v="CN00641055"/>
    <n v="30"/>
    <n v="10"/>
    <m/>
    <s v="oui"/>
    <n v="71.400000000000006"/>
    <n v="0"/>
    <n v="71.400000000000006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n v="1"/>
    <m/>
    <m/>
    <n v="1"/>
    <m/>
    <s v="Purée pommes abricots demeter - 630 g"/>
    <s v="CN00641025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m/>
    <m/>
    <n v="1"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1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Bio Planète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2"/>
    <n v="1"/>
    <m/>
    <m/>
    <m/>
    <m/>
    <s v="Huile d'olive douce - 0,5L"/>
    <n v="101061237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1"/>
    <s v="Christophe"/>
    <s v="Bio Planète"/>
    <s v="Pronadis"/>
    <s v="PLANETE NATURE LIMOGES"/>
    <s v="15 RUE HOCHE"/>
    <n v="87000"/>
    <s v="LIMOGES"/>
    <s v="05.55.79.77.26"/>
    <s v="Nouvelle-Aquitaine"/>
    <n v="87"/>
    <s v="ACCORD BIO"/>
    <m/>
    <n v="300"/>
    <d v="2017-02-09T23:00:00"/>
    <x v="352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vanille - x 30 sachets"/>
    <n v="110010"/>
    <n v="60"/>
    <n v="1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cacao - x 30 sachets"/>
    <n v="110020"/>
    <n v="90"/>
    <n v="10"/>
    <m/>
    <m/>
    <n v="55.8"/>
    <n v="0"/>
    <n v="55.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café - x 30 sachets"/>
    <n v="110030"/>
    <n v="60"/>
    <n v="1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praliné - x 30 sachets"/>
    <n v="110060"/>
    <n v="60"/>
    <n v="1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noix de coco - x 30 sachets"/>
    <n v="110150"/>
    <n v="30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ioflan fraise - x 30 sachets"/>
    <n v="110170"/>
    <n v="30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poireau-PDT - x 20 sachets"/>
    <n v="41001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tomate - x 20 sachets"/>
    <n v="41002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ortie - x 20 sachets"/>
    <n v="41003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potimarron - x 20 sachets"/>
    <n v="41005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algues - x 20 sachets"/>
    <n v="41006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carotte cumin - x 20 sachets"/>
    <n v="410080"/>
    <n v="40"/>
    <n v="10"/>
    <m/>
    <m/>
    <n v="32.4"/>
    <n v="0"/>
    <n v="32.4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Crème caramel au beurre salé 60g - x 12 sachets"/>
    <n v="190120"/>
    <n v="24"/>
    <n v="10"/>
    <m/>
    <m/>
    <n v="26.88"/>
    <n v="0"/>
    <n v="26.8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Thaï - x20 sachets"/>
    <n v="41032"/>
    <n v="40"/>
    <n v="10"/>
    <m/>
    <s v="oui"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BOX 15 réfs livré monté &amp; vide - "/>
    <n v="146150"/>
    <n v="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2-11T23:00:00"/>
    <x v="353"/>
    <n v="1"/>
    <m/>
    <m/>
    <n v="1"/>
    <m/>
    <s v="Potabio de la mer - x 20 sachets"/>
    <n v="410160"/>
    <n v="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m/>
    <m/>
    <s v="Biodis"/>
    <m/>
    <m/>
    <m/>
    <m/>
    <m/>
    <m/>
    <m/>
    <m/>
    <m/>
    <m/>
    <d v="2017-02-11T23:00:00"/>
    <x v="354"/>
    <n v="1"/>
    <m/>
    <m/>
    <m/>
    <m/>
    <s v="Huile de coco - 0,2L"/>
    <n v="1010615028"/>
    <n v="60"/>
    <n v="12"/>
    <m/>
    <s v="oui"/>
    <n v="208.8"/>
    <n v="0"/>
    <n v="208.8"/>
    <s v=""/>
    <s v=""/>
    <s v=""/>
    <s v=""/>
    <s v=""/>
    <m/>
    <m/>
    <m/>
    <m/>
    <m/>
    <m/>
    <m/>
    <m/>
    <m/>
    <m/>
    <m/>
    <n v="1"/>
  </r>
  <r>
    <x v="1"/>
    <m/>
    <m/>
    <s v="Biodis"/>
    <m/>
    <m/>
    <m/>
    <m/>
    <m/>
    <m/>
    <m/>
    <m/>
    <m/>
    <m/>
    <d v="2017-02-11T23:00:00"/>
    <x v="354"/>
    <n v="1"/>
    <m/>
    <m/>
    <m/>
    <m/>
    <s v="Huile de coco - 0,4L"/>
    <n v="1010615056"/>
    <n v="60"/>
    <n v="12"/>
    <m/>
    <s v="oui"/>
    <n v="379.2"/>
    <n v="0"/>
    <n v="379.2"/>
    <s v=""/>
    <s v=""/>
    <s v=""/>
    <s v=""/>
    <s v=""/>
    <m/>
    <m/>
    <m/>
    <m/>
    <m/>
    <m/>
    <m/>
    <m/>
    <m/>
    <m/>
    <m/>
    <n v="1"/>
  </r>
  <r>
    <x v="1"/>
    <m/>
    <m/>
    <s v="Biodis"/>
    <m/>
    <m/>
    <m/>
    <m/>
    <m/>
    <m/>
    <m/>
    <m/>
    <m/>
    <m/>
    <d v="2017-02-11T23:00:00"/>
    <x v="354"/>
    <n v="1"/>
    <m/>
    <m/>
    <m/>
    <m/>
    <s v="Huile coco désodorisée - 0,4L"/>
    <n v="1010615156"/>
    <n v="60"/>
    <n v="12"/>
    <m/>
    <s v="oui"/>
    <n v="255.6"/>
    <n v="0"/>
    <n v="255.6"/>
    <s v=""/>
    <s v=""/>
    <s v=""/>
    <s v=""/>
    <s v=""/>
    <m/>
    <m/>
    <m/>
    <m/>
    <m/>
    <m/>
    <m/>
    <m/>
    <m/>
    <m/>
    <m/>
    <n v="1"/>
  </r>
  <r>
    <x v="1"/>
    <m/>
    <m/>
    <s v="Biodis"/>
    <m/>
    <m/>
    <m/>
    <m/>
    <m/>
    <m/>
    <m/>
    <m/>
    <m/>
    <m/>
    <d v="2017-02-11T23:00:00"/>
    <x v="355"/>
    <n v="1"/>
    <m/>
    <m/>
    <m/>
    <m/>
    <s v="Huile de coco - 0,2L"/>
    <n v="1010615028"/>
    <n v="60"/>
    <n v="12"/>
    <m/>
    <s v="oui"/>
    <n v="183.6"/>
    <n v="0"/>
    <n v="183.6"/>
    <s v=""/>
    <s v=""/>
    <s v=""/>
    <s v=""/>
    <s v=""/>
    <m/>
    <m/>
    <m/>
    <m/>
    <m/>
    <m/>
    <m/>
    <m/>
    <m/>
    <m/>
    <m/>
    <n v="1"/>
  </r>
  <r>
    <x v="1"/>
    <m/>
    <m/>
    <s v="Biodis"/>
    <m/>
    <m/>
    <m/>
    <m/>
    <m/>
    <m/>
    <m/>
    <m/>
    <m/>
    <m/>
    <d v="2017-02-11T23:00:00"/>
    <x v="355"/>
    <n v="1"/>
    <m/>
    <m/>
    <m/>
    <m/>
    <s v="Huile de coco - 0,4L"/>
    <n v="1010615056"/>
    <n v="60"/>
    <n v="12"/>
    <m/>
    <s v="oui"/>
    <n v="333.6"/>
    <n v="0"/>
    <n v="333.6"/>
    <s v=""/>
    <s v=""/>
    <s v=""/>
    <s v=""/>
    <s v=""/>
    <m/>
    <m/>
    <m/>
    <m/>
    <m/>
    <m/>
    <m/>
    <m/>
    <m/>
    <m/>
    <m/>
    <n v="1"/>
  </r>
  <r>
    <x v="1"/>
    <m/>
    <m/>
    <s v="Biodis"/>
    <m/>
    <m/>
    <m/>
    <m/>
    <m/>
    <m/>
    <m/>
    <m/>
    <m/>
    <m/>
    <d v="2017-02-11T23:00:00"/>
    <x v="355"/>
    <n v="1"/>
    <m/>
    <m/>
    <m/>
    <m/>
    <s v="Huile coco désodorisée - 0,4L"/>
    <n v="1010615156"/>
    <n v="60"/>
    <n v="12"/>
    <m/>
    <s v="oui"/>
    <n v="225"/>
    <n v="0"/>
    <n v="225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Amandina Lait d'amandes - 1L"/>
    <n v="6902"/>
    <n v="120"/>
    <n v="0"/>
    <m/>
    <m/>
    <n v="379.2"/>
    <n v="0"/>
    <n v="379.2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Amandina Lait d'amandes - 50cl"/>
    <s v="6902A"/>
    <n v="48"/>
    <n v="0"/>
    <m/>
    <m/>
    <n v="82.56"/>
    <n v="0"/>
    <n v="82.5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Amandina Lait d'amandes à la vanille - 1L"/>
    <s v="6902VAN"/>
    <n v="24"/>
    <n v="0"/>
    <m/>
    <m/>
    <n v="90.24"/>
    <n v="0"/>
    <n v="90.2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Amandina chocolat - 1L"/>
    <s v="6902CHOCOOP"/>
    <n v="30"/>
    <n v="0"/>
    <m/>
    <m/>
    <n v="100.5"/>
    <n v="0"/>
    <n v="100.5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Amandina chocolat - 3x20cl"/>
    <s v="6902CH20"/>
    <n v="32"/>
    <n v="0"/>
    <m/>
    <m/>
    <n v="124.48"/>
    <n v="0"/>
    <n v="124.48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Noisettina boisson aux noisettes - 1L"/>
    <s v="6902NOI"/>
    <n v="12"/>
    <n v="0"/>
    <m/>
    <m/>
    <n v="39.479999999999997"/>
    <n v="0"/>
    <n v="39.479999999999997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Amandina cuisine (x8) - 3x20cl"/>
    <s v="6902CUI"/>
    <n v="16"/>
    <n v="0"/>
    <m/>
    <m/>
    <n v="66.400000000000006"/>
    <n v="0"/>
    <n v="66.40000000000000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de sésame (tahin) - 630g"/>
    <n v="1241"/>
    <n v="6"/>
    <n v="0"/>
    <m/>
    <s v="oui"/>
    <n v="39.840000000000003"/>
    <n v="0"/>
    <n v="39.840000000000003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de sésame demi complet - 630g"/>
    <n v="1242"/>
    <n v="6"/>
    <n v="0"/>
    <m/>
    <s v="oui"/>
    <n v="36.36"/>
    <n v="0"/>
    <n v="36.3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de noix de cajou - 300g"/>
    <s v="1435A"/>
    <n v="12"/>
    <n v="0"/>
    <m/>
    <s v="oui"/>
    <n v="90.6"/>
    <n v="0"/>
    <n v="90.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amande complète - 630g"/>
    <n v="5005"/>
    <n v="24"/>
    <n v="0"/>
    <m/>
    <s v="oui"/>
    <n v="379.92"/>
    <n v="0"/>
    <n v="379.92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amande complète - 300g"/>
    <s v="5004A"/>
    <n v="36"/>
    <n v="0"/>
    <m/>
    <s v="oui"/>
    <n v="281.52"/>
    <n v="0"/>
    <n v="281.52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amande blanchie - 630g"/>
    <n v="5105"/>
    <n v="12"/>
    <n v="0"/>
    <m/>
    <s v="oui"/>
    <n v="210.12"/>
    <n v="0"/>
    <n v="210.12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de noisettes - 600g"/>
    <s v="5205B"/>
    <n v="12"/>
    <n v="0"/>
    <m/>
    <s v="oui"/>
    <n v="218.52"/>
    <n v="0"/>
    <n v="218.52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de noisettes - 280g"/>
    <s v="5204B"/>
    <n v="12"/>
    <n v="0"/>
    <m/>
    <s v="oui"/>
    <n v="105.96"/>
    <n v="0"/>
    <n v="105.9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AMANDE à tartiner - 300g"/>
    <s v="6400A"/>
    <n v="12"/>
    <n v="0"/>
    <m/>
    <m/>
    <n v="66.959999999999994"/>
    <n v="0"/>
    <n v="66.95999999999999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NOISETTE à tartiner - 300g"/>
    <s v="6404A"/>
    <n v="12"/>
    <n v="0"/>
    <m/>
    <m/>
    <n v="50.52"/>
    <n v="0"/>
    <n v="50.52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SESAME à tartiner - 300g"/>
    <s v="6409A"/>
    <n v="12"/>
    <n v="0"/>
    <m/>
    <m/>
    <n v="35.76"/>
    <n v="0"/>
    <n v="35.7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AMANDE&amp;ORANGE à tartiner - 300g"/>
    <s v="6410A"/>
    <n v="12"/>
    <n v="0"/>
    <m/>
    <m/>
    <n v="64.08"/>
    <n v="0"/>
    <n v="64.08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Chocolinette - 20g"/>
    <s v="NCHOCO20"/>
    <n v="72"/>
    <n v="0"/>
    <m/>
    <m/>
    <n v="51.12"/>
    <n v="0"/>
    <n v="51.12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Chocolinette - 220g"/>
    <s v="NCHOCO220"/>
    <n v="12"/>
    <n v="0"/>
    <m/>
    <s v="oui"/>
    <n v="42.24"/>
    <n v="0"/>
    <n v="42.2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Chokenut - 300g"/>
    <s v="NCHOK300"/>
    <n v="12"/>
    <n v="0"/>
    <m/>
    <s v="oui"/>
    <n v="60"/>
    <n v="0"/>
    <n v="60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Nute+SANS PALME - 220g"/>
    <s v="NNUT+220"/>
    <n v="12"/>
    <n v="0"/>
    <m/>
    <s v="oui"/>
    <n v="44.04"/>
    <n v="0"/>
    <n v="44.0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Nute+SANS PALME - 750g"/>
    <s v="NNUT+750"/>
    <n v="6"/>
    <n v="0"/>
    <m/>
    <m/>
    <n v="64.08"/>
    <n v="0"/>
    <n v="64.08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Nut&amp; bon - 220g"/>
    <s v="NNUTB220"/>
    <n v="12"/>
    <n v="0"/>
    <m/>
    <s v="oui"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Croustinut - 300g"/>
    <s v="NCROU300"/>
    <n v="12"/>
    <n v="0"/>
    <m/>
    <s v="oui"/>
    <n v="70.2"/>
    <n v="0"/>
    <n v="70.2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Coconut - 300g"/>
    <s v="NCOCON300"/>
    <n v="12"/>
    <n v="0"/>
    <m/>
    <s v="oui"/>
    <n v="56.04"/>
    <n v="0"/>
    <n v="56.0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Blanche - 250g"/>
    <n v="7504"/>
    <n v="10"/>
    <n v="0"/>
    <m/>
    <m/>
    <n v="48.4"/>
    <n v="0"/>
    <n v="48.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de noix de cajou - 200g"/>
    <n v="1431"/>
    <n v="12"/>
    <n v="0"/>
    <m/>
    <s v="oui"/>
    <n v="64.44"/>
    <n v="0"/>
    <n v="64.4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amande complète - 200g"/>
    <n v="5011"/>
    <n v="12"/>
    <n v="0"/>
    <m/>
    <s v="oui"/>
    <n v="67.8"/>
    <n v="0"/>
    <n v="67.8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amande blanchie - 200g"/>
    <n v="5111"/>
    <n v="12"/>
    <n v="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de noisettes - 200g"/>
    <n v="5211"/>
    <n v="12"/>
    <n v="0"/>
    <m/>
    <s v="oui"/>
    <n v="81.36"/>
    <n v="0"/>
    <n v="81.3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n v="1"/>
    <s v="Purée de sésame (tahin) - 280g"/>
    <n v="1230"/>
    <n v="72"/>
    <n v="10"/>
    <m/>
    <s v="oui"/>
    <n v="195.84"/>
    <n v="0"/>
    <n v="195.8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de sésame demi complet - 280g"/>
    <n v="1240"/>
    <n v="12"/>
    <n v="0"/>
    <m/>
    <s v="oui"/>
    <n v="34.56"/>
    <n v="0"/>
    <n v="34.5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de sésame complet - 280g"/>
    <s v="1250A"/>
    <n v="12"/>
    <n v="0"/>
    <m/>
    <s v="oui"/>
    <n v="35.880000000000003"/>
    <n v="0"/>
    <n v="35.880000000000003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Purée Arachide Toastée - 300g"/>
    <n v="1504"/>
    <n v="12"/>
    <n v="0"/>
    <m/>
    <m/>
    <n v="32.4"/>
    <n v="0"/>
    <n v="32.4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Amande ( 74% ) au sucre de canne - 200g"/>
    <n v="6500"/>
    <n v="6"/>
    <n v="0"/>
    <m/>
    <m/>
    <n v="25.86"/>
    <n v="0"/>
    <n v="25.86"/>
    <s v=""/>
    <s v=""/>
    <s v=""/>
    <s v=""/>
    <s v=""/>
    <m/>
    <m/>
    <m/>
    <m/>
    <m/>
    <m/>
    <m/>
    <m/>
    <m/>
    <m/>
    <m/>
    <n v="1"/>
  </r>
  <r>
    <x v="1"/>
    <m/>
    <m/>
    <s v="Direct"/>
    <m/>
    <m/>
    <m/>
    <m/>
    <m/>
    <m/>
    <m/>
    <m/>
    <m/>
    <m/>
    <d v="2017-02-11T23:00:00"/>
    <x v="356"/>
    <n v="1"/>
    <m/>
    <m/>
    <m/>
    <m/>
    <s v="Noisette ( 66% ) au sucre de canne - 200g"/>
    <n v="6504"/>
    <n v="6"/>
    <n v="0"/>
    <m/>
    <m/>
    <n v="27.6"/>
    <n v="0"/>
    <n v="27.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AIL des OURS - Flacon 16g"/>
    <s v="AI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AIL en poudre - Flacon 45g"/>
    <s v="AILP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AIL en semoule - Flacon 50g"/>
    <s v="AILS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ANETH graines - Flacon 35g"/>
    <s v="ANET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ANIS VERT graines - Flacon 40g"/>
    <s v="ANIS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ANNELLE Bâtons - Flacon 12g"/>
    <s v="CANT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BOUQUET GARNI - Flacon 30g"/>
    <s v="BOUQ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ARVI graines - Flacon 45g"/>
    <s v="CARVC"/>
    <n v="6"/>
    <n v="0"/>
    <m/>
    <m/>
    <n v="10.32"/>
    <n v="0"/>
    <n v="10.3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INQ PARFUMS - Flacon 35g"/>
    <s v="5PAR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GIROFLE Clous - Flacon 30g"/>
    <s v="GIROC"/>
    <n v="6"/>
    <n v="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ORIANDRE graines - Flacon 30g"/>
    <s v="CORGC"/>
    <n v="6"/>
    <n v="0"/>
    <m/>
    <m/>
    <n v="8.64"/>
    <n v="0"/>
    <n v="8.6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ORIANDRE moulue - Flacon 30g"/>
    <s v="CORPC"/>
    <n v="6"/>
    <n v="0"/>
    <m/>
    <m/>
    <n v="8.1"/>
    <n v="0"/>
    <n v="8.1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UMIN graines - Flacon 40g"/>
    <s v="CUMG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UMIN moulu - Flacon 40g"/>
    <s v="CUMP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URCUMA poudre - Flacon 35g"/>
    <s v="CURCC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URRY - Flacon 35g"/>
    <s v="CURRC"/>
    <n v="6"/>
    <n v="0"/>
    <m/>
    <m/>
    <n v="10.74"/>
    <n v="0"/>
    <n v="10.7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Épices pour COUSCOUS - Flacon 35g"/>
    <s v="COUS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ESTRAGON feuilles - Flacon 15g"/>
    <s v="ESTRC"/>
    <n v="6"/>
    <n v="0"/>
    <m/>
    <m/>
    <n v="11.46"/>
    <n v="0"/>
    <n v="11.4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FENOUIL graines - Flacon 30g"/>
    <s v="FEN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GARAM MASALA - Flacon 35g"/>
    <s v="GARAC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GENIÈVRE baies - Flacon 25g"/>
    <s v="GENIC"/>
    <n v="6"/>
    <n v="0"/>
    <m/>
    <m/>
    <n v="9.06"/>
    <n v="0"/>
    <n v="9.0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GINGEMBRE poudre - Flacon 30g"/>
    <s v="GING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HERBES de PROVENCE - Flacon 20g"/>
    <s v="HERB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ARJOLAINE - Flacon 10g"/>
    <s v="MARJC"/>
    <n v="6"/>
    <n v="0"/>
    <m/>
    <m/>
    <n v="7.44"/>
    <n v="0"/>
    <n v="7.4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élange PIZZA - Flacon 13g"/>
    <s v="PIZZ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élange POISSON - Flacon 30g"/>
    <s v="POIS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élange SALADE - Flacon 20g"/>
    <s v="SALA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OUTARDE jaune - Flacon 60g"/>
    <s v="MOUT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USCADE noix - Flacon 30g"/>
    <s v="MUSCC"/>
    <n v="6"/>
    <n v="0"/>
    <m/>
    <m/>
    <n v="20.22"/>
    <n v="0"/>
    <n v="20.2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USCADE poudre - Flacon 35g"/>
    <s v="MUSPC"/>
    <n v="6"/>
    <n v="0"/>
    <m/>
    <m/>
    <n v="22.62"/>
    <n v="0"/>
    <n v="22.6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OIGNON semoule - Flacon 55g"/>
    <s v="OIGN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ORIGAN feuilles - Flacon 15g"/>
    <s v="ORIGC"/>
    <n v="6"/>
    <n v="0"/>
    <m/>
    <m/>
    <n v="8.2200000000000006"/>
    <n v="0"/>
    <n v="8.220000000000000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ORTIE piquante - Flacon 35g"/>
    <s v="ORTIC"/>
    <n v="6"/>
    <n v="0"/>
    <m/>
    <m/>
    <n v="10.98"/>
    <n v="0"/>
    <n v="10.9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APRIKA DOUX - Flacon 40g"/>
    <s v="PAPDC"/>
    <n v="6"/>
    <n v="0"/>
    <m/>
    <m/>
    <n v="13.68"/>
    <n v="0"/>
    <n v="13.6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ERSIL feuilles - Flacon 10g"/>
    <s v="PERSC"/>
    <n v="6"/>
    <n v="0"/>
    <m/>
    <m/>
    <n v="7.62"/>
    <n v="0"/>
    <n v="7.6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IMENT de CAYENNE - Flacon 40g"/>
    <s v="PIMP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IMENT DOUX d'Espagne - Flacon 40g"/>
    <s v="PIMDC"/>
    <n v="6"/>
    <n v="0"/>
    <m/>
    <m/>
    <n v="12.18"/>
    <n v="0"/>
    <n v="12.1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OIVRE BLANC en grains - Flacon 50g"/>
    <s v="POBGC"/>
    <n v="6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OIVRE BLANC moulu - Flacon 45g"/>
    <s v="POBPC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OIVRE NOIR en grains - Flacon 50g"/>
    <s v="PONGC"/>
    <n v="6"/>
    <n v="0"/>
    <m/>
    <m/>
    <n v="15.78"/>
    <n v="0"/>
    <n v="15.7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OIVRE NOIR moulu - Flacon 45g"/>
    <s v="PONPC"/>
    <n v="6"/>
    <n v="0"/>
    <m/>
    <m/>
    <n v="14.88"/>
    <n v="0"/>
    <n v="14.8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OIVRE VERT lyophilisé - Flacon 15g"/>
    <s v="POVLC"/>
    <n v="6"/>
    <n v="0"/>
    <m/>
    <m/>
    <n v="16.38"/>
    <n v="0"/>
    <n v="16.3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RAS EL HANOUT - Flacon 35g"/>
    <s v="RASEC"/>
    <n v="6"/>
    <n v="0"/>
    <m/>
    <m/>
    <n v="11.76"/>
    <n v="0"/>
    <n v="11.7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ROMARIN feuilles - Flacon 25g"/>
    <s v="ROMAC"/>
    <n v="6"/>
    <n v="0"/>
    <m/>
    <m/>
    <n v="8.1"/>
    <n v="0"/>
    <n v="8.1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SAFRAN moulu - Flacon 1g"/>
    <s v="SAFPC"/>
    <n v="6"/>
    <n v="0"/>
    <m/>
    <m/>
    <n v="50.16"/>
    <n v="0"/>
    <n v="50.1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SAFRAN stigmates - Flacon 1g"/>
    <s v="SAFRC"/>
    <n v="6"/>
    <n v="0"/>
    <m/>
    <m/>
    <n v="47.04"/>
    <n v="0"/>
    <n v="47.0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SARRIETTE feuilles - Flacon 20g"/>
    <s v="SARR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THYM feuilles - Flacon 15g"/>
    <s v="THYM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AIL en semoule - Flacon 150g (6)"/>
    <s v="AILSPP"/>
    <n v="6"/>
    <n v="0"/>
    <m/>
    <m/>
    <n v="23.82"/>
    <n v="0"/>
    <n v="23.8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BASILIC feuilles - Flacon 30g (6)"/>
    <s v="BASIPP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GINGEMBRE poudre - Flacon 80g (6)"/>
    <s v="GINGPP"/>
    <n v="6"/>
    <n v="0"/>
    <m/>
    <m/>
    <n v="17.64"/>
    <n v="0"/>
    <n v="17.6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LAURIER feuilles - Flacon 8g (6)"/>
    <s v="LAUPP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élange SALADE - Flacon 45g (6)"/>
    <s v="SALAPP"/>
    <n v="6"/>
    <n v="0"/>
    <m/>
    <m/>
    <n v="14.58"/>
    <n v="0"/>
    <n v="14.5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OIGNON lanières - Flacon 125g (6)"/>
    <s v="OIGLPF"/>
    <n v="6"/>
    <n v="0"/>
    <m/>
    <m/>
    <n v="21.48"/>
    <n v="0"/>
    <n v="21.4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OIVRE NOIR moulu - Flacon 220g (6)"/>
    <s v="POIMPF"/>
    <n v="6"/>
    <n v="0"/>
    <m/>
    <m/>
    <n v="45.24"/>
    <n v="0"/>
    <n v="45.2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m/>
    <n v="1"/>
    <m/>
    <m/>
    <m/>
    <s v="Présentoir Cook - "/>
    <s v="PREE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ECHALOTE semoule - Flacon 40g"/>
    <s v="ECHSC"/>
    <n v="6"/>
    <n v="0"/>
    <m/>
    <m/>
    <n v="27.6"/>
    <n v="0"/>
    <n v="27.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MACIS moulu - Flacon 45g"/>
    <s v="MACPC"/>
    <n v="6"/>
    <n v="0"/>
    <m/>
    <m/>
    <n v="26.94"/>
    <n v="0"/>
    <n v="26.9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7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ANIS VERT graines - Sachet 50g (6)"/>
    <s v="ANIS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ARTICHAUT feuilles coupées - Sachet 50g (6)"/>
    <s v="ARTI"/>
    <n v="6"/>
    <n v="0"/>
    <m/>
    <m/>
    <n v="11.76"/>
    <n v="0"/>
    <n v="11.7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AUBÉPINE sommités - Sachet 40g (6)"/>
    <s v="AUBE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TILLEUL aubier coupé - Sachet 50g (6)"/>
    <s v="TILA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BADIANE fruit - Sachet 50g (6)"/>
    <s v="BADA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BARDANE racines - Sachet 50g (6)"/>
    <s v="BARD"/>
    <n v="6"/>
    <n v="0"/>
    <m/>
    <m/>
    <n v="15.84"/>
    <n v="0"/>
    <n v="15.8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CAMOMILLE MATRICAIRE fleurs - Sachet 25g (6)"/>
    <s v="MATR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CASSIS feuilles coupées - Sachet 40g (6)"/>
    <s v="CASS"/>
    <n v="6"/>
    <n v="0"/>
    <m/>
    <m/>
    <n v="14.22"/>
    <n v="0"/>
    <n v="14.2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CITRONNELLE feuilles - Sachet 40g (6)"/>
    <s v="CITR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EUCALYPTUS feuilles coupées - Sachet 50g (6)"/>
    <s v="EUCA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FENOUIL graines - Sachet 50g (6)"/>
    <s v="FENO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FRAMBOISIER feuilles coupées - Sachet 25g (6)"/>
    <s v="FRAM"/>
    <n v="6"/>
    <n v="0"/>
    <m/>
    <m/>
    <n v="9.6"/>
    <n v="0"/>
    <n v="9.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HERBES de PROVENCE entiere - Sachet 50g (6)"/>
    <s v="HERB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LAVANDE fleurs - Sachet 30g (6)"/>
    <s v="LAVA"/>
    <n v="6"/>
    <n v="0"/>
    <m/>
    <m/>
    <n v="14.46"/>
    <n v="0"/>
    <n v="14.4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MÉLISSE feuilles - Sachet 30g (6)"/>
    <s v="MELI"/>
    <n v="6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OLIVIER feuilles - Sachet 50g (6)"/>
    <s v="OLIV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ORANGER feuilles - Sachet 25g (6)"/>
    <s v="ORAN"/>
    <n v="6"/>
    <n v="0"/>
    <m/>
    <m/>
    <n v="10.38"/>
    <n v="0"/>
    <n v="10.3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ORTIE PIQUANTE feuilles - Sachet 40g (6)"/>
    <s v="ORTP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PISSENLIT racines - Sachet 50g (6)"/>
    <s v="PISS"/>
    <n v="6"/>
    <n v="0"/>
    <m/>
    <m/>
    <n v="16.079999999999998"/>
    <n v="0"/>
    <n v="16.079999999999998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RÉGLISSE racine bâton - Sachet 50g (6)"/>
    <s v="REGL"/>
    <n v="6"/>
    <n v="0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REINE DES PRÉS fleurs (6) - Sachet 25g (6)"/>
    <s v="REIN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ROMARIN feuilles - Sachet 50g (6)"/>
    <s v="ROMA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SAUGE feuilles - Sachet 40g (6)"/>
    <s v="SAUG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SUREAU fleurs - Sachet 25g (6)"/>
    <s v="SURE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THYM feuilles - Sachet 50g (6)"/>
    <s v="THYM"/>
    <n v="6"/>
    <n v="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TILLEUL bractées - Sachet 25g (6)"/>
    <s v="TILL"/>
    <n v="6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ALLAITEMENT - Sachet 100g (6)"/>
    <s v="ALLA"/>
    <n v="6"/>
    <n v="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VALÉRIANE racines coupées - Sachet 50g (6)"/>
    <s v="VALE"/>
    <n v="6"/>
    <n v="0"/>
    <m/>
    <m/>
    <n v="15.84"/>
    <n v="0"/>
    <n v="15.84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VIGNE ROUGE feuilles coupées - Sachet 50g (6)"/>
    <s v="VIGN"/>
    <n v="6"/>
    <n v="0"/>
    <m/>
    <m/>
    <n v="18.72"/>
    <n v="0"/>
    <n v="18.72"/>
    <s v=""/>
    <s v=""/>
    <s v=""/>
    <s v=""/>
    <s v=""/>
    <m/>
    <m/>
    <m/>
    <m/>
    <m/>
    <m/>
    <m/>
    <m/>
    <m/>
    <m/>
    <m/>
    <n v="1"/>
  </r>
  <r>
    <x v="1"/>
    <s v="Alexis"/>
    <m/>
    <s v="Relais Vert"/>
    <m/>
    <m/>
    <m/>
    <m/>
    <m/>
    <m/>
    <m/>
    <m/>
    <m/>
    <m/>
    <d v="2017-02-11T23:00:00"/>
    <x v="358"/>
    <n v="1"/>
    <m/>
    <m/>
    <m/>
    <m/>
    <s v="Présentoir HDF - "/>
    <s v="PREP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AU SENS BIO - BIOMONDE"/>
    <s v="1 av G. Pompidou"/>
    <n v="46100"/>
    <s v="FIGEAC"/>
    <s v="05 65 34 31 69"/>
    <s v="Occitanie"/>
    <n v="46"/>
    <s v="BIOMONDE"/>
    <m/>
    <n v="200"/>
    <d v="2017-02-12T23:00:00"/>
    <x v="359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AIL en semoule - Flacon 50g"/>
    <s v="AILSC"/>
    <n v="6"/>
    <n v="0"/>
    <m/>
    <m/>
    <n v="11.7"/>
    <n v="0"/>
    <n v="11.7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ANETH graines - Flacon 35g"/>
    <s v="ANET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ARVI graines - Flacon 45g"/>
    <s v="CARVC"/>
    <n v="6"/>
    <n v="0"/>
    <m/>
    <m/>
    <n v="10.32"/>
    <n v="0"/>
    <n v="10.32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ORIANDRE graines - Flacon 30g"/>
    <s v="CORGC"/>
    <n v="6"/>
    <n v="0"/>
    <m/>
    <m/>
    <n v="8.64"/>
    <n v="0"/>
    <n v="8.64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PERSIL feuilles - Flacon 10g"/>
    <s v="PERSC"/>
    <n v="6"/>
    <n v="0"/>
    <m/>
    <m/>
    <n v="7.62"/>
    <n v="0"/>
    <n v="7.62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0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n v="1"/>
    <m/>
    <n v="1"/>
  </r>
  <r>
    <x v="1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1"/>
    <m/>
    <n v="1"/>
    <m/>
    <n v="1"/>
    <m/>
    <s v="Présentoir infusettes livré garni - "/>
    <s v="PINFU"/>
    <n v="1"/>
    <n v="10"/>
    <m/>
    <s v="oui"/>
    <n v="0"/>
    <n v="0"/>
    <n v="0"/>
    <s v=""/>
    <s v=""/>
    <s v=""/>
    <s v=""/>
    <s v=""/>
    <m/>
    <m/>
    <m/>
    <m/>
    <m/>
    <m/>
    <m/>
    <m/>
    <m/>
    <n v="1"/>
    <m/>
    <n v="1"/>
  </r>
  <r>
    <x v="1"/>
    <s v="Alexis"/>
    <s v="Nature et Aliments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2"/>
    <n v="1"/>
    <m/>
    <m/>
    <m/>
    <m/>
    <s v="Potabio ortie - x 20 sachets"/>
    <n v="410030"/>
    <n v="20"/>
    <n v="0"/>
    <m/>
    <m/>
    <n v="16.600000000000001"/>
    <n v="0"/>
    <n v="16.600000000000001"/>
    <s v=""/>
    <s v=""/>
    <s v=""/>
    <s v=""/>
    <s v=""/>
    <m/>
    <m/>
    <m/>
    <m/>
    <m/>
    <m/>
    <m/>
    <m/>
    <m/>
    <n v="1"/>
    <m/>
    <n v="1"/>
  </r>
  <r>
    <x v="1"/>
    <s v="Alexis"/>
    <s v="Nature et Aliments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2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n v="1"/>
    <m/>
    <n v="1"/>
  </r>
  <r>
    <x v="1"/>
    <s v="Alexis"/>
    <s v="Côteaux Nantais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3"/>
    <n v="1"/>
    <m/>
    <m/>
    <m/>
    <m/>
    <s v="pommes demeter - 75 cl"/>
    <s v="CN00110005"/>
    <n v="6"/>
    <n v="0"/>
    <m/>
    <m/>
    <n v="11.1"/>
    <n v="0"/>
    <n v="11.1"/>
    <s v=""/>
    <s v=""/>
    <s v=""/>
    <s v=""/>
    <s v=""/>
    <m/>
    <m/>
    <m/>
    <m/>
    <m/>
    <m/>
    <m/>
    <m/>
    <m/>
    <n v="1"/>
    <m/>
    <n v="1"/>
  </r>
  <r>
    <x v="1"/>
    <s v="Alexis"/>
    <s v="Côteaux Nantais"/>
    <s v="Biocash"/>
    <s v="LA DISPUTE AUX OISEAUX"/>
    <s v="27 ALLEES CHARLES DE FITTE"/>
    <n v="31300"/>
    <s v="TOULOUSE"/>
    <s v="09 50 34 30 59"/>
    <s v="Occitanie"/>
    <n v="31"/>
    <s v="INDPT"/>
    <m/>
    <n v="200"/>
    <d v="2017-02-12T23:00:00"/>
    <x v="363"/>
    <n v="1"/>
    <m/>
    <m/>
    <m/>
    <m/>
    <s v="pommes demeter - 3 l"/>
    <s v="CN00120000"/>
    <n v="4"/>
    <n v="0"/>
    <m/>
    <m/>
    <n v="21.64"/>
    <n v="0"/>
    <n v="21.64"/>
    <s v=""/>
    <s v=""/>
    <s v=""/>
    <s v=""/>
    <s v=""/>
    <m/>
    <m/>
    <m/>
    <m/>
    <m/>
    <m/>
    <m/>
    <m/>
    <m/>
    <n v="1"/>
    <m/>
    <n v="1"/>
  </r>
  <r>
    <x v="1"/>
    <s v="Alexis"/>
    <s v="Bio Planète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4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5"/>
    <n v="1"/>
    <m/>
    <m/>
    <m/>
    <m/>
    <s v="Panna Cotta 45g - x 15 sachets"/>
    <n v="190100"/>
    <n v="15"/>
    <n v="0"/>
    <m/>
    <m/>
    <n v="14.85"/>
    <n v="0"/>
    <n v="14.85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5"/>
    <n v="1"/>
    <m/>
    <m/>
    <m/>
    <m/>
    <s v="Crème caramel au beurre salé 60g - x 12 sachets"/>
    <n v="19012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5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m/>
    <n v="1"/>
  </r>
  <r>
    <x v="1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6"/>
    <n v="1"/>
    <m/>
    <m/>
    <m/>
    <m/>
    <s v="pommes  demeter - 935 g"/>
    <s v="CN00531500"/>
    <n v="6"/>
    <n v="0"/>
    <m/>
    <m/>
    <n v="19.559999999999999"/>
    <n v="0"/>
    <n v="19.559999999999999"/>
    <s v=""/>
    <s v=""/>
    <s v=""/>
    <s v=""/>
    <s v=""/>
    <m/>
    <m/>
    <m/>
    <m/>
    <m/>
    <m/>
    <m/>
    <m/>
    <m/>
    <m/>
    <m/>
    <n v="1"/>
  </r>
  <r>
    <x v="1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7"/>
    <n v="1"/>
    <m/>
    <m/>
    <m/>
    <m/>
    <s v="raisins rouges demeter - 75 cl"/>
    <s v="CN00110125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1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7"/>
    <n v="1"/>
    <m/>
    <m/>
    <n v="1"/>
    <m/>
    <s v="Purée pommes demeter - 630 g"/>
    <s v="CN00640115"/>
    <n v="36"/>
    <n v="10"/>
    <m/>
    <s v="oui"/>
    <n v="77.760000000000005"/>
    <n v="0"/>
    <n v="77.760000000000005"/>
    <s v=""/>
    <s v=""/>
    <s v=""/>
    <s v=""/>
    <s v=""/>
    <m/>
    <m/>
    <m/>
    <m/>
    <m/>
    <m/>
    <m/>
    <m/>
    <m/>
    <m/>
    <m/>
    <n v="1"/>
  </r>
  <r>
    <x v="1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7"/>
    <n v="1"/>
    <m/>
    <m/>
    <n v="1"/>
    <m/>
    <s v="Purée pommes poires demeter - 630 g"/>
    <s v="CN00641055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n v="1"/>
  </r>
  <r>
    <x v="1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7"/>
    <m/>
    <n v="1"/>
    <m/>
    <n v="1"/>
    <m/>
    <s v="Purée pommes mangues demeter - 630 g"/>
    <s v="CN00641075"/>
    <n v="24"/>
    <n v="10"/>
    <m/>
    <m/>
    <n v="61.44"/>
    <n v="0"/>
    <n v="61.44"/>
    <s v=""/>
    <s v=""/>
    <s v=""/>
    <s v=""/>
    <s v=""/>
    <m/>
    <m/>
    <m/>
    <m/>
    <m/>
    <m/>
    <m/>
    <m/>
    <m/>
    <m/>
    <m/>
    <n v="1"/>
  </r>
  <r>
    <x v="1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7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8"/>
    <n v="1"/>
    <m/>
    <m/>
    <m/>
    <m/>
    <s v="AIL des OURS - Flacon 16g"/>
    <s v="AI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21, rue des Amidonniers"/>
    <n v="31000"/>
    <s v="TOULOUSE"/>
    <s v="05 62 27 73 40 "/>
    <s v="Occitanie"/>
    <n v="31"/>
    <s v="ACCORD BIO"/>
    <m/>
    <n v="175"/>
    <d v="2017-02-12T23:00:00"/>
    <x v="368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1"/>
    <s v="Philippe"/>
    <s v="Bio Planète"/>
    <s v="Relais Vert"/>
    <s v="BIOCOOP DES HALLES"/>
    <s v="332 Bd Marcel Paul"/>
    <n v="44800"/>
    <s v="SAINT HERBLAIN"/>
    <s v="02 28 06 47 43"/>
    <s v="Pays-de-Loire"/>
    <n v="44"/>
    <s v="BIOCOOP"/>
    <m/>
    <n v="750"/>
    <d v="2017-02-12T23:00:00"/>
    <x v="369"/>
    <n v="1"/>
    <m/>
    <m/>
    <m/>
    <n v="1"/>
    <s v="Huile coco désodorisée - 0,4L"/>
    <n v="1010615156"/>
    <n v="60"/>
    <n v="10"/>
    <m/>
    <s v="oui"/>
    <n v="284.39999999999998"/>
    <n v="0"/>
    <n v="284.39999999999998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m/>
    <m/>
    <n v="1"/>
    <m/>
    <m/>
    <s v="lait 32% noix coco - 100g"/>
    <n v="24066"/>
    <n v="17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m/>
    <n v="1"/>
    <m/>
    <m/>
    <m/>
    <s v="lait 36% - 100g"/>
    <n v="24028"/>
    <n v="17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55% orange - 100g"/>
    <n v="14073"/>
    <n v="17"/>
    <n v="10"/>
    <m/>
    <m/>
    <n v="24.48"/>
    <n v="0"/>
    <n v="24.48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55% framboise - 100g"/>
    <n v="14594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m/>
    <m/>
    <n v="1"/>
    <m/>
    <m/>
    <s v="noir 55% crêpes dentelle - 100g"/>
    <n v="14763"/>
    <n v="17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61% éclats cacao caramélisés - 100g"/>
    <n v="14076"/>
    <n v="17"/>
    <n v="10"/>
    <m/>
    <m/>
    <n v="26.69"/>
    <n v="0"/>
    <n v="26.69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70% - 100g"/>
    <n v="14072"/>
    <n v="17"/>
    <n v="10"/>
    <m/>
    <m/>
    <n v="23.29"/>
    <n v="0"/>
    <n v="23.29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70% Fleur Sel - 100g"/>
    <n v="14771"/>
    <n v="17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75% Sao Tomé - 100g"/>
    <n v="14371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80% Equateur - 100g"/>
    <n v="14074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90% Equateur - 100g"/>
    <n v="14096"/>
    <n v="17"/>
    <n v="10"/>
    <m/>
    <m/>
    <n v="27.2"/>
    <n v="0"/>
    <n v="27.2"/>
    <s v=""/>
    <s v=""/>
    <s v=""/>
    <s v=""/>
    <s v=""/>
    <m/>
    <m/>
    <m/>
    <m/>
    <m/>
    <m/>
    <m/>
    <m/>
    <m/>
    <m/>
    <m/>
    <n v="1"/>
  </r>
  <r>
    <x v="1"/>
    <s v="Jean-Claude"/>
    <s v="Kaoka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0"/>
    <n v="1"/>
    <m/>
    <m/>
    <m/>
    <m/>
    <s v="noir 66% ST cranberries céréales - 100g"/>
    <n v="14426"/>
    <n v="17"/>
    <n v="10"/>
    <m/>
    <m/>
    <n v="28.56"/>
    <n v="0"/>
    <n v="28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m/>
    <m/>
    <s v="pommes poires demeter - 75 cl"/>
    <s v="CN00110210"/>
    <n v="1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m/>
    <m/>
    <s v="Purée pommes vanille demeter - 630 g"/>
    <s v="CN00640125"/>
    <n v="1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n v="1"/>
    <m/>
    <s v="Purée pommes poires demeter - 630 g"/>
    <s v="CN00641055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n v="1"/>
    <m/>
    <s v="Purée pommes abricots demeter - 630 g"/>
    <s v="CN00641025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n v="1"/>
    <m/>
    <s v="Purée pommes myrtilles - 630 g"/>
    <s v="CN00641065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Côteaux Nantais"/>
    <s v="Direct"/>
    <s v="BIOCOOP DES HALLES"/>
    <s v="332 Bd Marcel Paul"/>
    <n v="44800"/>
    <s v="SAINT HERBLAIN"/>
    <s v="02 28 06 47 43"/>
    <s v="Pays-de-Loire"/>
    <n v="44"/>
    <s v="BIOCOOP"/>
    <m/>
    <n v="750"/>
    <d v="2017-02-12T23:00:00"/>
    <x v="372"/>
    <n v="1"/>
    <m/>
    <m/>
    <m/>
    <m/>
    <s v="Purée kiwis bananes - 350g"/>
    <s v="CN00641430"/>
    <n v="1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poireau-PDT - x 20 sachets"/>
    <n v="41001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tomate - x 20 sachets"/>
    <n v="41002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ortie - x 20 sachets"/>
    <n v="41003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potimarron - x 20 sachets"/>
    <n v="41005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algues - x 20 sachets"/>
    <n v="41006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cèpes - x 20 sachets"/>
    <n v="41007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carotte cumin - x 20 sachets"/>
    <n v="41008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épinards spiruline - x 20 sachets"/>
    <n v="41009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fenouil - x 20 sachets"/>
    <n v="41010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tomate basilic - x 20 sachets"/>
    <n v="410210"/>
    <n v="20"/>
    <n v="10"/>
    <m/>
    <m/>
    <n v="16"/>
    <n v="0"/>
    <n v="1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africain - x20 sachets"/>
    <n v="41031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Thaï - x20 sachets"/>
    <n v="41032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Indien - x20 sachets"/>
    <n v="41033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Mexicain - x20 sachets"/>
    <n v="41034"/>
    <n v="20"/>
    <n v="10"/>
    <m/>
    <s v="oui"/>
    <n v="17"/>
    <n v="0"/>
    <n v="17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3"/>
    <n v="1"/>
    <m/>
    <m/>
    <n v="1"/>
    <m/>
    <s v="Potabio de la mer - x 20 sachets"/>
    <n v="410160"/>
    <n v="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noisette 60g - x 12 sachets"/>
    <n v="1902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chocolat intense 60g - x 12 sachets"/>
    <n v="190020"/>
    <n v="12"/>
    <n v="10"/>
    <m/>
    <s v="oui"/>
    <n v="13.2"/>
    <n v="0"/>
    <n v="13.2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anglaise 60g - x 12 sachets"/>
    <n v="190210"/>
    <n v="12"/>
    <n v="10"/>
    <m/>
    <s v="oui"/>
    <n v="11.28"/>
    <n v="0"/>
    <n v="11.28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4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n v="1"/>
  </r>
  <r>
    <x v="1"/>
    <s v="Jean-Claude"/>
    <s v="Côteaux Nantais"/>
    <s v="Relais Vert"/>
    <s v="BIO BELLE VILLE"/>
    <s v="97 BOULEVARD DIDEROT"/>
    <n v="75012"/>
    <s v="PARIS"/>
    <s v="01 45 67 24 73"/>
    <s v="Île-de-France"/>
    <n v="75"/>
    <s v="INDPT"/>
    <m/>
    <n v="230"/>
    <d v="2017-02-12T23:00:00"/>
    <x v="375"/>
    <n v="1"/>
    <m/>
    <m/>
    <m/>
    <m/>
    <s v="V de cidre Demeter - 50 cl"/>
    <s v="CN00320015"/>
    <n v="6"/>
    <n v="0"/>
    <m/>
    <m/>
    <n v="11.16"/>
    <n v="0"/>
    <n v="11.16"/>
    <s v=""/>
    <s v=""/>
    <s v=""/>
    <s v=""/>
    <s v=""/>
    <m/>
    <m/>
    <m/>
    <m/>
    <m/>
    <m/>
    <m/>
    <m/>
    <m/>
    <m/>
    <m/>
    <n v="1"/>
  </r>
  <r>
    <x v="1"/>
    <s v="Lydi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2-13T23:00:00"/>
    <x v="376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AIL en semoule - Flacon 50g"/>
    <s v="AILS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ARVI graines - Flacon 45g"/>
    <s v="CARVC"/>
    <n v="6"/>
    <n v="0"/>
    <m/>
    <m/>
    <n v="10.32"/>
    <n v="0"/>
    <n v="10.32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ORIANDRE graines - Flacon 30g"/>
    <s v="CORGC"/>
    <n v="6"/>
    <n v="0"/>
    <m/>
    <m/>
    <n v="8.64"/>
    <n v="0"/>
    <n v="8.6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URRY - Flacon 35g"/>
    <s v="CURRC"/>
    <n v="6"/>
    <n v="0"/>
    <m/>
    <m/>
    <n v="10.74"/>
    <n v="0"/>
    <n v="10.7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Épices pour COUSCOUS - Flacon 35g"/>
    <s v="COUS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FENOUIL graines - Flacon 30g"/>
    <s v="FEN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GARAM MASALA - Flacon 35g"/>
    <s v="GARAC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GINGEMBRE poudre - Flacon 30g"/>
    <s v="GING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HERBES de PROVENCE - Flacon 20g"/>
    <s v="HERB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ARJOLAINE - Flacon 10g"/>
    <s v="MARJC"/>
    <n v="6"/>
    <n v="0"/>
    <m/>
    <m/>
    <n v="7.44"/>
    <n v="0"/>
    <n v="7.4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PIZZA - Flacon 13g"/>
    <s v="PIZZ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POISSON - Flacon 30g"/>
    <s v="POIS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SALADE - Flacon 20g"/>
    <s v="SALA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USCADE poudre - Flacon 35g"/>
    <s v="MUSPC"/>
    <n v="6"/>
    <n v="0"/>
    <m/>
    <m/>
    <n v="22.62"/>
    <n v="0"/>
    <n v="22.62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OIGNON semoule - Flacon 55g"/>
    <s v="OIGN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ORIGAN feuilles - Flacon 15g"/>
    <s v="ORIGC"/>
    <n v="6"/>
    <n v="0"/>
    <m/>
    <m/>
    <n v="8.2200000000000006"/>
    <n v="0"/>
    <n v="8.2200000000000006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ORTIE piquante - Flacon 35g"/>
    <s v="ORTIC"/>
    <n v="6"/>
    <n v="0"/>
    <m/>
    <m/>
    <n v="10.98"/>
    <n v="0"/>
    <n v="10.98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IMENT DOUX d'Espagne - Flacon 40g"/>
    <s v="PIMDC"/>
    <n v="6"/>
    <n v="0"/>
    <m/>
    <m/>
    <n v="12.18"/>
    <n v="0"/>
    <n v="12.18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OIVRE BLANC en grains - Flacon 50g"/>
    <s v="POBGC"/>
    <n v="6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OIVRE VERT lyophilisé - Flacon 15g"/>
    <s v="POVLC"/>
    <n v="6"/>
    <n v="0"/>
    <m/>
    <m/>
    <n v="16.38"/>
    <n v="0"/>
    <n v="16.38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ROMARIN feuilles - Flacon 25g"/>
    <s v="ROMAC"/>
    <n v="6"/>
    <n v="0"/>
    <m/>
    <m/>
    <n v="8.1"/>
    <n v="0"/>
    <n v="8.1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SAFRAN stigmates - Flacon 1g"/>
    <s v="SAFRC"/>
    <n v="6"/>
    <n v="0"/>
    <m/>
    <m/>
    <n v="47.04"/>
    <n v="0"/>
    <n v="47.0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SARRIETTE feuilles - Flacon 20g"/>
    <s v="SARR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THYM feuilles - Flacon 15g"/>
    <s v="THYM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AIL en semoule - Flacon 150g (6)"/>
    <s v="AILSPP"/>
    <n v="3"/>
    <n v="0"/>
    <m/>
    <m/>
    <n v="11.91"/>
    <n v="0"/>
    <n v="11.91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BASILIC feuilles - Flacon 30g (6)"/>
    <s v="BASIPP"/>
    <n v="3"/>
    <n v="0"/>
    <m/>
    <m/>
    <n v="6.27"/>
    <n v="0"/>
    <n v="6.27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ANNELLE moulue - Flacon 80g (6)"/>
    <s v="CANPPP"/>
    <n v="3"/>
    <n v="0"/>
    <m/>
    <m/>
    <n v="6.84"/>
    <n v="0"/>
    <n v="6.8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UMIN poudre - Flacon 80g (6)"/>
    <s v="CUMIPP"/>
    <n v="3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URCUMA poudre - Flacon 80g (6)"/>
    <s v="CURCPP"/>
    <n v="3"/>
    <n v="0"/>
    <m/>
    <m/>
    <n v="6.9"/>
    <n v="0"/>
    <n v="6.9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URRY - Flacon 80g (6)"/>
    <s v="CURRPP"/>
    <n v="3"/>
    <n v="0"/>
    <m/>
    <m/>
    <n v="7.77"/>
    <n v="0"/>
    <n v="7.77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GINGEMBRE poudre - Flacon 80g (6)"/>
    <s v="GINGPP"/>
    <n v="3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HERBES de PROVENCE - Flacon 80g (6)"/>
    <s v="HERCPF"/>
    <n v="3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LAURIER feuilles - Flacon 8g (6)"/>
    <s v="LAUPP"/>
    <n v="3"/>
    <n v="0"/>
    <m/>
    <m/>
    <n v="4.95"/>
    <n v="0"/>
    <n v="4.95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SALADE - Flacon 45g (6)"/>
    <s v="SALAPP"/>
    <n v="3"/>
    <n v="0"/>
    <m/>
    <m/>
    <n v="7.29"/>
    <n v="0"/>
    <n v="7.29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OIGNON lanières - Flacon 125g (6)"/>
    <s v="OIGLPF"/>
    <n v="3"/>
    <n v="0"/>
    <m/>
    <m/>
    <n v="10.74"/>
    <n v="0"/>
    <n v="10.7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ERSIL feuilles coupées - Flacon 35g (6)"/>
    <s v="PERFPF"/>
    <n v="3"/>
    <n v="0"/>
    <m/>
    <m/>
    <n v="8.94"/>
    <n v="0"/>
    <n v="8.9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OIVRE NOIR en grains - Flacon 200g (6)"/>
    <s v="POIGPF"/>
    <n v="3"/>
    <n v="0"/>
    <m/>
    <m/>
    <n v="21.81"/>
    <n v="0"/>
    <n v="21.81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OIVRE NOIR moulu - Flacon 220g (6)"/>
    <s v="POIMPF"/>
    <n v="3"/>
    <n v="0"/>
    <m/>
    <m/>
    <n v="22.62"/>
    <n v="0"/>
    <n v="22.62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1"/>
    <s v="Jean-Claude"/>
    <s v="Arcadie"/>
    <s v="Biodis"/>
    <s v="LE TEMPS DU BIO"/>
    <s v="Centre Commercial &quot;Les Hauts Vents&quot;"/>
    <n v="60230"/>
    <s v="Chambly"/>
    <s v="01 30 28 93 34"/>
    <s v="Hauts-de-France"/>
    <n v="60"/>
    <s v="INDPT"/>
    <m/>
    <n v="300"/>
    <d v="2017-02-13T23:00:00"/>
    <x v="377"/>
    <n v="1"/>
    <m/>
    <m/>
    <m/>
    <m/>
    <s v="Kit PLV 12 recettes épicées - /50"/>
    <s v="KITPLV"/>
    <n v="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2-13T23:00:00"/>
    <x v="378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2-13T23:00:00"/>
    <x v="378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79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79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79"/>
    <m/>
    <n v="1"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79"/>
    <m/>
    <n v="1"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79"/>
    <m/>
    <n v="1"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ANIS VERT graines - Flacon 40g"/>
    <s v="ANIS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ANNELLE Bâtons - Flacon 12g"/>
    <s v="CANTC"/>
    <n v="3"/>
    <n v="0"/>
    <m/>
    <m/>
    <n v="5.34"/>
    <n v="0"/>
    <n v="5.3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ORIANDRE moulue - Flacon 30g"/>
    <s v="CORPC"/>
    <n v="6"/>
    <n v="0"/>
    <m/>
    <m/>
    <n v="8.1"/>
    <n v="0"/>
    <n v="8.1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UMIN moulu - Flacon 40g"/>
    <s v="CUMP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URCUMA poudre - Flacon 35g"/>
    <s v="CURCC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FENOUIL poudre - Flacon 30g"/>
    <s v="FENPC"/>
    <n v="3"/>
    <n v="0"/>
    <m/>
    <m/>
    <n v="4.41"/>
    <n v="0"/>
    <n v="4.41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FENUGREC poudre - Flacon 55g"/>
    <s v="FENUC"/>
    <n v="3"/>
    <n v="0"/>
    <m/>
    <m/>
    <n v="4.8"/>
    <n v="0"/>
    <n v="4.8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Mélange GUACAMOLE - Flacon 45g"/>
    <s v="GUACC"/>
    <n v="3"/>
    <n v="0"/>
    <m/>
    <m/>
    <n v="6.39"/>
    <n v="0"/>
    <n v="6.39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Mélange PÂTES - Flacon 30g"/>
    <s v="PATEC"/>
    <n v="3"/>
    <n v="0"/>
    <m/>
    <m/>
    <n v="4.6500000000000004"/>
    <n v="0"/>
    <n v="4.650000000000000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Mélange SOUPE - Flacon 40g"/>
    <s v="SOUPC"/>
    <n v="3"/>
    <n v="0"/>
    <m/>
    <m/>
    <n v="5.67"/>
    <n v="0"/>
    <n v="5.67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PAPRIKA DOUX - Flacon 40g"/>
    <s v="PAPDC"/>
    <n v="3"/>
    <n v="0"/>
    <m/>
    <m/>
    <n v="6.84"/>
    <n v="0"/>
    <n v="6.8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POIVRE NOIR concassé - Flacon 50g"/>
    <s v="PONCC"/>
    <n v="3"/>
    <n v="0"/>
    <m/>
    <m/>
    <n v="8.07"/>
    <n v="0"/>
    <n v="8.07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POIVRE NOIR moulu - Flacon 45g"/>
    <s v="PONPC"/>
    <n v="3"/>
    <n v="0"/>
    <m/>
    <m/>
    <n v="7.44"/>
    <n v="0"/>
    <n v="7.4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RAS EL HANOUT - Flacon 35g"/>
    <s v="RASEC"/>
    <n v="3"/>
    <n v="0"/>
    <m/>
    <m/>
    <n v="5.88"/>
    <n v="0"/>
    <n v="5.88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VANILLE poudre - Flacon 10g"/>
    <s v="VANIC"/>
    <n v="6"/>
    <n v="0"/>
    <m/>
    <m/>
    <n v="58.56"/>
    <n v="0"/>
    <n v="58.56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BASILIC feuilles - Flacon 30g (6)"/>
    <s v="BASIPP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TILLEUL aubier coupé - Sachet 50g (6)"/>
    <s v="TILA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FENUGREC graines - Sachet 100g (3)"/>
    <s v="FENU"/>
    <n v="3"/>
    <n v="0"/>
    <m/>
    <m/>
    <n v="4.7699999999999996"/>
    <n v="0"/>
    <n v="4.7699999999999996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ORTIE PIQUANTE feuilles - Sachet 40g (6)"/>
    <s v="ORTP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THYM feuilles - Sachet 50g (6)"/>
    <s v="THYM"/>
    <n v="6"/>
    <n v="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TILLEUL bractées - Sachet 25g (6)"/>
    <s v="TILL"/>
    <n v="6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ANETH feuilles - Flacon 22g"/>
    <s v="ANEFC"/>
    <n v="3"/>
    <n v="0"/>
    <m/>
    <m/>
    <n v="7.77"/>
    <n v="0"/>
    <n v="7.77"/>
    <s v=""/>
    <s v=""/>
    <s v=""/>
    <s v=""/>
    <s v=""/>
    <m/>
    <m/>
    <m/>
    <m/>
    <m/>
    <m/>
    <m/>
    <m/>
    <m/>
    <m/>
    <m/>
    <n v="1"/>
  </r>
  <r>
    <x v="1"/>
    <s v="Christophe"/>
    <s v="Arcadie"/>
    <s v="Direct"/>
    <s v="D'ELLE AU NATUREL"/>
    <s v="7 faubourg de Belfort"/>
    <n v="90100"/>
    <s v="DELLE"/>
    <s v="03 84 36 07 69 "/>
    <s v="Bourgogne-France-Comté"/>
    <n v="90"/>
    <s v="ACCORD BIO"/>
    <m/>
    <n v="220"/>
    <d v="2017-02-13T23:00:00"/>
    <x v="380"/>
    <n v="1"/>
    <m/>
    <m/>
    <m/>
    <m/>
    <s v="HIVERNALE - Sachet 35g (3)"/>
    <s v="FRIM"/>
    <n v="3"/>
    <n v="0"/>
    <m/>
    <m/>
    <n v="4.71"/>
    <n v="0"/>
    <n v="4.71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ES NOUVEAUX ROBINSON"/>
    <s v="45, rue Marx Dormoy"/>
    <n v="75018"/>
    <s v="PARIS"/>
    <s v="01 46 07 07 66"/>
    <s v="Île-de-France"/>
    <n v="75"/>
    <s v="LES NOUVEAUX ROBINSON"/>
    <m/>
    <n v="200"/>
    <d v="2017-02-13T23:00:00"/>
    <x v="381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ES NOUVEAUX ROBINSON"/>
    <s v="45, rue Marx Dormoy"/>
    <n v="75018"/>
    <s v="PARIS"/>
    <s v="01 46 07 07 66"/>
    <s v="Île-de-France"/>
    <n v="75"/>
    <s v="LES NOUVEAUX ROBINSON"/>
    <m/>
    <n v="200"/>
    <d v="2017-02-13T23:00:00"/>
    <x v="381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2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2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2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2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3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3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Présure liquide pour fromages 30ml - x 7 Flacons"/>
    <n v="530080"/>
    <n v="7"/>
    <n v="0"/>
    <m/>
    <m/>
    <n v="16.38"/>
    <n v="0"/>
    <n v="16.38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Crème chocolat intense 60g - x 12 sachets"/>
    <n v="190020"/>
    <n v="12"/>
    <n v="0"/>
    <m/>
    <s v="oui"/>
    <n v="14.64"/>
    <n v="0"/>
    <n v="14.64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Potabio Thaï - x20 sachets"/>
    <n v="41032"/>
    <n v="20"/>
    <n v="0"/>
    <m/>
    <s v="oui"/>
    <n v="19"/>
    <n v="0"/>
    <n v="19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Potabio Indien - x20 sachets"/>
    <n v="41033"/>
    <n v="20"/>
    <n v="0"/>
    <m/>
    <s v="oui"/>
    <n v="19"/>
    <n v="0"/>
    <n v="19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Crème anglaise 60g - x 12 sachets"/>
    <n v="190210"/>
    <n v="12"/>
    <n v="0"/>
    <m/>
    <s v="oui"/>
    <n v="12.6"/>
    <n v="0"/>
    <n v="12.6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2-13T23:00:00"/>
    <x v="384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Lydie"/>
    <s v="Bio Planète"/>
    <s v="Relais Vert"/>
    <s v="BIOVIC"/>
    <m/>
    <n v="63270"/>
    <s v="VIC LE COMTE"/>
    <s v="04 73 78 04 64 "/>
    <s v="Auvergne-Rhône-Alpes"/>
    <n v="63"/>
    <s v="ACCORD BIO"/>
    <m/>
    <n v="180"/>
    <d v="2017-02-13T23:00:00"/>
    <x v="385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n v="1"/>
    <m/>
    <s v="Purée pommes demeter - 630 g"/>
    <s v="CN00640115"/>
    <n v="30"/>
    <n v="10"/>
    <m/>
    <s v="oui"/>
    <n v="64.5"/>
    <n v="0"/>
    <n v="64.5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m/>
    <m/>
    <s v="Purée pommes demeter - 915 g"/>
    <s v="CN00641500"/>
    <n v="6"/>
    <n v="0"/>
    <m/>
    <m/>
    <n v="18.72"/>
    <n v="0"/>
    <n v="18.72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m/>
    <m/>
    <s v="Purée pommes - 1,65 kg"/>
    <s v="CN00641035"/>
    <n v="6"/>
    <n v="0"/>
    <m/>
    <m/>
    <n v="30.42"/>
    <n v="0"/>
    <n v="30.42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n v="1"/>
    <m/>
    <s v="Purée pommes mangues demeter - 630 g"/>
    <s v="CN00641075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n v="1"/>
    <m/>
    <s v="Purée pommes myrtilles - 630 g"/>
    <s v="CN00641065"/>
    <n v="30"/>
    <n v="10"/>
    <m/>
    <s v="oui"/>
    <n v="81.3"/>
    <n v="0"/>
    <n v="81.3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m/>
    <m/>
    <s v="Purée poires - 910 g"/>
    <s v="CN00641505"/>
    <n v="6"/>
    <n v="0"/>
    <m/>
    <m/>
    <n v="23.16"/>
    <n v="0"/>
    <n v="23.16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m/>
    <m/>
    <s v="Purée poires william demeter - 360 g"/>
    <s v="CN00641285"/>
    <n v="6"/>
    <n v="0"/>
    <m/>
    <m/>
    <n v="14.76"/>
    <n v="0"/>
    <n v="14.76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m/>
    <m/>
    <s v="Purée pommes cassis - 630 g"/>
    <s v="CN00641090"/>
    <n v="6"/>
    <n v="0"/>
    <m/>
    <m/>
    <n v="17.760000000000002"/>
    <n v="0"/>
    <n v="17.760000000000002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m/>
    <m/>
    <n v="1"/>
    <m/>
    <m/>
    <s v="Purée pommes griottes demeter - 630g"/>
    <s v="CN0064109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m/>
    <m/>
    <n v="1"/>
    <m/>
    <m/>
    <s v="Purée pommes pruneaux - 630g"/>
    <s v="CN00641100"/>
    <n v="6"/>
    <n v="0"/>
    <m/>
    <m/>
    <n v="17.940000000000001"/>
    <n v="0"/>
    <n v="17.940000000000001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6"/>
    <m/>
    <m/>
    <n v="1"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colza - 1L"/>
    <n v="1010608050"/>
    <n v="12"/>
    <n v="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Friture+Poêler - 3L (1)"/>
    <n v="1090101134"/>
    <n v="4"/>
    <n v="0"/>
    <m/>
    <m/>
    <n v="59.64"/>
    <n v="0"/>
    <n v="59.64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coco - 0,4L"/>
    <n v="1010615056"/>
    <n v="6"/>
    <n v="0"/>
    <m/>
    <s v="oui"/>
    <n v="37.92"/>
    <n v="0"/>
    <n v="37.92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lin - 0,25L"/>
    <n v="1010600190"/>
    <n v="6"/>
    <n v="0"/>
    <m/>
    <m/>
    <n v="22.14"/>
    <n v="0"/>
    <n v="22.14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coco - 1L (4)"/>
    <n v="1010415088"/>
    <n v="12"/>
    <n v="0"/>
    <m/>
    <s v="oui"/>
    <n v="170.4"/>
    <n v="0"/>
    <n v="170.4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m/>
    <n v="1"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coco désodorisée - 0,4L"/>
    <n v="1010615156"/>
    <n v="6"/>
    <n v="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coco désodorisée - 1L (4)"/>
    <n v="1010415188"/>
    <n v="16"/>
    <n v="0"/>
    <m/>
    <s v="oui"/>
    <n v="138.56"/>
    <n v="0"/>
    <n v="138.56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Huile de coco - 2,5L (1)"/>
    <n v="1090115040"/>
    <n v="2"/>
    <n v="0"/>
    <m/>
    <s v="oui"/>
    <n v="58.78"/>
    <n v="0"/>
    <n v="58.78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Olive&amp;Truffe - 100ml"/>
    <n v="1010431097"/>
    <n v="4"/>
    <n v="0"/>
    <m/>
    <m/>
    <n v="37.64"/>
    <n v="0"/>
    <n v="37.64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1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7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amandes - x 30 sachets"/>
    <n v="11005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citron - x 30 sachets"/>
    <n v="11009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Bioflan cacao orange - x 30 sachets"/>
    <n v="11018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Poudre à lever - x 30 sachets"/>
    <n v="550010"/>
    <n v="30"/>
    <n v="0"/>
    <m/>
    <m/>
    <n v="7.2"/>
    <n v="0"/>
    <n v="7.2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Ferment dessert au bifidus 2x6g - x 10 sachets"/>
    <n v="530020"/>
    <n v="10"/>
    <n v="0"/>
    <m/>
    <m/>
    <n v="21.5"/>
    <n v="0"/>
    <n v="21.5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Sucre vanille - x 20 sachets 2x8g"/>
    <n v="310010"/>
    <n v="20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Agar agar Bio - x 30 sachets 2*4g"/>
    <n v="510170"/>
    <n v="30"/>
    <n v="0"/>
    <m/>
    <m/>
    <n v="31.5"/>
    <n v="0"/>
    <n v="31.5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m/>
    <s v="Gélifiant Végétal Confix'bio 120g - x 8 sachets"/>
    <n v="512020"/>
    <n v="8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chocolat intense 60g - x 12 sachets"/>
    <n v="190020"/>
    <n v="12"/>
    <n v="10"/>
    <m/>
    <s v="oui"/>
    <n v="12.36"/>
    <n v="0"/>
    <n v="12.36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châtaigne 60g - x 12 sachets"/>
    <n v="19013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anglaise 60g - x 12 sachets"/>
    <n v="190210"/>
    <n v="12"/>
    <n v="10"/>
    <m/>
    <s v="oui"/>
    <n v="10.68"/>
    <n v="0"/>
    <n v="10.6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ryio"/>
    <s v="NATURINE - BIOMONDE"/>
    <s v="21 rue des Près-ZAC des Près"/>
    <n v="90400"/>
    <s v="ANDELNANS"/>
    <s v="03 84 54 09 37"/>
    <s v="Bourgogne-France-Comté"/>
    <n v="90"/>
    <s v="BIOMONDE"/>
    <m/>
    <n v="375"/>
    <d v="2017-02-13T23:00:00"/>
    <x v="388"/>
    <n v="1"/>
    <m/>
    <m/>
    <m/>
    <n v="1"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n v="1"/>
  </r>
  <r>
    <x v="1"/>
    <s v="Jean-Claude"/>
    <s v="Kaoka"/>
    <s v="Ekibio"/>
    <s v="LES NOUVEAUX ROBINSON"/>
    <s v="30, avenue de Flandre"/>
    <n v="75019"/>
    <s v="PARIS"/>
    <s v="01 40 35 73 81"/>
    <s v="Île-de-France"/>
    <n v="75"/>
    <s v="LES NOUVEAUX ROBINSON"/>
    <m/>
    <n v="110"/>
    <d v="2017-02-13T23:00:00"/>
    <x v="389"/>
    <n v="1"/>
    <m/>
    <m/>
    <m/>
    <m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1"/>
    <s v="Jean-Claude"/>
    <s v="Kaoka"/>
    <s v="Ekibio"/>
    <s v="LES NOUVEAUX ROBINSON"/>
    <s v="30, avenue de Flandre"/>
    <n v="75019"/>
    <s v="PARIS"/>
    <s v="01 40 35 73 81"/>
    <s v="Île-de-France"/>
    <n v="75"/>
    <s v="LES NOUVEAUX ROBINSON"/>
    <m/>
    <n v="110"/>
    <d v="2017-02-13T23:00:00"/>
    <x v="389"/>
    <n v="1"/>
    <m/>
    <m/>
    <m/>
    <m/>
    <s v="noir 90% Equateur - 100g"/>
    <n v="1409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Kaoka"/>
    <s v="Ekibio"/>
    <s v="LES NOUVEAUX ROBINSON"/>
    <s v="30, avenue de Flandre"/>
    <n v="75019"/>
    <s v="PARIS"/>
    <s v="01 40 35 73 81"/>
    <s v="Île-de-France"/>
    <n v="75"/>
    <s v="LES NOUVEAUX ROBINSON"/>
    <m/>
    <n v="110"/>
    <d v="2017-02-13T23:00:00"/>
    <x v="389"/>
    <n v="1"/>
    <m/>
    <m/>
    <m/>
    <m/>
    <s v="noir 66% ST cranberries céréales - 100g"/>
    <n v="1442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Perl'amande"/>
    <s v="Direct"/>
    <s v="LA VIE AU NATUREL"/>
    <s v="Rue Jacques Foillet "/>
    <n v="25200"/>
    <s v="MONTBELLIARD"/>
    <s v="03 81 32 02 33"/>
    <s v="Bourgogne-France-Comté"/>
    <n v="25"/>
    <s v="INDPT"/>
    <m/>
    <n v="400"/>
    <d v="2017-02-14T23:00:00"/>
    <x v="390"/>
    <n v="1"/>
    <m/>
    <m/>
    <m/>
    <n v="1"/>
    <s v="Purée amande blanchie - 300g"/>
    <s v="5104A"/>
    <n v="72"/>
    <n v="15"/>
    <m/>
    <s v="oui"/>
    <n v="516.96"/>
    <n v="0"/>
    <n v="516.9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2-14T23:00:00"/>
    <x v="391"/>
    <n v="1"/>
    <m/>
    <m/>
    <m/>
    <m/>
    <s v="Huile de coco - 0,2L"/>
    <n v="1010615028"/>
    <n v="60"/>
    <n v="12"/>
    <m/>
    <s v="oui"/>
    <n v="183.6"/>
    <n v="0"/>
    <n v="183.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2-14T23:00:00"/>
    <x v="391"/>
    <n v="1"/>
    <m/>
    <m/>
    <m/>
    <m/>
    <s v="Huile de coco - 0,4L"/>
    <n v="1010615056"/>
    <n v="60"/>
    <n v="12"/>
    <m/>
    <s v="oui"/>
    <n v="333.6"/>
    <n v="0"/>
    <n v="333.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2-14T23:00:00"/>
    <x v="391"/>
    <n v="1"/>
    <m/>
    <m/>
    <m/>
    <m/>
    <s v="Huile coco désodorisée - 0,4L"/>
    <n v="1010615156"/>
    <n v="60"/>
    <n v="12"/>
    <m/>
    <s v="oui"/>
    <n v="250.2"/>
    <n v="0"/>
    <n v="250.2"/>
    <s v=""/>
    <s v=""/>
    <s v=""/>
    <s v=""/>
    <s v=""/>
    <m/>
    <m/>
    <m/>
    <m/>
    <m/>
    <m/>
    <m/>
    <m/>
    <m/>
    <m/>
    <m/>
    <n v="1"/>
  </r>
  <r>
    <x v="1"/>
    <s v="Ghislaine"/>
    <s v="Bio Planète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2-14T23:00:00"/>
    <x v="392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Ghislaine"/>
    <s v="Bio Planète"/>
    <s v="Relais Vert"/>
    <s v="PRAIRIAL"/>
    <s v="10 RUE DES DROITS DE L HOMME"/>
    <n v="69120"/>
    <s v="VAULX EN VELIN"/>
    <s v="04 78 26 26 27"/>
    <s v="Auvergne-Rhône-Alpes"/>
    <n v="69"/>
    <s v="INDPT"/>
    <s v="GRAP"/>
    <n v="480"/>
    <d v="2017-02-14T23:00:00"/>
    <x v="392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BIOASIS"/>
    <s v="74, rue St Jean"/>
    <n v="31130"/>
    <s v="BALMA"/>
    <s v="05 62 57 63 40"/>
    <s v="Occitanie"/>
    <n v="31"/>
    <s v="ACCORD BIO"/>
    <m/>
    <n v="300"/>
    <d v="2017-02-15T23:00:00"/>
    <x v="39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BIOASIS"/>
    <s v="74, rue St Jean"/>
    <n v="31130"/>
    <s v="BALMA"/>
    <s v="05 62 57 63 40"/>
    <s v="Occitanie"/>
    <n v="31"/>
    <s v="ACCORD BIO"/>
    <m/>
    <n v="300"/>
    <d v="2017-02-15T23:00:00"/>
    <x v="39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BIOASIS"/>
    <s v="74, rue St Jean"/>
    <n v="31130"/>
    <s v="BALMA"/>
    <s v="05 62 57 63 40"/>
    <s v="Occitanie"/>
    <n v="31"/>
    <s v="ACCORD BIO"/>
    <m/>
    <n v="300"/>
    <d v="2017-02-15T23:00:00"/>
    <x v="39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2-15T23:00:00"/>
    <x v="394"/>
    <n v="1"/>
    <m/>
    <m/>
    <m/>
    <m/>
    <s v="Sucre vanille - x 20 sachets 2x8g"/>
    <n v="310010"/>
    <n v="20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1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2-15T23:00:00"/>
    <x v="39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VANILLE poudre - Flacon 10g"/>
    <s v="VANIC"/>
    <n v="6"/>
    <n v="0"/>
    <m/>
    <m/>
    <n v="58.56"/>
    <n v="0"/>
    <n v="58.56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CURCUMA poudre - Flacon 80g (6)"/>
    <s v="CURCPP"/>
    <n v="6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EAU de ROSE - Flacon 50g"/>
    <s v="ROSEAR"/>
    <n v="3"/>
    <n v="0"/>
    <m/>
    <m/>
    <n v="6.75"/>
    <n v="0"/>
    <n v="6.75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FRAMBOISE - Flacon 50g"/>
    <s v="FRAMAR"/>
    <n v="3"/>
    <n v="0"/>
    <m/>
    <m/>
    <n v="6.45"/>
    <n v="0"/>
    <n v="6.45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1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2-15T23:00:00"/>
    <x v="395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1"/>
    <s v="Alexis"/>
    <s v="Côteaux Nantais"/>
    <s v="Biocash"/>
    <s v="BIOASIS"/>
    <s v="74, rue St Jean"/>
    <n v="31130"/>
    <s v="BALMA"/>
    <s v="05 62 57 63 40"/>
    <s v="Occitanie"/>
    <n v="31"/>
    <s v="ACCORD BIO"/>
    <m/>
    <n v="300"/>
    <d v="2017-02-15T23:00:00"/>
    <x v="396"/>
    <n v="1"/>
    <m/>
    <m/>
    <m/>
    <m/>
    <s v="V de cidre Demeter - 75 cl"/>
    <s v="CN00320005"/>
    <n v="6"/>
    <n v="0"/>
    <m/>
    <m/>
    <n v="13.74"/>
    <n v="0"/>
    <n v="13.74"/>
    <s v=""/>
    <s v=""/>
    <s v=""/>
    <s v=""/>
    <s v=""/>
    <m/>
    <m/>
    <m/>
    <m/>
    <m/>
    <m/>
    <m/>
    <m/>
    <m/>
    <m/>
    <m/>
    <n v="1"/>
  </r>
  <r>
    <x v="1"/>
    <s v="Alexis"/>
    <s v="Côteaux Nantais"/>
    <s v="Biocash"/>
    <s v="BIOASIS"/>
    <s v="74, rue St Jean"/>
    <n v="31130"/>
    <s v="BALMA"/>
    <s v="05 62 57 63 40"/>
    <s v="Occitanie"/>
    <n v="31"/>
    <s v="ACCORD BIO"/>
    <m/>
    <n v="300"/>
    <d v="2017-02-15T23:00:00"/>
    <x v="396"/>
    <n v="1"/>
    <m/>
    <m/>
    <m/>
    <m/>
    <s v="Purée pommes - 1,65 kg"/>
    <s v="CN00641035"/>
    <n v="6"/>
    <n v="0"/>
    <m/>
    <m/>
    <n v="30.42"/>
    <n v="0"/>
    <n v="30.42"/>
    <s v=""/>
    <s v=""/>
    <s v=""/>
    <s v=""/>
    <s v=""/>
    <m/>
    <m/>
    <m/>
    <m/>
    <m/>
    <m/>
    <m/>
    <m/>
    <m/>
    <m/>
    <m/>
    <n v="1"/>
  </r>
  <r>
    <x v="1"/>
    <m/>
    <m/>
    <s v="Biocash"/>
    <m/>
    <m/>
    <m/>
    <m/>
    <m/>
    <m/>
    <m/>
    <m/>
    <m/>
    <m/>
    <d v="2017-02-18T23:00:00"/>
    <x v="397"/>
    <n v="1"/>
    <m/>
    <m/>
    <n v="1"/>
    <m/>
    <s v="Purée pommes demeter - 630 g"/>
    <s v="CN00640115"/>
    <n v="30"/>
    <n v="10"/>
    <m/>
    <s v="oui"/>
    <n v="64.8"/>
    <n v="0"/>
    <n v="64.8"/>
    <s v=""/>
    <s v=""/>
    <s v=""/>
    <s v=""/>
    <s v=""/>
    <m/>
    <m/>
    <m/>
    <m/>
    <m/>
    <m/>
    <m/>
    <m/>
    <m/>
    <m/>
    <m/>
    <n v="1"/>
  </r>
  <r>
    <x v="1"/>
    <m/>
    <m/>
    <s v="Biocash"/>
    <m/>
    <m/>
    <m/>
    <m/>
    <m/>
    <m/>
    <m/>
    <m/>
    <m/>
    <m/>
    <d v="2017-02-18T23:00:00"/>
    <x v="397"/>
    <n v="1"/>
    <m/>
    <m/>
    <n v="1"/>
    <m/>
    <s v="Purée pommes poires demeter - 630 g"/>
    <s v="CN00641055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n v="1"/>
  </r>
  <r>
    <x v="1"/>
    <m/>
    <m/>
    <s v="Biocash"/>
    <m/>
    <m/>
    <m/>
    <m/>
    <m/>
    <m/>
    <m/>
    <m/>
    <m/>
    <m/>
    <d v="2017-02-18T23:00:00"/>
    <x v="397"/>
    <n v="1"/>
    <m/>
    <m/>
    <n v="1"/>
    <m/>
    <s v="Purée pommes abricots demeter - 630 g"/>
    <s v="CN00641025"/>
    <n v="30"/>
    <n v="10"/>
    <m/>
    <s v="oui"/>
    <n v="77.400000000000006"/>
    <n v="0"/>
    <n v="77.400000000000006"/>
    <s v=""/>
    <s v=""/>
    <s v=""/>
    <s v=""/>
    <s v=""/>
    <m/>
    <m/>
    <m/>
    <m/>
    <m/>
    <m/>
    <m/>
    <m/>
    <m/>
    <m/>
    <m/>
    <n v="1"/>
  </r>
  <r>
    <x v="1"/>
    <m/>
    <m/>
    <s v="Biocash"/>
    <m/>
    <m/>
    <m/>
    <m/>
    <m/>
    <m/>
    <m/>
    <m/>
    <m/>
    <m/>
    <d v="2017-02-18T23:00:00"/>
    <x v="397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de coco - 2,5L (1)"/>
    <n v="1090115040"/>
    <n v="2"/>
    <n v="0"/>
    <m/>
    <s v="oui"/>
    <n v="58.78"/>
    <n v="0"/>
    <n v="58.78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1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2-19T23:00:00"/>
    <x v="398"/>
    <n v="1"/>
    <m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ARCADIE BIO"/>
    <s v="223 ROUTE DE GRENADE"/>
    <n v="31700"/>
    <s v="BLAGNAC"/>
    <s v="05 34 39 48 23"/>
    <s v="Occitanie"/>
    <n v="31"/>
    <s v="LES COMPTOIRS DE LA BIO"/>
    <m/>
    <n v="300"/>
    <d v="2017-02-19T23:00:00"/>
    <x v="399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ARCADIE BIO"/>
    <s v="223 ROUTE DE GRENADE"/>
    <n v="31700"/>
    <s v="BLAGNAC"/>
    <s v="05 34 39 48 23"/>
    <s v="Occitanie"/>
    <n v="31"/>
    <s v="LES COMPTOIRS DE LA BIO"/>
    <m/>
    <n v="300"/>
    <d v="2017-02-19T23:00:00"/>
    <x v="399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1"/>
    <s v="Alexis"/>
    <s v="Nature et Aliments"/>
    <s v="Relais Vert"/>
    <s v="ARCADIE BIO"/>
    <s v="223 ROUTE DE GRENADE"/>
    <n v="31700"/>
    <s v="BLAGNAC"/>
    <s v="05 34 39 48 23"/>
    <s v="Occitanie"/>
    <n v="31"/>
    <s v="LES COMPTOIRS DE LA BIO"/>
    <m/>
    <n v="300"/>
    <d v="2017-02-19T23:00:00"/>
    <x v="399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2-19T23:00:00"/>
    <x v="400"/>
    <n v="1"/>
    <m/>
    <m/>
    <n v="1"/>
    <m/>
    <s v="Présentoir infusettes livré garni - "/>
    <s v="PINFU"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7-02-19T23:00:00"/>
    <x v="401"/>
    <n v="1"/>
    <m/>
    <m/>
    <m/>
    <m/>
    <s v="Purée pommes poires - 1,65 kg"/>
    <s v="CN00641046"/>
    <n v="6"/>
    <n v="0"/>
    <m/>
    <m/>
    <n v="34.74"/>
    <n v="0"/>
    <n v="34.74"/>
    <s v=""/>
    <s v=""/>
    <s v=""/>
    <s v=""/>
    <s v=""/>
    <m/>
    <m/>
    <m/>
    <m/>
    <m/>
    <m/>
    <m/>
    <m/>
    <m/>
    <m/>
    <m/>
    <n v="1"/>
  </r>
  <r>
    <x v="1"/>
    <s v="Ghislaine"/>
    <s v="Côteaux Nantais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2-19T23:00:00"/>
    <x v="402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MONT'BIO - BIOMONDE"/>
    <s v="AVENUE JEAN JAURES"/>
    <n v="73800"/>
    <s v="MONTMELIAN"/>
    <s v="04 48 15 02 00"/>
    <s v="Auvergne-Rhône-Alpes"/>
    <n v="73"/>
    <s v="BIOMONDE"/>
    <m/>
    <n v="165"/>
    <d v="2017-02-20T00:00:00"/>
    <x v="403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Huile d'olive Demeter - 0,5L"/>
    <n v="1010614270"/>
    <n v="6"/>
    <n v="0"/>
    <m/>
    <m/>
    <n v="54.78"/>
    <n v="0"/>
    <n v="54.78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Huile de tournesol Demeter - 0,5L"/>
    <n v="1010601270"/>
    <n v="6"/>
    <n v="0"/>
    <m/>
    <m/>
    <n v="19.260000000000002"/>
    <n v="0"/>
    <n v="19.260000000000002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Huile de colza Demeter - 0,5L"/>
    <n v="1010608270"/>
    <n v="6"/>
    <n v="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m/>
    <m/>
    <n v="1"/>
    <m/>
    <m/>
    <s v="Olive&amp;Basilic - 0,25L"/>
    <n v="10106304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m/>
    <m/>
    <n v="1"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m/>
    <n v="1"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m/>
    <n v="1"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m/>
    <n v="1"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Accent Bio"/>
    <s v="La Vie Claire Sarreguemines (Bio santé)"/>
    <s v="5 A  RUE DES ORMES "/>
    <n v="57200"/>
    <s v="SARREGUEMINES"/>
    <s v="03 87 98 03 04"/>
    <s v="Grand Est"/>
    <n v="57"/>
    <s v="LA VIE CLAIRE"/>
    <m/>
    <n v="320"/>
    <d v="2017-02-20T00:00:00"/>
    <x v="404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amandes - x 30 sachets"/>
    <n v="1100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ioflan bergamote - x 30 sachets"/>
    <n v="1102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Noisettes - x 16 sachets"/>
    <n v="210220"/>
    <n v="16"/>
    <n v="10"/>
    <m/>
    <m/>
    <n v="12.32"/>
    <n v="0"/>
    <n v="12.32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caramel au beurre salé 60g - x 12 sachets"/>
    <n v="1901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chocolat intense 60g - x 12 sachets"/>
    <n v="190020"/>
    <n v="24"/>
    <n v="10"/>
    <m/>
    <s v="oui"/>
    <n v="24.72"/>
    <n v="0"/>
    <n v="24.72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anglaise 60g - x 12 sachets"/>
    <n v="190210"/>
    <n v="12"/>
    <n v="10"/>
    <m/>
    <s v="oui"/>
    <n v="10.68"/>
    <n v="0"/>
    <n v="10.68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m/>
    <m/>
    <s v="Vermicelles Ying Yang 100g - x10"/>
    <n v="32022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5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Kaoka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6"/>
    <n v="1"/>
    <m/>
    <m/>
    <m/>
    <n v="1"/>
    <s v="noir 55% orange - 100g"/>
    <n v="14073"/>
    <n v="51"/>
    <n v="10"/>
    <m/>
    <m/>
    <n v="73.44"/>
    <n v="0"/>
    <n v="73.44"/>
    <s v=""/>
    <s v=""/>
    <s v=""/>
    <s v=""/>
    <s v=""/>
    <m/>
    <m/>
    <m/>
    <m/>
    <m/>
    <m/>
    <m/>
    <m/>
    <m/>
    <m/>
    <m/>
    <n v="1"/>
  </r>
  <r>
    <x v="1"/>
    <s v="Philippe"/>
    <s v="Kaoka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6"/>
    <n v="1"/>
    <m/>
    <m/>
    <m/>
    <n v="1"/>
    <s v="noir 66% éclats noisettes caramélisés - 100g"/>
    <n v="14072"/>
    <n v="51"/>
    <n v="10"/>
    <m/>
    <m/>
    <n v="86.19"/>
    <n v="0"/>
    <n v="86.19"/>
    <s v=""/>
    <s v=""/>
    <s v=""/>
    <s v=""/>
    <s v=""/>
    <m/>
    <m/>
    <m/>
    <m/>
    <m/>
    <m/>
    <m/>
    <m/>
    <m/>
    <m/>
    <m/>
    <n v="1"/>
  </r>
  <r>
    <x v="1"/>
    <s v="Philippe"/>
    <s v="Kaoka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6"/>
    <n v="1"/>
    <m/>
    <m/>
    <m/>
    <n v="1"/>
    <s v="noir 75% Sao Tomé - 100g"/>
    <n v="14371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1"/>
    <s v="Jean-Claude"/>
    <s v="Kaoka"/>
    <s v="Ekibio"/>
    <s v="COIN NATURE - BIOMONDE "/>
    <s v="ZAC Terrasses de la Sarre"/>
    <n v="57400"/>
    <s v="SARREBOURG"/>
    <s v="03 87 03 68 11"/>
    <s v="Grand Est"/>
    <n v="57"/>
    <s v="BIOMONDE"/>
    <m/>
    <n v="300"/>
    <d v="2017-02-20T00:00:00"/>
    <x v="407"/>
    <n v="1"/>
    <m/>
    <m/>
    <m/>
    <m/>
    <s v="noir 66% éclats noisettes caramélisés - 100g"/>
    <n v="14072"/>
    <n v="17"/>
    <n v="0"/>
    <m/>
    <m/>
    <n v="28.9"/>
    <n v="0"/>
    <n v="28.9"/>
    <s v=""/>
    <s v=""/>
    <s v=""/>
    <s v=""/>
    <s v=""/>
    <m/>
    <m/>
    <m/>
    <m/>
    <m/>
    <m/>
    <m/>
    <m/>
    <m/>
    <m/>
    <m/>
    <n v="1"/>
  </r>
  <r>
    <x v="1"/>
    <s v="Jean-Claude"/>
    <s v="Kaoka"/>
    <s v="Ekibio"/>
    <s v="COIN NATURE - BIOMONDE "/>
    <s v="ZAC Terrasses de la Sarre"/>
    <n v="57400"/>
    <s v="SARREBOURG"/>
    <s v="03 87 03 68 11"/>
    <s v="Grand Est"/>
    <n v="57"/>
    <s v="BIOMONDE"/>
    <m/>
    <n v="300"/>
    <d v="2017-02-20T00:00:00"/>
    <x v="407"/>
    <n v="1"/>
    <m/>
    <m/>
    <m/>
    <m/>
    <s v="noir 70% Fleur Sel - 100g"/>
    <n v="14771"/>
    <n v="17"/>
    <n v="0"/>
    <m/>
    <m/>
    <n v="26.18"/>
    <n v="0"/>
    <n v="26.18"/>
    <s v=""/>
    <s v=""/>
    <s v=""/>
    <s v=""/>
    <s v=""/>
    <m/>
    <m/>
    <m/>
    <m/>
    <m/>
    <m/>
    <m/>
    <m/>
    <m/>
    <m/>
    <m/>
    <n v="1"/>
  </r>
  <r>
    <x v="1"/>
    <s v="Jean-Claude"/>
    <s v="Kaoka"/>
    <s v="Ekibio"/>
    <s v="COIN NATURE - BIOMONDE "/>
    <s v="ZAC Terrasses de la Sarre"/>
    <n v="57400"/>
    <s v="SARREBOURG"/>
    <s v="03 87 03 68 11"/>
    <s v="Grand Est"/>
    <n v="57"/>
    <s v="BIOMONDE"/>
    <m/>
    <n v="300"/>
    <d v="2017-02-20T00:00:00"/>
    <x v="407"/>
    <n v="1"/>
    <m/>
    <m/>
    <m/>
    <m/>
    <s v="noir 90% Equateur - 100g"/>
    <n v="14096"/>
    <n v="17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Kaoka"/>
    <s v="Ekibio"/>
    <s v="COIN NATURE - BIOMONDE "/>
    <s v="ZAC Terrasses de la Sarre"/>
    <n v="57400"/>
    <s v="SARREBOURG"/>
    <s v="03 87 03 68 11"/>
    <s v="Grand Est"/>
    <n v="57"/>
    <s v="BIOMONDE"/>
    <m/>
    <n v="300"/>
    <d v="2017-02-20T00:00:00"/>
    <x v="407"/>
    <n v="1"/>
    <m/>
    <m/>
    <m/>
    <m/>
    <s v="noir 66% ST cranberries céréales - 100g"/>
    <n v="14426"/>
    <n v="17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8"/>
    <n v="1"/>
    <m/>
    <m/>
    <m/>
    <m/>
    <s v="Plaisir Coco nappé de chocolat au lait - 130 grs"/>
    <s v="1SB202"/>
    <n v="12"/>
    <n v="0"/>
    <m/>
    <m/>
    <n v="24"/>
    <n v="0"/>
    <n v="24"/>
    <s v=""/>
    <s v=""/>
    <s v=""/>
    <s v=""/>
    <s v=""/>
    <m/>
    <m/>
    <m/>
    <m/>
    <m/>
    <m/>
    <m/>
    <m/>
    <m/>
    <m/>
    <m/>
    <n v="1"/>
  </r>
  <r>
    <x v="1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8"/>
    <n v="1"/>
    <m/>
    <m/>
    <m/>
    <m/>
    <s v="Equi'libre Noisette - 200 grs"/>
    <s v="1CR007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n v="1"/>
  </r>
  <r>
    <x v="1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8"/>
    <n v="1"/>
    <m/>
    <m/>
    <m/>
    <m/>
    <s v="Biscottes à la Farine sans sel à la Farine Bise - 270 grs"/>
    <s v="2BI405"/>
    <n v="12"/>
    <n v="0"/>
    <m/>
    <m/>
    <n v="26.52"/>
    <n v="0"/>
    <n v="26.52"/>
    <s v=""/>
    <s v=""/>
    <s v=""/>
    <s v=""/>
    <s v=""/>
    <m/>
    <m/>
    <m/>
    <m/>
    <m/>
    <m/>
    <m/>
    <m/>
    <m/>
    <m/>
    <m/>
    <n v="1"/>
  </r>
  <r>
    <x v="1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8"/>
    <n v="1"/>
    <m/>
    <m/>
    <m/>
    <m/>
    <s v="P'tit Beurre Pépites Chocolat - 155 grs"/>
    <s v="1PB001"/>
    <n v="12"/>
    <n v="0"/>
    <m/>
    <m/>
    <n v="21"/>
    <n v="0"/>
    <n v="21"/>
    <s v=""/>
    <s v=""/>
    <s v=""/>
    <s v=""/>
    <s v=""/>
    <m/>
    <m/>
    <m/>
    <m/>
    <m/>
    <m/>
    <m/>
    <m/>
    <m/>
    <m/>
    <m/>
    <n v="1"/>
  </r>
  <r>
    <x v="1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9"/>
    <n v="1"/>
    <m/>
    <m/>
    <m/>
    <m/>
    <s v="Huile Oméga + - 0,5L"/>
    <n v="1010630270"/>
    <n v="6"/>
    <n v="0"/>
    <m/>
    <m/>
    <n v="24.6"/>
    <n v="0"/>
    <n v="24.6"/>
    <s v=""/>
    <s v=""/>
    <s v=""/>
    <s v=""/>
    <s v=""/>
    <m/>
    <m/>
    <m/>
    <m/>
    <m/>
    <m/>
    <m/>
    <m/>
    <m/>
    <m/>
    <m/>
    <n v="1"/>
  </r>
  <r>
    <x v="1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09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1"/>
    <s v="Philippe"/>
    <s v="Arcadie"/>
    <s v="Ekibio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0"/>
    <m/>
    <n v="1"/>
    <m/>
    <n v="1"/>
    <m/>
    <s v="Présentoir infusettes livré garni - "/>
    <s v="PINFU"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Arcadie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1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1"/>
    <s v="Philippe"/>
    <s v="Arcadie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1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1"/>
    <s v="Philippe"/>
    <s v="Arcadie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1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n v="1"/>
  </r>
  <r>
    <x v="1"/>
    <s v="Philippe"/>
    <s v="Côteaux Nantais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2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1"/>
    <s v="Philippe"/>
    <s v="Côteaux Nantais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2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1"/>
    <s v="Philippe"/>
    <s v="Côteaux Nantais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2"/>
    <n v="1"/>
    <m/>
    <m/>
    <n v="1"/>
    <m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1"/>
    <s v="Philippe"/>
    <s v="Côteaux Nantais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2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Côteaux Nantais"/>
    <s v="Relais Vert"/>
    <s v="LE JARDIN DE L'AVENIR"/>
    <s v="Route de la roche"/>
    <n v="49130"/>
    <s v="SAINTES GEMMES SUR LOIRE"/>
    <s v="02 41 66 64 08"/>
    <s v="Pays-de-Loire"/>
    <n v="49"/>
    <s v="ACCORD BIO"/>
    <m/>
    <n v="280"/>
    <d v="2017-02-20T00:00:00"/>
    <x v="412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n v="1"/>
  </r>
  <r>
    <x v="1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Amandina Lait d'amandes - 50cl"/>
    <s v="6902A"/>
    <n v="12"/>
    <n v="6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1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Croustinut - 300g"/>
    <s v="NCROU300"/>
    <n v="6"/>
    <n v="6"/>
    <m/>
    <s v="oui"/>
    <n v="35.1"/>
    <n v="0"/>
    <n v="35.1"/>
    <s v=""/>
    <s v=""/>
    <s v=""/>
    <s v=""/>
    <s v=""/>
    <m/>
    <m/>
    <m/>
    <m/>
    <m/>
    <m/>
    <m/>
    <m/>
    <m/>
    <m/>
    <m/>
    <n v="1"/>
  </r>
  <r>
    <x v="1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Purée amande complète - 200g"/>
    <n v="5011"/>
    <n v="6"/>
    <n v="6"/>
    <m/>
    <s v="oui"/>
    <n v="33.9"/>
    <n v="0"/>
    <n v="33.9"/>
    <s v=""/>
    <s v=""/>
    <s v=""/>
    <s v=""/>
    <s v=""/>
    <m/>
    <m/>
    <m/>
    <m/>
    <m/>
    <m/>
    <m/>
    <m/>
    <m/>
    <m/>
    <m/>
    <n v="1"/>
  </r>
  <r>
    <x v="1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Purée amande blanchie - 200g"/>
    <n v="5111"/>
    <n v="6"/>
    <n v="6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1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Olive Amande - 90g"/>
    <n v="4303"/>
    <n v="6"/>
    <n v="6"/>
    <m/>
    <m/>
    <n v="15.9"/>
    <n v="0"/>
    <n v="15.9"/>
    <s v=""/>
    <s v=""/>
    <s v=""/>
    <s v=""/>
    <s v=""/>
    <m/>
    <m/>
    <m/>
    <m/>
    <m/>
    <m/>
    <m/>
    <m/>
    <m/>
    <m/>
    <m/>
    <n v="1"/>
  </r>
  <r>
    <x v="1"/>
    <s v="Christophe"/>
    <s v="Perl'amande"/>
    <s v="Vitafrais"/>
    <s v="NATUR'ALPES"/>
    <s v="88 rue jm perchet"/>
    <n v="74700"/>
    <s v="SALLANCHES"/>
    <s v="04 50 93 74 88"/>
    <s v="Auvergne-Rhône-Alpes"/>
    <n v="74"/>
    <s v="INDPT"/>
    <m/>
    <n v="200"/>
    <d v="2017-02-21T00:00:00"/>
    <x v="413"/>
    <m/>
    <m/>
    <n v="1"/>
    <m/>
    <m/>
    <s v="Purée Fruits et Graines - 200g"/>
    <n v="1011"/>
    <n v="6"/>
    <n v="6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vanille - x 30 sachets"/>
    <n v="11001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cacao - x 30 sachets"/>
    <n v="11002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amandes - x 30 sachets"/>
    <n v="1100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praliné - x 30 sachets"/>
    <n v="11006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citron - x 30 sachets"/>
    <n v="11009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Bioflan cacao orange - x 30 sachets"/>
    <n v="11018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Crème anglaise 60g - x 12 sachets"/>
    <n v="190210"/>
    <n v="12"/>
    <n v="10"/>
    <m/>
    <s v="oui"/>
    <n v="10.68"/>
    <n v="0"/>
    <n v="10.6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Europ-Labo"/>
    <s v="NATUR'ALPES"/>
    <s v="88 rue jm perchet"/>
    <n v="74700"/>
    <s v="SALLANCHES"/>
    <s v="04 50 93 74 88"/>
    <s v="Auvergne-Rhône-Alpes"/>
    <n v="74"/>
    <s v="INDPT"/>
    <m/>
    <n v="200"/>
    <d v="2017-02-21T00:00:00"/>
    <x v="414"/>
    <n v="1"/>
    <m/>
    <m/>
    <m/>
    <n v="1"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ryio"/>
    <s v="BIO LOCAL - BIOMONDE"/>
    <s v="25 RUE DU COMMERCE"/>
    <n v="49450"/>
    <s v="ST MACAIRE EN MAUGES"/>
    <s v="02 41 29 14 18"/>
    <s v="Pays-de-Loire"/>
    <n v="49"/>
    <s v="BIOMONDE"/>
    <m/>
    <n v="170"/>
    <d v="2017-02-21T00:00:00"/>
    <x v="415"/>
    <n v="1"/>
    <m/>
    <m/>
    <m/>
    <m/>
    <s v="Crème chocolat intense 60g - x 12 sachets"/>
    <n v="19002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ryio"/>
    <s v="BIO LOCAL - BIOMONDE"/>
    <s v="25 RUE DU COMMERCE"/>
    <n v="49450"/>
    <s v="ST MACAIRE EN MAUGES"/>
    <s v="02 41 29 14 18"/>
    <s v="Pays-de-Loire"/>
    <n v="49"/>
    <s v="BIOMONDE"/>
    <m/>
    <n v="170"/>
    <d v="2017-02-21T00:00:00"/>
    <x v="415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ryio"/>
    <s v="BIO LOCAL - BIOMONDE"/>
    <s v="25 RUE DU COMMERCE"/>
    <n v="49450"/>
    <s v="ST MACAIRE EN MAUGES"/>
    <s v="02 41 29 14 18"/>
    <s v="Pays-de-Loire"/>
    <n v="49"/>
    <s v="BIOMONDE"/>
    <m/>
    <n v="170"/>
    <d v="2017-02-21T00:00:00"/>
    <x v="41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6"/>
    <n v="1"/>
    <m/>
    <m/>
    <m/>
    <m/>
    <s v="AMANDE&amp;ORANGE à tartiner - 300g"/>
    <s v="6410A"/>
    <n v="6"/>
    <n v="0"/>
    <m/>
    <m/>
    <n v="32.04"/>
    <n v="0"/>
    <n v="32.04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1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CURCUMA poudre - Flacon 35g"/>
    <s v="CURCC"/>
    <n v="3"/>
    <n v="0"/>
    <m/>
    <m/>
    <n v="4.83"/>
    <n v="0"/>
    <n v="4.83"/>
    <s v=""/>
    <s v=""/>
    <s v=""/>
    <s v=""/>
    <s v=""/>
    <m/>
    <m/>
    <m/>
    <m/>
    <m/>
    <m/>
    <m/>
    <m/>
    <m/>
    <m/>
    <m/>
    <n v="1"/>
  </r>
  <r>
    <x v="1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Mélange POISSON - Flacon 30g"/>
    <s v="POIS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1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PIMENT DOUX d'Espagne - Flacon 40g"/>
    <s v="PIMDC"/>
    <n v="3"/>
    <n v="0"/>
    <m/>
    <m/>
    <n v="6.09"/>
    <n v="0"/>
    <n v="6.09"/>
    <s v=""/>
    <s v=""/>
    <s v=""/>
    <s v=""/>
    <s v=""/>
    <m/>
    <m/>
    <m/>
    <m/>
    <m/>
    <m/>
    <m/>
    <m/>
    <m/>
    <m/>
    <m/>
    <n v="1"/>
  </r>
  <r>
    <x v="1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1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ARTICHAUT feuilles coupées - Sachet 50g (6)"/>
    <s v="ARTI"/>
    <n v="6"/>
    <n v="0"/>
    <m/>
    <m/>
    <n v="11.76"/>
    <n v="0"/>
    <n v="11.76"/>
    <s v=""/>
    <s v=""/>
    <s v=""/>
    <s v=""/>
    <s v=""/>
    <m/>
    <m/>
    <m/>
    <m/>
    <m/>
    <m/>
    <m/>
    <m/>
    <m/>
    <m/>
    <m/>
    <n v="1"/>
  </r>
  <r>
    <x v="1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GUIMAUVE racine - Sachet 50g (3)"/>
    <s v="GUIR"/>
    <n v="3"/>
    <n v="0"/>
    <m/>
    <m/>
    <n v="9.2100000000000009"/>
    <n v="0"/>
    <n v="9.2100000000000009"/>
    <s v=""/>
    <s v=""/>
    <s v=""/>
    <s v=""/>
    <s v=""/>
    <m/>
    <m/>
    <m/>
    <m/>
    <m/>
    <m/>
    <m/>
    <m/>
    <m/>
    <m/>
    <m/>
    <n v="1"/>
  </r>
  <r>
    <x v="1"/>
    <s v="Christophe"/>
    <s v="Arcadie"/>
    <s v="Relais Vert"/>
    <s v="TERRE ET NATURE - BIOMONDE"/>
    <s v="60 esplanade Fontaines"/>
    <n v="73400"/>
    <s v="UGINE"/>
    <s v="04 79 37 27 25"/>
    <s v="Auvergne-Rhône-Alpes"/>
    <n v="73"/>
    <s v="BIOMONDE"/>
    <m/>
    <n v="250"/>
    <d v="2017-02-21T00:00:00"/>
    <x v="417"/>
    <n v="1"/>
    <m/>
    <m/>
    <m/>
    <m/>
    <s v="Kit PLV 12 recettes épicées - /50"/>
    <s v="KITPLV"/>
    <n v="5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OR'N BIO - BIOMONDE"/>
    <s v="7 RUE PAUL KELLER"/>
    <n v="54200"/>
    <s v="TOUL"/>
    <s v="03 83 64 19 57"/>
    <s v="Grand Est"/>
    <n v="54"/>
    <s v="BIOMONDE"/>
    <m/>
    <n v="150"/>
    <d v="2017-02-21T00:00:00"/>
    <x v="418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OR'N BIO - BIOMONDE"/>
    <s v="7 RUE PAUL KELLER"/>
    <n v="54200"/>
    <s v="TOUL"/>
    <s v="03 83 64 19 57"/>
    <s v="Grand Est"/>
    <n v="54"/>
    <s v="BIOMONDE"/>
    <m/>
    <n v="150"/>
    <d v="2017-02-21T00:00:00"/>
    <x v="41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OR'N BIO - BIOMONDE"/>
    <s v="7 RUE PAUL KELLER"/>
    <n v="54200"/>
    <s v="TOUL"/>
    <s v="03 83 64 19 57"/>
    <s v="Grand Est"/>
    <n v="54"/>
    <s v="BIOMONDE"/>
    <m/>
    <n v="150"/>
    <d v="2017-02-21T00:00:00"/>
    <x v="41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LOR'N BIO - BIOMONDE"/>
    <s v="7 RUE PAUL KELLER"/>
    <n v="54200"/>
    <s v="TOUL"/>
    <s v="03 83 64 19 57"/>
    <s v="Grand Est"/>
    <n v="54"/>
    <s v="BIOMONDE"/>
    <m/>
    <n v="150"/>
    <d v="2017-02-21T00:00:00"/>
    <x v="418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Relais Vert"/>
    <s v="LOR'N BIO - BIOMONDE"/>
    <s v="7 RUE PAUL KELLER"/>
    <n v="54200"/>
    <s v="TOUL"/>
    <s v="03 83 64 19 57"/>
    <s v="Grand Est"/>
    <n v="54"/>
    <s v="BIOMONDE"/>
    <m/>
    <n v="150"/>
    <d v="2017-02-21T00:00:00"/>
    <x v="419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Ghislain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2-21T00:00:00"/>
    <x v="420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1"/>
    <s v="Ghislain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2-21T00:00:00"/>
    <x v="420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1"/>
    <s v="Ghislain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2-21T00:00:00"/>
    <x v="420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Ghislain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2-21T00:00:00"/>
    <x v="420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n v="1"/>
    <m/>
    <m/>
    <m/>
    <m/>
    <s v="Huile de Chia - 100ml"/>
    <n v="1010420097"/>
    <n v="8"/>
    <n v="10"/>
    <m/>
    <s v="oui"/>
    <n v="51.12"/>
    <n v="0"/>
    <n v="51.12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2-22T00:00:00"/>
    <x v="421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2-22T00:00:00"/>
    <x v="422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2-22T00:00:00"/>
    <x v="422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2-22T00:00:00"/>
    <x v="422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2-22T00:00:00"/>
    <x v="422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1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2-22T00:00:00"/>
    <x v="422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2-25T23:00:00"/>
    <x v="423"/>
    <m/>
    <n v="1"/>
    <m/>
    <m/>
    <m/>
    <s v="Huile de coco - 2,5L (1)"/>
    <n v="1090115040"/>
    <n v="5"/>
    <n v="10"/>
    <m/>
    <s v="oui"/>
    <n v="132.25"/>
    <n v="0"/>
    <n v="132.25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2-25T23:00:00"/>
    <x v="423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2-25T23:00:00"/>
    <x v="423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4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4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5"/>
    <n v="1"/>
    <m/>
    <m/>
    <m/>
    <m/>
    <s v="Purée pommes - 1,65 kg"/>
    <s v="CN00641035"/>
    <n v="6"/>
    <n v="0"/>
    <m/>
    <m/>
    <n v="33.42"/>
    <n v="0"/>
    <n v="33.42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5"/>
    <n v="1"/>
    <m/>
    <m/>
    <m/>
    <n v="1"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5"/>
    <n v="1"/>
    <m/>
    <m/>
    <m/>
    <n v="1"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5"/>
    <n v="1"/>
    <m/>
    <m/>
    <m/>
    <n v="1"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CROQ' NATURE"/>
    <s v=" 330 av Glières"/>
    <n v="74300"/>
    <s v="CLUSES"/>
    <s v="04 50 89 32 20"/>
    <s v="Auvergne-Rhône-Alpes"/>
    <n v="74"/>
    <s v="ACCORD BIO"/>
    <m/>
    <n v="300"/>
    <d v="2017-02-25T23:00:00"/>
    <x v="42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Europ-Labo"/>
    <s v="HARMONIE NATURE"/>
    <s v="Rés du Bois.42, av Marx Dormoy"/>
    <n v="59000"/>
    <s v="LILLE"/>
    <s v="03 20 93 99 13"/>
    <s v="Hauts-de-France"/>
    <n v="59"/>
    <s v="GVA"/>
    <m/>
    <n v="300"/>
    <d v="2017-02-25T23:00:00"/>
    <x v="427"/>
    <n v="1"/>
    <m/>
    <m/>
    <m/>
    <m/>
    <s v="Agar agar Bio - x 30 sachets 2*4g"/>
    <n v="510170"/>
    <n v="30"/>
    <n v="0"/>
    <m/>
    <m/>
    <n v="31.5"/>
    <n v="0"/>
    <n v="31.5"/>
    <s v=""/>
    <s v=""/>
    <s v=""/>
    <s v=""/>
    <s v=""/>
    <m/>
    <m/>
    <m/>
    <m/>
    <m/>
    <m/>
    <m/>
    <m/>
    <m/>
    <m/>
    <m/>
    <n v="1"/>
  </r>
  <r>
    <x v="1"/>
    <s v="Jean-Claude"/>
    <s v="Nature et Aliments"/>
    <s v="Europ-Labo"/>
    <s v="HARMONIE NATURE"/>
    <s v="Rés du Bois.42, av Marx Dormoy"/>
    <n v="59000"/>
    <s v="LILLE"/>
    <s v="03 20 93 99 13"/>
    <s v="Hauts-de-France"/>
    <n v="59"/>
    <s v="GVA"/>
    <m/>
    <n v="300"/>
    <d v="2017-02-25T23:00:00"/>
    <x v="427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m/>
    <n v="1"/>
    <m/>
    <m/>
    <m/>
    <s v="Huile de carthame - 0,5L"/>
    <n v="1010603070"/>
    <n v="6"/>
    <n v="0"/>
    <m/>
    <m/>
    <n v="30.06"/>
    <n v="0"/>
    <n v="30.0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m/>
    <n v="1"/>
    <m/>
    <m/>
    <m/>
    <s v="Huile de sésame - 1L"/>
    <n v="1010604050"/>
    <n v="6"/>
    <n v="0"/>
    <m/>
    <m/>
    <n v="58.38"/>
    <n v="0"/>
    <n v="58.38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n v="1"/>
    <m/>
    <m/>
    <m/>
    <m/>
    <s v="Huile Colza+Olive - 1L"/>
    <n v="1010630050"/>
    <n v="6"/>
    <n v="0"/>
    <m/>
    <m/>
    <n v="40.200000000000003"/>
    <n v="0"/>
    <n v="40.200000000000003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28"/>
    <n v="1"/>
    <m/>
    <m/>
    <m/>
    <m/>
    <s v="Huile de Chia - 100ml"/>
    <n v="1010420097"/>
    <n v="8"/>
    <n v="10"/>
    <m/>
    <s v="oui"/>
    <n v="51.12"/>
    <n v="0"/>
    <n v="51.12"/>
    <s v=""/>
    <s v=""/>
    <s v=""/>
    <s v=""/>
    <s v=""/>
    <m/>
    <m/>
    <m/>
    <m/>
    <m/>
    <m/>
    <m/>
    <m/>
    <m/>
    <m/>
    <m/>
    <n v="1"/>
  </r>
  <r>
    <x v="1"/>
    <s v="Alexis"/>
    <s v="Kaoka"/>
    <s v="Pronadis"/>
    <s v="TOUT NATURELLEMENT"/>
    <s v="1 rue de filhole"/>
    <n v="47200"/>
    <s v="MARMANDE"/>
    <s v="05 53 93 63 36"/>
    <s v="Nouvelle-Aquitaine"/>
    <n v="47"/>
    <s v="INDPT"/>
    <m/>
    <n v="120"/>
    <d v="2017-02-26T00:00:00"/>
    <x v="429"/>
    <n v="1"/>
    <m/>
    <m/>
    <m/>
    <m/>
    <s v="noir 55% orange - 100g"/>
    <n v="14073"/>
    <n v="17"/>
    <n v="0"/>
    <m/>
    <s v="oui"/>
    <n v="27.2"/>
    <n v="0"/>
    <n v="27.2"/>
    <s v=""/>
    <s v=""/>
    <s v=""/>
    <s v=""/>
    <s v=""/>
    <m/>
    <m/>
    <m/>
    <m/>
    <m/>
    <m/>
    <m/>
    <m/>
    <m/>
    <m/>
    <m/>
    <n v="1"/>
  </r>
  <r>
    <x v="1"/>
    <s v="Alexis"/>
    <s v="Bio Planète"/>
    <s v="Pronadis"/>
    <s v="TOUT NATURELLEMENT"/>
    <s v="1 rue de filhole"/>
    <n v="47200"/>
    <s v="MARMANDE"/>
    <s v="05 53 93 63 36"/>
    <s v="Nouvelle-Aquitaine"/>
    <n v="47"/>
    <s v="INDPT"/>
    <m/>
    <n v="120"/>
    <d v="2017-02-26T00:00:00"/>
    <x v="430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Alexis"/>
    <s v="Nature et Aliments"/>
    <s v="Pronadis"/>
    <s v="TOUT NATURELLEMENT"/>
    <s v="1 rue de filhole"/>
    <n v="47200"/>
    <s v="MARMANDE"/>
    <s v="05 53 93 63 36"/>
    <s v="Nouvelle-Aquitaine"/>
    <n v="47"/>
    <s v="INDPT"/>
    <m/>
    <n v="120"/>
    <d v="2017-02-26T00:00:00"/>
    <x v="431"/>
    <n v="1"/>
    <m/>
    <m/>
    <m/>
    <m/>
    <s v="Panna Cotta 45g - x 15 sachets"/>
    <n v="190100"/>
    <n v="15"/>
    <n v="0"/>
    <m/>
    <m/>
    <n v="16.05"/>
    <n v="0"/>
    <n v="16.05"/>
    <s v=""/>
    <s v=""/>
    <s v=""/>
    <s v=""/>
    <s v=""/>
    <m/>
    <m/>
    <m/>
    <m/>
    <m/>
    <m/>
    <m/>
    <m/>
    <m/>
    <m/>
    <m/>
    <n v="1"/>
  </r>
  <r>
    <x v="1"/>
    <s v="Alexis"/>
    <s v="Nature et Aliments"/>
    <s v="Pronadis"/>
    <s v="TOUT NATURELLEMENT"/>
    <s v="1 rue de filhole"/>
    <n v="47200"/>
    <s v="MARMANDE"/>
    <s v="05 53 93 63 36"/>
    <s v="Nouvelle-Aquitaine"/>
    <n v="47"/>
    <s v="INDPT"/>
    <m/>
    <n v="120"/>
    <d v="2017-02-26T00:00:00"/>
    <x v="431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1"/>
    <s v="Alexis"/>
    <s v="Nature et Aliments"/>
    <s v="Pronadis"/>
    <s v="TOUT NATURELLEMENT"/>
    <s v="1 rue de filhole"/>
    <n v="47200"/>
    <s v="MARMANDE"/>
    <s v="05 53 93 63 36"/>
    <s v="Nouvelle-Aquitaine"/>
    <n v="47"/>
    <s v="INDPT"/>
    <m/>
    <n v="120"/>
    <d v="2017-02-26T00:00:00"/>
    <x v="431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m/>
    <n v="1"/>
    <m/>
    <m/>
    <m/>
    <s v="Huile de carthame - 0,5L"/>
    <n v="1010603070"/>
    <n v="6"/>
    <n v="0"/>
    <m/>
    <m/>
    <n v="30.06"/>
    <n v="0"/>
    <n v="30.06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m/>
    <n v="1"/>
    <m/>
    <m/>
    <m/>
    <s v="Huile de sésame - 1L"/>
    <n v="1010604050"/>
    <n v="6"/>
    <n v="0"/>
    <m/>
    <m/>
    <n v="58.38"/>
    <n v="0"/>
    <n v="58.38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n v="1"/>
    <m/>
    <m/>
    <m/>
    <m/>
    <s v="Huile Colza+Olive - 1L"/>
    <n v="1010630050"/>
    <n v="6"/>
    <n v="0"/>
    <m/>
    <m/>
    <n v="40.200000000000003"/>
    <n v="0"/>
    <n v="40.200000000000003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n v="1"/>
  </r>
  <r>
    <x v="1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2"/>
    <n v="1"/>
    <m/>
    <m/>
    <m/>
    <m/>
    <s v="Huile de Chia - 100ml"/>
    <n v="1010420097"/>
    <n v="8"/>
    <n v="10"/>
    <m/>
    <s v="oui"/>
    <n v="51.12"/>
    <n v="0"/>
    <n v="51.12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m/>
    <n v="1"/>
    <m/>
    <m/>
    <m/>
    <s v="Purée de sésame demi complet - 630g"/>
    <n v="1242"/>
    <n v="6"/>
    <n v="6"/>
    <m/>
    <s v="oui"/>
    <n v="34.200000000000003"/>
    <n v="0"/>
    <n v="34.200000000000003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m/>
    <n v="1"/>
    <m/>
    <m/>
    <m/>
    <s v="Purée de noisettes toastees - 280g"/>
    <s v="5204BS"/>
    <n v="6"/>
    <n v="6"/>
    <m/>
    <s v="oui"/>
    <n v="50.82"/>
    <n v="0"/>
    <n v="50.82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n v="1"/>
    <m/>
    <m/>
    <m/>
    <m/>
    <s v="Croustinut - 300g"/>
    <s v="NCROU300"/>
    <n v="6"/>
    <n v="6"/>
    <m/>
    <s v="oui"/>
    <n v="33"/>
    <n v="0"/>
    <n v="33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n v="1"/>
    <m/>
    <m/>
    <m/>
    <m/>
    <s v="Purée de noix de cajou - 200g"/>
    <n v="1431"/>
    <n v="6"/>
    <n v="6"/>
    <m/>
    <s v="oui"/>
    <n v="30.3"/>
    <n v="0"/>
    <n v="30.3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1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2-26T00:00:00"/>
    <x v="433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m/>
    <m/>
    <s v="pommes demeter - 75 cl"/>
    <s v="CN00110005"/>
    <n v="6"/>
    <n v="0"/>
    <m/>
    <m/>
    <n v="11.1"/>
    <n v="0"/>
    <n v="11.1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m/>
    <m/>
    <s v="V de cidre Demeter - 50 cl"/>
    <s v="CN00320015"/>
    <n v="12"/>
    <n v="0"/>
    <m/>
    <m/>
    <n v="21.84"/>
    <n v="0"/>
    <n v="21.84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m/>
    <m/>
    <s v="pommes  demeter - 935 g"/>
    <s v="CN00531500"/>
    <n v="6"/>
    <n v="0"/>
    <m/>
    <m/>
    <n v="19.559999999999999"/>
    <n v="0"/>
    <n v="19.559999999999999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n v="1"/>
    <m/>
    <s v="Purée pommes demeter - 630 g"/>
    <s v="CN00640115"/>
    <n v="30"/>
    <n v="10"/>
    <m/>
    <s v="oui"/>
    <n v="64.8"/>
    <n v="0"/>
    <n v="64.8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n v="1"/>
    <m/>
    <s v="Purée pommes myrtilles - 630 g"/>
    <s v="CN00641065"/>
    <n v="30"/>
    <n v="10"/>
    <m/>
    <s v="oui"/>
    <n v="81.3"/>
    <n v="0"/>
    <n v="81.3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m/>
    <m/>
    <n v="1"/>
    <m/>
    <m/>
    <s v="pommes vanille demeter - 75cl"/>
    <s v="CN00110365"/>
    <n v="6"/>
    <n v="0"/>
    <m/>
    <m/>
    <n v="12.96"/>
    <n v="0"/>
    <n v="12.96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m/>
    <m/>
    <n v="1"/>
    <m/>
    <m/>
    <s v="pamplemousses roses demeter - 75cl"/>
    <s v="CN0011038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4"/>
    <m/>
    <m/>
    <n v="1"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5"/>
    <n v="1"/>
    <m/>
    <m/>
    <m/>
    <n v="1"/>
    <s v="Huile de coco - 0,2L"/>
    <n v="1010615028"/>
    <n v="120"/>
    <n v="12"/>
    <m/>
    <s v="oui"/>
    <n v="367.2"/>
    <n v="0"/>
    <n v="367.2"/>
    <s v=""/>
    <s v=""/>
    <s v=""/>
    <s v=""/>
    <s v=""/>
    <m/>
    <m/>
    <m/>
    <m/>
    <m/>
    <m/>
    <m/>
    <m/>
    <m/>
    <m/>
    <m/>
    <n v="1"/>
  </r>
  <r>
    <x v="1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5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1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5"/>
    <n v="1"/>
    <m/>
    <m/>
    <m/>
    <n v="1"/>
    <s v="Huile de coco - 0,4L"/>
    <n v="1010615056"/>
    <n v="120"/>
    <n v="12"/>
    <m/>
    <s v="oui"/>
    <n v="667.2"/>
    <n v="0"/>
    <n v="667.2"/>
    <s v=""/>
    <s v=""/>
    <s v=""/>
    <s v=""/>
    <s v=""/>
    <m/>
    <m/>
    <m/>
    <m/>
    <m/>
    <m/>
    <m/>
    <m/>
    <m/>
    <m/>
    <m/>
    <n v="1"/>
  </r>
  <r>
    <x v="1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5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1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cacao - x 30 sachets"/>
    <n v="11002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amandes - x 30 sachets"/>
    <n v="1100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praliné - x 30 sachets"/>
    <n v="11006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framboise - x 30 sachets"/>
    <n v="11007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Bioflan cacao orange - x 30 sachets"/>
    <n v="11018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poireau-PDT - x 20 sachets"/>
    <n v="410010"/>
    <n v="40"/>
    <n v="10"/>
    <m/>
    <m/>
    <n v="30"/>
    <n v="0"/>
    <n v="30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ortie - x 20 sachets"/>
    <n v="410030"/>
    <n v="40"/>
    <n v="10"/>
    <m/>
    <m/>
    <n v="30"/>
    <n v="0"/>
    <n v="30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potimarron - x 20 sachets"/>
    <n v="410050"/>
    <n v="60"/>
    <n v="10"/>
    <m/>
    <m/>
    <n v="45"/>
    <n v="0"/>
    <n v="45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épinards spiruline - x 20 sachets"/>
    <n v="410090"/>
    <n v="40"/>
    <n v="10"/>
    <m/>
    <m/>
    <n v="30"/>
    <n v="0"/>
    <n v="30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Crème caramel au beurre salé 60g - x 12 sachets"/>
    <n v="1901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Thaï - x20 sachets"/>
    <n v="41032"/>
    <n v="40"/>
    <n v="10"/>
    <m/>
    <s v="oui"/>
    <n v="32.4"/>
    <n v="0"/>
    <n v="32.4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Indien - x20 sachets"/>
    <n v="41033"/>
    <n v="40"/>
    <n v="10"/>
    <m/>
    <s v="oui"/>
    <n v="32.4"/>
    <n v="0"/>
    <n v="32.4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m/>
    <s v="Céréale riz-vanille - x16 sachets"/>
    <n v="650010"/>
    <n v="16"/>
    <n v="0"/>
    <m/>
    <m/>
    <n v="18.239999999999998"/>
    <n v="0"/>
    <n v="18.23999999999999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m/>
    <s v="Céréale riz-cacao - x16 sachets"/>
    <n v="650020"/>
    <n v="16"/>
    <n v="0"/>
    <m/>
    <m/>
    <n v="18.239999999999998"/>
    <n v="0"/>
    <n v="18.23999999999999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m/>
    <s v="Céréale riz-orange - x16 sachets"/>
    <n v="650200"/>
    <n v="16"/>
    <n v="0"/>
    <m/>
    <m/>
    <n v="18.239999999999998"/>
    <n v="0"/>
    <n v="18.23999999999999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m/>
    <s v="Céréale riz-carotte - x16 sachets"/>
    <n v="650080"/>
    <n v="16"/>
    <n v="0"/>
    <m/>
    <m/>
    <n v="18.239999999999998"/>
    <n v="0"/>
    <n v="18.23999999999999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m/>
    <s v="Mélange 3 céréales - x16 sachets"/>
    <n v="650100"/>
    <n v="16"/>
    <n v="0"/>
    <m/>
    <m/>
    <n v="18.239999999999998"/>
    <n v="0"/>
    <n v="18.239999999999998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n v="1"/>
  </r>
  <r>
    <x v="1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2-26T00:00:00"/>
    <x v="437"/>
    <n v="1"/>
    <m/>
    <m/>
    <m/>
    <n v="1"/>
    <s v="Potabio de la mer - x 20 sachets"/>
    <n v="410160"/>
    <n v="4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Kaoka"/>
    <s v="Markal"/>
    <s v="LA VIE EN VERT"/>
    <s v="4 RUE DU PLAISIR"/>
    <n v="47400"/>
    <s v="TONNEINS"/>
    <s v="05 53 79 18 56"/>
    <s v="Nouvelle-Aquitaine"/>
    <n v="47"/>
    <s v="ACCORD BIO"/>
    <m/>
    <n v="300"/>
    <d v="2017-02-26T00:00:00"/>
    <x v="438"/>
    <n v="1"/>
    <m/>
    <m/>
    <m/>
    <n v="1"/>
    <s v="noir 55% orange - 100g"/>
    <n v="14073"/>
    <n v="51"/>
    <n v="10"/>
    <m/>
    <s v="oui"/>
    <n v="73.44"/>
    <n v="0"/>
    <n v="73.44"/>
    <s v=""/>
    <s v=""/>
    <s v=""/>
    <s v=""/>
    <s v=""/>
    <m/>
    <m/>
    <m/>
    <m/>
    <m/>
    <m/>
    <m/>
    <m/>
    <m/>
    <m/>
    <m/>
    <n v="1"/>
  </r>
  <r>
    <x v="1"/>
    <s v="Alexis"/>
    <s v="Kaoka"/>
    <s v="Markal"/>
    <s v="LA VIE EN VERT"/>
    <s v="4 RUE DU PLAISIR"/>
    <n v="47400"/>
    <s v="TONNEINS"/>
    <s v="05 53 79 18 56"/>
    <s v="Nouvelle-Aquitaine"/>
    <n v="47"/>
    <s v="ACCORD BIO"/>
    <m/>
    <n v="300"/>
    <d v="2017-02-26T00:00:00"/>
    <x v="438"/>
    <n v="1"/>
    <m/>
    <m/>
    <m/>
    <n v="1"/>
    <s v="noir 70% - 100g"/>
    <n v="14072"/>
    <n v="51"/>
    <n v="10"/>
    <m/>
    <s v="oui"/>
    <n v="69.87"/>
    <n v="0"/>
    <n v="69.87"/>
    <s v=""/>
    <s v=""/>
    <s v=""/>
    <s v=""/>
    <s v=""/>
    <m/>
    <m/>
    <m/>
    <m/>
    <m/>
    <m/>
    <m/>
    <m/>
    <m/>
    <m/>
    <m/>
    <n v="1"/>
  </r>
  <r>
    <x v="1"/>
    <s v="Alexis"/>
    <s v="Kaoka"/>
    <s v="Markal"/>
    <s v="LA VIE EN VERT"/>
    <s v="4 RUE DU PLAISIR"/>
    <n v="47400"/>
    <s v="TONNEINS"/>
    <s v="05 53 79 18 56"/>
    <s v="Nouvelle-Aquitaine"/>
    <n v="47"/>
    <s v="ACCORD BIO"/>
    <m/>
    <n v="300"/>
    <d v="2017-02-26T00:00:00"/>
    <x v="438"/>
    <n v="1"/>
    <m/>
    <m/>
    <m/>
    <n v="1"/>
    <s v="noir 80% Equateur - 100g"/>
    <n v="14074"/>
    <n v="51"/>
    <n v="10"/>
    <m/>
    <s v="oui"/>
    <n v="78.03"/>
    <n v="0"/>
    <n v="78.03"/>
    <s v=""/>
    <s v=""/>
    <s v=""/>
    <s v=""/>
    <s v=""/>
    <m/>
    <m/>
    <m/>
    <m/>
    <m/>
    <m/>
    <m/>
    <m/>
    <m/>
    <m/>
    <m/>
    <n v="1"/>
  </r>
  <r>
    <x v="1"/>
    <s v="Alexis"/>
    <s v="Kaoka"/>
    <s v="Ekibio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39"/>
    <n v="1"/>
    <m/>
    <m/>
    <m/>
    <m/>
    <s v="dessert noir corsé 70% Equateur - 200g"/>
    <n v="14241"/>
    <n v="30"/>
    <n v="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1"/>
    <s v="Alexis"/>
    <s v="Kaoka"/>
    <s v="Ekibio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39"/>
    <n v="1"/>
    <m/>
    <m/>
    <m/>
    <m/>
    <s v="noir 66% ST cranberries céréales - 100g"/>
    <n v="14426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40"/>
    <n v="1"/>
    <m/>
    <m/>
    <m/>
    <m/>
    <s v="Huile d'olive douce - 1L"/>
    <n v="1010612350"/>
    <n v="6"/>
    <n v="0"/>
    <m/>
    <m/>
    <n v="51.12"/>
    <n v="0"/>
    <n v="51.12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40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40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1"/>
    <s v="Alexis"/>
    <s v="Bio Planète"/>
    <s v="Relais Vert"/>
    <s v="AU POTAGER DE MARJORIE"/>
    <s v="LE GRAND CHEMIN"/>
    <n v="47110"/>
    <s v="LE TEMPLE SUR LOT"/>
    <s v="05 53 01 98 94"/>
    <s v="Nouvelle-Aquitaine"/>
    <n v="47"/>
    <s v="LES COMPTOIRS DE LA BIO"/>
    <m/>
    <n v="200"/>
    <d v="2017-02-26T00:00:00"/>
    <x v="440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Philippe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1"/>
    <n v="1"/>
    <m/>
    <m/>
    <m/>
    <m/>
    <s v="Huile de lin - 0,25L"/>
    <n v="1010600190"/>
    <n v="6"/>
    <n v="0"/>
    <m/>
    <m/>
    <n v="22.14"/>
    <n v="0"/>
    <n v="22.14"/>
    <s v=""/>
    <s v=""/>
    <s v=""/>
    <s v=""/>
    <s v=""/>
    <m/>
    <m/>
    <m/>
    <m/>
    <m/>
    <m/>
    <m/>
    <m/>
    <m/>
    <m/>
    <m/>
    <n v="1"/>
  </r>
  <r>
    <x v="1"/>
    <s v="Philippe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1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1"/>
    <s v="Philippe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1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1"/>
    <s v="Philippe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1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1"/>
    <s v="Philippe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2-26T00:00:00"/>
    <x v="442"/>
    <n v="1"/>
    <m/>
    <m/>
    <m/>
    <n v="1"/>
    <s v="noir 55% crêpes dentelle - 100g"/>
    <n v="14763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n v="1"/>
  </r>
  <r>
    <x v="1"/>
    <s v="Philippe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2-26T00:00:00"/>
    <x v="442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1"/>
    <s v="Philippe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2-26T00:00:00"/>
    <x v="442"/>
    <n v="1"/>
    <m/>
    <m/>
    <m/>
    <n v="1"/>
    <s v="noir 70% Fleur Sel - 100g"/>
    <n v="14771"/>
    <n v="51"/>
    <n v="10"/>
    <m/>
    <s v="oui"/>
    <n v="70.89"/>
    <n v="0"/>
    <n v="70.89"/>
    <s v=""/>
    <s v=""/>
    <s v=""/>
    <s v=""/>
    <s v=""/>
    <m/>
    <m/>
    <m/>
    <m/>
    <m/>
    <m/>
    <m/>
    <m/>
    <m/>
    <m/>
    <m/>
    <n v="1"/>
  </r>
  <r>
    <x v="1"/>
    <s v="Philippe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2-26T00:00:00"/>
    <x v="442"/>
    <n v="1"/>
    <m/>
    <m/>
    <m/>
    <m/>
    <s v="noir 75% Sao Tomé - 100g"/>
    <n v="14371"/>
    <n v="17"/>
    <n v="0"/>
    <m/>
    <s v="oui"/>
    <n v="26.18"/>
    <n v="0"/>
    <n v="26.18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praliné - x 30 sachets"/>
    <n v="11006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Bioflan cacao menthe - x 30 sachets"/>
    <n v="11019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Vanille - x 20 sachets"/>
    <n v="210010"/>
    <n v="20"/>
    <n v="10"/>
    <m/>
    <m/>
    <n v="15.4"/>
    <n v="0"/>
    <n v="15.4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Panna Cotta 45g - x 15 sachets"/>
    <n v="190100"/>
    <n v="30"/>
    <n v="10"/>
    <m/>
    <m/>
    <n v="26.7"/>
    <n v="0"/>
    <n v="26.7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Crème caramel au beurre salé 60g - x 12 sachets"/>
    <n v="1901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Crème chocolat intense 60g - x 12 sachets"/>
    <n v="190020"/>
    <n v="24"/>
    <n v="10"/>
    <m/>
    <s v="oui"/>
    <n v="24.72"/>
    <n v="0"/>
    <n v="24.72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m/>
    <m/>
    <s v="Colorants en poudre 3x10g - x 8 étuis"/>
    <n v="320200"/>
    <n v="8"/>
    <n v="0"/>
    <m/>
    <m/>
    <n v="16.8"/>
    <n v="0"/>
    <n v="16.8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Crème anglaise 60g - x 12 sachets"/>
    <n v="190210"/>
    <n v="12"/>
    <n v="10"/>
    <m/>
    <s v="oui"/>
    <n v="10.68"/>
    <n v="0"/>
    <n v="10.68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n v="1"/>
  </r>
  <r>
    <x v="1"/>
    <s v="Philippe"/>
    <s v="Nature et Aliments"/>
    <s v="Biodis"/>
    <s v="JOLIE NATURE"/>
    <s v="88 Rue Maréchal Joffre"/>
    <n v="56700"/>
    <s v="HENNEBONT"/>
    <s v=" 02 97 36 45 59"/>
    <s v="Bretagne"/>
    <n v="56"/>
    <s v="ACCORD BIO"/>
    <m/>
    <n v="200"/>
    <d v="2017-02-26T00:00:00"/>
    <x v="443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IOCOOP LES 7 EPIS LORIENT KERYADO"/>
    <s v="ZI de Keryado - 5, rue Colonel le Barillec"/>
    <n v="56100"/>
    <s v="LORIENT"/>
    <s v="02 97 37 58 92"/>
    <s v="Bretagne"/>
    <n v="56"/>
    <s v="BIOCOOP"/>
    <m/>
    <n v="774"/>
    <d v="2017-02-27T00:00:00"/>
    <x v="444"/>
    <n v="1"/>
    <m/>
    <m/>
    <m/>
    <m/>
    <s v="Huile coco désodorisée - 0,4L"/>
    <n v="1010615156"/>
    <n v="120"/>
    <n v="12"/>
    <m/>
    <s v="oui"/>
    <n v="450"/>
    <n v="0"/>
    <n v="450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IOCOOP LES 7 EPIS LORIENT KERYADO"/>
    <s v="ZI de Keryado - 5, rue Colonel le Barillec"/>
    <n v="56100"/>
    <s v="LORIENT"/>
    <s v="02 97 37 58 92"/>
    <s v="Bretagne"/>
    <n v="56"/>
    <s v="BIOCOOP"/>
    <m/>
    <n v="774"/>
    <d v="2017-02-27T00:00:00"/>
    <x v="444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AU PANIER BIO VILLENEUVOIS - BIOMONDE"/>
    <s v="ROUTE DE FUMEL"/>
    <n v="47300"/>
    <s v="VILLENEUVE SUR LOT"/>
    <s v="05 53 49 01 68 "/>
    <s v="Nouvelle-Aquitaine"/>
    <n v="47"/>
    <s v="BIOMONDE"/>
    <m/>
    <n v="280"/>
    <d v="2017-02-27T00:00:00"/>
    <x v="445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AU PANIER BIO VILLENEUVOIS - BIOMONDE"/>
    <s v="ROUTE DE FUMEL"/>
    <n v="47300"/>
    <s v="VILLENEUVE SUR LOT"/>
    <s v="05 53 49 01 68 "/>
    <s v="Nouvelle-Aquitaine"/>
    <n v="47"/>
    <s v="BIOMONDE"/>
    <m/>
    <n v="280"/>
    <d v="2017-02-27T00:00:00"/>
    <x v="445"/>
    <m/>
    <n v="1"/>
    <m/>
    <m/>
    <m/>
    <s v="Huile de coco - 2,5L (1)"/>
    <n v="1090115040"/>
    <n v="1"/>
    <n v="0"/>
    <m/>
    <s v="oui"/>
    <n v="29.39"/>
    <n v="0"/>
    <n v="29.39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AU PANIER BIO VILLENEUVOIS - BIOMONDE"/>
    <s v="ROUTE DE FUMEL"/>
    <n v="47300"/>
    <s v="VILLENEUVE SUR LOT"/>
    <s v="05 53 49 01 68 "/>
    <s v="Nouvelle-Aquitaine"/>
    <n v="47"/>
    <s v="BIOMONDE"/>
    <m/>
    <n v="280"/>
    <d v="2017-02-27T00:00:00"/>
    <x v="445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Alexis"/>
    <s v="Nature et Aliments"/>
    <s v="Bryio"/>
    <s v="AU PANIER BIO VILLENEUVOIS - BIOMONDE"/>
    <s v="ROUTE DE FUMEL"/>
    <n v="47300"/>
    <s v="VILLENEUVE SUR LOT"/>
    <s v="05 53 49 01 68 "/>
    <s v="Nouvelle-Aquitaine"/>
    <n v="47"/>
    <s v="BIOMONDE"/>
    <m/>
    <n v="280"/>
    <d v="2017-02-27T00:00:00"/>
    <x v="446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2"/>
    <s v="Alexis"/>
    <s v="Nature et Aliments"/>
    <s v="Bryio"/>
    <s v="AU PANIER BIO VILLENEUVOIS - BIOMONDE"/>
    <s v="ROUTE DE FUMEL"/>
    <n v="47300"/>
    <s v="VILLENEUVE SUR LOT"/>
    <s v="05 53 49 01 68 "/>
    <s v="Nouvelle-Aquitaine"/>
    <n v="47"/>
    <s v="BIOMONDE"/>
    <m/>
    <n v="280"/>
    <d v="2017-02-27T00:00:00"/>
    <x v="446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Lydie"/>
    <s v="Bio Planète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47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IOCOOP LES 7 EPIS LORIENT CENTRE"/>
    <s v="7 RUE VAUBAN"/>
    <n v="56100"/>
    <s v="LORIENT"/>
    <s v="02 97 80 12 00"/>
    <s v="Bretagne"/>
    <n v="56"/>
    <s v="BIOCOOP"/>
    <m/>
    <n v="180"/>
    <d v="2017-02-27T00:00:00"/>
    <x v="448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Lydie"/>
    <s v="Côteaux Nantais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49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n v="1"/>
  </r>
  <r>
    <x v="2"/>
    <s v="Lydie"/>
    <s v="Côteaux Nantais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49"/>
    <n v="1"/>
    <m/>
    <m/>
    <m/>
    <m/>
    <s v="V de cidre Demeter - 75 cl"/>
    <s v="CN00320005"/>
    <n v="6"/>
    <n v="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2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55% orange - 100g"/>
    <n v="14073"/>
    <n v="17"/>
    <n v="10"/>
    <m/>
    <s v="oui"/>
    <n v="24.48"/>
    <n v="0"/>
    <n v="24.48"/>
    <s v=""/>
    <s v=""/>
    <s v=""/>
    <s v=""/>
    <s v=""/>
    <m/>
    <m/>
    <m/>
    <m/>
    <m/>
    <m/>
    <m/>
    <m/>
    <m/>
    <m/>
    <m/>
    <n v="1"/>
  </r>
  <r>
    <x v="2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55% framboise - 100g"/>
    <n v="14594"/>
    <n v="17"/>
    <n v="10"/>
    <m/>
    <s v="oui"/>
    <n v="26.69"/>
    <n v="0"/>
    <n v="26.69"/>
    <s v=""/>
    <s v=""/>
    <s v=""/>
    <s v=""/>
    <s v=""/>
    <m/>
    <m/>
    <m/>
    <m/>
    <m/>
    <m/>
    <m/>
    <m/>
    <m/>
    <m/>
    <m/>
    <n v="1"/>
  </r>
  <r>
    <x v="2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n v="1"/>
  </r>
  <r>
    <x v="2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70% - 100g"/>
    <n v="14072"/>
    <n v="17"/>
    <n v="10"/>
    <m/>
    <s v="oui"/>
    <n v="23.29"/>
    <n v="0"/>
    <n v="23.29"/>
    <s v=""/>
    <s v=""/>
    <s v=""/>
    <s v=""/>
    <s v=""/>
    <m/>
    <m/>
    <m/>
    <m/>
    <m/>
    <m/>
    <m/>
    <m/>
    <m/>
    <m/>
    <m/>
    <n v="1"/>
  </r>
  <r>
    <x v="2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70% Fleur Sel - 100g"/>
    <n v="14771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75% Sao Tomé - 100g"/>
    <n v="14371"/>
    <n v="17"/>
    <n v="10"/>
    <m/>
    <s v="oui"/>
    <n v="26.01"/>
    <n v="0"/>
    <n v="26.01"/>
    <s v=""/>
    <s v=""/>
    <s v=""/>
    <s v=""/>
    <s v=""/>
    <m/>
    <m/>
    <m/>
    <m/>
    <m/>
    <m/>
    <m/>
    <m/>
    <m/>
    <m/>
    <m/>
    <n v="1"/>
  </r>
  <r>
    <x v="2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80% Equateur - 100g"/>
    <n v="14074"/>
    <n v="17"/>
    <n v="10"/>
    <m/>
    <s v="oui"/>
    <n v="26.01"/>
    <n v="0"/>
    <n v="26.01"/>
    <s v=""/>
    <s v=""/>
    <s v=""/>
    <s v=""/>
    <s v=""/>
    <m/>
    <m/>
    <m/>
    <m/>
    <m/>
    <m/>
    <m/>
    <m/>
    <m/>
    <m/>
    <m/>
    <n v="1"/>
  </r>
  <r>
    <x v="2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dessert noir 55% - 200g"/>
    <n v="14240"/>
    <n v="30"/>
    <n v="10"/>
    <m/>
    <s v="oui"/>
    <n v="63.6"/>
    <n v="0"/>
    <n v="63.6"/>
    <s v=""/>
    <s v=""/>
    <s v=""/>
    <s v=""/>
    <s v=""/>
    <m/>
    <m/>
    <m/>
    <m/>
    <m/>
    <m/>
    <m/>
    <m/>
    <m/>
    <m/>
    <m/>
    <n v="1"/>
  </r>
  <r>
    <x v="2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dessert noir corsé 70% Equateur - 200g"/>
    <n v="14241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n v="1"/>
  </r>
  <r>
    <x v="2"/>
    <s v="Lydie"/>
    <s v="Kaoka"/>
    <s v="Relais Vert"/>
    <s v="LA VIE CLAIRE"/>
    <s v="75, Avenue de Cocagne"/>
    <n v="81500"/>
    <s v="LAVAUR"/>
    <s v="05 63 40 93 12"/>
    <s v="Occitanie"/>
    <n v="81"/>
    <s v="LA VIE CLAIRE"/>
    <m/>
    <n v="200"/>
    <d v="2017-02-27T00:00:00"/>
    <x v="450"/>
    <n v="1"/>
    <m/>
    <m/>
    <m/>
    <m/>
    <s v="noir 66% ST cranberries céréales - 100g"/>
    <n v="14426"/>
    <n v="17"/>
    <n v="10"/>
    <m/>
    <s v="oui"/>
    <n v="28.56"/>
    <n v="0"/>
    <n v="28.56"/>
    <s v=""/>
    <s v=""/>
    <s v=""/>
    <s v=""/>
    <s v=""/>
    <m/>
    <m/>
    <m/>
    <m/>
    <m/>
    <m/>
    <m/>
    <m/>
    <m/>
    <m/>
    <m/>
    <n v="1"/>
  </r>
  <r>
    <x v="2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2-27T00:00:00"/>
    <x v="451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2-27T00:00:00"/>
    <x v="452"/>
    <n v="1"/>
    <m/>
    <m/>
    <m/>
    <m/>
    <s v="Croustinut - 300g"/>
    <s v="NCROU300"/>
    <n v="6"/>
    <n v="0"/>
    <m/>
    <s v="oui"/>
    <n v="35.1"/>
    <n v="0"/>
    <n v="35.1"/>
    <s v=""/>
    <s v=""/>
    <s v=""/>
    <s v=""/>
    <s v=""/>
    <m/>
    <m/>
    <m/>
    <m/>
    <m/>
    <m/>
    <m/>
    <m/>
    <m/>
    <m/>
    <m/>
    <n v="1"/>
  </r>
  <r>
    <x v="2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2-27T00:00:00"/>
    <x v="452"/>
    <n v="1"/>
    <m/>
    <m/>
    <m/>
    <n v="1"/>
    <s v="Purée amande complète - 200g"/>
    <n v="5011"/>
    <n v="24"/>
    <n v="8"/>
    <m/>
    <s v="oui"/>
    <n v="124.8"/>
    <n v="0"/>
    <n v="124.8"/>
    <s v=""/>
    <s v=""/>
    <s v=""/>
    <s v=""/>
    <s v=""/>
    <m/>
    <m/>
    <m/>
    <m/>
    <m/>
    <m/>
    <m/>
    <m/>
    <m/>
    <m/>
    <m/>
    <n v="1"/>
  </r>
  <r>
    <x v="2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2-27T00:00:00"/>
    <x v="452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3"/>
    <n v="1"/>
    <m/>
    <m/>
    <m/>
    <n v="1"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3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3"/>
    <n v="1"/>
    <m/>
    <m/>
    <n v="1"/>
    <m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3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3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n v="1"/>
  </r>
  <r>
    <x v="2"/>
    <s v="Christophe"/>
    <s v="Perl'amand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4"/>
    <n v="1"/>
    <m/>
    <m/>
    <m/>
    <n v="1"/>
    <s v="Purée Fruits et Graines - 200g"/>
    <n v="1011"/>
    <n v="24"/>
    <n v="8"/>
    <m/>
    <s v="oui"/>
    <n v="100.56"/>
    <n v="0"/>
    <n v="100.56"/>
    <s v=""/>
    <s v=""/>
    <s v=""/>
    <s v=""/>
    <s v=""/>
    <m/>
    <m/>
    <m/>
    <m/>
    <m/>
    <m/>
    <m/>
    <m/>
    <m/>
    <m/>
    <m/>
    <n v="1"/>
  </r>
  <r>
    <x v="2"/>
    <s v="Christophe"/>
    <s v="Perl'amand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4"/>
    <n v="1"/>
    <m/>
    <m/>
    <m/>
    <n v="1"/>
    <s v="Purée Arachide Toastée - 300g"/>
    <n v="1504"/>
    <n v="24"/>
    <n v="8"/>
    <m/>
    <m/>
    <n v="59.52"/>
    <n v="0"/>
    <n v="59.52"/>
    <s v=""/>
    <s v=""/>
    <s v=""/>
    <s v=""/>
    <s v=""/>
    <m/>
    <m/>
    <m/>
    <m/>
    <m/>
    <m/>
    <m/>
    <m/>
    <m/>
    <m/>
    <m/>
    <n v="1"/>
  </r>
  <r>
    <x v="2"/>
    <s v="Christophe"/>
    <s v="Perl'amand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2-28T00:00:00"/>
    <x v="454"/>
    <n v="1"/>
    <m/>
    <m/>
    <m/>
    <n v="1"/>
    <s v="Amande ( 74% ) au sucre de canne - 200g"/>
    <n v="6500"/>
    <n v="24"/>
    <n v="8"/>
    <m/>
    <m/>
    <n v="95.28"/>
    <n v="0"/>
    <n v="95.2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BIOSOMA"/>
    <s v="21 Bd Delbrel"/>
    <n v="82200"/>
    <s v="MOISSAC"/>
    <s v="05 63 04 18 44"/>
    <s v="Occitanie"/>
    <n v="82"/>
    <s v="LES COMPTOIRS DE LA BIO"/>
    <m/>
    <n v="150"/>
    <d v="2017-02-28T00:00:00"/>
    <x v="455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BIOSOMA"/>
    <s v="21 Bd Delbrel"/>
    <n v="82200"/>
    <s v="MOISSAC"/>
    <s v="05 63 04 18 44"/>
    <s v="Occitanie"/>
    <n v="82"/>
    <s v="LES COMPTOIRS DE LA BIO"/>
    <m/>
    <n v="150"/>
    <d v="2017-02-28T00:00:00"/>
    <x v="456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2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2-28T00:00:00"/>
    <x v="457"/>
    <n v="1"/>
    <m/>
    <m/>
    <m/>
    <n v="1"/>
    <s v="Purée amande complète - 300g"/>
    <s v="5004A"/>
    <n v="72"/>
    <n v="15"/>
    <m/>
    <s v="oui"/>
    <n v="478.8"/>
    <n v="0"/>
    <n v="478.8"/>
    <s v=""/>
    <s v=""/>
    <s v=""/>
    <s v=""/>
    <s v=""/>
    <m/>
    <m/>
    <m/>
    <m/>
    <m/>
    <m/>
    <m/>
    <m/>
    <m/>
    <m/>
    <m/>
    <n v="1"/>
  </r>
  <r>
    <x v="2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2-28T00:00:00"/>
    <x v="457"/>
    <n v="1"/>
    <m/>
    <m/>
    <m/>
    <n v="1"/>
    <s v="Purée amande blanchie - 300g"/>
    <s v="5104A"/>
    <n v="36"/>
    <n v="10"/>
    <m/>
    <s v="oui"/>
    <n v="273.60000000000002"/>
    <n v="0"/>
    <n v="273.60000000000002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TY BIO "/>
    <s v="1 ROUTE DE QUIMPER"/>
    <n v="29170"/>
    <s v="FOUESNANT"/>
    <s v="02 98 56 17 17"/>
    <s v="Bretagne"/>
    <n v="29"/>
    <s v="ACCORD BIO"/>
    <m/>
    <n v="380"/>
    <d v="2017-02-28T00:00:00"/>
    <x v="458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2"/>
    <s v="Philippe"/>
    <s v="Kaoka"/>
    <s v="Markal"/>
    <s v="TY BIO "/>
    <s v="1 ROUTE DE QUIMPER"/>
    <n v="29170"/>
    <s v="FOUESNANT"/>
    <s v="02 98 56 17 17"/>
    <s v="Bretagne"/>
    <n v="29"/>
    <s v="ACCORD BIO"/>
    <m/>
    <n v="380"/>
    <d v="2017-02-28T00:00:00"/>
    <x v="459"/>
    <n v="1"/>
    <m/>
    <m/>
    <m/>
    <n v="1"/>
    <s v="noir 75% Sao Tomé - 100g"/>
    <n v="14371"/>
    <n v="51"/>
    <n v="10"/>
    <m/>
    <s v="oui"/>
    <n v="78.03"/>
    <n v="0"/>
    <n v="78.03"/>
    <s v=""/>
    <s v=""/>
    <s v=""/>
    <s v=""/>
    <s v=""/>
    <m/>
    <m/>
    <m/>
    <m/>
    <m/>
    <m/>
    <m/>
    <m/>
    <m/>
    <m/>
    <m/>
    <n v="1"/>
  </r>
  <r>
    <x v="2"/>
    <s v="Philippe"/>
    <s v="Kaoka"/>
    <s v="Markal"/>
    <s v="TY BIO "/>
    <s v="1 ROUTE DE QUIMPER"/>
    <n v="29170"/>
    <s v="FOUESNANT"/>
    <s v="02 98 56 17 17"/>
    <s v="Bretagne"/>
    <n v="29"/>
    <s v="ACCORD BIO"/>
    <m/>
    <n v="380"/>
    <d v="2017-02-28T00:00:00"/>
    <x v="459"/>
    <n v="1"/>
    <m/>
    <m/>
    <m/>
    <n v="1"/>
    <s v="noir 80% Equateur - 100g"/>
    <n v="14074"/>
    <n v="51"/>
    <n v="10"/>
    <m/>
    <s v="oui"/>
    <n v="78.03"/>
    <n v="0"/>
    <n v="78.03"/>
    <s v=""/>
    <s v=""/>
    <s v=""/>
    <s v=""/>
    <s v=""/>
    <m/>
    <m/>
    <m/>
    <m/>
    <m/>
    <m/>
    <m/>
    <m/>
    <m/>
    <m/>
    <m/>
    <n v="1"/>
  </r>
  <r>
    <x v="2"/>
    <s v="Philippe"/>
    <s v="Kaoka"/>
    <s v="Markal"/>
    <s v="TY BIO "/>
    <s v="1 ROUTE DE QUIMPER"/>
    <n v="29170"/>
    <s v="FOUESNANT"/>
    <s v="02 98 56 17 17"/>
    <s v="Bretagne"/>
    <n v="29"/>
    <s v="ACCORD BIO"/>
    <m/>
    <n v="380"/>
    <d v="2017-02-28T00:00:00"/>
    <x v="459"/>
    <n v="1"/>
    <m/>
    <m/>
    <m/>
    <n v="1"/>
    <s v="noir 90% Equateur - 100g"/>
    <n v="14096"/>
    <n v="51"/>
    <n v="10"/>
    <m/>
    <s v="oui"/>
    <n v="80.069999999999993"/>
    <n v="0"/>
    <n v="80.069999999999993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TY BIO "/>
    <s v="1 ROUTE DE QUIMPER"/>
    <n v="29170"/>
    <s v="FOUESNANT"/>
    <s v="02 98 56 17 17"/>
    <s v="Bretagne"/>
    <n v="29"/>
    <s v="ACCORD BIO"/>
    <m/>
    <n v="380"/>
    <d v="2017-02-28T00:00:00"/>
    <x v="460"/>
    <n v="1"/>
    <m/>
    <m/>
    <n v="1"/>
    <m/>
    <s v="Purée pommes demeter - 630 g"/>
    <s v="CN00640115"/>
    <n v="30"/>
    <n v="10"/>
    <m/>
    <s v="oui"/>
    <n v="66.3"/>
    <n v="0"/>
    <n v="66.3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TY BIO "/>
    <s v="1 ROUTE DE QUIMPER"/>
    <n v="29170"/>
    <s v="FOUESNANT"/>
    <s v="02 98 56 17 17"/>
    <s v="Bretagne"/>
    <n v="29"/>
    <s v="ACCORD BIO"/>
    <m/>
    <n v="380"/>
    <d v="2017-02-28T00:00:00"/>
    <x v="460"/>
    <n v="1"/>
    <m/>
    <m/>
    <n v="1"/>
    <m/>
    <s v="Purée pommes poires demeter - 630 g"/>
    <s v="CN00641055"/>
    <n v="30"/>
    <n v="10"/>
    <m/>
    <s v="oui"/>
    <n v="73.2"/>
    <n v="0"/>
    <n v="73.2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TY BIO "/>
    <s v="1 ROUTE DE QUIMPER"/>
    <n v="29170"/>
    <s v="FOUESNANT"/>
    <s v="02 98 56 17 17"/>
    <s v="Bretagne"/>
    <n v="29"/>
    <s v="ACCORD BIO"/>
    <m/>
    <n v="380"/>
    <d v="2017-02-28T00:00:00"/>
    <x v="460"/>
    <n v="1"/>
    <m/>
    <m/>
    <n v="1"/>
    <m/>
    <s v="Purée pommes mangues demeter - 630 g"/>
    <s v="CN00641075"/>
    <n v="30"/>
    <n v="10"/>
    <m/>
    <s v="oui"/>
    <n v="77.099999999999994"/>
    <n v="0"/>
    <n v="77.099999999999994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TY BIO "/>
    <s v="1 ROUTE DE QUIMPER"/>
    <n v="29170"/>
    <s v="FOUESNANT"/>
    <s v="02 98 56 17 17"/>
    <s v="Bretagne"/>
    <n v="29"/>
    <s v="ACCORD BIO"/>
    <m/>
    <n v="380"/>
    <d v="2017-02-28T00:00:00"/>
    <x v="460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Kaoka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1"/>
    <n v="1"/>
    <m/>
    <m/>
    <m/>
    <n v="1"/>
    <s v="noir 55% framboise - 100g"/>
    <n v="14594"/>
    <n v="51"/>
    <n v="10"/>
    <m/>
    <s v="oui"/>
    <n v="80.069999999999993"/>
    <n v="0"/>
    <n v="80.069999999999993"/>
    <s v=""/>
    <s v=""/>
    <s v=""/>
    <s v=""/>
    <s v=""/>
    <m/>
    <m/>
    <m/>
    <m/>
    <m/>
    <m/>
    <m/>
    <m/>
    <m/>
    <m/>
    <m/>
    <n v="1"/>
  </r>
  <r>
    <x v="2"/>
    <s v="Philippe"/>
    <s v="Kaoka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1"/>
    <n v="1"/>
    <m/>
    <m/>
    <m/>
    <n v="1"/>
    <s v="noir 55% crêpes dentelle - 100g"/>
    <n v="14763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Kaoka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1"/>
    <n v="1"/>
    <m/>
    <m/>
    <m/>
    <n v="1"/>
    <s v="noir 70% - 100g"/>
    <n v="14072"/>
    <n v="51"/>
    <n v="10"/>
    <m/>
    <s v="oui"/>
    <n v="69.87"/>
    <n v="0"/>
    <n v="69.87"/>
    <s v=""/>
    <s v=""/>
    <s v=""/>
    <s v=""/>
    <s v=""/>
    <m/>
    <m/>
    <m/>
    <m/>
    <m/>
    <m/>
    <m/>
    <m/>
    <m/>
    <m/>
    <m/>
    <n v="1"/>
  </r>
  <r>
    <x v="2"/>
    <s v="Philippe"/>
    <s v="Le Moulin du Pivert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2"/>
    <n v="1"/>
    <m/>
    <m/>
    <n v="1"/>
    <m/>
    <s v="Box Fourré Chocolat permanent - 175 grs"/>
    <m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Le Moulin du Pivert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2"/>
    <n v="1"/>
    <m/>
    <m/>
    <m/>
    <m/>
    <s v="Plaisir Earl Grey - 175 grs"/>
    <s v="1PL001"/>
    <n v="12"/>
    <n v="0"/>
    <m/>
    <m/>
    <n v="24.36"/>
    <n v="0"/>
    <n v="24.36"/>
    <s v=""/>
    <s v=""/>
    <s v=""/>
    <s v=""/>
    <s v=""/>
    <m/>
    <m/>
    <m/>
    <m/>
    <m/>
    <m/>
    <m/>
    <m/>
    <m/>
    <m/>
    <m/>
    <n v="1"/>
  </r>
  <r>
    <x v="2"/>
    <s v="Philippe"/>
    <s v="Le Moulin du Pivert"/>
    <s v="Biodis"/>
    <s v="LE MAGASIN BIO DE KERIOLIET"/>
    <s v="76 Rue Louis René Villerme"/>
    <n v="29900"/>
    <s v="CONCARNEAU"/>
    <s v="02 98 60 25 00"/>
    <s v="Bretagne"/>
    <n v="29"/>
    <s v="ACCORD BIO"/>
    <m/>
    <n v="475"/>
    <d v="2017-02-28T00:00:00"/>
    <x v="462"/>
    <n v="1"/>
    <m/>
    <m/>
    <m/>
    <m/>
    <s v="Plaisir Speculoos - 175 grs"/>
    <s v="1PL002"/>
    <n v="12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2-28T00:00:00"/>
    <x v="46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2-28T00:00:00"/>
    <x v="463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2-28T00:00:00"/>
    <x v="463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2-28T00:00:00"/>
    <x v="463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2-28T00:00:00"/>
    <x v="463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2-28T00:00:00"/>
    <x v="46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2-28T00:00:00"/>
    <x v="46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2-28T00:00:00"/>
    <x v="464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2-28T00:00:00"/>
    <x v="464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2-28T00:00:00"/>
    <x v="464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e colza - 1L"/>
    <n v="1010608050"/>
    <n v="6"/>
    <n v="10"/>
    <m/>
    <s v="oui"/>
    <n v="29.7"/>
    <n v="0"/>
    <n v="29.7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e coco - 0,2L"/>
    <n v="1010615028"/>
    <n v="12"/>
    <n v="10"/>
    <m/>
    <s v="oui"/>
    <n v="37.56"/>
    <n v="0"/>
    <n v="37.56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'olive douce - 1L"/>
    <n v="1010612350"/>
    <n v="12"/>
    <n v="10"/>
    <m/>
    <m/>
    <n v="92.04"/>
    <n v="0"/>
    <n v="92.04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'olive fruitée médium - 1L"/>
    <n v="1010612050"/>
    <n v="6"/>
    <n v="10"/>
    <m/>
    <m/>
    <n v="49.08"/>
    <n v="0"/>
    <n v="49.08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'olive corsée - 1L"/>
    <n v="1010612250"/>
    <n v="6"/>
    <n v="10"/>
    <m/>
    <m/>
    <n v="49.08"/>
    <n v="0"/>
    <n v="49.08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'olive citron - 0,25L"/>
    <n v="1010612592"/>
    <n v="6"/>
    <n v="10"/>
    <m/>
    <m/>
    <n v="24.12"/>
    <n v="0"/>
    <n v="24.12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Friture+Poêler - 1L"/>
    <n v="1010601150"/>
    <n v="6"/>
    <n v="10"/>
    <m/>
    <m/>
    <n v="28.68"/>
    <n v="0"/>
    <n v="28.68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Balsamic' Olive - 0,25L"/>
    <n v="1010600991"/>
    <n v="6"/>
    <n v="10"/>
    <m/>
    <m/>
    <n v="24.12"/>
    <n v="0"/>
    <n v="24.12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e coco - 0,4L"/>
    <n v="1010615056"/>
    <n v="6"/>
    <n v="10"/>
    <m/>
    <s v="oui"/>
    <n v="34.14"/>
    <n v="0"/>
    <n v="34.14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'olive Demeter - 0,5L"/>
    <n v="1010614270"/>
    <n v="6"/>
    <n v="10"/>
    <m/>
    <m/>
    <n v="49.32"/>
    <n v="0"/>
    <n v="49.32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e noix France - 0,25L"/>
    <n v="1010609290"/>
    <n v="6"/>
    <n v="10"/>
    <m/>
    <m/>
    <n v="56.4"/>
    <n v="0"/>
    <n v="56.4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m/>
    <m/>
    <n v="1"/>
    <m/>
    <m/>
    <s v="Olive&amp;Basilic - 0,25L"/>
    <n v="1010630492"/>
    <n v="6"/>
    <n v="10"/>
    <m/>
    <m/>
    <n v="31.8"/>
    <n v="0"/>
    <n v="31.8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m/>
    <m/>
    <n v="1"/>
    <m/>
    <m/>
    <s v="Olive&amp;Ail - 0,25L"/>
    <n v="1010630592"/>
    <n v="6"/>
    <n v="10"/>
    <m/>
    <m/>
    <n v="31.8"/>
    <n v="0"/>
    <n v="31.8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de Lin France - 0,25L"/>
    <n v="1010600490"/>
    <n v="6"/>
    <n v="10"/>
    <m/>
    <m/>
    <n v="25.98"/>
    <n v="0"/>
    <n v="25.98"/>
    <s v=""/>
    <s v=""/>
    <s v=""/>
    <s v=""/>
    <s v=""/>
    <m/>
    <m/>
    <m/>
    <m/>
    <m/>
    <m/>
    <m/>
    <m/>
    <m/>
    <m/>
    <m/>
    <n v="1"/>
  </r>
  <r>
    <x v="2"/>
    <s v="Jean-Claude"/>
    <s v="Bio Planète"/>
    <s v="Accent Bio"/>
    <s v="COIN NATURE - BIOMONDE "/>
    <s v="ZAC Terrasses de la Sarre"/>
    <n v="57400"/>
    <s v="SARREBOURG"/>
    <s v="03 87 03 68 11"/>
    <s v="Grand Est"/>
    <n v="57"/>
    <s v="BIOMONDE"/>
    <m/>
    <n v="300"/>
    <d v="2017-03-01T23:00:00"/>
    <x v="465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DECONATURE BIONATURE SONAT'BIO"/>
    <s v="1 rue marguerite Renaudin"/>
    <n v="92330"/>
    <s v="SCEAUX"/>
    <s v="01 47 02 12 15"/>
    <s v="Île-de-France"/>
    <n v="92"/>
    <s v="ACCORD BIO"/>
    <m/>
    <n v="130"/>
    <d v="2017-03-01T23:00:00"/>
    <x v="466"/>
    <n v="1"/>
    <m/>
    <m/>
    <m/>
    <m/>
    <s v="Bioflan citron - x 30 sachets"/>
    <n v="11009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DECONATURE BIONATURE SONAT'BIO"/>
    <s v="1 rue marguerite Renaudin"/>
    <n v="92330"/>
    <s v="SCEAUX"/>
    <s v="01 47 02 12 15"/>
    <s v="Île-de-France"/>
    <n v="92"/>
    <s v="ACCORD BIO"/>
    <m/>
    <n v="130"/>
    <d v="2017-03-01T23:00:00"/>
    <x v="466"/>
    <n v="1"/>
    <m/>
    <m/>
    <m/>
    <m/>
    <s v="Bioflan bergamote - x 30 sachets"/>
    <n v="11022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DECONATURE BIONATURE SONAT'BIO"/>
    <s v="1 rue marguerite Renaudin"/>
    <n v="92330"/>
    <s v="SCEAUX"/>
    <s v="01 47 02 12 15"/>
    <s v="Île-de-France"/>
    <n v="92"/>
    <s v="ACCORD BIO"/>
    <m/>
    <n v="130"/>
    <d v="2017-03-01T23:00:00"/>
    <x v="466"/>
    <n v="1"/>
    <m/>
    <m/>
    <m/>
    <m/>
    <s v="Potabio potimarron - x 20 sachets"/>
    <n v="410050"/>
    <n v="20"/>
    <n v="0"/>
    <m/>
    <m/>
    <n v="17.8"/>
    <n v="0"/>
    <n v="17.8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DECONATURE BIONATURE SONAT'BIO"/>
    <s v="1 rue marguerite Renaudin"/>
    <n v="92330"/>
    <s v="SCEAUX"/>
    <s v="01 47 02 12 15"/>
    <s v="Île-de-France"/>
    <n v="92"/>
    <s v="ACCORD BIO"/>
    <m/>
    <n v="130"/>
    <d v="2017-03-01T23:00:00"/>
    <x v="466"/>
    <n v="1"/>
    <m/>
    <m/>
    <m/>
    <m/>
    <s v="Potabio épinards spiruline - x 20 sachets"/>
    <n v="410090"/>
    <n v="20"/>
    <n v="0"/>
    <m/>
    <m/>
    <n v="17.8"/>
    <n v="0"/>
    <n v="17.8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DECONATURE BIONATURE SONAT'BIO"/>
    <s v="1 rue marguerite Renaudin"/>
    <n v="92330"/>
    <s v="SCEAUX"/>
    <s v="01 47 02 12 15"/>
    <s v="Île-de-France"/>
    <n v="92"/>
    <s v="ACCORD BIO"/>
    <m/>
    <n v="130"/>
    <d v="2017-03-01T23:00:00"/>
    <x v="466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n v="1"/>
    <s v="Huile coco désodorisée - 0,4L"/>
    <n v="1010615156"/>
    <n v="60"/>
    <n v="10"/>
    <m/>
    <s v="oui"/>
    <n v="229.8"/>
    <n v="0"/>
    <n v="229.8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Huile coco désodorisée - 1L (4)"/>
    <n v="1010415188"/>
    <n v="4"/>
    <n v="0"/>
    <m/>
    <s v="oui"/>
    <n v="34.64"/>
    <n v="0"/>
    <n v="34.64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Huile d'Inca Inchi - 100ml"/>
    <n v="1010420497"/>
    <n v="8"/>
    <n v="0"/>
    <m/>
    <s v="oui"/>
    <n v="56.8"/>
    <n v="0"/>
    <n v="56.8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67"/>
    <n v="1"/>
    <m/>
    <m/>
    <m/>
    <m/>
    <s v="Huile cuisson au Ghee - 0,5L"/>
    <n v="1010631170"/>
    <n v="12"/>
    <n v="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BRIN D'AVOINE"/>
    <s v="5, allée de Kernenez"/>
    <n v="29000"/>
    <s v="QUIMPER"/>
    <s v="02 98 10 13 50"/>
    <s v="Bretagne"/>
    <n v="29"/>
    <s v="ACCORD BIO"/>
    <m/>
    <n v="850"/>
    <d v="2017-03-01T23:00:00"/>
    <x v="468"/>
    <n v="1"/>
    <m/>
    <m/>
    <m/>
    <n v="1"/>
    <s v="lait 36% - 100g"/>
    <n v="24028"/>
    <n v="51"/>
    <n v="10"/>
    <m/>
    <s v="oui"/>
    <n v="64.77"/>
    <n v="0"/>
    <n v="64.77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BRIN D'AVOINE"/>
    <s v="5, allée de Kernenez"/>
    <n v="29000"/>
    <s v="QUIMPER"/>
    <s v="02 98 10 13 50"/>
    <s v="Bretagne"/>
    <n v="29"/>
    <s v="ACCORD BIO"/>
    <m/>
    <n v="850"/>
    <d v="2017-03-01T23:00:00"/>
    <x v="468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BRIN D'AVOINE"/>
    <s v="5, allée de Kernenez"/>
    <n v="29000"/>
    <s v="QUIMPER"/>
    <s v="02 98 10 13 50"/>
    <s v="Bretagne"/>
    <n v="29"/>
    <s v="ACCORD BIO"/>
    <m/>
    <n v="850"/>
    <d v="2017-03-01T23:00:00"/>
    <x v="468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BRIN D'AVOINE"/>
    <s v="5, allée de Kernenez"/>
    <n v="29000"/>
    <s v="QUIMPER"/>
    <s v="02 98 10 13 50"/>
    <s v="Bretagne"/>
    <n v="29"/>
    <s v="ACCORD BIO"/>
    <m/>
    <n v="850"/>
    <d v="2017-03-01T23:00:00"/>
    <x v="468"/>
    <n v="1"/>
    <m/>
    <m/>
    <m/>
    <n v="1"/>
    <s v="noir 75% Sao Tomé - 100g"/>
    <n v="14371"/>
    <n v="51"/>
    <n v="10"/>
    <m/>
    <s v="oui"/>
    <n v="70.89"/>
    <n v="0"/>
    <n v="70.89"/>
    <s v=""/>
    <s v=""/>
    <s v=""/>
    <s v=""/>
    <s v=""/>
    <m/>
    <m/>
    <m/>
    <m/>
    <m/>
    <m/>
    <m/>
    <m/>
    <m/>
    <m/>
    <m/>
    <n v="1"/>
  </r>
  <r>
    <x v="2"/>
    <s v="Philippe"/>
    <s v="Le Moulin du Pivert"/>
    <s v="Direct"/>
    <s v="BRIN D'AVOINE"/>
    <s v="5, allée de Kernenez"/>
    <n v="29000"/>
    <s v="QUIMPER"/>
    <s v="02 98 10 13 50"/>
    <s v="Bretagne"/>
    <n v="29"/>
    <s v="ACCORD BIO"/>
    <m/>
    <n v="850"/>
    <d v="2017-03-01T23:00:00"/>
    <x v="469"/>
    <n v="1"/>
    <m/>
    <m/>
    <n v="1"/>
    <m/>
    <s v="Box Fourré Chocolat permanent - 175 grs"/>
    <m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Le Moulin du Pivert"/>
    <s v="Direct"/>
    <s v="BRIN D'AVOINE"/>
    <s v="5, allée de Kernenez"/>
    <n v="29000"/>
    <s v="QUIMPER"/>
    <s v="02 98 10 13 50"/>
    <s v="Bretagne"/>
    <n v="29"/>
    <s v="ACCORD BIO"/>
    <m/>
    <n v="850"/>
    <d v="2017-03-01T23:00:00"/>
    <x v="469"/>
    <n v="1"/>
    <m/>
    <m/>
    <m/>
    <m/>
    <s v="Equi'libre Petit Epeautre Chocolat - 150 g"/>
    <s v="1EQ001"/>
    <n v="12"/>
    <n v="0"/>
    <m/>
    <m/>
    <n v="28.56"/>
    <n v="0"/>
    <n v="28.56"/>
    <s v=""/>
    <s v=""/>
    <s v=""/>
    <s v=""/>
    <s v=""/>
    <m/>
    <m/>
    <m/>
    <m/>
    <m/>
    <m/>
    <m/>
    <m/>
    <m/>
    <m/>
    <m/>
    <n v="1"/>
  </r>
  <r>
    <x v="2"/>
    <s v="Philippe"/>
    <s v="Nature et Aliment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0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2"/>
    <s v="Philippe"/>
    <s v="Côteaux Nantai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1"/>
    <n v="1"/>
    <m/>
    <m/>
    <m/>
    <n v="1"/>
    <s v="Purée pommes demeter - 630 g"/>
    <s v="CN00640115"/>
    <n v="30"/>
    <n v="10"/>
    <m/>
    <s v="oui"/>
    <n v="64.2"/>
    <n v="0"/>
    <n v="64.2"/>
    <s v=""/>
    <s v=""/>
    <s v=""/>
    <s v=""/>
    <s v=""/>
    <m/>
    <m/>
    <m/>
    <m/>
    <m/>
    <m/>
    <m/>
    <m/>
    <m/>
    <m/>
    <m/>
    <n v="1"/>
  </r>
  <r>
    <x v="2"/>
    <s v="Philippe"/>
    <s v="Côteaux Nantai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1"/>
    <n v="1"/>
    <m/>
    <m/>
    <m/>
    <n v="1"/>
    <s v="Purée pommes abricots demeter - 630 g"/>
    <s v="CN00641025"/>
    <n v="30"/>
    <n v="10"/>
    <m/>
    <s v="oui"/>
    <n v="79.2"/>
    <n v="0"/>
    <n v="79.2"/>
    <s v=""/>
    <s v=""/>
    <s v=""/>
    <s v=""/>
    <s v=""/>
    <m/>
    <m/>
    <m/>
    <m/>
    <m/>
    <m/>
    <m/>
    <m/>
    <m/>
    <m/>
    <m/>
    <n v="1"/>
  </r>
  <r>
    <x v="2"/>
    <s v="Philippe"/>
    <s v="Côteaux Nantai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1"/>
    <n v="1"/>
    <m/>
    <m/>
    <m/>
    <n v="1"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2"/>
    <s v="Philippe"/>
    <s v="Côteaux Nantai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1"/>
    <n v="1"/>
    <m/>
    <m/>
    <m/>
    <m/>
    <s v="Purée prunes - 360 g"/>
    <s v="CN00641295"/>
    <n v="12"/>
    <n v="0"/>
    <m/>
    <m/>
    <n v="31.08"/>
    <n v="0"/>
    <n v="31.08"/>
    <s v=""/>
    <s v=""/>
    <s v=""/>
    <s v=""/>
    <s v=""/>
    <m/>
    <m/>
    <m/>
    <m/>
    <m/>
    <m/>
    <m/>
    <m/>
    <m/>
    <m/>
    <m/>
    <n v="1"/>
  </r>
  <r>
    <x v="2"/>
    <s v="Philippe"/>
    <s v="Côteaux Nantais"/>
    <s v="Biodis"/>
    <s v="BRIN D'AVOINE"/>
    <s v="5, allée de Kernenez"/>
    <n v="29000"/>
    <s v="QUIMPER"/>
    <s v="02 98 10 13 50"/>
    <s v="Bretagne"/>
    <n v="29"/>
    <s v="ACCORD BIO"/>
    <m/>
    <n v="850"/>
    <d v="2017-03-01T23:00:00"/>
    <x v="471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Sauce tomate provençale - 200 gr."/>
    <s v="ST228"/>
    <n v="6"/>
    <n v="0"/>
    <m/>
    <m/>
    <n v="10.08"/>
    <n v="0"/>
    <n v="10.08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Flageolets verts au naturel - 280 gr."/>
    <s v="FV385"/>
    <n v="6"/>
    <n v="0"/>
    <m/>
    <m/>
    <n v="14.76"/>
    <n v="0"/>
    <n v="14.76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Macédoine de légumes - 240 gr."/>
    <s v="MAL385"/>
    <n v="6"/>
    <n v="0"/>
    <m/>
    <m/>
    <n v="11.94"/>
    <n v="0"/>
    <n v="11.94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Maïs doux - 240 gr."/>
    <s v="MAI385"/>
    <n v="6"/>
    <n v="0"/>
    <m/>
    <m/>
    <n v="10.5"/>
    <n v="0"/>
    <n v="10.5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Ratatouille Niçoise - 340 gr."/>
    <s v="RT385"/>
    <n v="6"/>
    <n v="0"/>
    <m/>
    <m/>
    <n v="13.92"/>
    <n v="0"/>
    <n v="13.92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Pois chiches au naturel - 450 gr."/>
    <s v="PO720"/>
    <n v="6"/>
    <n v="0"/>
    <m/>
    <m/>
    <n v="19.62"/>
    <n v="0"/>
    <n v="19.62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2"/>
    <n v="1"/>
    <m/>
    <m/>
    <m/>
    <m/>
    <s v="Tajine Mouton - 340g"/>
    <s v="TJM385"/>
    <n v="6"/>
    <n v="0"/>
    <m/>
    <m/>
    <n v="26.46"/>
    <n v="0"/>
    <n v="26.46"/>
    <s v=""/>
    <s v=""/>
    <s v=""/>
    <s v=""/>
    <s v=""/>
    <m/>
    <m/>
    <m/>
    <m/>
    <m/>
    <m/>
    <m/>
    <m/>
    <m/>
    <m/>
    <m/>
    <n v="1"/>
  </r>
  <r>
    <x v="2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2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3"/>
    <n v="1"/>
    <m/>
    <m/>
    <m/>
    <m/>
    <s v="Huile coco désodorisée - 1L (4)"/>
    <n v="1010415188"/>
    <n v="4"/>
    <n v="0"/>
    <m/>
    <s v="oui"/>
    <n v="34.64"/>
    <n v="0"/>
    <n v="34.64"/>
    <s v=""/>
    <s v=""/>
    <s v=""/>
    <s v=""/>
    <s v=""/>
    <m/>
    <m/>
    <m/>
    <m/>
    <m/>
    <m/>
    <m/>
    <m/>
    <m/>
    <m/>
    <m/>
    <n v="1"/>
  </r>
  <r>
    <x v="2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3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3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2"/>
    <s v="Alexis"/>
    <s v="Nature et Aliment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4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m/>
    <n v="1"/>
  </r>
  <r>
    <x v="2"/>
    <s v="Alexis"/>
    <s v="Nature et Aliment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4"/>
    <n v="1"/>
    <m/>
    <m/>
    <m/>
    <m/>
    <s v="Potabio Thaï - x20 sachets"/>
    <n v="41032"/>
    <n v="20"/>
    <n v="0"/>
    <m/>
    <s v="oui"/>
    <n v="18"/>
    <n v="0"/>
    <n v="18"/>
    <s v=""/>
    <s v=""/>
    <s v=""/>
    <s v=""/>
    <s v=""/>
    <m/>
    <m/>
    <m/>
    <m/>
    <m/>
    <m/>
    <m/>
    <m/>
    <m/>
    <m/>
    <m/>
    <n v="1"/>
  </r>
  <r>
    <x v="2"/>
    <s v="Alexis"/>
    <s v="Nature et Aliment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4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Côteaux Nantai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5"/>
    <n v="1"/>
    <m/>
    <m/>
    <n v="1"/>
    <m/>
    <s v="Purée pommes demeter - 630 g"/>
    <s v="CN00640115"/>
    <n v="30"/>
    <n v="10"/>
    <m/>
    <s v="oui"/>
    <n v="64.8"/>
    <n v="0"/>
    <n v="64.8"/>
    <s v=""/>
    <s v=""/>
    <s v=""/>
    <s v=""/>
    <s v=""/>
    <m/>
    <m/>
    <m/>
    <m/>
    <m/>
    <m/>
    <m/>
    <m/>
    <m/>
    <m/>
    <m/>
    <n v="1"/>
  </r>
  <r>
    <x v="2"/>
    <s v="Alexis"/>
    <s v="Côteaux Nantai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5"/>
    <n v="1"/>
    <m/>
    <m/>
    <n v="1"/>
    <m/>
    <s v="Purée pommes poires demeter - 630 g"/>
    <s v="CN00641055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n v="1"/>
  </r>
  <r>
    <x v="2"/>
    <s v="Alexis"/>
    <s v="Côteaux Nantai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5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Côteaux Nantais"/>
    <s v="Biocash"/>
    <s v="BIOASIS"/>
    <s v="6 av Dewoitine"/>
    <n v="31700"/>
    <s v="CORNEBARRIEU"/>
    <s v="05 61 85 31 19"/>
    <s v="Occitanie"/>
    <n v="31"/>
    <s v="ACCORD BIO"/>
    <m/>
    <n v="200"/>
    <d v="2017-03-01T23:00:00"/>
    <x v="475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n v="1"/>
  </r>
  <r>
    <x v="2"/>
    <s v="Jean-Claude"/>
    <s v="Bio Planète"/>
    <s v="Biodis"/>
    <s v="QUEUES DE CERISES"/>
    <s v="19 AVENUE JEAN BAPTISTE CLEMENT"/>
    <n v="92100"/>
    <s v="BOULOGNE"/>
    <s v="01 46 05 07 35"/>
    <s v="Île-de-France"/>
    <n v="92"/>
    <s v="INDPT"/>
    <m/>
    <n v="192"/>
    <d v="2017-03-04T23:00:00"/>
    <x v="476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Simply Milk - 80g"/>
    <n v="24032"/>
    <n v="17"/>
    <n v="10"/>
    <m/>
    <s v="oui"/>
    <n v="14.45"/>
    <n v="0"/>
    <n v="14.45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Simply Dark - 80g"/>
    <n v="14130"/>
    <n v="17"/>
    <n v="10"/>
    <m/>
    <s v="oui"/>
    <n v="16.32"/>
    <n v="0"/>
    <n v="16.32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lait 32% noix coco - 100g"/>
    <n v="24066"/>
    <n v="17"/>
    <n v="10"/>
    <m/>
    <s v="oui"/>
    <n v="22.61"/>
    <n v="0"/>
    <n v="22.61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lait 36% - 100g"/>
    <n v="24028"/>
    <n v="17"/>
    <n v="10"/>
    <m/>
    <s v="oui"/>
    <n v="21.59"/>
    <n v="0"/>
    <n v="21.59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55% orange - 100g"/>
    <n v="14073"/>
    <n v="17"/>
    <n v="10"/>
    <m/>
    <s v="oui"/>
    <n v="22.61"/>
    <n v="0"/>
    <n v="22.61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55% framboise - 100g"/>
    <n v="14594"/>
    <n v="17"/>
    <n v="10"/>
    <m/>
    <s v="oui"/>
    <n v="24.14"/>
    <n v="0"/>
    <n v="24.14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55% crêpes dentelle - 100g"/>
    <n v="14763"/>
    <n v="17"/>
    <n v="10"/>
    <m/>
    <s v="oui"/>
    <n v="24.14"/>
    <n v="0"/>
    <n v="24.14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61% éclats cacao caramélisés - 100g"/>
    <n v="14076"/>
    <n v="17"/>
    <n v="10"/>
    <m/>
    <s v="oui"/>
    <n v="24.14"/>
    <n v="0"/>
    <n v="24.14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66% éclats noisettes caramélisés - 100g"/>
    <n v="14072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70% - 100g"/>
    <n v="14072"/>
    <n v="17"/>
    <n v="10"/>
    <m/>
    <s v="oui"/>
    <n v="21.59"/>
    <n v="0"/>
    <n v="21.59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70% Fleur Sel - 100g"/>
    <n v="14771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75% Sao Tomé - 100g"/>
    <n v="14371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80% Equateur - 100g"/>
    <n v="14074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90% Equateur - 100g"/>
    <n v="1409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66% ST cranberries céréales - 100g"/>
    <n v="1442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JUST - BIOMONDE"/>
    <s v="23/25 Rue du pont"/>
    <n v="92200"/>
    <s v="NEUILLY SUR SEINE"/>
    <s v="01 47 38 32 09"/>
    <s v="Île-de-France"/>
    <n v="92"/>
    <s v="BIOMONDE"/>
    <m/>
    <n v="100"/>
    <d v="2017-03-05T00:00:00"/>
    <x v="477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Simply Milk - 80g"/>
    <n v="24032"/>
    <n v="17"/>
    <n v="10"/>
    <m/>
    <s v="oui"/>
    <n v="14.45"/>
    <n v="0"/>
    <n v="14.45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Simply Dark - 80g"/>
    <n v="14130"/>
    <n v="17"/>
    <n v="10"/>
    <m/>
    <s v="oui"/>
    <n v="16.32"/>
    <n v="0"/>
    <n v="16.32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lait 32% noix coco - 100g"/>
    <n v="24066"/>
    <n v="17"/>
    <n v="10"/>
    <m/>
    <s v="oui"/>
    <n v="22.61"/>
    <n v="0"/>
    <n v="22.61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lait 36% - 100g"/>
    <n v="24028"/>
    <n v="17"/>
    <n v="10"/>
    <m/>
    <s v="oui"/>
    <n v="21.59"/>
    <n v="0"/>
    <n v="21.59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noir 61% éclats cacao caramélisés - 100g"/>
    <n v="14076"/>
    <n v="17"/>
    <n v="10"/>
    <m/>
    <s v="oui"/>
    <n v="24.14"/>
    <n v="0"/>
    <n v="24.14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noir 66% éclats noisettes caramélisés - 100g"/>
    <n v="14072"/>
    <n v="17"/>
    <n v="10"/>
    <m/>
    <m/>
    <n v="26.01"/>
    <n v="0"/>
    <n v="26.01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noir 70% - 100g"/>
    <n v="14072"/>
    <n v="17"/>
    <n v="10"/>
    <m/>
    <s v="oui"/>
    <n v="21.59"/>
    <n v="0"/>
    <n v="21.59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3-05T00:00:00"/>
    <x v="478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Simply Dark - 80g"/>
    <n v="14130"/>
    <n v="17"/>
    <n v="10"/>
    <m/>
    <s v="oui"/>
    <n v="17.68"/>
    <n v="0"/>
    <n v="17.68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m/>
    <m/>
    <n v="1"/>
    <m/>
    <m/>
    <s v="lait 32% noix coco - 100g"/>
    <n v="2406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m/>
    <n v="1"/>
    <m/>
    <m/>
    <m/>
    <s v="lait 36% - 100g"/>
    <n v="24028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55% orange - 100g"/>
    <n v="14073"/>
    <n v="17"/>
    <n v="10"/>
    <m/>
    <s v="oui"/>
    <n v="24.48"/>
    <n v="0"/>
    <n v="24.48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55% framboise - 100g"/>
    <n v="14594"/>
    <n v="17"/>
    <n v="10"/>
    <m/>
    <s v="oui"/>
    <n v="26.69"/>
    <n v="0"/>
    <n v="26.69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m/>
    <m/>
    <n v="1"/>
    <m/>
    <m/>
    <s v="noir 55% crêpes dentelle - 100g"/>
    <n v="14763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61% éclats cacao caramélisés - 100g"/>
    <n v="14076"/>
    <n v="17"/>
    <n v="10"/>
    <m/>
    <s v="oui"/>
    <n v="26.69"/>
    <n v="0"/>
    <n v="26.69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66% éclats noisettes caramélisés - 100g"/>
    <n v="14072"/>
    <n v="17"/>
    <n v="10"/>
    <m/>
    <m/>
    <n v="28.73"/>
    <n v="0"/>
    <n v="28.73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70% - 100g"/>
    <n v="14072"/>
    <n v="17"/>
    <n v="10"/>
    <m/>
    <s v="oui"/>
    <n v="23.29"/>
    <n v="0"/>
    <n v="23.29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70% Fleur Sel - 100g"/>
    <n v="14771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75% Sao Tomé - 100g"/>
    <n v="14371"/>
    <n v="17"/>
    <n v="10"/>
    <m/>
    <s v="oui"/>
    <n v="26.01"/>
    <n v="0"/>
    <n v="26.01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80% Equateur - 100g"/>
    <n v="14074"/>
    <n v="17"/>
    <n v="10"/>
    <m/>
    <s v="oui"/>
    <n v="26.01"/>
    <n v="0"/>
    <n v="26.01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90% Equateur - 100g"/>
    <n v="14096"/>
    <n v="17"/>
    <n v="10"/>
    <m/>
    <s v="oui"/>
    <n v="27.2"/>
    <n v="0"/>
    <n v="27.2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66% ST cranberries céréales - 100g"/>
    <n v="14426"/>
    <n v="17"/>
    <n v="10"/>
    <m/>
    <s v="oui"/>
    <n v="28.56"/>
    <n v="0"/>
    <n v="28.56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2"/>
    <s v="Jean-Claude"/>
    <s v="Kaoka"/>
    <s v="Relais Vert"/>
    <s v="BIONATURE"/>
    <s v="100, Rue Jean Longuet"/>
    <n v="92290"/>
    <s v="CHATENAY-MALABRY"/>
    <s v="01 46 68 21 96"/>
    <s v="Île-de-France"/>
    <n v="92"/>
    <s v="ACCORD BIO"/>
    <m/>
    <n v="200"/>
    <d v="2017-03-05T00:00:00"/>
    <x v="479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2"/>
    <s v="Ghislaine"/>
    <s v="Bio Planète"/>
    <s v="Relais Vert"/>
    <s v="LA MAISON D''OLIVE"/>
    <s v="64 bis, rue de Tartary"/>
    <n v="7200"/>
    <s v="AUBENAS"/>
    <s v="04 75 35 07 45"/>
    <s v="Auvergne-Rhône-Alpes"/>
    <n v="7"/>
    <s v="INDPT"/>
    <m/>
    <n v="150"/>
    <d v="2017-03-05T00:00:00"/>
    <x v="480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2"/>
    <s v="Ghislaine"/>
    <s v="Bio Planète"/>
    <s v="Relais Vert"/>
    <s v="LA MAISON D''OLIVE"/>
    <s v="64 bis, rue de Tartary"/>
    <n v="7200"/>
    <s v="AUBENAS"/>
    <s v="04 75 35 07 45"/>
    <s v="Auvergne-Rhône-Alpes"/>
    <n v="7"/>
    <s v="INDPT"/>
    <m/>
    <n v="150"/>
    <d v="2017-03-05T00:00:00"/>
    <x v="480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2"/>
    <s v="Lydi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3-06T00:00:00"/>
    <x v="481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2"/>
    <s v="Lydie"/>
    <s v="Bio Planète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3-06T00:00:00"/>
    <x v="481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2"/>
    <s v="Lydie"/>
    <s v="Côteaux Nantais"/>
    <s v="Relais Vert"/>
    <s v="BIOSOLEIL"/>
    <s v="16 rue Georges Claude"/>
    <n v="17640"/>
    <s v="VAUX-SUR-MER"/>
    <s v="05 46 02 73 51"/>
    <s v="Nouvelle-Aquitaine"/>
    <n v="17"/>
    <s v="LES COMPTOIRS DE LA BIO"/>
    <m/>
    <n v="160"/>
    <d v="2017-03-06T00:00:00"/>
    <x v="482"/>
    <m/>
    <m/>
    <n v="1"/>
    <m/>
    <m/>
    <s v="Nectar fraises - 75 cl"/>
    <s v="CN0011100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Bio Planète"/>
    <s v="Accent Bio"/>
    <s v="LA VIE CLAIRE S-NATURE"/>
    <s v="17, rue de la Galère"/>
    <n v="72000"/>
    <s v="Le Mans"/>
    <s v="02 43 24 81 84 "/>
    <s v="Pays-de-Loire"/>
    <n v="72"/>
    <s v="LA VIE CLAIRE"/>
    <m/>
    <n v="130"/>
    <d v="2017-03-06T00:00:00"/>
    <x v="48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2"/>
    <s v="Philippe"/>
    <s v="Bio Planète"/>
    <s v="Accent Bio"/>
    <s v="LA VIE CLAIRE S-NATURE"/>
    <s v="17, rue de la Galère"/>
    <n v="72000"/>
    <s v="Le Mans"/>
    <s v="02 43 24 81 84 "/>
    <s v="Pays-de-Loire"/>
    <n v="72"/>
    <s v="LA VIE CLAIRE"/>
    <m/>
    <n v="130"/>
    <d v="2017-03-06T00:00:00"/>
    <x v="483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Philippe"/>
    <s v="Bio Planète"/>
    <s v="Accent Bio"/>
    <s v="LA VIE CLAIRE S-NATURE"/>
    <s v="17, rue de la Galère"/>
    <n v="72000"/>
    <s v="Le Mans"/>
    <s v="02 43 24 81 84 "/>
    <s v="Pays-de-Loire"/>
    <n v="72"/>
    <s v="LA VIE CLAIRE"/>
    <m/>
    <n v="130"/>
    <d v="2017-03-06T00:00:00"/>
    <x v="483"/>
    <m/>
    <n v="1"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ILLEFEUILLE sommités - Sachet 25g (3)"/>
    <s v="MILF"/>
    <n v="6"/>
    <n v="0"/>
    <m/>
    <m/>
    <n v="10.62"/>
    <n v="0"/>
    <n v="10.6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AUBÉPINE sommités - Sachet 40g (6)"/>
    <s v="AUBE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TILLEUL aubier coupé - Sachet 50g (6)"/>
    <s v="TILA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ADIANE fruit - Sachet 50g (6)"/>
    <s v="BADA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ARDANE racines - Sachet 50g (6)"/>
    <s v="BARD"/>
    <n v="6"/>
    <n v="0"/>
    <m/>
    <m/>
    <n v="15.84"/>
    <n v="0"/>
    <n v="15.8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ASILIC feuilles - Sachet 35g (3)"/>
    <s v="BASI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LEUET fleurs - Sachet 15g (3)"/>
    <s v="BLEU"/>
    <n v="6"/>
    <n v="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OULEAU feuilles coupées - Sachet 25g (3)"/>
    <s v="BOUL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PIN bourgeons - Sachet 25g (3)"/>
    <s v="PINB"/>
    <n v="6"/>
    <n v="0"/>
    <m/>
    <m/>
    <n v="21.3"/>
    <n v="0"/>
    <n v="21.3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OURRACHE sommités coupées - Sachet 25g (3)"/>
    <s v="BOUR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BRUYÈRE fleurs et feuilles - Sachet 40g (6)"/>
    <s v="BRUY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AMOMILLE MATRICAIRE fleurs - Sachet 25g (6)"/>
    <s v="MATR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ASSIS feuilles coupées - Sachet 40g (6)"/>
    <s v="CASS"/>
    <n v="6"/>
    <n v="0"/>
    <m/>
    <m/>
    <n v="14.22"/>
    <n v="0"/>
    <n v="14.2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HIENDENT racines - Sachet 50g (3)"/>
    <s v="CHIE"/>
    <n v="6"/>
    <n v="0"/>
    <m/>
    <m/>
    <n v="16.32"/>
    <n v="0"/>
    <n v="16.3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ITRONNELLE feuilles - Sachet 40g (6)"/>
    <s v="CITR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ORIANDRE graines - Sachet 50g (3)"/>
    <s v="CORI"/>
    <n v="6"/>
    <n v="0"/>
    <m/>
    <m/>
    <n v="9.18"/>
    <n v="0"/>
    <n v="9.18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CYNORRHODON baies - Sachet 100g (3)"/>
    <s v="CYNO"/>
    <n v="6"/>
    <n v="0"/>
    <m/>
    <m/>
    <n v="23.64"/>
    <n v="0"/>
    <n v="23.6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ESTRAGON feuilles - Sachet 25g (3)"/>
    <s v="ESTR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EUCALYPTUS feuilles coupées - Sachet 50g (6)"/>
    <s v="EUCA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FENUGREC graines - Sachet 100g (3)"/>
    <s v="FENU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FRÊNE feuilles coupées - Sachet 50g (3)"/>
    <s v="FREN"/>
    <n v="6"/>
    <n v="0"/>
    <m/>
    <m/>
    <n v="11.46"/>
    <n v="0"/>
    <n v="11.46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GENIÈVRE baies - Sachet 50g (3)"/>
    <s v="GENI"/>
    <n v="6"/>
    <n v="0"/>
    <m/>
    <m/>
    <n v="26.46"/>
    <n v="0"/>
    <n v="26.46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GENTIANE racines coupées - Sachet 50g (3)"/>
    <s v="GENT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GUIMAUVE racine - Sachet 50g (3)"/>
    <s v="GUIR"/>
    <n v="6"/>
    <n v="0"/>
    <m/>
    <m/>
    <n v="18.420000000000002"/>
    <n v="0"/>
    <n v="18.42000000000000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HYSOPE feuilles - Sachet 40g (3)"/>
    <s v="HYSO"/>
    <n v="6"/>
    <n v="0"/>
    <m/>
    <m/>
    <n v="13.32"/>
    <n v="0"/>
    <n v="13.3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LAURIER feuilles - Sachet 15g (3)"/>
    <s v="LAUR"/>
    <n v="6"/>
    <n v="0"/>
    <m/>
    <m/>
    <n v="9"/>
    <n v="0"/>
    <n v="9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ARJOLAINE feuilles et fleurs - Sachet 25g (3)"/>
    <s v="MARJ"/>
    <n v="6"/>
    <n v="0"/>
    <m/>
    <m/>
    <n v="9.6"/>
    <n v="0"/>
    <n v="9.6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SOMMEIL - Sachet 35g (3)"/>
    <s v="REVE"/>
    <n v="6"/>
    <n v="0"/>
    <m/>
    <m/>
    <n v="15.24"/>
    <n v="0"/>
    <n v="15.2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MYRTILLE feuilles - Sachet 25g (3)"/>
    <s v="MYRT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OLIVIER feuilles - Sachet 50g (6)"/>
    <s v="OLIV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ORANGER boutons - Sachet 20g (3)"/>
    <s v="ORAB"/>
    <n v="6"/>
    <n v="0"/>
    <m/>
    <m/>
    <n v="17.34"/>
    <n v="0"/>
    <n v="17.3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ORANGER feuilles - Sachet 25g (6)"/>
    <s v="ORAN"/>
    <n v="6"/>
    <n v="0"/>
    <m/>
    <m/>
    <n v="10.38"/>
    <n v="0"/>
    <n v="10.38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ORIGAN rouge mondé - Sachet 30g (3)"/>
    <s v="ORIG"/>
    <n v="6"/>
    <n v="0"/>
    <m/>
    <m/>
    <n v="13.5"/>
    <n v="0"/>
    <n v="13.5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ORTIE PIQUANTE feuilles - Sachet 40g (6)"/>
    <s v="ORTP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REINE DES PRÉS fleurs (6) - Sachet 25g (6)"/>
    <s v="REIN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ROMARIN feuilles - Sachet 50g (6)"/>
    <s v="ROMA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SARRIETTE feuilles - Sachet 50g (3)"/>
    <s v="SARR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SAUGE feuilles - Sachet 40g (6)"/>
    <s v="SAUG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SOUCI capitules - Sachet 25g (3)"/>
    <s v="SOU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SUREAU fleurs - Sachet 25g (6)"/>
    <s v="SURE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TILLEUL bractées - Sachet 25g (6)"/>
    <s v="TILL"/>
    <n v="6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ALLAITEMENT - Sachet 100g (6)"/>
    <s v="ALLA"/>
    <n v="6"/>
    <n v="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VALÉRIANE racines coupées - Sachet 50g (6)"/>
    <s v="VALE"/>
    <n v="6"/>
    <n v="0"/>
    <m/>
    <m/>
    <n v="15.84"/>
    <n v="0"/>
    <n v="15.8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Présentoir HDF - "/>
    <s v="PREP"/>
    <n v="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ANTI STRESS - Sachet 35g (3)"/>
    <s v="HAMA"/>
    <n v="6"/>
    <n v="0"/>
    <m/>
    <m/>
    <n v="11.4"/>
    <n v="0"/>
    <n v="11.4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DETENTE - Sachet 35g (3)"/>
    <s v="BIEN"/>
    <n v="6"/>
    <n v="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HIVERNALE - Sachet 35g (3)"/>
    <s v="FRIM"/>
    <n v="6"/>
    <n v="0"/>
    <m/>
    <m/>
    <n v="9.42"/>
    <n v="0"/>
    <n v="9.4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ELIMINATION - Sachet 35g (3)"/>
    <s v="ONDI"/>
    <n v="6"/>
    <n v="0"/>
    <m/>
    <m/>
    <n v="11.1"/>
    <n v="0"/>
    <n v="11.1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PECTORAL - Sachet 35g (3)"/>
    <s v="PECTHE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DIGESTION BEBE - Sachet 100g (3)"/>
    <s v="DIGBHE"/>
    <n v="6"/>
    <n v="0"/>
    <m/>
    <m/>
    <n v="19.68"/>
    <n v="0"/>
    <n v="19.68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LE PANIER DU PILAT - BIOMONDE"/>
    <s v="ZA des Bretteaux"/>
    <n v="42410"/>
    <s v="SAINT MICHEL SUR RHONE"/>
    <s v="04 74 87 06 32"/>
    <s v="Auvergne-Rhône-Alpes"/>
    <n v="42"/>
    <s v="BIOMONDE"/>
    <m/>
    <n v="120"/>
    <d v="2017-03-06T00:00:00"/>
    <x v="484"/>
    <n v="1"/>
    <m/>
    <m/>
    <m/>
    <m/>
    <s v="PLANTAIN - sachet 30g (3)"/>
    <s v="PLAN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44 CHEMIN DES CIGALES"/>
    <n v="83440"/>
    <s v="MONTAUROUX"/>
    <s v="04 94 85 85 00"/>
    <s v="Provence-Alpes-Côte d'Azur"/>
    <n v="83"/>
    <s v="INDPT"/>
    <s v="Marcel et Fils"/>
    <n v="500"/>
    <d v="2017-03-06T00:00:00"/>
    <x v="48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44 CHEMIN DES CIGALES"/>
    <n v="83440"/>
    <s v="MONTAUROUX"/>
    <s v="04 94 85 85 00"/>
    <s v="Provence-Alpes-Côte d'Azur"/>
    <n v="83"/>
    <s v="INDPT"/>
    <s v="Marcel et Fils"/>
    <n v="500"/>
    <d v="2017-03-06T00:00:00"/>
    <x v="485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"/>
    <s v="44 CHEMIN DES CIGALES"/>
    <n v="83440"/>
    <s v="MONTAUROUX"/>
    <s v="04 94 85 85 00"/>
    <s v="Provence-Alpes-Côte d'Azur"/>
    <n v="83"/>
    <s v="INDPT"/>
    <s v="Marcel et Fils"/>
    <n v="500"/>
    <d v="2017-03-06T00:00:00"/>
    <x v="486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ANIS VERT graines - Sachet 50g (6)"/>
    <s v="ANIS"/>
    <n v="6"/>
    <n v="10"/>
    <m/>
    <m/>
    <n v="9.18"/>
    <n v="0"/>
    <n v="9.1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ARTICHAUT feuilles coupées - Sachet 50g (6)"/>
    <s v="ARTI"/>
    <n v="6"/>
    <n v="1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AUBÉPINE sommités - Sachet 40g (6)"/>
    <s v="AUBE"/>
    <n v="6"/>
    <n v="10"/>
    <m/>
    <m/>
    <n v="11.94"/>
    <n v="0"/>
    <n v="11.94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TILLEUL aubier coupé - Sachet 50g (6)"/>
    <s v="TILA"/>
    <n v="6"/>
    <n v="1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BADIANE fruit - Sachet 50g (6)"/>
    <s v="BADA"/>
    <n v="6"/>
    <n v="1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BARDANE racines - Sachet 50g (6)"/>
    <s v="BARD"/>
    <n v="6"/>
    <n v="10"/>
    <m/>
    <m/>
    <n v="14.28"/>
    <n v="0"/>
    <n v="14.2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CAMOMILLE MATRICAIRE fleurs - Sachet 25g (6)"/>
    <s v="MATR"/>
    <n v="6"/>
    <n v="10"/>
    <m/>
    <m/>
    <n v="11.94"/>
    <n v="0"/>
    <n v="11.94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CAMOMILLE ROMAINE fleurs - Sachet 20g (6)"/>
    <s v="CAMO"/>
    <n v="6"/>
    <n v="10"/>
    <m/>
    <m/>
    <n v="21"/>
    <n v="0"/>
    <n v="21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CASSIS feuilles coupées - Sachet 40g (6)"/>
    <s v="CASS"/>
    <n v="6"/>
    <n v="1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CITRONNELLE feuilles - Sachet 40g (6)"/>
    <s v="CITR"/>
    <n v="6"/>
    <n v="10"/>
    <m/>
    <m/>
    <n v="10.5"/>
    <n v="0"/>
    <n v="10.5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EUCALYPTUS feuilles coupées - Sachet 50g (6)"/>
    <s v="EUCA"/>
    <n v="6"/>
    <n v="10"/>
    <m/>
    <m/>
    <n v="8.58"/>
    <n v="0"/>
    <n v="8.5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FENOUIL graines - Sachet 50g (6)"/>
    <s v="FENO"/>
    <n v="6"/>
    <n v="10"/>
    <m/>
    <m/>
    <n v="8.4"/>
    <n v="0"/>
    <n v="8.4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FRAMBOISIER feuilles coupées - Sachet 25g (6)"/>
    <s v="FRAM"/>
    <n v="6"/>
    <n v="10"/>
    <m/>
    <m/>
    <n v="8.64"/>
    <n v="0"/>
    <n v="8.64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HERBES de PROVENCE entiere - Sachet 50g (6)"/>
    <s v="HERB"/>
    <n v="6"/>
    <n v="10"/>
    <m/>
    <m/>
    <n v="11.22"/>
    <n v="0"/>
    <n v="11.22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HIBISCUS fleurs - Sachet 50g (6)"/>
    <s v="HIBI"/>
    <n v="6"/>
    <n v="10"/>
    <m/>
    <m/>
    <n v="8.58"/>
    <n v="0"/>
    <n v="8.5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LAVANDE fleurs - Sachet 30g (6)"/>
    <s v="LAVA"/>
    <n v="6"/>
    <n v="1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MAUVE fleurs - Sachet 20g (6)"/>
    <s v="MAUV"/>
    <n v="6"/>
    <n v="10"/>
    <m/>
    <m/>
    <n v="15.24"/>
    <n v="0"/>
    <n v="15.24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MÉLISSE feuilles - Sachet 30g (6)"/>
    <s v="MELI"/>
    <n v="6"/>
    <n v="10"/>
    <m/>
    <m/>
    <n v="10.8"/>
    <n v="0"/>
    <n v="10.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MENTHE DOUCE feuilles - Sachet 40g (6)"/>
    <s v="MEND"/>
    <n v="6"/>
    <n v="10"/>
    <m/>
    <m/>
    <n v="11.46"/>
    <n v="0"/>
    <n v="11.46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MENTHE POIVRÉE feuilles - Sachet 40g (6)"/>
    <s v="MENP"/>
    <n v="6"/>
    <n v="10"/>
    <m/>
    <m/>
    <n v="11.22"/>
    <n v="0"/>
    <n v="11.22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OLIVIER feuilles - Sachet 50g (6)"/>
    <s v="OLIV"/>
    <n v="6"/>
    <n v="10"/>
    <m/>
    <m/>
    <n v="9.42"/>
    <n v="0"/>
    <n v="9.42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ORANGER feuilles - Sachet 25g (6)"/>
    <s v="ORAN"/>
    <n v="6"/>
    <n v="10"/>
    <m/>
    <m/>
    <n v="9.36"/>
    <n v="0"/>
    <n v="9.36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ORTIE PIQUANTE feuilles - Sachet 40g (6)"/>
    <s v="ORTP"/>
    <n v="6"/>
    <n v="10"/>
    <m/>
    <m/>
    <n v="10.5"/>
    <n v="0"/>
    <n v="10.5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PASSIFLORE plante coupée - Sachet 40g (6)"/>
    <s v="PASS"/>
    <n v="6"/>
    <n v="10"/>
    <m/>
    <m/>
    <n v="11.4"/>
    <n v="0"/>
    <n v="11.4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PISSENLIT racines - Sachet 50g (6)"/>
    <s v="PISS"/>
    <n v="6"/>
    <n v="10"/>
    <m/>
    <m/>
    <n v="14.46"/>
    <n v="0"/>
    <n v="14.46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RÉGLISSE racine bâton - Sachet 50g (6)"/>
    <s v="REGL"/>
    <n v="6"/>
    <n v="10"/>
    <m/>
    <m/>
    <n v="15.18"/>
    <n v="0"/>
    <n v="15.1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REINE DES PRÉS fleurs (6) - Sachet 25g (6)"/>
    <s v="REIN"/>
    <n v="6"/>
    <n v="1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ROMARIN feuilles - Sachet 50g (6)"/>
    <s v="ROMA"/>
    <n v="6"/>
    <n v="1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SAUGE feuilles - Sachet 40g (6)"/>
    <s v="SAUG"/>
    <n v="6"/>
    <n v="10"/>
    <m/>
    <m/>
    <n v="11.4"/>
    <n v="0"/>
    <n v="11.4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SUREAU fleurs - Sachet 25g (6)"/>
    <s v="SURE"/>
    <n v="6"/>
    <n v="10"/>
    <m/>
    <m/>
    <n v="14.52"/>
    <n v="0"/>
    <n v="14.52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THYM CITRONNÉ feuilles - Sachet 50g (6)"/>
    <s v="THYC"/>
    <n v="6"/>
    <n v="10"/>
    <m/>
    <m/>
    <n v="16.68"/>
    <n v="0"/>
    <n v="16.6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THYM feuilles - Sachet 50g (6)"/>
    <s v="THYM"/>
    <n v="6"/>
    <n v="1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TILLEUL bractées - Sachet 25g (6)"/>
    <s v="TILL"/>
    <n v="6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ALLAITEMENT - Sachet 100g (6)"/>
    <s v="ALLA"/>
    <n v="6"/>
    <n v="1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VALÉRIANE racines coupées - Sachet 50g (6)"/>
    <s v="VALE"/>
    <n v="6"/>
    <n v="10"/>
    <m/>
    <m/>
    <n v="14.28"/>
    <n v="0"/>
    <n v="14.28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VERVEINE ODORANTE feuilles - Sachet 25g (6)"/>
    <s v="VERV"/>
    <n v="6"/>
    <n v="10"/>
    <m/>
    <m/>
    <n v="13.5"/>
    <n v="0"/>
    <n v="13.5"/>
    <s v=""/>
    <s v=""/>
    <s v=""/>
    <s v=""/>
    <s v=""/>
    <m/>
    <m/>
    <m/>
    <m/>
    <m/>
    <m/>
    <m/>
    <m/>
    <m/>
    <m/>
    <m/>
    <n v="1"/>
  </r>
  <r>
    <x v="2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3-06T00:00:00"/>
    <x v="487"/>
    <n v="1"/>
    <m/>
    <m/>
    <m/>
    <m/>
    <s v="VIGNE ROUGE feuilles coupées - Sachet 50g (6)"/>
    <s v="VIGN"/>
    <n v="6"/>
    <n v="10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3-06T00:00:00"/>
    <x v="488"/>
    <n v="1"/>
    <m/>
    <m/>
    <m/>
    <n v="1"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3-06T00:00:00"/>
    <x v="488"/>
    <n v="1"/>
    <m/>
    <m/>
    <m/>
    <n v="1"/>
    <s v="Purée pommes abricots demeter - 630 g"/>
    <s v="CN00641025"/>
    <n v="30"/>
    <n v="10"/>
    <m/>
    <s v="oui"/>
    <n v="79.2"/>
    <n v="0"/>
    <n v="79.2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3-06T00:00:00"/>
    <x v="488"/>
    <n v="1"/>
    <m/>
    <m/>
    <m/>
    <n v="1"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2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3-07T00:00:00"/>
    <x v="489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2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3-07T00:00:00"/>
    <x v="489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2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3-07T00:00:00"/>
    <x v="489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2"/>
    <s v="Ghislaine"/>
    <s v="Côteaux Nantais"/>
    <s v="Relais Vert"/>
    <s v="BIODOME - BIOMONDE"/>
    <s v="ZI rue des landes"/>
    <n v="68220"/>
    <s v="HEGENHEIM"/>
    <s v="03 89 67 63 29"/>
    <s v="Grand Est"/>
    <n v="68"/>
    <s v="BIOMONDE"/>
    <m/>
    <n v="450"/>
    <d v="2017-03-07T00:00:00"/>
    <x v="489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Lydie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3-07T00:00:00"/>
    <x v="490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Lydie"/>
    <s v="Bio Planète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3-07T00:00:00"/>
    <x v="490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ETIK ET BIO ORLEANS"/>
    <s v="7 RUE DES HALLES"/>
    <n v="45000"/>
    <s v="ORLEANS"/>
    <s v="02.38.62.20.97"/>
    <s v="Centre-Val de Loire"/>
    <n v="45"/>
    <s v="LES COMPTOIRS DE LA BIO"/>
    <m/>
    <n v="300"/>
    <d v="2017-03-08T00:00:00"/>
    <x v="491"/>
    <n v="1"/>
    <m/>
    <m/>
    <m/>
    <m/>
    <s v="noir 90% Equateur - 100g"/>
    <n v="1409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ETIK ET BIO ORLEANS"/>
    <s v="7 RUE DES HALLES"/>
    <n v="45000"/>
    <s v="ORLEANS"/>
    <s v="02.38.62.20.97"/>
    <s v="Centre-Val de Loire"/>
    <n v="45"/>
    <s v="LES COMPTOIRS DE LA BIO"/>
    <m/>
    <n v="300"/>
    <d v="2017-03-08T00:00:00"/>
    <x v="491"/>
    <n v="1"/>
    <m/>
    <m/>
    <m/>
    <m/>
    <s v="noir 66% ST cranberries céréales - 100g"/>
    <n v="1442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ETIK ET BIO ORLEANS"/>
    <s v="7 RUE DES HALLES"/>
    <n v="45000"/>
    <s v="ORLEANS"/>
    <s v="02.38.62.20.97"/>
    <s v="Centre-Val de Loire"/>
    <n v="45"/>
    <s v="LES COMPTOIRS DE LA BIO"/>
    <m/>
    <n v="300"/>
    <d v="2017-03-08T00:00:00"/>
    <x v="491"/>
    <n v="1"/>
    <m/>
    <m/>
    <m/>
    <m/>
    <s v="noir noix de coco - 100g"/>
    <n v="14717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ETIK ET BIO ORLEANS"/>
    <s v="7 RUE DES HALLES"/>
    <n v="45000"/>
    <s v="ORLEANS"/>
    <s v="02.38.62.20.97"/>
    <s v="Centre-Val de Loire"/>
    <n v="45"/>
    <s v="LES COMPTOIRS DE LA BIO"/>
    <m/>
    <n v="300"/>
    <d v="2017-03-08T00:00:00"/>
    <x v="491"/>
    <n v="1"/>
    <m/>
    <m/>
    <m/>
    <m/>
    <s v="noir gingembre citron - 100g"/>
    <n v="14718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n v="1"/>
  </r>
  <r>
    <x v="2"/>
    <s v="Jean-Claude"/>
    <s v="Bio Planète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2"/>
    <n v="1"/>
    <m/>
    <m/>
    <m/>
    <m/>
    <s v="Huile d'olive douce - 1L"/>
    <n v="1010612350"/>
    <n v="48"/>
    <n v="10"/>
    <m/>
    <m/>
    <n v="368.16"/>
    <n v="0"/>
    <n v="368.16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3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3"/>
    <m/>
    <m/>
    <n v="1"/>
    <n v="1"/>
    <m/>
    <s v="Purée pommes griottes demeter - 630g"/>
    <s v="CN00641095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3"/>
    <m/>
    <m/>
    <n v="1"/>
    <n v="1"/>
    <m/>
    <s v="Purée pommes pruneaux - 630g"/>
    <s v="CN00641100"/>
    <n v="30"/>
    <n v="10"/>
    <m/>
    <m/>
    <n v="80.7"/>
    <n v="0"/>
    <n v="80.7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3"/>
    <m/>
    <m/>
    <n v="1"/>
    <n v="1"/>
    <m/>
    <s v="Purée pommes figues demeter - 630g"/>
    <s v="CN00641105"/>
    <n v="30"/>
    <n v="10"/>
    <m/>
    <m/>
    <n v="82.5"/>
    <n v="0"/>
    <n v="82.5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4"/>
    <n v="1"/>
    <m/>
    <m/>
    <n v="1"/>
    <m/>
    <s v="Confiture cerises extra - 690g"/>
    <s v="CN00750505"/>
    <n v="30"/>
    <n v="10"/>
    <m/>
    <s v="oui"/>
    <n v="125.1"/>
    <n v="0"/>
    <n v="125.1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4"/>
    <n v="1"/>
    <m/>
    <m/>
    <n v="1"/>
    <m/>
    <s v="Confiture fraises extra - 690g"/>
    <s v="CN00750510"/>
    <n v="30"/>
    <n v="10"/>
    <m/>
    <s v="oui"/>
    <n v="130.80000000000001"/>
    <n v="0"/>
    <n v="130.80000000000001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4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BIO NATURE ET SANTE - BIOMONDE"/>
    <s v="1375 ROUTE DE ST JEAN DE BRAYE"/>
    <n v="45400"/>
    <s v="SEMOY"/>
    <s v="02 38 21 72 32"/>
    <s v="Centre-Val de Loire"/>
    <n v="45"/>
    <s v="BIOMONDE"/>
    <m/>
    <n v="500"/>
    <d v="2017-03-08T00:00:00"/>
    <x v="494"/>
    <n v="1"/>
    <m/>
    <m/>
    <n v="1"/>
    <m/>
    <s v="Confiture abricots extra - 690g"/>
    <s v="CN00750500"/>
    <n v="30"/>
    <n v="10"/>
    <m/>
    <s v="oui"/>
    <n v="119.1"/>
    <n v="0"/>
    <n v="119.1"/>
    <s v=""/>
    <s v=""/>
    <s v=""/>
    <s v=""/>
    <s v=""/>
    <m/>
    <m/>
    <m/>
    <m/>
    <m/>
    <m/>
    <m/>
    <m/>
    <m/>
    <m/>
    <m/>
    <n v="1"/>
  </r>
  <r>
    <x v="2"/>
    <s v="Lydi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3-08T00:00:00"/>
    <x v="495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3-08T00:00:00"/>
    <x v="496"/>
    <n v="1"/>
    <m/>
    <m/>
    <m/>
    <m/>
    <s v="CHAMPIGNONS NOIRS ENTIERS - Doypack 45g (6)"/>
    <s v="CHNOC"/>
    <n v="6"/>
    <n v="0"/>
    <m/>
    <m/>
    <n v="30.36"/>
    <n v="0"/>
    <n v="30.36"/>
    <s v=""/>
    <s v=""/>
    <s v=""/>
    <s v=""/>
    <s v=""/>
    <m/>
    <m/>
    <m/>
    <m/>
    <m/>
    <m/>
    <m/>
    <m/>
    <m/>
    <m/>
    <m/>
    <n v="1"/>
  </r>
  <r>
    <x v="2"/>
    <s v="Lydie"/>
    <s v="Bio Planèt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3-08T00:00:00"/>
    <x v="497"/>
    <m/>
    <n v="1"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2"/>
    <s v="Lydie"/>
    <s v="Bio Planèt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3-08T00:00:00"/>
    <x v="497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157 AVENUE DE NICE"/>
    <n v="6800"/>
    <s v="CAGNES SUR MER"/>
    <s v="04 92 12 01 62"/>
    <s v="Provence-Alpes-Côte d'Azur"/>
    <n v="6"/>
    <s v="INDPT"/>
    <s v="Marcel et Fils"/>
    <n v="300"/>
    <d v="2017-03-08T00:00:00"/>
    <x v="498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157 AVENUE DE NICE"/>
    <n v="6800"/>
    <s v="CAGNES SUR MER"/>
    <s v="04 92 12 01 62"/>
    <s v="Provence-Alpes-Côte d'Azur"/>
    <n v="6"/>
    <s v="INDPT"/>
    <s v="Marcel et Fils"/>
    <n v="300"/>
    <d v="2017-03-08T00:00:00"/>
    <x v="499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157 AVENUE DE NICE"/>
    <n v="6800"/>
    <s v="CAGNES SUR MER"/>
    <s v="04 92 12 01 62"/>
    <s v="Provence-Alpes-Côte d'Azur"/>
    <n v="6"/>
    <s v="INDPT"/>
    <s v="Marcel et Fils"/>
    <n v="300"/>
    <d v="2017-03-08T00:00:00"/>
    <x v="499"/>
    <n v="1"/>
    <m/>
    <m/>
    <m/>
    <m/>
    <s v="Huile coco désodorisée - 1L (4)"/>
    <n v="1010415188"/>
    <n v="4"/>
    <n v="0"/>
    <m/>
    <s v="oui"/>
    <n v="38.64"/>
    <n v="0"/>
    <n v="38.64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ETIK ET BIO OLIVET"/>
    <s v="115 RUE D ARTOIS"/>
    <n v="45160"/>
    <s v="OLIVET"/>
    <s v="02 38 64 09 02"/>
    <s v="Centre-Val de Loire"/>
    <n v="45"/>
    <s v="LES COMPTOIRS DE LA BIO"/>
    <m/>
    <n v="480"/>
    <d v="2017-03-08T00:00:00"/>
    <x v="500"/>
    <n v="1"/>
    <m/>
    <m/>
    <m/>
    <m/>
    <s v="noir 90% Equateur - 100g"/>
    <n v="1409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ETIK ET BIO OLIVET"/>
    <s v="115 RUE D ARTOIS"/>
    <n v="45160"/>
    <s v="OLIVET"/>
    <s v="02 38 64 09 02"/>
    <s v="Centre-Val de Loire"/>
    <n v="45"/>
    <s v="LES COMPTOIRS DE LA BIO"/>
    <m/>
    <n v="480"/>
    <d v="2017-03-08T00:00:00"/>
    <x v="500"/>
    <n v="1"/>
    <m/>
    <m/>
    <m/>
    <m/>
    <s v="noir 66% ST cranberries céréales - 100g"/>
    <n v="1442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ETIK ET BIO OLIVET"/>
    <s v="115 RUE D ARTOIS"/>
    <n v="45160"/>
    <s v="OLIVET"/>
    <s v="02 38 64 09 02"/>
    <s v="Centre-Val de Loire"/>
    <n v="45"/>
    <s v="LES COMPTOIRS DE LA BIO"/>
    <m/>
    <n v="480"/>
    <d v="2017-03-08T00:00:00"/>
    <x v="500"/>
    <n v="1"/>
    <m/>
    <m/>
    <m/>
    <m/>
    <s v="noir noix de coco - 100g"/>
    <n v="14717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n v="1"/>
  </r>
  <r>
    <x v="2"/>
    <s v="Jean-Claude"/>
    <s v="Kaoka"/>
    <s v="Ekibio"/>
    <s v="ETIK ET BIO OLIVET"/>
    <s v="115 RUE D ARTOIS"/>
    <n v="45160"/>
    <s v="OLIVET"/>
    <s v="02 38 64 09 02"/>
    <s v="Centre-Val de Loire"/>
    <n v="45"/>
    <s v="LES COMPTOIRS DE LA BIO"/>
    <m/>
    <n v="480"/>
    <d v="2017-03-08T00:00:00"/>
    <x v="500"/>
    <n v="1"/>
    <m/>
    <m/>
    <m/>
    <m/>
    <s v="noir gingembre citron - 100g"/>
    <n v="14718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de tournesol - 0,5L"/>
    <n v="1010601070"/>
    <n v="6"/>
    <n v="0"/>
    <m/>
    <m/>
    <n v="16.98"/>
    <n v="0"/>
    <n v="16.98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de tournesol - 1L"/>
    <n v="1010601050"/>
    <n v="6"/>
    <n v="0"/>
    <m/>
    <s v="oui"/>
    <n v="29.52"/>
    <n v="0"/>
    <n v="29.52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de colza - 0,5L"/>
    <n v="1010608070"/>
    <n v="6"/>
    <n v="0"/>
    <m/>
    <m/>
    <n v="20.52"/>
    <n v="0"/>
    <n v="20.52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de coco - 0,2L"/>
    <n v="1010615028"/>
    <n v="60"/>
    <n v="0"/>
    <m/>
    <s v="oui"/>
    <n v="229.8"/>
    <n v="0"/>
    <n v="229.8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de coco - 0,4L"/>
    <n v="1010615056"/>
    <n v="60"/>
    <n v="0"/>
    <m/>
    <s v="oui"/>
    <n v="417"/>
    <n v="0"/>
    <n v="417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de lin - 0,25L"/>
    <n v="1010600190"/>
    <n v="6"/>
    <n v="0"/>
    <m/>
    <m/>
    <n v="24.36"/>
    <n v="0"/>
    <n v="24.36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de chanvre - 0,25L"/>
    <n v="1010617590"/>
    <n v="6"/>
    <n v="0"/>
    <m/>
    <m/>
    <n v="46.86"/>
    <n v="0"/>
    <n v="46.86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n v="1"/>
    <s v="Huile de coco - 1L (4)"/>
    <n v="1010415088"/>
    <n v="216"/>
    <n v="15"/>
    <m/>
    <s v="oui"/>
    <n v="2868.48"/>
    <n v="0"/>
    <n v="2868.48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de Lin France - 0,25L"/>
    <n v="1010600490"/>
    <n v="6"/>
    <n v="0"/>
    <m/>
    <m/>
    <n v="31.8"/>
    <n v="0"/>
    <n v="31.8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coco désodorisée - 0,4L"/>
    <n v="1010615156"/>
    <n v="12"/>
    <n v="0"/>
    <m/>
    <s v="oui"/>
    <n v="56.28"/>
    <n v="0"/>
    <n v="56.28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coco désodorisée - 1L (4)"/>
    <n v="1010415188"/>
    <n v="12"/>
    <n v="0"/>
    <m/>
    <s v="oui"/>
    <n v="114.36"/>
    <n v="0"/>
    <n v="114.36"/>
    <s v=""/>
    <s v=""/>
    <s v=""/>
    <s v=""/>
    <s v=""/>
    <m/>
    <m/>
    <m/>
    <m/>
    <m/>
    <m/>
    <m/>
    <m/>
    <m/>
    <m/>
    <m/>
    <n v="1"/>
  </r>
  <r>
    <x v="2"/>
    <m/>
    <m/>
    <s v="Direct"/>
    <m/>
    <m/>
    <m/>
    <m/>
    <m/>
    <m/>
    <m/>
    <m/>
    <m/>
    <m/>
    <d v="2017-03-08T00:00:00"/>
    <x v="501"/>
    <n v="1"/>
    <m/>
    <m/>
    <m/>
    <m/>
    <s v="Huile de cumin noir - 100ml"/>
    <n v="1010420297"/>
    <n v="4"/>
    <n v="0"/>
    <m/>
    <s v="oui"/>
    <n v="31.24"/>
    <n v="0"/>
    <n v="31.24"/>
    <s v=""/>
    <s v=""/>
    <s v=""/>
    <s v=""/>
    <s v=""/>
    <m/>
    <m/>
    <m/>
    <m/>
    <m/>
    <m/>
    <m/>
    <m/>
    <m/>
    <m/>
    <m/>
    <n v="1"/>
  </r>
  <r>
    <x v="2"/>
    <s v="Ghislaine"/>
    <s v="Côteaux Nantais"/>
    <s v="Relais Vert"/>
    <s v="LA SOURCE"/>
    <s v="49 av  Gambetta"/>
    <n v="74000"/>
    <s v="ANNECY"/>
    <s v="04 50 23 87 23"/>
    <s v="Auvergne-Rhône-Alpes"/>
    <n v="74"/>
    <s v="ACCORD BIO"/>
    <m/>
    <n v="200"/>
    <d v="2017-03-08T00:00:00"/>
    <x v="502"/>
    <n v="1"/>
    <m/>
    <m/>
    <m/>
    <n v="1"/>
    <s v="Purée pommes demeter - 630 g"/>
    <s v="CN00640115"/>
    <n v="60"/>
    <n v="10"/>
    <m/>
    <s v="oui"/>
    <n v="132"/>
    <n v="0"/>
    <n v="132"/>
    <s v=""/>
    <s v=""/>
    <s v=""/>
    <s v=""/>
    <s v=""/>
    <m/>
    <m/>
    <m/>
    <m/>
    <m/>
    <m/>
    <m/>
    <m/>
    <m/>
    <m/>
    <m/>
    <n v="1"/>
  </r>
  <r>
    <x v="2"/>
    <s v="Ghislaine"/>
    <s v="Côteaux Nantais"/>
    <s v="Relais Vert"/>
    <s v="LA SOURCE"/>
    <s v="49 av  Gambetta"/>
    <n v="74000"/>
    <s v="ANNECY"/>
    <s v="04 50 23 87 23"/>
    <s v="Auvergne-Rhône-Alpes"/>
    <n v="74"/>
    <s v="ACCORD BIO"/>
    <m/>
    <n v="200"/>
    <d v="2017-03-08T00:00:00"/>
    <x v="502"/>
    <n v="1"/>
    <m/>
    <m/>
    <m/>
    <n v="1"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ANNELLE Bâtons - Flacon 12g"/>
    <s v="CANT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ARDAMOME moulue - Flacon 35g"/>
    <s v="CARPC"/>
    <n v="6"/>
    <n v="0"/>
    <m/>
    <s v="oui"/>
    <n v="16.14"/>
    <n v="0"/>
    <n v="16.14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Mélange PAIN d'ÉPICES - Flacon 32g"/>
    <s v="PAINC"/>
    <n v="6"/>
    <n v="0"/>
    <m/>
    <m/>
    <n v="9.06"/>
    <n v="0"/>
    <n v="9.06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ORANGE écorce - Flacon 32g"/>
    <s v="ORANC"/>
    <n v="6"/>
    <n v="0"/>
    <m/>
    <s v="oui"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VANILLE poudre - Flacon 10g"/>
    <s v="VANIC"/>
    <n v="6"/>
    <n v="0"/>
    <m/>
    <m/>
    <n v="58.56"/>
    <n v="0"/>
    <n v="58.56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EAU de ROSE - Flacon 50g"/>
    <s v="ROSEAR"/>
    <n v="6"/>
    <n v="0"/>
    <m/>
    <m/>
    <n v="13.5"/>
    <n v="0"/>
    <n v="13.5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ORANGE - Flacon 50g"/>
    <s v="ORANAR"/>
    <n v="6"/>
    <n v="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CITRON - Flacon 50g"/>
    <s v="CITRAR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VANILLE - Flacon 40g"/>
    <s v="VANIER"/>
    <n v="6"/>
    <n v="0"/>
    <m/>
    <m/>
    <n v="53.58"/>
    <n v="0"/>
    <n v="53.58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Mélange PÂTISSERIE - Flacon 50g"/>
    <s v="CREPAR"/>
    <n v="6"/>
    <n v="0"/>
    <m/>
    <m/>
    <n v="14.88"/>
    <n v="0"/>
    <n v="14.88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VANILLE sur sucre - Flacon 45g"/>
    <s v="SIVAAR"/>
    <n v="6"/>
    <n v="0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SUCRE à la CANNELLE - Flacon 65g"/>
    <s v="SUCAC"/>
    <n v="6"/>
    <n v="0"/>
    <m/>
    <m/>
    <n v="9"/>
    <n v="0"/>
    <n v="9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SUCRE au CITRON - Flacon 75g"/>
    <s v="SUCIC"/>
    <n v="6"/>
    <n v="0"/>
    <m/>
    <m/>
    <n v="9.36"/>
    <n v="0"/>
    <n v="9.36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SUCRE VANILLÉ - Flacon 65g"/>
    <s v="SUVAC"/>
    <n v="6"/>
    <n v="0"/>
    <m/>
    <m/>
    <n v="12.42"/>
    <n v="0"/>
    <n v="12.42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n v="1"/>
  </r>
  <r>
    <x v="2"/>
    <s v="Lydie"/>
    <s v="Arcadie"/>
    <s v="Relais Vert"/>
    <s v="ALLIANC ETHYK"/>
    <s v="6 RUE GEORGES SIMENON"/>
    <n v="83400"/>
    <s v="HYERES"/>
    <s v="04 94 42 59 83 "/>
    <s v="Provence-Alpes-Côte d'Azur"/>
    <n v="83"/>
    <s v="INDPT"/>
    <m/>
    <n v="160"/>
    <d v="2017-03-11T23:00:00"/>
    <x v="503"/>
    <m/>
    <n v="1"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Lydi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3-11T23:00:00"/>
    <x v="504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2"/>
    <s v="Lydi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3-11T23:00:00"/>
    <x v="504"/>
    <n v="1"/>
    <m/>
    <m/>
    <n v="1"/>
    <m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2"/>
    <s v="Lydi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3-11T23:00:00"/>
    <x v="504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Lydi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3-11T23:00:00"/>
    <x v="504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n v="1"/>
  </r>
  <r>
    <x v="2"/>
    <s v="Lydi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3-11T23:00:00"/>
    <x v="504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Bio Planète"/>
    <s v="Biodis"/>
    <s v="ETIK ET BIO ORLEANS"/>
    <s v="7 RUE DES HALLES"/>
    <n v="45000"/>
    <s v="ORLEANS"/>
    <s v="02.38.62.20.97"/>
    <s v="Centre-Val de Loire"/>
    <n v="45"/>
    <s v="LES COMPTOIRS DE LA BIO"/>
    <m/>
    <n v="300"/>
    <d v="2017-03-12T00:00:00"/>
    <x v="505"/>
    <n v="1"/>
    <m/>
    <m/>
    <m/>
    <n v="1"/>
    <s v="Huile de coco - 0,2L"/>
    <n v="1010615028"/>
    <n v="120"/>
    <n v="12"/>
    <m/>
    <s v="oui"/>
    <n v="367.2"/>
    <n v="0"/>
    <n v="367.2"/>
    <s v=""/>
    <s v=""/>
    <s v=""/>
    <s v=""/>
    <s v=""/>
    <m/>
    <m/>
    <m/>
    <m/>
    <m/>
    <m/>
    <m/>
    <m/>
    <m/>
    <m/>
    <m/>
    <n v="1"/>
  </r>
  <r>
    <x v="2"/>
    <s v="Jean-Claude"/>
    <s v="Bio Planète"/>
    <s v="Biodis"/>
    <s v="ETIK ET BIO OLIVET"/>
    <s v="115 RUE D ARTOIS"/>
    <n v="45160"/>
    <s v="OLIVET"/>
    <s v="02 38 64 09 02"/>
    <s v="Centre-Val de Loire"/>
    <n v="45"/>
    <s v="LES COMPTOIRS DE LA BIO"/>
    <m/>
    <n v="480"/>
    <d v="2017-03-12T00:00:00"/>
    <x v="506"/>
    <n v="1"/>
    <m/>
    <m/>
    <m/>
    <n v="1"/>
    <s v="Huile de coco - 0,2L"/>
    <n v="1010615028"/>
    <n v="120"/>
    <n v="12"/>
    <m/>
    <s v="oui"/>
    <n v="367.2"/>
    <n v="0"/>
    <n v="367.2"/>
    <s v=""/>
    <s v=""/>
    <s v=""/>
    <s v=""/>
    <s v=""/>
    <m/>
    <m/>
    <m/>
    <m/>
    <m/>
    <m/>
    <m/>
    <m/>
    <m/>
    <m/>
    <m/>
    <n v="1"/>
  </r>
  <r>
    <x v="2"/>
    <s v="Jean-Claude"/>
    <s v="Bio Planète"/>
    <s v="Biodis"/>
    <s v="ETIK ET BIO OLIVET"/>
    <s v="115 RUE D ARTOIS"/>
    <n v="45160"/>
    <s v="OLIVET"/>
    <s v="02 38 64 09 02"/>
    <s v="Centre-Val de Loire"/>
    <n v="45"/>
    <s v="LES COMPTOIRS DE LA BIO"/>
    <m/>
    <n v="480"/>
    <d v="2017-03-12T00:00:00"/>
    <x v="506"/>
    <n v="1"/>
    <m/>
    <m/>
    <m/>
    <n v="1"/>
    <s v="Huile de coco - 0,4L"/>
    <n v="1010615056"/>
    <n v="120"/>
    <n v="12"/>
    <m/>
    <s v="oui"/>
    <n v="667.2"/>
    <n v="0"/>
    <n v="667.2"/>
    <s v=""/>
    <s v=""/>
    <s v=""/>
    <s v=""/>
    <s v=""/>
    <m/>
    <m/>
    <m/>
    <m/>
    <m/>
    <m/>
    <m/>
    <m/>
    <m/>
    <m/>
    <m/>
    <n v="1"/>
  </r>
  <r>
    <x v="2"/>
    <s v="Lydi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3-12T00:00:00"/>
    <x v="507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8"/>
    <n v="1"/>
    <m/>
    <m/>
    <m/>
    <m/>
    <s v="V de cidre Demeter - 75 cl"/>
    <s v="CN00320005"/>
    <n v="36"/>
    <n v="0"/>
    <m/>
    <m/>
    <n v="84.24"/>
    <n v="0"/>
    <n v="84.24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8"/>
    <n v="1"/>
    <m/>
    <m/>
    <m/>
    <m/>
    <s v="Purée pommes pruneaux - 630g"/>
    <s v="CN00641100"/>
    <n v="6"/>
    <n v="0"/>
    <m/>
    <s v="oui"/>
    <n v="17.940000000000001"/>
    <n v="0"/>
    <n v="17.940000000000001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8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9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9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9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9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09"/>
    <m/>
    <n v="1"/>
    <m/>
    <m/>
    <m/>
    <s v="Huile de germe de blé bio - 100ml"/>
    <n v="1010420697"/>
    <n v="4"/>
    <n v="10"/>
    <m/>
    <m/>
    <n v="38.36"/>
    <n v="0"/>
    <n v="38.36"/>
    <s v=""/>
    <s v=""/>
    <s v=""/>
    <s v=""/>
    <s v=""/>
    <m/>
    <m/>
    <m/>
    <m/>
    <m/>
    <m/>
    <m/>
    <m/>
    <m/>
    <m/>
    <m/>
    <n v="1"/>
  </r>
  <r>
    <x v="2"/>
    <s v="Benoît"/>
    <s v="Perl'amand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12T00:00:00"/>
    <x v="510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1"/>
    <n v="1"/>
    <m/>
    <m/>
    <m/>
    <m/>
    <s v="V de cidre Demeter - 75 cl"/>
    <s v="CN00320005"/>
    <n v="24"/>
    <n v="0"/>
    <m/>
    <m/>
    <n v="58.08"/>
    <n v="0"/>
    <n v="58.08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1"/>
    <n v="1"/>
    <m/>
    <m/>
    <m/>
    <m/>
    <s v="Purée pommes pruneaux - 630g"/>
    <s v="CN00641100"/>
    <n v="6"/>
    <n v="0"/>
    <m/>
    <s v="oui"/>
    <n v="17.940000000000001"/>
    <n v="0"/>
    <n v="17.940000000000001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1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2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2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2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2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2"/>
    <m/>
    <n v="1"/>
    <m/>
    <m/>
    <m/>
    <s v="Huile de germe de blé bio - 100ml"/>
    <n v="1010420697"/>
    <n v="4"/>
    <n v="10"/>
    <m/>
    <m/>
    <n v="38.36"/>
    <n v="0"/>
    <n v="38.36"/>
    <s v=""/>
    <s v=""/>
    <s v=""/>
    <s v=""/>
    <s v=""/>
    <m/>
    <m/>
    <m/>
    <m/>
    <m/>
    <m/>
    <m/>
    <m/>
    <m/>
    <m/>
    <m/>
    <n v="1"/>
  </r>
  <r>
    <x v="2"/>
    <s v="Benoît"/>
    <s v="Perl'amande"/>
    <s v="Relais Vert"/>
    <s v="BIOMONDE DAVEZIEUX"/>
    <s v="1351 ROUTE DE LYON"/>
    <n v="7430"/>
    <s v="DAVEZIEUX"/>
    <s v="09 67 89 54 71"/>
    <s v="Auvergne-Rhône-Alpes"/>
    <n v="7"/>
    <s v="BIOMONDE"/>
    <m/>
    <n v="500"/>
    <d v="2017-03-12T00:00:00"/>
    <x v="513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NATURE VERTE"/>
    <s v="63 rte de beaurepaire"/>
    <n v="85500"/>
    <s v="LES HERBIERS"/>
    <s v="02 51 91 16 93"/>
    <s v="Pays-de-Loire"/>
    <n v="85"/>
    <s v="ACCORD BIO"/>
    <m/>
    <n v="220"/>
    <d v="2017-03-13T00:00:00"/>
    <x v="514"/>
    <n v="1"/>
    <m/>
    <m/>
    <m/>
    <n v="1"/>
    <s v="noir 61% éclats cacao caramélisés - 100g"/>
    <n v="14076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NATURE VERTE"/>
    <s v="63 rte de beaurepaire"/>
    <n v="85500"/>
    <s v="LES HERBIERS"/>
    <s v="02 51 91 16 93"/>
    <s v="Pays-de-Loire"/>
    <n v="85"/>
    <s v="ACCORD BIO"/>
    <m/>
    <n v="220"/>
    <d v="2017-03-13T00:00:00"/>
    <x v="514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NATURE VERTE"/>
    <s v="63 rte de beaurepaire"/>
    <n v="85500"/>
    <s v="LES HERBIERS"/>
    <s v="02 51 91 16 93"/>
    <s v="Pays-de-Loire"/>
    <n v="85"/>
    <s v="ACCORD BIO"/>
    <m/>
    <n v="220"/>
    <d v="2017-03-13T00:00:00"/>
    <x v="514"/>
    <n v="1"/>
    <m/>
    <m/>
    <m/>
    <n v="1"/>
    <s v="noir 75% Sao Tomé - 100g"/>
    <n v="14371"/>
    <n v="51"/>
    <n v="10"/>
    <m/>
    <s v="oui"/>
    <n v="70.89"/>
    <n v="0"/>
    <n v="70.89"/>
    <s v=""/>
    <s v=""/>
    <s v=""/>
    <s v=""/>
    <s v=""/>
    <m/>
    <m/>
    <m/>
    <m/>
    <m/>
    <m/>
    <m/>
    <m/>
    <m/>
    <m/>
    <m/>
    <n v="1"/>
  </r>
  <r>
    <x v="2"/>
    <s v="Philippe"/>
    <s v="Le Moulin du Pivert"/>
    <s v="Direct"/>
    <s v="NATURE VERTE"/>
    <s v="63 rte de beaurepaire"/>
    <n v="85500"/>
    <s v="LES HERBIERS"/>
    <s v="02 51 91 16 93"/>
    <s v="Pays-de-Loire"/>
    <n v="85"/>
    <s v="ACCORD BIO"/>
    <m/>
    <n v="220"/>
    <d v="2017-03-13T00:00:00"/>
    <x v="515"/>
    <n v="1"/>
    <m/>
    <m/>
    <m/>
    <m/>
    <s v="Equi'libre Petit Epeautre Chocolat - 150 g"/>
    <s v="1EQ001"/>
    <n v="12"/>
    <n v="0"/>
    <m/>
    <m/>
    <n v="28.56"/>
    <n v="0"/>
    <n v="28.56"/>
    <s v=""/>
    <s v=""/>
    <s v=""/>
    <s v=""/>
    <s v=""/>
    <m/>
    <m/>
    <m/>
    <m/>
    <m/>
    <m/>
    <m/>
    <m/>
    <m/>
    <m/>
    <m/>
    <n v="1"/>
  </r>
  <r>
    <x v="2"/>
    <s v="Philippe"/>
    <s v="Le Moulin du Pivert"/>
    <s v="Direct"/>
    <s v="NATURE VERTE"/>
    <s v="63 rte de beaurepaire"/>
    <n v="85500"/>
    <s v="LES HERBIERS"/>
    <s v="02 51 91 16 93"/>
    <s v="Pays-de-Loire"/>
    <n v="85"/>
    <s v="ACCORD BIO"/>
    <m/>
    <n v="220"/>
    <d v="2017-03-13T00:00:00"/>
    <x v="515"/>
    <n v="1"/>
    <m/>
    <m/>
    <m/>
    <m/>
    <s v="P'tit Beurre Pépites Chocolat - 155 grs"/>
    <s v="1PB001"/>
    <n v="12"/>
    <n v="0"/>
    <m/>
    <m/>
    <n v="21"/>
    <n v="0"/>
    <n v="21"/>
    <s v=""/>
    <s v=""/>
    <s v=""/>
    <s v=""/>
    <s v=""/>
    <m/>
    <m/>
    <m/>
    <m/>
    <m/>
    <m/>
    <m/>
    <m/>
    <m/>
    <m/>
    <m/>
    <n v="1"/>
  </r>
  <r>
    <x v="2"/>
    <s v="Philippe"/>
    <s v="Bio Planète"/>
    <s v="Provinces Bio"/>
    <s v="NATURE VERTE"/>
    <s v="63 rte de beaurepaire"/>
    <n v="85500"/>
    <s v="LES HERBIERS"/>
    <s v="02 51 91 16 93"/>
    <s v="Pays-de-Loire"/>
    <n v="85"/>
    <s v="ACCORD BIO"/>
    <m/>
    <n v="220"/>
    <d v="2017-03-13T00:00:00"/>
    <x v="516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Philippe"/>
    <s v="Nature et Aliments"/>
    <s v="Provinces Bio"/>
    <s v="NATURE VERTE"/>
    <s v="63 rte de beaurepaire"/>
    <n v="85500"/>
    <s v="LES HERBIERS"/>
    <s v="02 51 91 16 93"/>
    <s v="Pays-de-Loire"/>
    <n v="85"/>
    <s v="ACCORD BIO"/>
    <m/>
    <n v="220"/>
    <d v="2017-03-13T00:00:00"/>
    <x v="517"/>
    <n v="1"/>
    <m/>
    <m/>
    <m/>
    <m/>
    <s v="Bioflan caramel - x 30 sachets"/>
    <n v="110120"/>
    <n v="30"/>
    <n v="0"/>
    <m/>
    <m/>
    <n v="19.2"/>
    <n v="0"/>
    <n v="19.2"/>
    <s v=""/>
    <s v=""/>
    <s v=""/>
    <s v=""/>
    <s v=""/>
    <m/>
    <m/>
    <m/>
    <m/>
    <m/>
    <m/>
    <m/>
    <m/>
    <m/>
    <m/>
    <m/>
    <n v="1"/>
  </r>
  <r>
    <x v="2"/>
    <s v="Philippe"/>
    <s v="Nature et Aliments"/>
    <s v="Provinces Bio"/>
    <s v="NATURE VERTE"/>
    <s v="63 rte de beaurepaire"/>
    <n v="85500"/>
    <s v="LES HERBIERS"/>
    <s v="02 51 91 16 93"/>
    <s v="Pays-de-Loire"/>
    <n v="85"/>
    <s v="ACCORD BIO"/>
    <m/>
    <n v="220"/>
    <d v="2017-03-13T00:00:00"/>
    <x v="517"/>
    <n v="1"/>
    <m/>
    <m/>
    <m/>
    <m/>
    <s v="Crème chocolat intense 60g - x 12 sachets"/>
    <n v="190020"/>
    <n v="12"/>
    <n v="0"/>
    <m/>
    <s v="oui"/>
    <n v="14.88"/>
    <n v="0"/>
    <n v="14.88"/>
    <s v=""/>
    <s v=""/>
    <s v=""/>
    <s v=""/>
    <s v=""/>
    <m/>
    <m/>
    <m/>
    <m/>
    <m/>
    <m/>
    <m/>
    <m/>
    <m/>
    <m/>
    <m/>
    <n v="1"/>
  </r>
  <r>
    <x v="2"/>
    <s v="Philippe"/>
    <s v="Nature et Aliments"/>
    <s v="Provinces Bio"/>
    <s v="NATURE VERTE"/>
    <s v="63 rte de beaurepaire"/>
    <n v="85500"/>
    <s v="LES HERBIERS"/>
    <s v="02 51 91 16 93"/>
    <s v="Pays-de-Loire"/>
    <n v="85"/>
    <s v="ACCORD BIO"/>
    <m/>
    <n v="220"/>
    <d v="2017-03-13T00:00:00"/>
    <x v="517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cacao - x 30 sachets"/>
    <n v="11002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praliné - x 30 sachets"/>
    <n v="11006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citron - x 30 sachets"/>
    <n v="11009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caramel au beurre salé 60g - x 12 sachets"/>
    <n v="1901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chocolat intense 60g - x 12 sachets"/>
    <n v="190020"/>
    <n v="12"/>
    <n v="10"/>
    <m/>
    <s v="oui"/>
    <n v="12.36"/>
    <n v="0"/>
    <n v="12.36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anglaise 60g - x 12 sachets"/>
    <n v="190210"/>
    <n v="12"/>
    <n v="10"/>
    <m/>
    <s v="oui"/>
    <n v="10.68"/>
    <n v="0"/>
    <n v="10.68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8"/>
    <n v="1"/>
    <m/>
    <m/>
    <m/>
    <n v="1"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tomate - x 20 sachets"/>
    <n v="41002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ortie - x 20 sachets"/>
    <n v="41003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panais - x 20 sachets"/>
    <n v="41004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potimarron - x 20 sachets"/>
    <n v="41005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algues - x 20 sachets"/>
    <n v="41006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cèpes - x 20 sachets"/>
    <n v="410070"/>
    <n v="20"/>
    <n v="10"/>
    <m/>
    <m/>
    <n v="15.4"/>
    <n v="0"/>
    <n v="15.4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carotte cumin - x 20 sachets"/>
    <n v="41008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épinards spiruline - x 20 sachets"/>
    <n v="41009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Choux - x 20 sachets"/>
    <n v="41011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tomate basilic - x 20 sachets"/>
    <n v="410210"/>
    <n v="20"/>
    <n v="10"/>
    <m/>
    <m/>
    <n v="15"/>
    <n v="0"/>
    <n v="15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africain - x20 sachets"/>
    <n v="41031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Thaï - x20 sachets"/>
    <n v="41032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Indien - x20 sachets"/>
    <n v="41033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Mexicain - x20 sachets"/>
    <n v="41034"/>
    <n v="20"/>
    <n v="10"/>
    <m/>
    <s v="oui"/>
    <n v="16.2"/>
    <n v="0"/>
    <n v="16.2"/>
    <s v=""/>
    <s v=""/>
    <s v=""/>
    <s v=""/>
    <s v=""/>
    <m/>
    <m/>
    <m/>
    <m/>
    <m/>
    <m/>
    <m/>
    <m/>
    <m/>
    <m/>
    <m/>
    <n v="1"/>
  </r>
  <r>
    <x v="2"/>
    <s v="Alexis"/>
    <s v="Nature et Aliments"/>
    <s v="Europ-Labo"/>
    <s v="RESO BIO"/>
    <s v="1125 av d'Espagne"/>
    <n v="66000"/>
    <s v="PERPIGNAN"/>
    <s v="04 68 55 35 31"/>
    <s v="Occitanie"/>
    <n v="66"/>
    <s v="ACCORD BIO"/>
    <m/>
    <n v="480"/>
    <d v="2017-03-13T00:00:00"/>
    <x v="519"/>
    <n v="1"/>
    <m/>
    <m/>
    <m/>
    <n v="1"/>
    <s v="Potabio de la mer - x 20 sachets"/>
    <n v="410160"/>
    <n v="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LE BIO EN HERBE - BIOMONDE"/>
    <s v="place des droits de l'homme"/>
    <n v="85500"/>
    <s v="LES HERBIERS"/>
    <s v="02  51 63  36 59"/>
    <s v="Pays-de-Loire"/>
    <n v="85"/>
    <s v="BIOMONDE"/>
    <m/>
    <n v="180"/>
    <d v="2017-03-13T00:00:00"/>
    <x v="520"/>
    <n v="1"/>
    <m/>
    <m/>
    <m/>
    <n v="1"/>
    <s v="noir 55% framboise - 100g"/>
    <n v="14594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LE BIO EN HERBE - BIOMONDE"/>
    <s v="place des droits de l'homme"/>
    <n v="85500"/>
    <s v="LES HERBIERS"/>
    <s v="02  51 63  36 59"/>
    <s v="Pays-de-Loire"/>
    <n v="85"/>
    <s v="BIOMONDE"/>
    <m/>
    <n v="180"/>
    <d v="2017-03-13T00:00:00"/>
    <x v="520"/>
    <n v="1"/>
    <m/>
    <m/>
    <m/>
    <n v="1"/>
    <s v="noir 90% Equateur - 100g"/>
    <n v="1409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LE BIO EN HERBE - BIOMONDE"/>
    <s v="place des droits de l'homme"/>
    <n v="85500"/>
    <s v="LES HERBIERS"/>
    <s v="02  51 63  36 59"/>
    <s v="Pays-de-Loire"/>
    <n v="85"/>
    <s v="BIOMONDE"/>
    <m/>
    <n v="180"/>
    <d v="2017-03-13T00:00:00"/>
    <x v="520"/>
    <n v="1"/>
    <m/>
    <m/>
    <m/>
    <n v="1"/>
    <s v="noir 66% ST cranberries céréales - 100g"/>
    <n v="1442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Bio Planète"/>
    <s v="Biocash"/>
    <s v="L ORANGER BIO"/>
    <s v="19 rue du mauzac"/>
    <n v="11300"/>
    <s v="CEPIE"/>
    <s v="04 68 69 93 71"/>
    <s v="Occitanie"/>
    <n v="11"/>
    <s v="ACCORD BIO"/>
    <m/>
    <n v="220"/>
    <d v="2017-03-14T00:00:00"/>
    <x v="521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2"/>
    <s v="Alexis"/>
    <s v="Bio Planète"/>
    <s v="Biocash"/>
    <s v="L ORANGER BIO"/>
    <s v="19 rue du mauzac"/>
    <n v="11300"/>
    <s v="CEPIE"/>
    <s v="04 68 69 93 71"/>
    <s v="Occitanie"/>
    <n v="11"/>
    <s v="ACCORD BIO"/>
    <m/>
    <n v="220"/>
    <d v="2017-03-14T00:00:00"/>
    <x v="521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NATURELLEMENT"/>
    <s v="7 rue Gal Leclerc"/>
    <n v="85300"/>
    <s v="CHALLANS"/>
    <s v="02 51 68 30 06"/>
    <s v="Pays-de-Loire"/>
    <n v="85"/>
    <s v="ACCORD BIO"/>
    <m/>
    <n v="200"/>
    <d v="2017-03-14T00:00:00"/>
    <x v="522"/>
    <n v="1"/>
    <m/>
    <m/>
    <m/>
    <m/>
    <s v="Huile d'olive orange - 0,25L"/>
    <n v="1010612692"/>
    <n v="12"/>
    <n v="0"/>
    <m/>
    <m/>
    <n v="70.680000000000007"/>
    <n v="0"/>
    <n v="70.680000000000007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NATURELLEMENT"/>
    <s v="7 rue Gal Leclerc"/>
    <n v="85300"/>
    <s v="CHALLANS"/>
    <s v="02 51 68 30 06"/>
    <s v="Pays-de-Loire"/>
    <n v="85"/>
    <s v="ACCORD BIO"/>
    <m/>
    <n v="200"/>
    <d v="2017-03-14T00:00:00"/>
    <x v="522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NATURELLEMENT"/>
    <s v="7 rue Gal Leclerc"/>
    <n v="85300"/>
    <s v="CHALLANS"/>
    <s v="02 51 68 30 06"/>
    <s v="Pays-de-Loire"/>
    <n v="85"/>
    <s v="ACCORD BIO"/>
    <m/>
    <n v="200"/>
    <d v="2017-03-14T00:00:00"/>
    <x v="523"/>
    <n v="1"/>
    <m/>
    <m/>
    <m/>
    <n v="1"/>
    <s v="noir 55% crêpes dentelle - 100g"/>
    <n v="14763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NATURELLEMENT"/>
    <s v="7 rue Gal Leclerc"/>
    <n v="85300"/>
    <s v="CHALLANS"/>
    <s v="02 51 68 30 06"/>
    <s v="Pays-de-Loire"/>
    <n v="85"/>
    <s v="ACCORD BIO"/>
    <m/>
    <n v="200"/>
    <d v="2017-03-14T00:00:00"/>
    <x v="523"/>
    <n v="1"/>
    <m/>
    <m/>
    <m/>
    <n v="1"/>
    <s v="noir 61% éclats cacao caramélisés - 100g"/>
    <n v="14076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NATURELLEMENT"/>
    <s v="7 rue Gal Leclerc"/>
    <n v="85300"/>
    <s v="CHALLANS"/>
    <s v="02 51 68 30 06"/>
    <s v="Pays-de-Loire"/>
    <n v="85"/>
    <s v="ACCORD BIO"/>
    <m/>
    <n v="200"/>
    <d v="2017-03-14T00:00:00"/>
    <x v="523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NATURELLEMENT"/>
    <s v="7 rue Gal Leclerc"/>
    <n v="85300"/>
    <s v="CHALLANS"/>
    <s v="02 51 68 30 06"/>
    <s v="Pays-de-Loire"/>
    <n v="85"/>
    <s v="ACCORD BIO"/>
    <m/>
    <n v="200"/>
    <d v="2017-03-14T00:00:00"/>
    <x v="523"/>
    <n v="1"/>
    <m/>
    <m/>
    <m/>
    <n v="1"/>
    <s v="noir 66% ST cranberries céréales - 100g"/>
    <n v="1442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Nature et Aliments"/>
    <s v="Biodis"/>
    <s v="NATURELLEMENT"/>
    <s v="7 rue Gal Leclerc"/>
    <n v="85300"/>
    <s v="CHALLANS"/>
    <s v="02 51 68 30 06"/>
    <s v="Pays-de-Loire"/>
    <n v="85"/>
    <s v="ACCORD BIO"/>
    <m/>
    <n v="200"/>
    <d v="2017-03-14T00:00:00"/>
    <x v="524"/>
    <n v="1"/>
    <m/>
    <m/>
    <m/>
    <m/>
    <s v="Crème chocolat intense 60g - x 12 sachets"/>
    <n v="19002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n v="1"/>
  </r>
  <r>
    <x v="2"/>
    <s v="Alexis"/>
    <s v="Bio Planète"/>
    <s v="Biocash"/>
    <s v="ARCADIE COUIZA"/>
    <m/>
    <n v="11190"/>
    <s v="COUIZA"/>
    <s v="04 68 74 03 80"/>
    <s v="Occitanie"/>
    <n v="11"/>
    <s v="ACCORD BIO"/>
    <m/>
    <n v="240"/>
    <d v="2017-03-14T00:00:00"/>
    <x v="525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2"/>
    <s v="Alexis"/>
    <s v="Nature et Aliments"/>
    <s v="Biocash"/>
    <s v="ARCADIE COUIZA"/>
    <m/>
    <n v="11190"/>
    <s v="COUIZA"/>
    <s v="04 68 74 03 80"/>
    <s v="Occitanie"/>
    <n v="11"/>
    <s v="ACCORD BIO"/>
    <m/>
    <n v="240"/>
    <d v="2017-03-14T00:00:00"/>
    <x v="526"/>
    <n v="1"/>
    <m/>
    <m/>
    <m/>
    <m/>
    <s v="Potabio tomate basilic - x 20 sachets"/>
    <n v="410210"/>
    <n v="20"/>
    <n v="0"/>
    <m/>
    <m/>
    <n v="16.600000000000001"/>
    <n v="0"/>
    <n v="16.600000000000001"/>
    <s v=""/>
    <s v=""/>
    <s v=""/>
    <s v=""/>
    <s v=""/>
    <m/>
    <m/>
    <m/>
    <m/>
    <m/>
    <m/>
    <m/>
    <m/>
    <m/>
    <m/>
    <m/>
    <n v="1"/>
  </r>
  <r>
    <x v="2"/>
    <s v="Benoît"/>
    <s v="Côteaux Nantais"/>
    <s v="Biocash"/>
    <s v="L'OR DE LA TERRE"/>
    <s v="PARC DES CROZES SUD"/>
    <n v="26270"/>
    <s v="LORIOL"/>
    <s v="04 75 25 41 06"/>
    <s v="Auvergne-Rhône-Alpes"/>
    <n v="26"/>
    <s v="INDPT"/>
    <m/>
    <n v="270"/>
    <d v="2017-03-14T00:00:00"/>
    <x v="527"/>
    <n v="1"/>
    <m/>
    <m/>
    <n v="1"/>
    <m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L'OR DE LA TERRE"/>
    <s v="PARC DES CROZES SUD"/>
    <n v="26270"/>
    <s v="LORIOL"/>
    <s v="04 75 25 41 06"/>
    <s v="Auvergne-Rhône-Alpes"/>
    <n v="26"/>
    <s v="INDPT"/>
    <m/>
    <n v="270"/>
    <d v="2017-03-14T00:00:00"/>
    <x v="528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L'OR DE LA TERRE"/>
    <s v="PARC DES CROZES SUD"/>
    <n v="26270"/>
    <s v="LORIOL"/>
    <s v="04 75 25 41 06"/>
    <s v="Auvergne-Rhône-Alpes"/>
    <n v="26"/>
    <s v="INDPT"/>
    <m/>
    <n v="270"/>
    <d v="2017-03-14T00:00:00"/>
    <x v="528"/>
    <n v="1"/>
    <m/>
    <m/>
    <m/>
    <m/>
    <s v="Olive&amp;Basilic - 0,25L"/>
    <n v="10106304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L'OR DE LA TERRE"/>
    <s v="PARC DES CROZES SUD"/>
    <n v="26270"/>
    <s v="LORIOL"/>
    <s v="04 75 25 41 06"/>
    <s v="Auvergne-Rhône-Alpes"/>
    <n v="26"/>
    <s v="INDPT"/>
    <m/>
    <n v="270"/>
    <d v="2017-03-14T00:00:00"/>
    <x v="528"/>
    <n v="1"/>
    <m/>
    <m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L'OR DE LA TERRE"/>
    <s v="PARC DES CROZES SUD"/>
    <n v="26270"/>
    <s v="LORIOL"/>
    <s v="04 75 25 41 06"/>
    <s v="Auvergne-Rhône-Alpes"/>
    <n v="26"/>
    <s v="INDPT"/>
    <m/>
    <n v="270"/>
    <d v="2017-03-14T00:00:00"/>
    <x v="528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Benoît"/>
    <s v="Gaborit"/>
    <s v="Direct"/>
    <s v="L'OR DE LA TERRE"/>
    <s v="PARC DES CROZES SUD"/>
    <n v="26270"/>
    <s v="LORIOL"/>
    <s v="04 75 25 41 06"/>
    <s v="Auvergne-Rhône-Alpes"/>
    <n v="26"/>
    <s v="INDPT"/>
    <m/>
    <n v="270"/>
    <d v="2017-03-14T00:00:00"/>
    <x v="529"/>
    <n v="1"/>
    <m/>
    <m/>
    <m/>
    <m/>
    <s v="JERSEY FRAIS au sel de Guérande - 110g"/>
    <n v="430"/>
    <n v="4"/>
    <n v="0"/>
    <m/>
    <m/>
    <n v="4.4000000000000004"/>
    <n v="0"/>
    <n v="4.4000000000000004"/>
    <s v=""/>
    <s v=""/>
    <s v=""/>
    <s v=""/>
    <s v=""/>
    <m/>
    <m/>
    <m/>
    <m/>
    <m/>
    <m/>
    <m/>
    <m/>
    <m/>
    <m/>
    <m/>
    <n v="1"/>
  </r>
  <r>
    <x v="2"/>
    <s v="Benoît"/>
    <s v="Gaborit"/>
    <s v="Direct"/>
    <s v="L'OR DE LA TERRE"/>
    <s v="PARC DES CROZES SUD"/>
    <n v="26270"/>
    <s v="LORIOL"/>
    <s v="04 75 25 41 06"/>
    <s v="Auvergne-Rhône-Alpes"/>
    <n v="26"/>
    <s v="INDPT"/>
    <m/>
    <n v="270"/>
    <d v="2017-03-14T00:00:00"/>
    <x v="529"/>
    <n v="1"/>
    <m/>
    <m/>
    <m/>
    <m/>
    <s v="LAIT ENTIER PASTEURISE - 1Litre"/>
    <n v="185"/>
    <n v="5"/>
    <n v="0"/>
    <m/>
    <m/>
    <n v="11"/>
    <n v="0"/>
    <n v="11"/>
    <s v=""/>
    <s v=""/>
    <s v=""/>
    <s v=""/>
    <s v=""/>
    <m/>
    <m/>
    <m/>
    <m/>
    <m/>
    <m/>
    <m/>
    <m/>
    <m/>
    <m/>
    <m/>
    <n v="1"/>
  </r>
  <r>
    <x v="2"/>
    <s v="Benoît"/>
    <s v="Gaborit"/>
    <s v="Direct"/>
    <s v="L'OR DE LA TERRE"/>
    <s v="PARC DES CROZES SUD"/>
    <n v="26270"/>
    <s v="LORIOL"/>
    <s v="04 75 25 41 06"/>
    <s v="Auvergne-Rhône-Alpes"/>
    <n v="26"/>
    <s v="INDPT"/>
    <m/>
    <n v="270"/>
    <d v="2017-03-14T00:00:00"/>
    <x v="529"/>
    <n v="1"/>
    <m/>
    <m/>
    <m/>
    <m/>
    <s v="Lait frais 1/2 écrémé - 400mL x1"/>
    <n v="507"/>
    <n v="4"/>
    <n v="0"/>
    <m/>
    <m/>
    <n v="6.8"/>
    <n v="0"/>
    <n v="6.8"/>
    <s v=""/>
    <s v=""/>
    <s v=""/>
    <s v=""/>
    <s v=""/>
    <m/>
    <m/>
    <m/>
    <m/>
    <m/>
    <m/>
    <m/>
    <m/>
    <m/>
    <m/>
    <m/>
    <n v="1"/>
  </r>
  <r>
    <x v="2"/>
    <s v="Benoît"/>
    <s v="Gaborit"/>
    <s v="Direct"/>
    <s v="L'OR DE LA TERRE"/>
    <s v="PARC DES CROZES SUD"/>
    <n v="26270"/>
    <s v="LORIOL"/>
    <s v="04 75 25 41 06"/>
    <s v="Auvergne-Rhône-Alpes"/>
    <n v="26"/>
    <s v="INDPT"/>
    <m/>
    <n v="270"/>
    <d v="2017-03-14T00:00:00"/>
    <x v="529"/>
    <n v="1"/>
    <m/>
    <m/>
    <m/>
    <m/>
    <s v="Beurre cru baratte demi-sel - 125g"/>
    <n v="404"/>
    <n v="6"/>
    <n v="0"/>
    <m/>
    <m/>
    <n v="10.02"/>
    <n v="0"/>
    <n v="10.02"/>
    <s v=""/>
    <s v=""/>
    <s v=""/>
    <s v=""/>
    <s v=""/>
    <m/>
    <m/>
    <m/>
    <m/>
    <m/>
    <m/>
    <m/>
    <m/>
    <m/>
    <m/>
    <m/>
    <n v="1"/>
  </r>
  <r>
    <x v="2"/>
    <s v="Benoît"/>
    <s v="Gaborit"/>
    <s v="Direct"/>
    <s v="L'OR DE LA TERRE"/>
    <s v="PARC DES CROZES SUD"/>
    <n v="26270"/>
    <s v="LORIOL"/>
    <s v="04 75 25 41 06"/>
    <s v="Auvergne-Rhône-Alpes"/>
    <n v="26"/>
    <s v="INDPT"/>
    <m/>
    <n v="270"/>
    <d v="2017-03-14T00:00:00"/>
    <x v="529"/>
    <n v="1"/>
    <m/>
    <m/>
    <m/>
    <m/>
    <s v="Beurre cru baratte doux - 125g"/>
    <n v="405"/>
    <n v="6"/>
    <n v="0"/>
    <m/>
    <m/>
    <n v="10.02"/>
    <n v="0"/>
    <n v="10.02"/>
    <s v=""/>
    <s v=""/>
    <s v=""/>
    <s v=""/>
    <s v=""/>
    <m/>
    <m/>
    <m/>
    <m/>
    <m/>
    <m/>
    <m/>
    <m/>
    <m/>
    <m/>
    <m/>
    <n v="1"/>
  </r>
  <r>
    <x v="2"/>
    <s v="Philippe"/>
    <s v="Nature et Aliments"/>
    <s v="Biodis"/>
    <s v="BIOMONDE OCEAN - VENDEE"/>
    <s v="186, RUE CARNOT"/>
    <n v="85300"/>
    <s v="CHALLANS"/>
    <s v="02 28 10 53 67"/>
    <s v="Pays-de-Loire"/>
    <n v="85"/>
    <s v="BIOMONDE"/>
    <m/>
    <n v="400"/>
    <d v="2017-03-14T00:00:00"/>
    <x v="530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2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1"/>
    <n v="1"/>
    <m/>
    <m/>
    <m/>
    <m/>
    <s v="V de cidre Demeter - 75 cl"/>
    <s v="CN00320005"/>
    <n v="6"/>
    <n v="0"/>
    <m/>
    <m/>
    <n v="13.74"/>
    <n v="0"/>
    <n v="13.74"/>
    <s v=""/>
    <s v=""/>
    <s v=""/>
    <s v=""/>
    <s v=""/>
    <m/>
    <m/>
    <m/>
    <m/>
    <m/>
    <m/>
    <m/>
    <m/>
    <m/>
    <m/>
    <m/>
    <n v="1"/>
  </r>
  <r>
    <x v="2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2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2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2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2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2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m/>
    <s v="Huile Colza+Olive - 1L"/>
    <n v="1010630050"/>
    <n v="6"/>
    <n v="0"/>
    <m/>
    <m/>
    <n v="40.200000000000003"/>
    <n v="0"/>
    <n v="40.200000000000003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m/>
    <s v="Huile de cumin noir - 100ml"/>
    <n v="1010420297"/>
    <n v="8"/>
    <n v="10"/>
    <m/>
    <s v="oui"/>
    <n v="51.12"/>
    <n v="0"/>
    <n v="51.12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3"/>
    <n v="1"/>
    <m/>
    <m/>
    <m/>
    <m/>
    <s v="Huile de germe de blé bio - 100ml"/>
    <n v="1010420697"/>
    <n v="8"/>
    <n v="10"/>
    <m/>
    <s v="oui"/>
    <n v="76.72"/>
    <n v="0"/>
    <n v="76.72"/>
    <s v=""/>
    <s v=""/>
    <s v=""/>
    <s v=""/>
    <s v=""/>
    <m/>
    <m/>
    <m/>
    <m/>
    <m/>
    <m/>
    <m/>
    <m/>
    <m/>
    <m/>
    <m/>
    <n v="1"/>
  </r>
  <r>
    <x v="2"/>
    <s v="Alexis"/>
    <s v="Nature et Aliments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4"/>
    <n v="1"/>
    <m/>
    <m/>
    <m/>
    <m/>
    <s v="Biocrème vanille - x 12 sachets"/>
    <n v="195010"/>
    <n v="12"/>
    <n v="0"/>
    <m/>
    <m/>
    <n v="11.88"/>
    <n v="0"/>
    <n v="11.88"/>
    <s v=""/>
    <s v=""/>
    <s v=""/>
    <s v=""/>
    <s v=""/>
    <m/>
    <m/>
    <m/>
    <m/>
    <m/>
    <m/>
    <m/>
    <m/>
    <m/>
    <m/>
    <m/>
    <n v="1"/>
  </r>
  <r>
    <x v="2"/>
    <s v="Alexis"/>
    <s v="Nature et Aliments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4"/>
    <n v="1"/>
    <m/>
    <m/>
    <m/>
    <m/>
    <s v="Biocrème cacao - x 12 sachets"/>
    <n v="195020"/>
    <n v="12"/>
    <n v="0"/>
    <m/>
    <m/>
    <n v="11.88"/>
    <n v="0"/>
    <n v="11.88"/>
    <s v=""/>
    <s v=""/>
    <s v=""/>
    <s v=""/>
    <s v=""/>
    <m/>
    <m/>
    <m/>
    <m/>
    <m/>
    <m/>
    <m/>
    <m/>
    <m/>
    <m/>
    <m/>
    <n v="1"/>
  </r>
  <r>
    <x v="2"/>
    <s v="Alexis"/>
    <s v="Nature et Aliments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2"/>
    <s v="Benoît"/>
    <s v="Perl'amand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5"/>
    <n v="1"/>
    <m/>
    <m/>
    <m/>
    <m/>
    <s v="Purée de noix de cajou - 300g"/>
    <s v="1435A"/>
    <n v="6"/>
    <n v="0"/>
    <m/>
    <s v="oui"/>
    <n v="48.18"/>
    <n v="0"/>
    <n v="48.18"/>
    <s v=""/>
    <s v=""/>
    <s v=""/>
    <s v=""/>
    <s v=""/>
    <m/>
    <m/>
    <m/>
    <m/>
    <m/>
    <m/>
    <m/>
    <m/>
    <m/>
    <m/>
    <m/>
    <n v="1"/>
  </r>
  <r>
    <x v="2"/>
    <s v="Benoît"/>
    <s v="Perl'amand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5"/>
    <n v="1"/>
    <m/>
    <m/>
    <m/>
    <n v="1"/>
    <s v="Purée amande complète - 300g"/>
    <s v="5004A"/>
    <n v="24"/>
    <n v="8"/>
    <m/>
    <s v="oui"/>
    <n v="168"/>
    <n v="0"/>
    <n v="168"/>
    <s v=""/>
    <s v=""/>
    <s v=""/>
    <s v=""/>
    <s v=""/>
    <m/>
    <m/>
    <m/>
    <m/>
    <m/>
    <m/>
    <m/>
    <m/>
    <m/>
    <m/>
    <m/>
    <n v="1"/>
  </r>
  <r>
    <x v="2"/>
    <s v="Benoît"/>
    <s v="Perl'amand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5"/>
    <n v="1"/>
    <m/>
    <m/>
    <m/>
    <n v="1"/>
    <s v="Purée amande blanchie - 300g"/>
    <s v="5104A"/>
    <n v="24"/>
    <n v="8"/>
    <m/>
    <s v="oui"/>
    <n v="186.48"/>
    <n v="0"/>
    <n v="186.48"/>
    <s v=""/>
    <s v=""/>
    <s v=""/>
    <s v=""/>
    <s v=""/>
    <m/>
    <m/>
    <m/>
    <m/>
    <m/>
    <m/>
    <m/>
    <m/>
    <m/>
    <m/>
    <m/>
    <n v="1"/>
  </r>
  <r>
    <x v="2"/>
    <s v="Benoît"/>
    <s v="Perl'amande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5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2"/>
    <s v="Alexis"/>
    <s v="Arcadi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6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n v="1"/>
  </r>
  <r>
    <x v="2"/>
    <s v="Alexis"/>
    <s v="Arcadi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6"/>
    <n v="1"/>
    <m/>
    <m/>
    <m/>
    <m/>
    <s v="PIMENT de CAYENNE - Flacon 40g"/>
    <s v="PIMP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2"/>
    <s v="Alexis"/>
    <s v="Arcadi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6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n v="1"/>
  </r>
  <r>
    <x v="2"/>
    <s v="Alexis"/>
    <s v="Arcadie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6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2"/>
    <s v="Benoît"/>
    <s v="Nature et Aliments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7"/>
    <n v="1"/>
    <m/>
    <m/>
    <m/>
    <m/>
    <s v="Ferment dessert au bifidus 2x6g - x 10 sachets"/>
    <n v="530020"/>
    <n v="10"/>
    <n v="0"/>
    <m/>
    <m/>
    <n v="21.5"/>
    <n v="0"/>
    <n v="21.5"/>
    <s v=""/>
    <s v=""/>
    <s v=""/>
    <s v=""/>
    <s v=""/>
    <m/>
    <m/>
    <m/>
    <m/>
    <m/>
    <m/>
    <m/>
    <m/>
    <m/>
    <m/>
    <m/>
    <n v="1"/>
  </r>
  <r>
    <x v="2"/>
    <s v="Benoît"/>
    <s v="Nature et Aliments"/>
    <s v="Biocash"/>
    <s v="BIOCHRYSALIDE"/>
    <s v="5, route de Saint-Gervais"/>
    <n v="26200"/>
    <s v="MONTELIMAR"/>
    <s v="04 75 46 09 19"/>
    <s v="Auvergne-Rhône-Alpes"/>
    <n v="26"/>
    <s v="INDPT"/>
    <m/>
    <n v="150"/>
    <d v="2017-03-14T00:00:00"/>
    <x v="537"/>
    <n v="1"/>
    <m/>
    <m/>
    <m/>
    <m/>
    <s v="Ferment pour kéfir de lait 2x6g - x 10 sachets"/>
    <n v="530050"/>
    <n v="1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8"/>
    <n v="1"/>
    <m/>
    <m/>
    <m/>
    <m/>
    <s v="Coulis de tomate - 340 gr."/>
    <s v="CT370"/>
    <n v="6"/>
    <n v="0"/>
    <m/>
    <m/>
    <n v="12.42"/>
    <n v="0"/>
    <n v="12.42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8"/>
    <n v="1"/>
    <m/>
    <m/>
    <m/>
    <m/>
    <s v="Pois chiches au naturel - 240 gr."/>
    <s v="PO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8"/>
    <n v="1"/>
    <m/>
    <m/>
    <m/>
    <m/>
    <s v="Sauce tomate provençale - 340 gr."/>
    <s v="ST370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2"/>
    <s v="Alexis"/>
    <s v="Champlat"/>
    <s v="Biocash"/>
    <s v="ODO BIO "/>
    <s v="ZI DU PONT ROUGE"/>
    <n v="11000"/>
    <s v="CARCASSONNE"/>
    <s v="04 68 71 03 53"/>
    <s v="Occitanie"/>
    <n v="11"/>
    <s v="ACCORD BIO"/>
    <m/>
    <n v="500"/>
    <d v="2017-03-14T00:00:00"/>
    <x v="538"/>
    <n v="1"/>
    <m/>
    <m/>
    <m/>
    <m/>
    <s v="Pois chiches au naturel - 450 gr."/>
    <s v="PO720"/>
    <n v="6"/>
    <n v="0"/>
    <m/>
    <m/>
    <n v="19.62"/>
    <n v="0"/>
    <n v="19.62"/>
    <s v=""/>
    <s v=""/>
    <s v=""/>
    <s v=""/>
    <s v=""/>
    <m/>
    <m/>
    <m/>
    <m/>
    <m/>
    <m/>
    <m/>
    <m/>
    <m/>
    <m/>
    <m/>
    <n v="1"/>
  </r>
  <r>
    <x v="2"/>
    <s v="Benoît"/>
    <s v="Perl'amand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39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2"/>
    <s v="Benoît"/>
    <s v="Perl'amand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39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2"/>
    <s v="Benoît"/>
    <s v="Perl'amand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39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n v="1"/>
  </r>
  <r>
    <x v="2"/>
    <s v="Benoît"/>
    <s v="Perl'amand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39"/>
    <n v="1"/>
    <m/>
    <m/>
    <m/>
    <m/>
    <s v="Multifruits - 40g"/>
    <s v="93003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2"/>
    <s v="Benoît"/>
    <s v="Nature et Aliment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0"/>
    <n v="1"/>
    <m/>
    <m/>
    <m/>
    <m/>
    <s v="Céréale riz-vanille - x16 sachets"/>
    <n v="65001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n v="1"/>
  </r>
  <r>
    <x v="2"/>
    <s v="Benoît"/>
    <s v="Nature et Aliment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0"/>
    <n v="1"/>
    <m/>
    <m/>
    <m/>
    <m/>
    <s v="Céréale riz-carotte - x16 sachets"/>
    <n v="65008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n v="1"/>
  </r>
  <r>
    <x v="2"/>
    <s v="Benoît"/>
    <s v="Nature et Aliment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0"/>
    <n v="1"/>
    <m/>
    <m/>
    <m/>
    <m/>
    <s v="Mélange 3 céréales - x16 sachets"/>
    <n v="65010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n v="1"/>
  </r>
  <r>
    <x v="2"/>
    <s v="Benoît"/>
    <s v="Nature et Aliment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0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2"/>
    <s v="Ghislaine"/>
    <s v="Côteaux Nantai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1"/>
    <n v="1"/>
    <m/>
    <m/>
    <m/>
    <m/>
    <s v="Purée pommes coings - 360 g"/>
    <s v="CN00641240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2"/>
    <s v="Ghislaine"/>
    <s v="Côteaux Nantai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1"/>
    <n v="1"/>
    <m/>
    <m/>
    <m/>
    <m/>
    <s v="Apibul pommes fruits de la passion - 75 cl"/>
    <s v="CN00110060"/>
    <n v="6"/>
    <n v="0"/>
    <m/>
    <m/>
    <n v="17.22"/>
    <n v="0"/>
    <n v="17.22"/>
    <s v=""/>
    <s v=""/>
    <s v=""/>
    <s v=""/>
    <s v=""/>
    <m/>
    <m/>
    <m/>
    <m/>
    <m/>
    <m/>
    <m/>
    <m/>
    <m/>
    <m/>
    <m/>
    <n v="1"/>
  </r>
  <r>
    <x v="2"/>
    <s v="Ghislaine"/>
    <s v="Côteaux Nantai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1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2"/>
    <s v="Ghislaine"/>
    <s v="Côteaux Nantais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1"/>
    <m/>
    <m/>
    <n v="1"/>
    <m/>
    <m/>
    <s v="Nectar fraises - 75 cl"/>
    <s v="CN0011100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n v="1"/>
    <m/>
    <m/>
    <m/>
    <m/>
    <s v="Huile de Chia - 100ml"/>
    <n v="1010420097"/>
    <n v="8"/>
    <n v="10"/>
    <m/>
    <s v="oui"/>
    <n v="51.12"/>
    <n v="0"/>
    <n v="51.12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3-14T00:00:00"/>
    <x v="542"/>
    <m/>
    <n v="1"/>
    <m/>
    <m/>
    <m/>
    <s v="Huile de germe de blé bio - 100ml"/>
    <n v="1010420697"/>
    <n v="8"/>
    <n v="10"/>
    <m/>
    <s v="oui"/>
    <n v="76.72"/>
    <n v="0"/>
    <n v="76.72"/>
    <s v=""/>
    <s v=""/>
    <s v=""/>
    <s v=""/>
    <s v=""/>
    <m/>
    <m/>
    <m/>
    <m/>
    <m/>
    <m/>
    <m/>
    <m/>
    <m/>
    <m/>
    <m/>
    <n v="1"/>
  </r>
  <r>
    <x v="2"/>
    <s v="Philippe"/>
    <s v="Bio Planète"/>
    <s v="Provinces Bio"/>
    <s v="NATURE VERTE CHANTONNAY"/>
    <m/>
    <n v="85110"/>
    <s v="CHANTONNAY"/>
    <m/>
    <s v="Pays-de-Loire"/>
    <n v="85"/>
    <s v="ACCORD BIO"/>
    <m/>
    <n v="170"/>
    <d v="2017-03-15T00:00:00"/>
    <x v="543"/>
    <n v="1"/>
    <m/>
    <m/>
    <m/>
    <m/>
    <s v="Huile de Chia - 100ml"/>
    <n v="1010420097"/>
    <n v="6"/>
    <n v="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2"/>
    <s v="Philippe"/>
    <s v="Nature et Aliments"/>
    <s v="Provinces Bio"/>
    <s v="NATURE VERTE CHANTONNAY"/>
    <m/>
    <n v="85110"/>
    <s v="CHANTONNAY"/>
    <m/>
    <s v="Pays-de-Loire"/>
    <n v="85"/>
    <s v="ACCORD BIO"/>
    <m/>
    <n v="170"/>
    <d v="2017-03-15T00:00:00"/>
    <x v="54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2"/>
    <s v="Lydie"/>
    <s v="Arcadie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3-19T23:00:00"/>
    <x v="545"/>
    <m/>
    <n v="1"/>
    <m/>
    <m/>
    <m/>
    <s v="Présentoir infusettes livré garni - "/>
    <s v="PINFU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Lydie"/>
    <s v="Nature et Aliments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3-19T23:00:00"/>
    <x v="546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PROXI BIO"/>
    <s v="8 RUE COLOMBIERE"/>
    <n v="21130"/>
    <s v="AUXONNES"/>
    <n v="380657432"/>
    <s v="Bourgogne-France-Comté"/>
    <n v="21"/>
    <s v="ACCORD BIO"/>
    <m/>
    <n v="150"/>
    <d v="2017-03-19T23:00:00"/>
    <x v="547"/>
    <m/>
    <n v="1"/>
    <m/>
    <m/>
    <m/>
    <s v="Purée pommes mangues demeter - 360 g"/>
    <s v="CN00641260"/>
    <n v="6"/>
    <n v="0"/>
    <m/>
    <m/>
    <n v="13.14"/>
    <n v="0"/>
    <n v="13.14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PROXI BIO"/>
    <s v="8 RUE COLOMBIERE"/>
    <n v="21130"/>
    <s v="AUXONNES"/>
    <n v="380657432"/>
    <s v="Bourgogne-France-Comté"/>
    <n v="21"/>
    <s v="ACCORD BIO"/>
    <m/>
    <n v="150"/>
    <d v="2017-03-19T23:00:00"/>
    <x v="547"/>
    <n v="1"/>
    <m/>
    <m/>
    <m/>
    <m/>
    <s v="Purée pommes myrtilles - 360 g"/>
    <s v="CN00641245"/>
    <n v="6"/>
    <n v="0"/>
    <m/>
    <m/>
    <n v="13.32"/>
    <n v="0"/>
    <n v="13.32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PROXI BIO"/>
    <s v="8 RUE COLOMBIERE"/>
    <n v="21130"/>
    <s v="AUXONNES"/>
    <n v="380657432"/>
    <s v="Bourgogne-France-Comté"/>
    <n v="21"/>
    <s v="ACCORD BIO"/>
    <m/>
    <n v="150"/>
    <d v="2017-03-19T23:00:00"/>
    <x v="547"/>
    <m/>
    <m/>
    <n v="1"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Christophe"/>
    <s v="Bio Planète"/>
    <s v="Relais Vert"/>
    <s v="PROXI BIO"/>
    <s v="8 RUE COLOMBIERE"/>
    <n v="21130"/>
    <s v="AUXONNES"/>
    <n v="380657432"/>
    <s v="Bourgogne-France-Comté"/>
    <n v="21"/>
    <s v="ACCORD BIO"/>
    <m/>
    <n v="150"/>
    <d v="2017-03-19T23:00:00"/>
    <x v="548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PROXI BIO"/>
    <s v="8 RUE COLOMBIERE"/>
    <n v="21130"/>
    <s v="AUXONNES"/>
    <n v="380657432"/>
    <s v="Bourgogne-France-Comté"/>
    <n v="21"/>
    <s v="ACCORD BIO"/>
    <m/>
    <n v="150"/>
    <d v="2017-03-19T23:00:00"/>
    <x v="549"/>
    <n v="1"/>
    <m/>
    <m/>
    <m/>
    <m/>
    <s v="Purée pommes myrtilles - 360 g"/>
    <s v="CN00641245"/>
    <n v="6"/>
    <n v="0"/>
    <m/>
    <m/>
    <n v="13.32"/>
    <n v="0"/>
    <n v="13.32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vanille - x 30 sachets"/>
    <n v="110010"/>
    <n v="30"/>
    <n v="10"/>
    <m/>
    <m/>
    <n v="18.899999999999999"/>
    <n v="0"/>
    <n v="18.899999999999999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praliné - x 30 sachets"/>
    <n v="11006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caramel au beurre salé 60g - x 12 sachets"/>
    <n v="1901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noisette 60g - x 12 sachets"/>
    <n v="190220"/>
    <n v="12"/>
    <n v="1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noix de coco 60g - x 12 sachets"/>
    <n v="190150"/>
    <n v="12"/>
    <n v="1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chocolat intense 60g - x 12 sachets"/>
    <n v="190020"/>
    <n v="12"/>
    <n v="10"/>
    <m/>
    <s v="oui"/>
    <n v="13.44"/>
    <n v="0"/>
    <n v="13.44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châtaigne 60g - x 12 sachets"/>
    <n v="19013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anglaise 60g - x 12 sachets"/>
    <n v="190210"/>
    <n v="12"/>
    <n v="10"/>
    <m/>
    <s v="oui"/>
    <n v="11.52"/>
    <n v="0"/>
    <n v="11.52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Provinces 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0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n v="1"/>
  </r>
  <r>
    <x v="2"/>
    <s v="Jean-Claude"/>
    <s v="Arcadie"/>
    <s v="Eki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1"/>
    <n v="1"/>
    <m/>
    <m/>
    <m/>
    <n v="1"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n v="1"/>
  </r>
  <r>
    <x v="2"/>
    <s v="Jean-Claude"/>
    <s v="Arcadie"/>
    <s v="Eki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1"/>
    <n v="1"/>
    <m/>
    <m/>
    <m/>
    <n v="1"/>
    <s v="GINGEMBRE poudre - Flacon 30g"/>
    <s v="GINGC"/>
    <n v="6"/>
    <n v="10"/>
    <m/>
    <s v="oui"/>
    <n v="8.94"/>
    <n v="0"/>
    <n v="8.94"/>
    <s v=""/>
    <s v=""/>
    <s v=""/>
    <s v=""/>
    <s v=""/>
    <m/>
    <m/>
    <m/>
    <m/>
    <m/>
    <m/>
    <m/>
    <m/>
    <m/>
    <m/>
    <m/>
    <n v="1"/>
  </r>
  <r>
    <x v="2"/>
    <s v="Jean-Claude"/>
    <s v="Arcadie"/>
    <s v="Ekibio"/>
    <s v="ECO BIO"/>
    <s v="68 chaussées Jules césar"/>
    <n v="95310"/>
    <s v="SAINT OUEN L'AUMONE"/>
    <s v="01 30 37 54 74"/>
    <s v="Île-de-France"/>
    <n v="95"/>
    <s v="BIOCOOP"/>
    <m/>
    <n v="295"/>
    <d v="2017-03-19T23:00:00"/>
    <x v="551"/>
    <n v="1"/>
    <m/>
    <m/>
    <m/>
    <n v="1"/>
    <s v="ORANGE écorce - Flacon 32g"/>
    <s v="ORANC"/>
    <n v="6"/>
    <n v="10"/>
    <m/>
    <s v="oui"/>
    <n v="8.58"/>
    <n v="0"/>
    <n v="8.58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Panna Cotta 45g - x 15 sachets"/>
    <n v="190100"/>
    <n v="30"/>
    <n v="10"/>
    <m/>
    <m/>
    <n v="28.2"/>
    <n v="0"/>
    <n v="28.2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brûlée 80g - x 12 sachets"/>
    <n v="190110"/>
    <n v="24"/>
    <n v="10"/>
    <m/>
    <m/>
    <n v="26.4"/>
    <n v="0"/>
    <n v="26.4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caramel au beurre salé 60g - x 12 sachets"/>
    <n v="190120"/>
    <n v="24"/>
    <n v="10"/>
    <m/>
    <m/>
    <n v="26.4"/>
    <n v="0"/>
    <n v="26.4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noisette 60g - x 12 sachets"/>
    <n v="1902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chocolat intense 60g - x 12 sachets"/>
    <n v="190020"/>
    <n v="12"/>
    <n v="10"/>
    <m/>
    <s v="oui"/>
    <n v="13.2"/>
    <n v="0"/>
    <n v="13.2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anglaise 60g - x 12 sachets"/>
    <n v="190210"/>
    <n v="12"/>
    <n v="10"/>
    <m/>
    <s v="oui"/>
    <n v="11.28"/>
    <n v="0"/>
    <n v="11.28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Nature et Aliments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3-20T00:00:00"/>
    <x v="552"/>
    <n v="1"/>
    <m/>
    <m/>
    <n v="1"/>
    <m/>
    <s v="Crème Pistache 60g - x 12 sachets"/>
    <n v="190240"/>
    <n v="12"/>
    <n v="10"/>
    <m/>
    <s v="oui"/>
    <n v="14.04"/>
    <n v="0"/>
    <n v="14.04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3"/>
    <n v="1"/>
    <m/>
    <m/>
    <m/>
    <m/>
    <s v="Purée myrtilles - 360 g"/>
    <s v="CN00641305"/>
    <n v="6"/>
    <n v="0"/>
    <m/>
    <m/>
    <n v="21.96"/>
    <n v="0"/>
    <n v="21.96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3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3"/>
    <m/>
    <m/>
    <n v="1"/>
    <m/>
    <m/>
    <s v="Apibul pommes gingembre - 75 cl"/>
    <s v="CN0011004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3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3"/>
    <m/>
    <m/>
    <n v="1"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Christophe"/>
    <s v="Bio Planète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4"/>
    <n v="1"/>
    <m/>
    <m/>
    <m/>
    <n v="1"/>
    <s v="Huile de coco - 0,4L"/>
    <n v="1010615056"/>
    <n v="216"/>
    <n v="15"/>
    <m/>
    <s v="oui"/>
    <n v="1159.92"/>
    <n v="0"/>
    <n v="1159.92"/>
    <s v=""/>
    <s v=""/>
    <s v=""/>
    <s v=""/>
    <s v=""/>
    <m/>
    <m/>
    <m/>
    <m/>
    <m/>
    <m/>
    <m/>
    <m/>
    <m/>
    <m/>
    <m/>
    <n v="1"/>
  </r>
  <r>
    <x v="2"/>
    <s v="Christophe"/>
    <s v="Bio Planète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4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ESPACE BIO NATURE - BIOMONDE"/>
    <s v="4 RUE PICARD"/>
    <n v="70100"/>
    <s v="GRAY"/>
    <s v="03 84 32 49 78"/>
    <s v="Bourgogne-France-Comté"/>
    <n v="70"/>
    <s v="BIOMONDE"/>
    <m/>
    <n v="300"/>
    <d v="2017-03-20T00:00:00"/>
    <x v="555"/>
    <n v="1"/>
    <m/>
    <m/>
    <m/>
    <m/>
    <s v="TILLEUL aubier coupé - Sachet 50g (6)"/>
    <s v="TILA"/>
    <n v="6"/>
    <n v="1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tournesol - 1L"/>
    <n v="1010601050"/>
    <n v="6"/>
    <n v="0"/>
    <m/>
    <s v="oui"/>
    <n v="28.2"/>
    <n v="0"/>
    <n v="28.2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colza - 0,5L"/>
    <n v="1010608070"/>
    <n v="6"/>
    <n v="0"/>
    <m/>
    <m/>
    <n v="18.66"/>
    <n v="0"/>
    <n v="18.66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colza - 1L"/>
    <n v="1010608050"/>
    <n v="6"/>
    <n v="0"/>
    <m/>
    <s v="oui"/>
    <n v="33"/>
    <n v="0"/>
    <n v="33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coco - 0,4L"/>
    <n v="1010615056"/>
    <n v="6"/>
    <n v="0"/>
    <m/>
    <s v="oui"/>
    <n v="37.92"/>
    <n v="0"/>
    <n v="37.92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6"/>
    <n v="1"/>
    <m/>
    <m/>
    <m/>
    <m/>
    <s v="Huile de coco - 1L (4)"/>
    <n v="1010415088"/>
    <n v="4"/>
    <n v="0"/>
    <m/>
    <s v="oui"/>
    <n v="56.8"/>
    <n v="0"/>
    <n v="56.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l'EPICERIE VERTE"/>
    <s v="1 IMPASSE DU PERTHUIS"/>
    <n v="65000"/>
    <s v="TARBES"/>
    <s v="05 62 34 07 14"/>
    <s v="Occitanie"/>
    <n v="65"/>
    <s v="LES COMPTOIRS DE LA BIO"/>
    <s v="l'epicerie verte"/>
    <n v="550"/>
    <d v="2017-03-20T00:00:00"/>
    <x v="557"/>
    <n v="1"/>
    <m/>
    <m/>
    <m/>
    <m/>
    <s v="Biofournée sarrasin - x 12 sachets"/>
    <n v="550070"/>
    <n v="12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MA VIE EN BIO - BIOMONDE"/>
    <s v="C.C Art de Vivre 1 rue du bas noyer"/>
    <n v="95610"/>
    <s v="ERAGNY SUR OISE"/>
    <s v="01 34 21 72 26"/>
    <s v="Île-de-France"/>
    <n v="95"/>
    <s v="BIOMONDE"/>
    <m/>
    <n v="250"/>
    <d v="2017-03-20T00:00:00"/>
    <x v="55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MA VIE EN BIO - BIOMONDE"/>
    <s v="C.C Art de Vivre 1 rue du bas noyer"/>
    <n v="95610"/>
    <s v="ERAGNY SUR OISE"/>
    <s v="01 34 21 72 26"/>
    <s v="Île-de-France"/>
    <n v="95"/>
    <s v="BIOMONDE"/>
    <m/>
    <n v="250"/>
    <d v="2017-03-20T00:00:00"/>
    <x v="55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MA VIE EN BIO - BIOMONDE"/>
    <s v="C.C Art de Vivre 1 rue du bas noyer"/>
    <n v="95610"/>
    <s v="ERAGNY SUR OISE"/>
    <s v="01 34 21 72 26"/>
    <s v="Île-de-France"/>
    <n v="95"/>
    <s v="BIOMONDE"/>
    <m/>
    <n v="250"/>
    <d v="2017-03-20T00:00:00"/>
    <x v="558"/>
    <m/>
    <m/>
    <n v="1"/>
    <m/>
    <m/>
    <s v="Huile de pavot - 100ml"/>
    <n v="1010416697"/>
    <n v="4"/>
    <n v="10"/>
    <m/>
    <m/>
    <n v="17.04"/>
    <n v="0"/>
    <n v="17.04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MA VIE EN BIO - BIOMONDE"/>
    <s v="C.C Art de Vivre 1 rue du bas noyer"/>
    <n v="95610"/>
    <s v="ERAGNY SUR OISE"/>
    <s v="01 34 21 72 26"/>
    <s v="Île-de-France"/>
    <n v="95"/>
    <s v="BIOMONDE"/>
    <m/>
    <n v="250"/>
    <d v="2017-03-20T00:00:00"/>
    <x v="558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2"/>
    <s v="Jean-Claude"/>
    <s v="Bio Planète"/>
    <s v="Relais Vert"/>
    <s v="MA VIE EN BIO - BIOMONDE"/>
    <s v="C.C Art de Vivre 1 rue du bas noyer"/>
    <n v="95610"/>
    <s v="ERAGNY SUR OISE"/>
    <s v="01 34 21 72 26"/>
    <s v="Île-de-France"/>
    <n v="95"/>
    <s v="BIOMONDE"/>
    <m/>
    <n v="250"/>
    <d v="2017-03-20T00:00:00"/>
    <x v="558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2"/>
    <s v="Lydi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3-21T00:00:00"/>
    <x v="559"/>
    <m/>
    <n v="1"/>
    <m/>
    <m/>
    <m/>
    <s v="Huile cuisson au Ghee - 0,5L"/>
    <n v="1010631170"/>
    <n v="1"/>
    <n v="0"/>
    <m/>
    <s v="oui"/>
    <n v="6.2"/>
    <n v="0"/>
    <n v="6.2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BIO FORME"/>
    <s v="52, avenue du Général Leclerc"/>
    <n v="9000"/>
    <s v="FOIX"/>
    <s v="05 61 03 65 83"/>
    <s v="Occitanie"/>
    <n v="9"/>
    <s v="ACCORD BIO"/>
    <m/>
    <n v="200"/>
    <d v="2017-03-21T00:00:00"/>
    <x v="560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BIO FORME"/>
    <s v="52, avenue du Général Leclerc"/>
    <n v="9000"/>
    <s v="FOIX"/>
    <s v="05 61 03 65 83"/>
    <s v="Occitanie"/>
    <n v="9"/>
    <s v="ACCORD BIO"/>
    <m/>
    <n v="200"/>
    <d v="2017-03-21T00:00:00"/>
    <x v="561"/>
    <n v="1"/>
    <m/>
    <m/>
    <m/>
    <m/>
    <s v="Poudre à lever - x 30 sachets"/>
    <n v="550010"/>
    <n v="30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BIO FORME"/>
    <s v="52, avenue du Général Leclerc"/>
    <n v="9000"/>
    <s v="FOIX"/>
    <s v="05 61 03 65 83"/>
    <s v="Occitanie"/>
    <n v="9"/>
    <s v="ACCORD BIO"/>
    <m/>
    <n v="200"/>
    <d v="2017-03-21T00:00:00"/>
    <x v="561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n v="1"/>
    <s v="noir 55% crêpes dentelle - 100g"/>
    <n v="14763"/>
    <n v="51"/>
    <n v="10"/>
    <m/>
    <s v="oui"/>
    <n v="72.42"/>
    <n v="0"/>
    <n v="72.42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n v="1"/>
    <s v="noir 70% Fleur Sel - 100g"/>
    <n v="14771"/>
    <n v="51"/>
    <n v="10"/>
    <m/>
    <s v="oui"/>
    <n v="70.89"/>
    <n v="0"/>
    <n v="70.89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n v="1"/>
    <s v="noir 75% Sao Tomé - 100g"/>
    <n v="14371"/>
    <n v="51"/>
    <n v="10"/>
    <m/>
    <s v="oui"/>
    <n v="70.89"/>
    <n v="0"/>
    <n v="70.89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n v="1"/>
    <s v="noir 90% Equateur - 100g"/>
    <n v="1409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m/>
    <s v="noir noix de coco - 100g"/>
    <n v="14717"/>
    <n v="34"/>
    <n v="0"/>
    <m/>
    <m/>
    <n v="61.2"/>
    <n v="0"/>
    <n v="61.2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2"/>
    <n v="1"/>
    <m/>
    <m/>
    <m/>
    <m/>
    <s v="noir gingembre citron - 100g"/>
    <n v="14718"/>
    <n v="34"/>
    <n v="0"/>
    <m/>
    <m/>
    <n v="61.2"/>
    <n v="0"/>
    <n v="61.2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3"/>
    <n v="1"/>
    <m/>
    <m/>
    <m/>
    <n v="1"/>
    <s v="Huile de colza - 1L"/>
    <n v="1010608050"/>
    <n v="60"/>
    <n v="10"/>
    <m/>
    <s v="oui"/>
    <n v="297"/>
    <n v="0"/>
    <n v="297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3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2"/>
    <s v="Philippe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4"/>
    <n v="1"/>
    <m/>
    <m/>
    <m/>
    <m/>
    <s v="CARDAMOME moulue - Flacon 35g"/>
    <s v="CARPC"/>
    <n v="12"/>
    <n v="10"/>
    <m/>
    <s v="oui"/>
    <n v="29.04"/>
    <n v="0"/>
    <n v="29.04"/>
    <s v=""/>
    <s v=""/>
    <s v=""/>
    <s v=""/>
    <s v=""/>
    <m/>
    <m/>
    <m/>
    <m/>
    <m/>
    <m/>
    <m/>
    <m/>
    <m/>
    <m/>
    <m/>
    <n v="1"/>
  </r>
  <r>
    <x v="2"/>
    <s v="Philippe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4"/>
    <n v="1"/>
    <m/>
    <m/>
    <m/>
    <m/>
    <s v="GINGEMBRE poudre - Flacon 30g"/>
    <s v="GINGC"/>
    <n v="12"/>
    <n v="10"/>
    <m/>
    <s v="oui"/>
    <n v="17.88"/>
    <n v="0"/>
    <n v="17.88"/>
    <s v=""/>
    <s v=""/>
    <s v=""/>
    <s v=""/>
    <s v=""/>
    <m/>
    <m/>
    <m/>
    <m/>
    <m/>
    <m/>
    <m/>
    <m/>
    <m/>
    <m/>
    <m/>
    <n v="1"/>
  </r>
  <r>
    <x v="2"/>
    <s v="Philippe"/>
    <s v="Arcadie"/>
    <s v="Ekibio"/>
    <s v="LA COOP BIO"/>
    <s v="5 allée de la grassinais"/>
    <n v="35400"/>
    <s v="SAINT MALO"/>
    <s v="02 99 81 41 28"/>
    <s v="Bretagne"/>
    <n v="35"/>
    <s v="ACCORD BIO"/>
    <s v="la Coop Bio"/>
    <n v="780"/>
    <d v="2017-03-21T00:00:00"/>
    <x v="564"/>
    <n v="1"/>
    <m/>
    <m/>
    <m/>
    <m/>
    <s v="ORANGE écorce - Flacon 32g"/>
    <s v="ORANC"/>
    <n v="12"/>
    <n v="10"/>
    <m/>
    <s v="oui"/>
    <n v="17.16"/>
    <n v="0"/>
    <n v="17.16"/>
    <s v=""/>
    <s v=""/>
    <s v=""/>
    <s v=""/>
    <s v=""/>
    <m/>
    <m/>
    <m/>
    <m/>
    <m/>
    <m/>
    <m/>
    <m/>
    <m/>
    <m/>
    <m/>
    <n v="1"/>
  </r>
  <r>
    <x v="2"/>
    <s v="Philippe"/>
    <s v="Kaoka"/>
    <s v="Biodis"/>
    <s v="MIEUX VIVRE"/>
    <s v="67, bd de Rochebonne"/>
    <n v="35400"/>
    <s v="SAINT MALO"/>
    <s v="02 99 56 75 22"/>
    <s v="Bretagne"/>
    <n v="35"/>
    <s v="INDPT"/>
    <m/>
    <n v="76"/>
    <d v="2017-03-21T00:00:00"/>
    <x v="565"/>
    <n v="1"/>
    <m/>
    <m/>
    <m/>
    <m/>
    <s v="noir 55% crêpes dentelle - 100g"/>
    <n v="14763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Arcadie"/>
    <s v="Ekibio"/>
    <s v="ECO BIO"/>
    <s v="140, bd de Montmorency"/>
    <n v="95170"/>
    <s v="DEUIL LA BARRE"/>
    <s v="01 34 28 17 27"/>
    <s v="Île-de-France"/>
    <n v="95"/>
    <s v="BIOCOOP"/>
    <m/>
    <n v="250"/>
    <d v="2017-03-21T00:00:00"/>
    <x v="566"/>
    <n v="1"/>
    <m/>
    <m/>
    <m/>
    <n v="1"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n v="1"/>
  </r>
  <r>
    <x v="2"/>
    <s v="Jean-Claude"/>
    <s v="Arcadie"/>
    <s v="Ekibio"/>
    <s v="ECO BIO"/>
    <s v="140, bd de Montmorency"/>
    <n v="95170"/>
    <s v="DEUIL LA BARRE"/>
    <s v="01 34 28 17 27"/>
    <s v="Île-de-France"/>
    <n v="95"/>
    <s v="BIOCOOP"/>
    <m/>
    <n v="250"/>
    <d v="2017-03-21T00:00:00"/>
    <x v="566"/>
    <n v="1"/>
    <m/>
    <m/>
    <m/>
    <n v="1"/>
    <s v="GINGEMBRE poudre - Flacon 30g"/>
    <s v="GINGC"/>
    <n v="6"/>
    <n v="10"/>
    <m/>
    <s v="oui"/>
    <n v="8.94"/>
    <n v="0"/>
    <n v="8.94"/>
    <s v=""/>
    <s v=""/>
    <s v=""/>
    <s v=""/>
    <s v=""/>
    <m/>
    <m/>
    <m/>
    <m/>
    <m/>
    <m/>
    <m/>
    <m/>
    <m/>
    <m/>
    <m/>
    <n v="1"/>
  </r>
  <r>
    <x v="2"/>
    <s v="Jean-Claude"/>
    <s v="Arcadie"/>
    <s v="Ekibio"/>
    <s v="ECO BIO"/>
    <s v="140, bd de Montmorency"/>
    <n v="95170"/>
    <s v="DEUIL LA BARRE"/>
    <s v="01 34 28 17 27"/>
    <s v="Île-de-France"/>
    <n v="95"/>
    <s v="BIOCOOP"/>
    <m/>
    <n v="250"/>
    <d v="2017-03-21T00:00:00"/>
    <x v="566"/>
    <n v="1"/>
    <m/>
    <m/>
    <m/>
    <n v="1"/>
    <s v="ORANGE écorce - Flacon 32g"/>
    <s v="ORANC"/>
    <n v="6"/>
    <n v="10"/>
    <m/>
    <s v="oui"/>
    <n v="8.58"/>
    <n v="0"/>
    <n v="8.58"/>
    <s v=""/>
    <s v=""/>
    <s v=""/>
    <s v=""/>
    <s v=""/>
    <m/>
    <m/>
    <m/>
    <m/>
    <m/>
    <m/>
    <m/>
    <m/>
    <m/>
    <m/>
    <m/>
    <n v="1"/>
  </r>
  <r>
    <x v="2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d'Inca Inchi - 100ml"/>
    <n v="10104204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2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2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7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2"/>
    <s v="Alexis"/>
    <s v="Nature et Aliments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8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m/>
    <m/>
    <m/>
    <m/>
    <m/>
    <m/>
    <m/>
    <m/>
    <n v="1"/>
  </r>
  <r>
    <x v="2"/>
    <s v="Alexis"/>
    <s v="Nature et Aliments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8"/>
    <n v="1"/>
    <m/>
    <m/>
    <m/>
    <m/>
    <s v="Colorants en poudre 3x10g - x 8 étuis"/>
    <n v="320200"/>
    <n v="8"/>
    <n v="0"/>
    <m/>
    <m/>
    <n v="18.16"/>
    <n v="0"/>
    <n v="18.16"/>
    <s v=""/>
    <s v=""/>
    <s v=""/>
    <s v=""/>
    <s v=""/>
    <m/>
    <m/>
    <m/>
    <m/>
    <m/>
    <m/>
    <m/>
    <m/>
    <m/>
    <m/>
    <m/>
    <n v="1"/>
  </r>
  <r>
    <x v="2"/>
    <s v="Alexis"/>
    <s v="Nature et Aliments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8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2"/>
    <s v="Alexis"/>
    <s v="Nature et Aliments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8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2"/>
    <s v="Alexis"/>
    <s v="Nature et Aliments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8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Champlat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9"/>
    <n v="1"/>
    <m/>
    <m/>
    <m/>
    <m/>
    <s v="Pois chiches au naturel - 240 gr."/>
    <s v="PO385"/>
    <n v="6"/>
    <n v="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2"/>
    <s v="Alexis"/>
    <s v="Champlat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9"/>
    <n v="1"/>
    <m/>
    <m/>
    <m/>
    <m/>
    <s v="Pois chiches au naturel - 450 gr."/>
    <s v="PO720"/>
    <n v="6"/>
    <n v="0"/>
    <m/>
    <m/>
    <n v="19.62"/>
    <n v="0"/>
    <n v="19.62"/>
    <s v=""/>
    <s v=""/>
    <s v=""/>
    <s v=""/>
    <s v=""/>
    <m/>
    <m/>
    <m/>
    <m/>
    <m/>
    <m/>
    <m/>
    <m/>
    <m/>
    <m/>
    <m/>
    <n v="1"/>
  </r>
  <r>
    <x v="2"/>
    <s v="Alexis"/>
    <s v="Champlat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9"/>
    <n v="1"/>
    <m/>
    <m/>
    <m/>
    <m/>
    <s v="Moussaka Mouton - 340g"/>
    <s v="MK385"/>
    <n v="6"/>
    <n v="0"/>
    <m/>
    <m/>
    <n v="25.92"/>
    <n v="0"/>
    <n v="25.92"/>
    <s v=""/>
    <s v=""/>
    <s v=""/>
    <s v=""/>
    <s v=""/>
    <m/>
    <m/>
    <m/>
    <m/>
    <m/>
    <m/>
    <m/>
    <m/>
    <m/>
    <m/>
    <m/>
    <n v="1"/>
  </r>
  <r>
    <x v="2"/>
    <s v="Alexis"/>
    <s v="Champlat"/>
    <s v="Pronadis"/>
    <s v="BIOCOOP PAMIERS"/>
    <s v="5, rue André Citroën"/>
    <n v="9100"/>
    <s v="PAMIERS"/>
    <s v="05 61 67 43 84"/>
    <s v="Occitanie"/>
    <n v="9"/>
    <s v="BIOCOOP"/>
    <m/>
    <n v="300"/>
    <d v="2017-03-21T00:00:00"/>
    <x v="569"/>
    <n v="1"/>
    <m/>
    <m/>
    <m/>
    <m/>
    <s v="Poulet Basquaise - 340g"/>
    <s v="PBA385"/>
    <n v="6"/>
    <n v="0"/>
    <m/>
    <m/>
    <n v="26.52"/>
    <n v="0"/>
    <n v="26.52"/>
    <s v=""/>
    <s v=""/>
    <s v=""/>
    <s v=""/>
    <s v=""/>
    <m/>
    <m/>
    <m/>
    <m/>
    <m/>
    <m/>
    <m/>
    <m/>
    <m/>
    <m/>
    <m/>
    <n v="1"/>
  </r>
  <r>
    <x v="2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m/>
    <m/>
    <m/>
    <m/>
    <m/>
    <m/>
    <m/>
    <m/>
    <n v="1"/>
  </r>
  <r>
    <x v="2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2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m/>
    <m/>
    <n v="1"/>
    <m/>
    <m/>
    <s v="Olive&amp;Basilic - 0,25L"/>
    <n v="10106304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m/>
    <m/>
    <n v="1"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n v="1"/>
    <m/>
    <m/>
    <m/>
    <m/>
    <s v="Huile coco désodorisée - 0,4L"/>
    <n v="1010615156"/>
    <n v="6"/>
    <n v="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m/>
    <n v="1"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m/>
    <n v="1"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Christophe"/>
    <s v="Bio Planèt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0"/>
    <m/>
    <n v="1"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Christophe"/>
    <s v="Perl'amand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1"/>
    <n v="1"/>
    <m/>
    <m/>
    <m/>
    <m/>
    <s v="Amandina Lait d'amandes - 50cl"/>
    <s v="6902A"/>
    <n v="12"/>
    <n v="5"/>
    <m/>
    <m/>
    <n v="18.96"/>
    <n v="0"/>
    <n v="18.96"/>
    <s v=""/>
    <s v=""/>
    <s v=""/>
    <s v=""/>
    <s v=""/>
    <m/>
    <m/>
    <m/>
    <m/>
    <m/>
    <m/>
    <m/>
    <m/>
    <m/>
    <m/>
    <m/>
    <n v="1"/>
  </r>
  <r>
    <x v="2"/>
    <s v="Christophe"/>
    <s v="Perl'amand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1"/>
    <m/>
    <m/>
    <n v="1"/>
    <m/>
    <m/>
    <s v="Purée de noisettes - 200g"/>
    <n v="5211"/>
    <n v="6"/>
    <n v="5"/>
    <m/>
    <s v="oui"/>
    <n v="40.619999999999997"/>
    <n v="0"/>
    <n v="40.619999999999997"/>
    <s v=""/>
    <s v=""/>
    <s v=""/>
    <s v=""/>
    <s v=""/>
    <m/>
    <m/>
    <m/>
    <m/>
    <m/>
    <m/>
    <m/>
    <m/>
    <m/>
    <m/>
    <m/>
    <n v="1"/>
  </r>
  <r>
    <x v="2"/>
    <s v="Christophe"/>
    <s v="Perl'amand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1"/>
    <m/>
    <m/>
    <n v="1"/>
    <m/>
    <m/>
    <s v="Olive Amande - 90g"/>
    <n v="4303"/>
    <n v="6"/>
    <n v="5"/>
    <m/>
    <m/>
    <n v="15.12"/>
    <n v="0"/>
    <n v="15.12"/>
    <s v=""/>
    <s v=""/>
    <s v=""/>
    <s v=""/>
    <s v=""/>
    <m/>
    <m/>
    <m/>
    <m/>
    <m/>
    <m/>
    <m/>
    <m/>
    <m/>
    <m/>
    <m/>
    <n v="1"/>
  </r>
  <r>
    <x v="2"/>
    <s v="Christophe"/>
    <s v="Perl'amand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1"/>
    <m/>
    <m/>
    <n v="1"/>
    <m/>
    <m/>
    <s v="Purée Amande &amp; Noix de cajou - 200g"/>
    <n v="1012"/>
    <n v="6"/>
    <n v="5"/>
    <m/>
    <s v="oui"/>
    <n v="29.88"/>
    <n v="0"/>
    <n v="29.88"/>
    <s v=""/>
    <s v=""/>
    <s v=""/>
    <s v=""/>
    <s v=""/>
    <m/>
    <m/>
    <m/>
    <m/>
    <m/>
    <m/>
    <m/>
    <m/>
    <m/>
    <m/>
    <m/>
    <n v="1"/>
  </r>
  <r>
    <x v="2"/>
    <s v="Christophe"/>
    <s v="Perl'amande"/>
    <s v="Accent Bio"/>
    <s v="AU COIN NATURE"/>
    <s v="15, rue Laussédat"/>
    <n v="3000"/>
    <s v="MOULINS"/>
    <s v="04 70 35 08 96"/>
    <s v="Auvergne-Rhône-Alpes"/>
    <n v="3"/>
    <s v="INDPT"/>
    <m/>
    <n v="250"/>
    <d v="2017-03-21T00:00:00"/>
    <x v="571"/>
    <m/>
    <m/>
    <n v="1"/>
    <m/>
    <m/>
    <s v="Purée Arachide Toastée - 300g"/>
    <n v="1504"/>
    <n v="6"/>
    <n v="5"/>
    <m/>
    <m/>
    <n v="15.36"/>
    <n v="0"/>
    <n v="15.36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3-22T00:00:00"/>
    <x v="572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NATURE SOURCE"/>
    <s v="20 BOULEVARD DENIS PAPIN"/>
    <n v="35500"/>
    <s v="VITRE"/>
    <s v="02 99 74 67 08"/>
    <s v="Bretagne"/>
    <n v="35"/>
    <s v="ACCORD BIO"/>
    <m/>
    <n v="540"/>
    <d v="2017-03-22T00:00:00"/>
    <x v="572"/>
    <m/>
    <m/>
    <n v="1"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2"/>
    <s v="Philippe"/>
    <s v="Le Moulin du Pivert"/>
    <s v="Biodis"/>
    <s v="NATURE SOURCE"/>
    <s v="20 BOULEVARD DENIS PAPIN"/>
    <n v="35500"/>
    <s v="VITRE"/>
    <s v="02 99 74 67 08"/>
    <s v="Bretagne"/>
    <n v="35"/>
    <s v="ACCORD BIO"/>
    <m/>
    <n v="540"/>
    <d v="2017-03-22T00:00:00"/>
    <x v="573"/>
    <n v="1"/>
    <m/>
    <m/>
    <m/>
    <m/>
    <s v="Cookies Pépites de Chocolat - 175 grs"/>
    <s v="1CK103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2"/>
    <s v="Philippe"/>
    <s v="Champlat"/>
    <s v="Accent Bio"/>
    <s v="NATURE SOURCE"/>
    <s v="20 BOULEVARD DENIS PAPIN"/>
    <n v="35500"/>
    <s v="VITRE"/>
    <s v="02 99 74 67 08"/>
    <s v="Bretagne"/>
    <n v="35"/>
    <s v="ACCORD BIO"/>
    <m/>
    <n v="540"/>
    <d v="2017-03-22T00:00:00"/>
    <x v="574"/>
    <m/>
    <m/>
    <n v="1"/>
    <m/>
    <m/>
    <s v="Poulet Basquaise - 340g"/>
    <s v="PBA385"/>
    <n v="6"/>
    <n v="0"/>
    <m/>
    <m/>
    <n v="26.52"/>
    <n v="0"/>
    <n v="26.52"/>
    <s v=""/>
    <s v=""/>
    <s v=""/>
    <s v=""/>
    <s v=""/>
    <m/>
    <m/>
    <m/>
    <m/>
    <m/>
    <m/>
    <m/>
    <m/>
    <m/>
    <m/>
    <m/>
    <n v="1"/>
  </r>
  <r>
    <x v="2"/>
    <s v="Philippe"/>
    <s v="Champlat"/>
    <s v="Accent Bio"/>
    <s v="NATURE SOURCE"/>
    <s v="20 BOULEVARD DENIS PAPIN"/>
    <n v="35500"/>
    <s v="VITRE"/>
    <s v="02 99 74 67 08"/>
    <s v="Bretagne"/>
    <n v="35"/>
    <s v="ACCORD BIO"/>
    <m/>
    <n v="540"/>
    <d v="2017-03-22T00:00:00"/>
    <x v="574"/>
    <m/>
    <m/>
    <n v="1"/>
    <m/>
    <m/>
    <s v="Sauté Porc Curry - 340g"/>
    <s v="SPC385"/>
    <n v="6"/>
    <n v="0"/>
    <m/>
    <m/>
    <n v="25.2"/>
    <n v="0"/>
    <n v="25.2"/>
    <s v=""/>
    <s v=""/>
    <s v=""/>
    <s v=""/>
    <s v=""/>
    <m/>
    <m/>
    <m/>
    <m/>
    <m/>
    <m/>
    <m/>
    <m/>
    <m/>
    <m/>
    <m/>
    <n v="1"/>
  </r>
  <r>
    <x v="2"/>
    <s v="Philippe"/>
    <s v="Champlat"/>
    <s v="Accent Bio"/>
    <s v="NATURE SOURCE"/>
    <s v="20 BOULEVARD DENIS PAPIN"/>
    <n v="35500"/>
    <s v="VITRE"/>
    <s v="02 99 74 67 08"/>
    <s v="Bretagne"/>
    <n v="35"/>
    <s v="ACCORD BIO"/>
    <m/>
    <n v="540"/>
    <d v="2017-03-22T00:00:00"/>
    <x v="574"/>
    <m/>
    <m/>
    <n v="1"/>
    <m/>
    <m/>
    <s v="Tajine Poulet Citron - 340g"/>
    <s v="TJP385"/>
    <n v="6"/>
    <n v="0"/>
    <m/>
    <m/>
    <n v="26.22"/>
    <n v="0"/>
    <n v="26.22"/>
    <s v=""/>
    <s v=""/>
    <s v=""/>
    <s v=""/>
    <s v=""/>
    <m/>
    <m/>
    <m/>
    <m/>
    <m/>
    <m/>
    <m/>
    <m/>
    <m/>
    <m/>
    <m/>
    <n v="1"/>
  </r>
  <r>
    <x v="2"/>
    <s v="Philippe"/>
    <s v="Nature et Aliment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n v="1"/>
    <m/>
    <s v="Purée pommes poires demeter - 630 g"/>
    <s v="CN00641055"/>
    <n v="48"/>
    <n v="10"/>
    <m/>
    <s v="oui"/>
    <n v="117.12"/>
    <n v="0"/>
    <n v="117.12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n v="1"/>
    <m/>
    <s v="Purée pommes myrtilles - 630 g"/>
    <s v="CN00641065"/>
    <n v="42"/>
    <n v="10"/>
    <m/>
    <s v="oui"/>
    <n v="114.24"/>
    <n v="0"/>
    <n v="114.24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m/>
    <m/>
    <s v="pommes vanille demeter - 75cl"/>
    <s v="CN00110365"/>
    <n v="6"/>
    <n v="0"/>
    <m/>
    <m/>
    <n v="12.96"/>
    <n v="0"/>
    <n v="12.96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m/>
    <m/>
    <s v="Purée kiwis bananes - 350g"/>
    <s v="CN0064143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m/>
    <m/>
    <s v="Nectar fraises - 75 cl"/>
    <s v="CN0011100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Côteaux Nantais"/>
    <s v="Provinces Bio"/>
    <s v="NATURE SOURCE"/>
    <s v="20 BOULEVARD DENIS PAPIN"/>
    <n v="35500"/>
    <s v="VITRE"/>
    <s v="02 99 74 67 08"/>
    <s v="Bretagne"/>
    <n v="35"/>
    <s v="ACCORD BIO"/>
    <m/>
    <n v="540"/>
    <d v="2017-03-22T00:00:00"/>
    <x v="576"/>
    <n v="1"/>
    <m/>
    <m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7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Christophe"/>
    <s v="Côteaux Nantai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7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8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8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8"/>
    <n v="1"/>
    <m/>
    <m/>
    <m/>
    <m/>
    <s v="Huile d'Inca Inchi - 100ml"/>
    <n v="10104204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Christophe"/>
    <s v="Bio Planèt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8"/>
    <m/>
    <n v="1"/>
    <m/>
    <m/>
    <m/>
    <s v="Huile cuisson au Ghee - 0,5L"/>
    <n v="1010631170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2"/>
    <s v="Christophe"/>
    <s v="Nature et Aliment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9"/>
    <n v="1"/>
    <m/>
    <m/>
    <m/>
    <m/>
    <s v="Biofournée sarrasin - x 12 sachets"/>
    <n v="550070"/>
    <n v="12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2"/>
    <s v="Christophe"/>
    <s v="Nature et Aliments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79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80"/>
    <n v="1"/>
    <m/>
    <m/>
    <m/>
    <n v="1"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80"/>
    <n v="1"/>
    <m/>
    <m/>
    <m/>
    <n v="1"/>
    <s v="GINGEMBRE poudre - Flacon 30g"/>
    <s v="GINGC"/>
    <n v="12"/>
    <n v="10"/>
    <m/>
    <s v="oui"/>
    <n v="17.88"/>
    <n v="0"/>
    <n v="17.88"/>
    <s v=""/>
    <s v=""/>
    <s v=""/>
    <s v=""/>
    <s v=""/>
    <m/>
    <m/>
    <m/>
    <m/>
    <m/>
    <m/>
    <m/>
    <m/>
    <m/>
    <m/>
    <m/>
    <n v="1"/>
  </r>
  <r>
    <x v="2"/>
    <s v="Christophe"/>
    <s v="Arcadie"/>
    <s v="Relais Vert"/>
    <s v="GM BIO SARL - BIOMONDE"/>
    <s v="Centre Commercial / 12 rue de saint pourcain"/>
    <n v="3110"/>
    <s v="CHARMEIL"/>
    <s v="04 70 56 75 65"/>
    <s v="Auvergne-Rhône-Alpes"/>
    <n v="3"/>
    <s v="BIOMONDE"/>
    <m/>
    <n v="500"/>
    <d v="2017-03-23T00:00:00"/>
    <x v="580"/>
    <n v="1"/>
    <m/>
    <m/>
    <m/>
    <n v="1"/>
    <s v="ORANGE écorce - Flacon 32g"/>
    <s v="ORANC"/>
    <n v="6"/>
    <n v="10"/>
    <m/>
    <s v="oui"/>
    <n v="8.58"/>
    <n v="0"/>
    <n v="8.58"/>
    <s v=""/>
    <s v=""/>
    <s v=""/>
    <s v=""/>
    <s v=""/>
    <m/>
    <m/>
    <m/>
    <m/>
    <m/>
    <m/>
    <m/>
    <m/>
    <m/>
    <m/>
    <m/>
    <n v="1"/>
  </r>
  <r>
    <x v="2"/>
    <s v="Christophe"/>
    <s v="Bio Planète"/>
    <s v="Relais Vert"/>
    <s v="BIOMONDE SAINTS GEOSMES"/>
    <s v="5 imp  de la Vignottes"/>
    <n v="52200"/>
    <s v="SAINTS-GEOSMES"/>
    <s v="09 65 35 91 18"/>
    <s v="Grand Est"/>
    <n v="52"/>
    <s v="BIOMONDE"/>
    <m/>
    <n v="300"/>
    <d v="2017-03-23T00:00:00"/>
    <x v="581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n v="1"/>
  </r>
  <r>
    <x v="2"/>
    <s v="Christophe"/>
    <s v="Bio Planète"/>
    <s v="Relais Vert"/>
    <s v="BIOMONDE SAINTS GEOSMES"/>
    <s v="5 imp  de la Vignottes"/>
    <n v="52200"/>
    <s v="SAINTS-GEOSMES"/>
    <s v="09 65 35 91 18"/>
    <s v="Grand Est"/>
    <n v="52"/>
    <s v="BIOMONDE"/>
    <m/>
    <n v="300"/>
    <d v="2017-03-23T00:00:00"/>
    <x v="581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3-25T22:00:00"/>
    <x v="582"/>
    <n v="1"/>
    <m/>
    <m/>
    <m/>
    <n v="1"/>
    <s v="lait 32% noix coco - 100g"/>
    <n v="24066"/>
    <n v="5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3-25T22:00:00"/>
    <x v="582"/>
    <n v="1"/>
    <m/>
    <m/>
    <m/>
    <n v="1"/>
    <s v="noir 55% crêpes dentelle - 100g"/>
    <n v="14763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3-25T22:00:00"/>
    <x v="582"/>
    <n v="1"/>
    <m/>
    <m/>
    <m/>
    <n v="1"/>
    <s v="noir 70% Fleur Sel - 100g"/>
    <n v="14771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IO MOREL"/>
    <s v="22 rue de Vincé"/>
    <n v="35310"/>
    <s v="Mordelles"/>
    <s v="09 73 57 03 39"/>
    <s v="Bretagne"/>
    <n v="35"/>
    <s v="INDPT"/>
    <m/>
    <n v="250"/>
    <d v="2017-03-25T22:00:00"/>
    <x v="583"/>
    <n v="1"/>
    <m/>
    <m/>
    <m/>
    <m/>
    <s v="Huile Gourmande - 250ml"/>
    <n v="1010630890"/>
    <n v="6"/>
    <n v="10"/>
    <m/>
    <s v="oui"/>
    <n v="21.9"/>
    <n v="0"/>
    <n v="21.9"/>
    <s v=""/>
    <s v=""/>
    <s v=""/>
    <s v=""/>
    <s v=""/>
    <m/>
    <m/>
    <m/>
    <m/>
    <m/>
    <m/>
    <m/>
    <m/>
    <m/>
    <m/>
    <m/>
    <n v="1"/>
  </r>
  <r>
    <x v="2"/>
    <s v="Philippe"/>
    <s v="Côteaux Nantais"/>
    <s v="Biodis"/>
    <s v="BIO MOREL"/>
    <s v="22 rue de Vincé"/>
    <n v="35310"/>
    <s v="Mordelles"/>
    <s v="09 73 57 03 39"/>
    <s v="Bretagne"/>
    <n v="35"/>
    <s v="INDPT"/>
    <m/>
    <n v="250"/>
    <d v="2017-03-25T22:00:00"/>
    <x v="584"/>
    <m/>
    <n v="1"/>
    <m/>
    <m/>
    <m/>
    <s v="Confiture abricots extra - 325 g"/>
    <s v="CN00750005"/>
    <n v="6"/>
    <n v="0"/>
    <m/>
    <m/>
    <n v="17.22"/>
    <n v="0"/>
    <n v="17.22"/>
    <s v=""/>
    <s v=""/>
    <s v=""/>
    <s v=""/>
    <s v=""/>
    <m/>
    <m/>
    <m/>
    <m/>
    <m/>
    <m/>
    <m/>
    <m/>
    <m/>
    <m/>
    <m/>
    <n v="1"/>
  </r>
  <r>
    <x v="2"/>
    <s v="Philippe"/>
    <s v="Côteaux Nantais"/>
    <s v="Biodis"/>
    <s v="BIO MOREL"/>
    <s v="22 rue de Vincé"/>
    <n v="35310"/>
    <s v="Mordelles"/>
    <s v="09 73 57 03 39"/>
    <s v="Bretagne"/>
    <n v="35"/>
    <s v="INDPT"/>
    <m/>
    <n v="250"/>
    <d v="2017-03-25T22:00:00"/>
    <x v="584"/>
    <m/>
    <n v="1"/>
    <m/>
    <m/>
    <m/>
    <s v="Confiture fraises demeter - 325 g"/>
    <s v="CN00750015"/>
    <n v="6"/>
    <n v="0"/>
    <m/>
    <m/>
    <n v="18.72"/>
    <n v="0"/>
    <n v="18.72"/>
    <s v=""/>
    <s v=""/>
    <s v=""/>
    <s v=""/>
    <s v=""/>
    <m/>
    <m/>
    <m/>
    <m/>
    <m/>
    <m/>
    <m/>
    <m/>
    <m/>
    <m/>
    <m/>
    <n v="1"/>
  </r>
  <r>
    <x v="2"/>
    <s v="Philippe"/>
    <s v="Côteaux Nantais"/>
    <s v="Biodis"/>
    <s v="BIO MOREL"/>
    <s v="22 rue de Vincé"/>
    <n v="35310"/>
    <s v="Mordelles"/>
    <s v="09 73 57 03 39"/>
    <s v="Bretagne"/>
    <n v="35"/>
    <s v="INDPT"/>
    <m/>
    <n v="250"/>
    <d v="2017-03-25T22:00:00"/>
    <x v="584"/>
    <n v="1"/>
    <m/>
    <m/>
    <m/>
    <m/>
    <s v="Confiture cerises demeter - 325 g"/>
    <s v="CN00750010"/>
    <n v="6"/>
    <n v="0"/>
    <m/>
    <m/>
    <n v="17.760000000000002"/>
    <n v="0"/>
    <n v="17.760000000000002"/>
    <s v=""/>
    <s v=""/>
    <s v=""/>
    <s v=""/>
    <s v=""/>
    <m/>
    <m/>
    <m/>
    <m/>
    <m/>
    <m/>
    <m/>
    <m/>
    <m/>
    <m/>
    <m/>
    <n v="1"/>
  </r>
  <r>
    <x v="2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Warana Poudre 70G - Poudre 65G"/>
    <s v="WAP65AB"/>
    <n v="4"/>
    <n v="0"/>
    <m/>
    <m/>
    <n v="60"/>
    <n v="0"/>
    <n v="60"/>
    <s v=""/>
    <s v=""/>
    <s v=""/>
    <s v=""/>
    <s v=""/>
    <m/>
    <m/>
    <m/>
    <m/>
    <m/>
    <m/>
    <m/>
    <m/>
    <m/>
    <m/>
    <m/>
    <n v="1"/>
  </r>
  <r>
    <x v="2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Warana Poudre 170G - Poudre 170g"/>
    <s v="WAP170"/>
    <n v="3"/>
    <n v="0"/>
    <m/>
    <m/>
    <n v="132.6"/>
    <n v="0"/>
    <n v="132.6"/>
    <s v=""/>
    <s v=""/>
    <s v=""/>
    <s v=""/>
    <s v=""/>
    <m/>
    <m/>
    <m/>
    <m/>
    <m/>
    <m/>
    <m/>
    <m/>
    <m/>
    <m/>
    <m/>
    <n v="1"/>
  </r>
  <r>
    <x v="2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Stevia - Poudre 50 g"/>
    <s v="SP50"/>
    <n v="2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2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Urucum - Poudre de 50 g"/>
    <s v="UP50"/>
    <n v="3"/>
    <n v="0"/>
    <m/>
    <m/>
    <n v="40.950000000000003"/>
    <n v="0"/>
    <n v="40.950000000000003"/>
    <s v=""/>
    <s v=""/>
    <s v=""/>
    <s v=""/>
    <s v=""/>
    <m/>
    <m/>
    <m/>
    <m/>
    <m/>
    <m/>
    <m/>
    <m/>
    <m/>
    <m/>
    <m/>
    <n v="1"/>
  </r>
  <r>
    <x v="2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Crajiru En Extrait (Arrabidea Chica) Label &quot;Eco&quot; - Flacon de 10 ml"/>
    <s v="ZCOSCE10"/>
    <n v="4"/>
    <n v="0"/>
    <m/>
    <m/>
    <n v="52"/>
    <n v="0"/>
    <n v="52"/>
    <s v=""/>
    <s v=""/>
    <s v=""/>
    <s v=""/>
    <s v=""/>
    <m/>
    <m/>
    <m/>
    <m/>
    <m/>
    <m/>
    <m/>
    <m/>
    <m/>
    <m/>
    <m/>
    <n v="1"/>
  </r>
  <r>
    <x v="2"/>
    <s v="Jean-Claude"/>
    <s v="Guayapi"/>
    <s v="Direct"/>
    <s v="LE GRAND PANIER BIO MAREUIL-LES-MEAUX"/>
    <s v="350 Rue de la Butte aux Lièvres"/>
    <n v="77100"/>
    <s v="MAREUIL-LES-MEAUX"/>
    <s v="01 60 22 57 04"/>
    <s v="Île-de-France"/>
    <n v="77"/>
    <s v="GRAND PANIER BIO"/>
    <m/>
    <n v="800"/>
    <d v="2017-03-25T22:00:00"/>
    <x v="585"/>
    <n v="1"/>
    <m/>
    <m/>
    <m/>
    <m/>
    <s v="Huile Solaire À L’Urucum Et Au Coco Label &quot;Eco&quot; - Flacon de 100 ml"/>
    <s v="ZCOSHSU100"/>
    <n v="3"/>
    <n v="0"/>
    <m/>
    <m/>
    <n v="63"/>
    <n v="0"/>
    <n v="63"/>
    <s v=""/>
    <s v=""/>
    <s v=""/>
    <s v=""/>
    <s v=""/>
    <m/>
    <m/>
    <m/>
    <m/>
    <m/>
    <m/>
    <m/>
    <m/>
    <m/>
    <m/>
    <m/>
    <n v="1"/>
  </r>
  <r>
    <x v="2"/>
    <s v="Lydi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27T22:00:00"/>
    <x v="586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3-27T22:00:00"/>
    <x v="587"/>
    <n v="1"/>
    <m/>
    <m/>
    <m/>
    <n v="1"/>
    <s v="Purée amande complète - 300g"/>
    <s v="5004A"/>
    <n v="72"/>
    <n v="15"/>
    <m/>
    <s v="oui"/>
    <n v="478.8"/>
    <n v="0"/>
    <n v="478.8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3-27T22:00:00"/>
    <x v="587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n v="1"/>
  </r>
  <r>
    <x v="2"/>
    <s v="Lydi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3-27T22:00:00"/>
    <x v="588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89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89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89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89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89"/>
    <n v="1"/>
    <m/>
    <m/>
    <m/>
    <m/>
    <s v="Huile d'Inca Inchi - 100ml"/>
    <n v="10104204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0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0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0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1"/>
    <n v="1"/>
    <m/>
    <m/>
    <m/>
    <m/>
    <s v="V de cidre Demeter - 75 cl"/>
    <s v="CN00320005"/>
    <n v="6"/>
    <n v="0"/>
    <m/>
    <m/>
    <n v="14.52"/>
    <n v="0"/>
    <n v="14.52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1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2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vanille - x 30 sachets"/>
    <n v="110010"/>
    <n v="60"/>
    <n v="10"/>
    <m/>
    <m/>
    <n v="39"/>
    <n v="0"/>
    <n v="39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Crème chocolat intense 60g - x 12 sachets"/>
    <n v="190020"/>
    <n v="24"/>
    <n v="10"/>
    <m/>
    <m/>
    <n v="26.4"/>
    <n v="0"/>
    <n v="26.4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3-27T22:00:00"/>
    <x v="593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Ghislaine"/>
    <s v="Bio Planète"/>
    <s v="Relais Vert"/>
    <s v="BIO CONVIV - BIOMONDE"/>
    <s v="Route de Maupertuis"/>
    <n v="3410"/>
    <s v="DOMERAT"/>
    <s v="04 70 08 69 76"/>
    <s v="Auvergne-Rhône-Alpes"/>
    <n v="3"/>
    <s v="BIOMONDE"/>
    <m/>
    <n v="300"/>
    <d v="2017-03-28T00:00:00"/>
    <x v="594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3-28T00:00:00"/>
    <x v="595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3-28T00:00:00"/>
    <x v="595"/>
    <n v="1"/>
    <m/>
    <m/>
    <m/>
    <m/>
    <s v="Cacao &amp; Baies de goji - 40g"/>
    <s v="9304B40"/>
    <n v="28"/>
    <n v="0"/>
    <m/>
    <m/>
    <n v="42"/>
    <n v="0"/>
    <n v="42"/>
    <n v="1"/>
    <n v="0"/>
    <n v="0"/>
    <n v="0"/>
    <n v="0"/>
    <m/>
    <m/>
    <n v="1"/>
    <m/>
    <m/>
    <n v="1"/>
    <m/>
    <m/>
    <m/>
    <m/>
    <m/>
    <s v=""/>
  </r>
  <r>
    <x v="2"/>
    <s v="Alexis"/>
    <s v="Nature et Aliments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3-28T00:00:00"/>
    <x v="596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3-28T00:00:00"/>
    <x v="596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 OU SAUVAGE"/>
    <s v="24 BOULEVARD ALEXANDRE III"/>
    <n v="6400"/>
    <s v="CANNES"/>
    <s v="09 82 47 26 99 "/>
    <s v="Provence-Alpes-Côte d'Azur"/>
    <n v="6"/>
    <s v="ACCORD BIO"/>
    <m/>
    <n v="85"/>
    <d v="2017-03-28T00:00:00"/>
    <x v="597"/>
    <m/>
    <n v="1"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 OU SAUVAGE"/>
    <s v="24 BOULEVARD ALEXANDRE III"/>
    <n v="6400"/>
    <s v="CANNES"/>
    <s v="09 82 47 26 99 "/>
    <s v="Provence-Alpes-Côte d'Azur"/>
    <n v="6"/>
    <s v="ACCORD BIO"/>
    <m/>
    <n v="85"/>
    <d v="2017-03-28T00:00:00"/>
    <x v="597"/>
    <m/>
    <n v="1"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2"/>
    <s v="Philippe"/>
    <s v="Arcadie"/>
    <s v="Biodis"/>
    <s v="BIO PRESQU'ILE"/>
    <m/>
    <n v="29160"/>
    <s v="CROZON"/>
    <s v="02 98 26 11 71"/>
    <s v="Bretagne"/>
    <n v="29"/>
    <s v="ACCORD BIO"/>
    <m/>
    <n v="250"/>
    <d v="2017-03-28T00:00:00"/>
    <x v="598"/>
    <n v="1"/>
    <m/>
    <m/>
    <m/>
    <m/>
    <s v="CURCUMA poudre - Flacon 35g"/>
    <s v="CURCC"/>
    <n v="24"/>
    <n v="0"/>
    <m/>
    <m/>
    <n v="38.64"/>
    <n v="0"/>
    <n v="38.64"/>
    <s v=""/>
    <s v=""/>
    <s v=""/>
    <s v=""/>
    <s v=""/>
    <m/>
    <m/>
    <m/>
    <m/>
    <m/>
    <m/>
    <m/>
    <m/>
    <m/>
    <m/>
    <m/>
    <n v="1"/>
  </r>
  <r>
    <x v="2"/>
    <s v="Philippe"/>
    <s v="Arcadie"/>
    <s v="Biodis"/>
    <s v="BIO PRESQU'ILE"/>
    <m/>
    <n v="29160"/>
    <s v="CROZON"/>
    <s v="02 98 26 11 71"/>
    <s v="Bretagne"/>
    <n v="29"/>
    <s v="ACCORD BIO"/>
    <m/>
    <n v="250"/>
    <d v="2017-03-28T00:00:00"/>
    <x v="598"/>
    <n v="1"/>
    <m/>
    <m/>
    <m/>
    <m/>
    <s v="GINGEMBRE poudre - Flacon 30g"/>
    <s v="GINGC"/>
    <n v="12"/>
    <n v="10"/>
    <m/>
    <s v="oui"/>
    <n v="17.88"/>
    <n v="0"/>
    <n v="17.88"/>
    <s v=""/>
    <s v=""/>
    <s v=""/>
    <s v=""/>
    <s v=""/>
    <m/>
    <m/>
    <m/>
    <m/>
    <m/>
    <m/>
    <m/>
    <m/>
    <m/>
    <m/>
    <m/>
    <n v="1"/>
  </r>
  <r>
    <x v="2"/>
    <s v="Philippe"/>
    <s v="Arcadie"/>
    <s v="Biodis"/>
    <s v="BIO PRESQU'ILE"/>
    <m/>
    <n v="29160"/>
    <s v="CROZON"/>
    <s v="02 98 26 11 71"/>
    <s v="Bretagne"/>
    <n v="29"/>
    <s v="ACCORD BIO"/>
    <m/>
    <n v="250"/>
    <d v="2017-03-28T00:00:00"/>
    <x v="598"/>
    <n v="1"/>
    <m/>
    <m/>
    <m/>
    <m/>
    <s v="CURCUMA poudre - Flacon 80g (6)"/>
    <s v="CURCPP"/>
    <n v="24"/>
    <n v="0"/>
    <m/>
    <m/>
    <n v="55.2"/>
    <n v="0"/>
    <n v="55.2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m/>
    <n v="1"/>
    <m/>
    <m/>
    <m/>
    <s v="HOL Pays Crête - 0,5L"/>
    <n v="1010613573"/>
    <n v="6"/>
    <n v="0"/>
    <m/>
    <m/>
    <n v="38.159999999999997"/>
    <n v="0"/>
    <n v="38.159999999999997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m/>
    <n v="1"/>
    <m/>
    <m/>
    <m/>
    <s v="HOL Pays Tunisie - 0,5L"/>
    <n v="1010613273"/>
    <n v="6"/>
    <n v="0"/>
    <m/>
    <m/>
    <n v="34.08"/>
    <n v="0"/>
    <n v="34.08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n v="1"/>
    <m/>
    <m/>
    <m/>
    <m/>
    <s v="HOL Pays F AOP Bx Prvce - 0,5L"/>
    <n v="1010613773"/>
    <n v="6"/>
    <n v="0"/>
    <m/>
    <m/>
    <n v="93.72"/>
    <n v="0"/>
    <n v="93.72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n v="1"/>
    <m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2"/>
    <s v="Benoît"/>
    <s v="Bio Planèt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599"/>
    <n v="1"/>
    <m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2"/>
    <s v="Benoît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600"/>
    <n v="1"/>
    <m/>
    <m/>
    <m/>
    <m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n v="1"/>
  </r>
  <r>
    <x v="2"/>
    <s v="Benoît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600"/>
    <n v="1"/>
    <m/>
    <m/>
    <m/>
    <m/>
    <s v="GINGEMBRE poudre - Flacon 30g"/>
    <s v="GINGC"/>
    <n v="6"/>
    <n v="10"/>
    <m/>
    <s v="oui"/>
    <n v="8.94"/>
    <n v="0"/>
    <n v="8.94"/>
    <s v=""/>
    <s v=""/>
    <s v=""/>
    <s v=""/>
    <s v=""/>
    <m/>
    <m/>
    <m/>
    <m/>
    <m/>
    <m/>
    <m/>
    <m/>
    <m/>
    <m/>
    <m/>
    <n v="1"/>
  </r>
  <r>
    <x v="2"/>
    <s v="Benoît"/>
    <s v="Arcadie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600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2"/>
    <s v="Benoît"/>
    <s v="Côteaux Nantais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601"/>
    <n v="1"/>
    <m/>
    <m/>
    <m/>
    <m/>
    <s v="pommes demeter - 75 cl"/>
    <s v="CN00110005"/>
    <n v="12"/>
    <n v="0"/>
    <m/>
    <m/>
    <n v="22.2"/>
    <n v="0"/>
    <n v="22.2"/>
    <s v=""/>
    <s v=""/>
    <s v=""/>
    <s v=""/>
    <s v=""/>
    <m/>
    <m/>
    <m/>
    <m/>
    <m/>
    <m/>
    <m/>
    <m/>
    <m/>
    <m/>
    <m/>
    <n v="1"/>
  </r>
  <r>
    <x v="2"/>
    <s v="Benoît"/>
    <s v="Côteaux Nantais"/>
    <s v="Biocash"/>
    <s v="BIO LES OLIVIERS"/>
    <s v="8 rue st honorat"/>
    <n v="6160"/>
    <s v="JUAN LES PINS"/>
    <s v="04 93 63 64 73 "/>
    <s v="Provence-Alpes-Côte d'Azur"/>
    <n v="6"/>
    <s v="INDPT"/>
    <m/>
    <n v="240"/>
    <d v="2017-03-28T00:00:00"/>
    <x v="601"/>
    <n v="1"/>
    <m/>
    <m/>
    <m/>
    <m/>
    <s v="V de cidre Demeter - 75 cl"/>
    <s v="CN00320005"/>
    <n v="12"/>
    <n v="0"/>
    <m/>
    <m/>
    <n v="27.48"/>
    <n v="0"/>
    <n v="27.48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3-28T00:00:00"/>
    <x v="602"/>
    <n v="1"/>
    <m/>
    <m/>
    <m/>
    <n v="1"/>
    <s v="Huile de tournesol - 1L"/>
    <n v="1010601050"/>
    <n v="60"/>
    <n v="10"/>
    <m/>
    <s v="oui"/>
    <n v="241.2"/>
    <n v="0"/>
    <n v="241.2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3-28T00:00:00"/>
    <x v="602"/>
    <n v="1"/>
    <m/>
    <m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3-28T00:00:00"/>
    <x v="602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3-28T00:00:00"/>
    <x v="602"/>
    <m/>
    <m/>
    <n v="1"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BIO PRESQU'ILE"/>
    <m/>
    <n v="29160"/>
    <s v="CROZON"/>
    <s v="02 98 26 11 71"/>
    <s v="Bretagne"/>
    <n v="29"/>
    <s v="ACCORD BIO"/>
    <m/>
    <n v="250"/>
    <d v="2017-03-28T00:00:00"/>
    <x v="603"/>
    <n v="1"/>
    <m/>
    <m/>
    <m/>
    <m/>
    <s v="noir 66% éclats noisettes caramélisés - 100g"/>
    <n v="14072"/>
    <n v="17"/>
    <n v="0"/>
    <m/>
    <m/>
    <n v="28.9"/>
    <n v="0"/>
    <n v="28.9"/>
    <s v=""/>
    <s v=""/>
    <s v=""/>
    <s v=""/>
    <s v=""/>
    <m/>
    <m/>
    <m/>
    <m/>
    <m/>
    <m/>
    <m/>
    <m/>
    <m/>
    <m/>
    <m/>
    <n v="1"/>
  </r>
  <r>
    <x v="2"/>
    <s v="Philippe"/>
    <s v="Kaoka"/>
    <s v="Ekibio"/>
    <s v="BIO PRESQU'ILE"/>
    <m/>
    <n v="29160"/>
    <s v="CROZON"/>
    <s v="02 98 26 11 71"/>
    <s v="Bretagne"/>
    <n v="29"/>
    <s v="ACCORD BIO"/>
    <m/>
    <n v="250"/>
    <d v="2017-03-28T00:00:00"/>
    <x v="603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2"/>
    <s v="Lydi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3-28T00:00:00"/>
    <x v="604"/>
    <m/>
    <n v="1"/>
    <m/>
    <m/>
    <m/>
    <s v="Purée de noisettes toastees - 280g"/>
    <s v="5204BS"/>
    <n v="6"/>
    <n v="6"/>
    <m/>
    <s v="oui"/>
    <n v="50.82"/>
    <n v="0"/>
    <n v="50.82"/>
    <s v=""/>
    <s v=""/>
    <s v=""/>
    <s v=""/>
    <s v=""/>
    <m/>
    <m/>
    <m/>
    <m/>
    <m/>
    <m/>
    <m/>
    <m/>
    <m/>
    <m/>
    <m/>
    <n v="1"/>
  </r>
  <r>
    <x v="2"/>
    <s v="Philippe"/>
    <s v="Le Moulin du Pivert"/>
    <s v="Biodis"/>
    <s v="BIO PRESQU'ILE"/>
    <m/>
    <n v="29160"/>
    <s v="CROZON"/>
    <s v="02 98 26 11 71"/>
    <s v="Bretagne"/>
    <n v="29"/>
    <s v="ACCORD BIO"/>
    <m/>
    <n v="250"/>
    <d v="2017-03-28T00:00:00"/>
    <x v="605"/>
    <n v="1"/>
    <m/>
    <m/>
    <n v="1"/>
    <m/>
    <s v="Box Cookies Avril - "/>
    <s v="1BOX34"/>
    <n v="1"/>
    <n v="1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2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3-28T00:00:00"/>
    <x v="606"/>
    <n v="1"/>
    <m/>
    <m/>
    <m/>
    <m/>
    <s v="Panna Cotta 45g - x 15 sachets"/>
    <n v="190100"/>
    <n v="15"/>
    <n v="0"/>
    <m/>
    <m/>
    <n v="14.85"/>
    <n v="0"/>
    <n v="14.85"/>
    <s v=""/>
    <s v=""/>
    <s v=""/>
    <s v=""/>
    <s v=""/>
    <m/>
    <m/>
    <m/>
    <n v="1"/>
    <m/>
    <m/>
    <m/>
    <m/>
    <m/>
    <s v="1"/>
    <m/>
    <s v=""/>
  </r>
  <r>
    <x v="2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3-28T00:00:00"/>
    <x v="606"/>
    <n v="1"/>
    <m/>
    <m/>
    <m/>
    <m/>
    <s v="Crème brûlée 80g - x 12 sachets"/>
    <n v="190110"/>
    <n v="12"/>
    <n v="0"/>
    <m/>
    <m/>
    <n v="13.8"/>
    <n v="0"/>
    <n v="13.8"/>
    <s v=""/>
    <s v=""/>
    <s v=""/>
    <s v=""/>
    <s v=""/>
    <m/>
    <m/>
    <m/>
    <n v="1"/>
    <m/>
    <m/>
    <m/>
    <m/>
    <m/>
    <s v="1"/>
    <m/>
    <s v=""/>
  </r>
  <r>
    <x v="2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3-28T00:00:00"/>
    <x v="606"/>
    <n v="1"/>
    <m/>
    <m/>
    <m/>
    <m/>
    <s v="Crème caramel au beurre salé 60g - x 12 sachets"/>
    <n v="190120"/>
    <n v="12"/>
    <n v="0"/>
    <m/>
    <m/>
    <n v="13.8"/>
    <n v="0"/>
    <n v="13.8"/>
    <s v=""/>
    <s v=""/>
    <s v=""/>
    <s v=""/>
    <s v=""/>
    <m/>
    <m/>
    <m/>
    <n v="1"/>
    <m/>
    <m/>
    <m/>
    <m/>
    <m/>
    <s v="1"/>
    <m/>
    <s v=""/>
  </r>
  <r>
    <x v="2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3-28T00:00:00"/>
    <x v="606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n v="1"/>
    <m/>
    <m/>
    <m/>
    <m/>
    <m/>
    <s v="1"/>
    <m/>
    <s v=""/>
  </r>
  <r>
    <x v="2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3-28T00:00:00"/>
    <x v="606"/>
    <n v="1"/>
    <m/>
    <m/>
    <m/>
    <m/>
    <s v="Arôme Saveur Pistache - x 7 flacons 30ml"/>
    <n v="330240"/>
    <n v="7"/>
    <n v="0"/>
    <m/>
    <s v="oui"/>
    <n v="20.3"/>
    <n v="0"/>
    <n v="20.3"/>
    <s v=""/>
    <s v=""/>
    <s v=""/>
    <s v=""/>
    <s v=""/>
    <m/>
    <m/>
    <m/>
    <n v="1"/>
    <m/>
    <m/>
    <m/>
    <m/>
    <m/>
    <s v="1"/>
    <m/>
    <s v=""/>
  </r>
  <r>
    <x v="2"/>
    <s v="Philippe"/>
    <s v="Côteaux Nantais"/>
    <s v="Provinces Bio"/>
    <s v="BIO PRESQU'ILE"/>
    <m/>
    <n v="29160"/>
    <s v="CROZON"/>
    <s v="02 98 26 11 71"/>
    <s v="Bretagne"/>
    <n v="29"/>
    <s v="ACCORD BIO"/>
    <m/>
    <n v="250"/>
    <d v="2017-03-28T00:00:00"/>
    <x v="607"/>
    <n v="1"/>
    <m/>
    <m/>
    <m/>
    <m/>
    <s v="Purée mangue rhubarbe - 350 g"/>
    <s v="CN00641405"/>
    <n v="6"/>
    <n v="0"/>
    <m/>
    <m/>
    <n v="14.04"/>
    <n v="0"/>
    <n v="14.04"/>
    <s v=""/>
    <s v=""/>
    <s v=""/>
    <s v=""/>
    <s v=""/>
    <m/>
    <m/>
    <m/>
    <m/>
    <m/>
    <m/>
    <s v="Tel le 23/8 pour vérifier"/>
    <m/>
    <m/>
    <s v="1"/>
    <m/>
    <n v="1"/>
  </r>
  <r>
    <x v="2"/>
    <s v="Philippe"/>
    <s v="Côteaux Nantais"/>
    <s v="Provinces Bio"/>
    <s v="BIO PRESQU'ILE"/>
    <m/>
    <n v="29160"/>
    <s v="CROZON"/>
    <s v="02 98 26 11 71"/>
    <s v="Bretagne"/>
    <n v="29"/>
    <s v="ACCORD BIO"/>
    <m/>
    <n v="250"/>
    <d v="2017-03-28T00:00:00"/>
    <x v="607"/>
    <n v="1"/>
    <m/>
    <m/>
    <m/>
    <m/>
    <s v="Purée mûres banane - 350 g"/>
    <s v="CN00641410"/>
    <n v="6"/>
    <n v="0"/>
    <m/>
    <m/>
    <n v="14.28"/>
    <n v="0"/>
    <n v="14.28"/>
    <s v=""/>
    <s v=""/>
    <s v=""/>
    <s v=""/>
    <s v=""/>
    <m/>
    <m/>
    <m/>
    <m/>
    <m/>
    <m/>
    <s v="Tel le 23/8 pour vérifier"/>
    <m/>
    <m/>
    <s v="1"/>
    <m/>
    <n v="1"/>
  </r>
  <r>
    <x v="2"/>
    <s v="Philippe"/>
    <s v="Côteaux Nantais"/>
    <s v="Provinces Bio"/>
    <s v="BIO PRESQU'ILE"/>
    <m/>
    <n v="29160"/>
    <s v="CROZON"/>
    <s v="02 98 26 11 71"/>
    <s v="Bretagne"/>
    <n v="29"/>
    <s v="ACCORD BIO"/>
    <m/>
    <n v="250"/>
    <d v="2017-03-28T00:00:00"/>
    <x v="607"/>
    <n v="1"/>
    <m/>
    <m/>
    <m/>
    <m/>
    <s v="Confiture fraises extra - 690g"/>
    <s v="CN00750510"/>
    <n v="12"/>
    <n v="0"/>
    <m/>
    <s v="oui"/>
    <n v="56.76"/>
    <n v="0"/>
    <n v="56.76"/>
    <s v=""/>
    <s v=""/>
    <s v=""/>
    <s v=""/>
    <s v=""/>
    <m/>
    <m/>
    <m/>
    <m/>
    <m/>
    <m/>
    <s v="Tel le 23/8 pour vérifier"/>
    <m/>
    <m/>
    <s v="1"/>
    <m/>
    <n v="1"/>
  </r>
  <r>
    <x v="2"/>
    <s v="Philippe"/>
    <s v="Côteaux Nantais"/>
    <s v="Provinces Bio"/>
    <s v="BIO PRESQU'ILE"/>
    <m/>
    <n v="29160"/>
    <s v="CROZON"/>
    <s v="02 98 26 11 71"/>
    <s v="Bretagne"/>
    <n v="29"/>
    <s v="ACCORD BIO"/>
    <m/>
    <n v="250"/>
    <d v="2017-03-28T00:00:00"/>
    <x v="607"/>
    <n v="1"/>
    <m/>
    <m/>
    <m/>
    <m/>
    <s v="Confiture myrtilles extra - 690g"/>
    <s v="CN00750520"/>
    <n v="6"/>
    <n v="0"/>
    <m/>
    <m/>
    <n v="32.880000000000003"/>
    <n v="0"/>
    <n v="32.880000000000003"/>
    <s v=""/>
    <s v=""/>
    <s v=""/>
    <s v=""/>
    <s v=""/>
    <m/>
    <m/>
    <m/>
    <m/>
    <m/>
    <m/>
    <s v="Tel le 23/8 pour vérifier"/>
    <m/>
    <m/>
    <s v="1"/>
    <m/>
    <n v="1"/>
  </r>
  <r>
    <x v="2"/>
    <s v="Philippe"/>
    <s v="Côteaux Nantais"/>
    <s v="Provinces Bio"/>
    <s v="BIO PRESQU'ILE"/>
    <m/>
    <n v="29160"/>
    <s v="CROZON"/>
    <s v="02 98 26 11 71"/>
    <s v="Bretagne"/>
    <n v="29"/>
    <s v="ACCORD BIO"/>
    <m/>
    <n v="250"/>
    <d v="2017-03-28T00:00:00"/>
    <x v="607"/>
    <n v="1"/>
    <m/>
    <m/>
    <m/>
    <m/>
    <s v="Purée kiwis bananes - 350g"/>
    <s v="CN00641430"/>
    <n v="6"/>
    <n v="0"/>
    <m/>
    <m/>
    <n v="0"/>
    <n v="0"/>
    <n v="0"/>
    <s v=""/>
    <s v=""/>
    <s v=""/>
    <s v=""/>
    <s v=""/>
    <m/>
    <m/>
    <m/>
    <m/>
    <m/>
    <m/>
    <s v="Tel le 23/8 pour vérifier"/>
    <m/>
    <m/>
    <s v="1"/>
    <m/>
    <n v="1"/>
  </r>
  <r>
    <x v="2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m/>
    <n v="1"/>
    <m/>
    <m/>
    <s v="Huile Colza+Olive - 0,5L"/>
    <n v="1010630070"/>
    <n v="6"/>
    <n v="0"/>
    <m/>
    <m/>
    <n v="22.32"/>
    <n v="0"/>
    <n v="22.32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n v="1"/>
    <m/>
    <m/>
    <m/>
    <m/>
    <s v="Huile de Chia - 100ml"/>
    <n v="10104200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n v="1"/>
    <m/>
    <m/>
    <m/>
    <m/>
    <s v="Huile de cumin noir - 100ml"/>
    <n v="1010420297"/>
    <n v="4"/>
    <n v="0"/>
    <m/>
    <s v="oui"/>
    <n v="28.4"/>
    <n v="0"/>
    <n v="28.4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n v="1"/>
    <m/>
    <m/>
    <m/>
    <s v="Huile Gourmande - 250ml"/>
    <n v="1010630890"/>
    <n v="6"/>
    <n v="0"/>
    <m/>
    <s v="oui"/>
    <n v="24.3"/>
    <n v="0"/>
    <n v="24.3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n v="1"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8"/>
    <m/>
    <m/>
    <n v="1"/>
    <m/>
    <m/>
    <s v="Huile de coco équitable - 0,4L"/>
    <n v="1010615256"/>
    <n v="12"/>
    <n v="0"/>
    <m/>
    <m/>
    <n v="84.84"/>
    <n v="0"/>
    <n v="84.84"/>
    <s v=""/>
    <s v=""/>
    <s v=""/>
    <s v=""/>
    <s v=""/>
    <m/>
    <m/>
    <m/>
    <m/>
    <m/>
    <m/>
    <m/>
    <m/>
    <m/>
    <m/>
    <m/>
    <n v="1"/>
  </r>
  <r>
    <x v="2"/>
    <s v="Benoît"/>
    <s v="Perl'amand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9"/>
    <n v="1"/>
    <m/>
    <m/>
    <m/>
    <m/>
    <s v="Purée amande complète - 200g"/>
    <n v="5011"/>
    <n v="6"/>
    <n v="5"/>
    <m/>
    <s v="oui"/>
    <n v="32.22"/>
    <n v="0"/>
    <n v="32.22"/>
    <s v=""/>
    <s v=""/>
    <s v=""/>
    <s v=""/>
    <s v=""/>
    <m/>
    <m/>
    <m/>
    <m/>
    <m/>
    <m/>
    <m/>
    <m/>
    <m/>
    <m/>
    <m/>
    <n v="1"/>
  </r>
  <r>
    <x v="2"/>
    <s v="Benoît"/>
    <s v="Perl'amand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9"/>
    <n v="1"/>
    <m/>
    <m/>
    <m/>
    <m/>
    <s v="Purée amande blanchie - 200g"/>
    <n v="5111"/>
    <n v="6"/>
    <n v="5"/>
    <m/>
    <s v="oui"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Benoît"/>
    <s v="Perl'amand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9"/>
    <n v="1"/>
    <m/>
    <m/>
    <m/>
    <m/>
    <s v="Cubes fibres bio - Etui 10 cubes x 10g"/>
    <s v="99SO01E10"/>
    <n v="12"/>
    <n v="5"/>
    <m/>
    <m/>
    <n v="33"/>
    <n v="0"/>
    <n v="33"/>
    <s v=""/>
    <s v=""/>
    <s v=""/>
    <s v=""/>
    <s v=""/>
    <m/>
    <m/>
    <m/>
    <m/>
    <m/>
    <m/>
    <m/>
    <m/>
    <m/>
    <m/>
    <m/>
    <n v="1"/>
  </r>
  <r>
    <x v="2"/>
    <s v="Benoît"/>
    <s v="Perl'amand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9"/>
    <n v="1"/>
    <m/>
    <m/>
    <m/>
    <m/>
    <s v="Purée Fruits et Graines - 200g"/>
    <n v="1011"/>
    <n v="6"/>
    <n v="5"/>
    <m/>
    <s v="oui"/>
    <n v="25.92"/>
    <n v="0"/>
    <n v="25.92"/>
    <s v=""/>
    <s v=""/>
    <s v=""/>
    <s v=""/>
    <s v=""/>
    <m/>
    <m/>
    <m/>
    <m/>
    <m/>
    <m/>
    <m/>
    <m/>
    <m/>
    <n v="1"/>
    <m/>
    <n v="1"/>
  </r>
  <r>
    <x v="2"/>
    <s v="Benoît"/>
    <s v="Perl'amand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09"/>
    <n v="1"/>
    <m/>
    <m/>
    <m/>
    <m/>
    <s v="Purée 4 Fruits Secs - 200g"/>
    <n v="1013"/>
    <n v="6"/>
    <n v="5"/>
    <m/>
    <s v="oui"/>
    <n v="22.26"/>
    <n v="0"/>
    <n v="22.26"/>
    <s v=""/>
    <s v=""/>
    <s v=""/>
    <s v=""/>
    <s v=""/>
    <m/>
    <m/>
    <m/>
    <m/>
    <m/>
    <m/>
    <m/>
    <m/>
    <m/>
    <n v="1"/>
    <m/>
    <n v="1"/>
  </r>
  <r>
    <x v="2"/>
    <s v="Benoît"/>
    <s v="Nature et Aliments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0"/>
    <n v="1"/>
    <m/>
    <m/>
    <m/>
    <m/>
    <s v="Ferment dessert au bifidus 2x6g - x 10 sachets"/>
    <n v="530020"/>
    <n v="10"/>
    <n v="0"/>
    <m/>
    <m/>
    <n v="24.3"/>
    <n v="0"/>
    <n v="24.3"/>
    <s v=""/>
    <s v=""/>
    <s v=""/>
    <s v=""/>
    <s v=""/>
    <m/>
    <m/>
    <m/>
    <m/>
    <m/>
    <m/>
    <m/>
    <m/>
    <m/>
    <n v="1"/>
    <m/>
    <n v="1"/>
  </r>
  <r>
    <x v="2"/>
    <s v="Benoît"/>
    <s v="Nature et Aliments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0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n v="1"/>
    <m/>
    <n v="1"/>
  </r>
  <r>
    <x v="2"/>
    <s v="Benoît"/>
    <s v="Nature et Aliments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0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n v="1"/>
    <m/>
    <n v="1"/>
  </r>
  <r>
    <x v="2"/>
    <s v="Benoît"/>
    <s v="Nature et Aliments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0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2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n v="1"/>
    <m/>
    <n v="1"/>
  </r>
  <r>
    <x v="2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n v="1"/>
    <m/>
    <m/>
    <m/>
    <m/>
    <s v="Mélange JAPONAIS - Flacon 100g (6)"/>
    <s v="FANPP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n v="1"/>
    <m/>
    <n v="1"/>
  </r>
  <r>
    <x v="2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n v="1"/>
    <m/>
    <m/>
    <m/>
    <m/>
    <s v="VANILLE - Flacon 40g"/>
    <s v="VANIER"/>
    <n v="6"/>
    <n v="0"/>
    <m/>
    <m/>
    <n v="53.58"/>
    <n v="0"/>
    <n v="53.58"/>
    <s v=""/>
    <s v=""/>
    <s v=""/>
    <s v=""/>
    <s v=""/>
    <m/>
    <m/>
    <m/>
    <m/>
    <m/>
    <m/>
    <m/>
    <m/>
    <m/>
    <n v="1"/>
    <m/>
    <n v="1"/>
  </r>
  <r>
    <x v="2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m/>
    <m/>
    <n v="1"/>
    <m/>
    <m/>
    <s v="HERBES DE PROVENCE ENTIERE 500g - 500g"/>
    <s v="HERBT1"/>
    <n v="3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2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n v="1"/>
    <m/>
    <m/>
    <m/>
    <m/>
    <s v="CUMIN POUDRE 500g - 500g"/>
    <s v="CUMPT1"/>
    <n v="3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2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n v="1"/>
    <m/>
    <m/>
    <m/>
    <m/>
    <s v="CURCUMA POUDRE 500g - 500g"/>
    <s v="CURCPT1"/>
    <n v="3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2"/>
    <s v="Benoît"/>
    <s v="Arcadi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3-28T00:00:00"/>
    <x v="611"/>
    <m/>
    <m/>
    <n v="1"/>
    <m/>
    <m/>
    <s v="POIVRE NOIR MOULU 500g - 500g"/>
    <s v="POIMT1"/>
    <n v="3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2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70% - 100g"/>
    <n v="14072"/>
    <n v="17"/>
    <n v="10"/>
    <m/>
    <s v="oui"/>
    <n v="21.59"/>
    <n v="0"/>
    <n v="21.59"/>
    <s v=""/>
    <s v=""/>
    <s v=""/>
    <s v=""/>
    <s v=""/>
    <m/>
    <m/>
    <m/>
    <m/>
    <m/>
    <m/>
    <m/>
    <m/>
    <m/>
    <m/>
    <m/>
    <n v="1"/>
  </r>
  <r>
    <x v="2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70% Fleur Sel - 100g"/>
    <n v="14771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n v="1"/>
  </r>
  <r>
    <x v="2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75% Sao Tomé - 100g"/>
    <n v="14371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n v="1"/>
  </r>
  <r>
    <x v="2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80% Equateur - 100g"/>
    <n v="14074"/>
    <n v="17"/>
    <n v="10"/>
    <m/>
    <s v="oui"/>
    <n v="23.63"/>
    <n v="0"/>
    <n v="23.63"/>
    <s v=""/>
    <s v=""/>
    <s v=""/>
    <s v=""/>
    <s v=""/>
    <m/>
    <m/>
    <m/>
    <m/>
    <m/>
    <m/>
    <m/>
    <m/>
    <m/>
    <m/>
    <m/>
    <n v="1"/>
  </r>
  <r>
    <x v="2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dessert noir corsé 70% Equateur - 200g"/>
    <n v="14241"/>
    <n v="30"/>
    <n v="10"/>
    <m/>
    <s v="oui"/>
    <n v="66.3"/>
    <n v="0"/>
    <n v="66.3"/>
    <s v=""/>
    <s v=""/>
    <s v=""/>
    <s v=""/>
    <s v=""/>
    <m/>
    <m/>
    <m/>
    <m/>
    <m/>
    <m/>
    <m/>
    <m/>
    <m/>
    <m/>
    <m/>
    <n v="1"/>
  </r>
  <r>
    <x v="2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90% Equateur - 100g"/>
    <n v="1409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Kaoka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2"/>
    <n v="1"/>
    <m/>
    <m/>
    <m/>
    <m/>
    <s v="noir 66% ST cranberries céréales - 100g"/>
    <n v="1442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3"/>
    <n v="1"/>
    <m/>
    <m/>
    <m/>
    <m/>
    <s v="Purée pommes demeter - 915 g"/>
    <s v="CN00641500"/>
    <n v="6"/>
    <n v="0"/>
    <m/>
    <m/>
    <n v="19.32"/>
    <n v="0"/>
    <n v="19.32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3"/>
    <n v="1"/>
    <m/>
    <m/>
    <m/>
    <m/>
    <s v="Purée pommes poires demeter - 630 g"/>
    <s v="CN00641055"/>
    <n v="6"/>
    <n v="0"/>
    <m/>
    <s v="oui"/>
    <n v="16.5"/>
    <n v="0"/>
    <n v="16.5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3"/>
    <n v="1"/>
    <m/>
    <m/>
    <m/>
    <m/>
    <s v="Purée pommes bananes demeter - 630 g"/>
    <s v="CN00641045"/>
    <n v="6"/>
    <n v="0"/>
    <m/>
    <m/>
    <n v="17.100000000000001"/>
    <n v="0"/>
    <n v="17.100000000000001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3"/>
    <n v="1"/>
    <m/>
    <m/>
    <m/>
    <m/>
    <s v="Purée pommes myrtilles - 630 g"/>
    <s v="CN00641065"/>
    <n v="6"/>
    <n v="0"/>
    <m/>
    <s v="oui"/>
    <n v="18.54"/>
    <n v="0"/>
    <n v="18.54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4"/>
    <n v="1"/>
    <m/>
    <m/>
    <m/>
    <m/>
    <s v="Huile Colza+Olive - 1L"/>
    <n v="1010630050"/>
    <n v="6"/>
    <n v="0"/>
    <m/>
    <s v="oui"/>
    <n v="40.200000000000003"/>
    <n v="0"/>
    <n v="40.200000000000003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4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4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2"/>
    <s v="Alexis"/>
    <s v="Arcadie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5"/>
    <n v="1"/>
    <m/>
    <m/>
    <m/>
    <m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n v="1"/>
  </r>
  <r>
    <x v="2"/>
    <s v="Alexis"/>
    <s v="Arcadie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5"/>
    <n v="1"/>
    <m/>
    <m/>
    <m/>
    <m/>
    <s v="GINGEMBRE poudre - Flacon 30g"/>
    <s v="GINGC"/>
    <n v="6"/>
    <n v="10"/>
    <m/>
    <s v="oui"/>
    <n v="8.94"/>
    <n v="0"/>
    <n v="8.94"/>
    <s v=""/>
    <s v=""/>
    <s v=""/>
    <s v=""/>
    <s v=""/>
    <m/>
    <m/>
    <m/>
    <m/>
    <m/>
    <m/>
    <m/>
    <m/>
    <m/>
    <m/>
    <m/>
    <n v="1"/>
  </r>
  <r>
    <x v="2"/>
    <s v="Alexis"/>
    <s v="Arcadie"/>
    <s v="Ekibio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3-28T00:00:00"/>
    <x v="615"/>
    <n v="1"/>
    <m/>
    <m/>
    <m/>
    <m/>
    <s v="ORANGE écorce - Flacon 32g"/>
    <s v="ORANC"/>
    <n v="6"/>
    <n v="10"/>
    <m/>
    <s v="oui"/>
    <n v="8.58"/>
    <n v="0"/>
    <n v="8.58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demeter - 630 g"/>
    <s v="CN00640115"/>
    <n v="60"/>
    <n v="10"/>
    <m/>
    <s v="oui"/>
    <n v="132"/>
    <n v="0"/>
    <n v="132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abricots demeter - 630 g"/>
    <s v="CN00641025"/>
    <n v="30"/>
    <n v="10"/>
    <m/>
    <s v="oui"/>
    <n v="79.2"/>
    <n v="0"/>
    <n v="79.2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6"/>
    <n v="1"/>
    <m/>
    <m/>
    <m/>
    <n v="1"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7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7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7"/>
    <m/>
    <n v="1"/>
    <m/>
    <m/>
    <m/>
    <s v="Huile de chardon marie - 100ml"/>
    <n v="1010420597"/>
    <n v="12"/>
    <n v="10"/>
    <m/>
    <s v="oui"/>
    <n v="69.36"/>
    <n v="0"/>
    <n v="69.3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7"/>
    <m/>
    <n v="1"/>
    <m/>
    <m/>
    <m/>
    <s v="Huile de germe de blé bio - 100ml"/>
    <n v="1010420697"/>
    <n v="12"/>
    <n v="10"/>
    <m/>
    <s v="oui"/>
    <n v="115.08"/>
    <n v="0"/>
    <n v="115.08"/>
    <s v=""/>
    <s v=""/>
    <s v=""/>
    <s v=""/>
    <s v=""/>
    <m/>
    <m/>
    <m/>
    <m/>
    <m/>
    <m/>
    <m/>
    <m/>
    <m/>
    <m/>
    <m/>
    <n v="1"/>
  </r>
  <r>
    <x v="2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m/>
    <m/>
    <n v="1"/>
    <m/>
    <m/>
    <s v="JERSEY FRAIS au sel de Guérande - 110g"/>
    <n v="430"/>
    <n v="6"/>
    <n v="0"/>
    <m/>
    <m/>
    <n v="6.6"/>
    <n v="0"/>
    <n v="6.6"/>
    <s v=""/>
    <s v=""/>
    <s v=""/>
    <s v=""/>
    <s v=""/>
    <m/>
    <m/>
    <m/>
    <m/>
    <m/>
    <m/>
    <m/>
    <m/>
    <m/>
    <m/>
    <m/>
    <n v="1"/>
  </r>
  <r>
    <x v="2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JERSEY FRAIS Ail &amp; Fines herbes - 110g"/>
    <n v="431"/>
    <n v="6"/>
    <n v="0"/>
    <m/>
    <m/>
    <n v="7.98"/>
    <n v="0"/>
    <n v="7.98"/>
    <s v=""/>
    <s v=""/>
    <s v=""/>
    <s v=""/>
    <s v=""/>
    <m/>
    <m/>
    <m/>
    <m/>
    <m/>
    <m/>
    <m/>
    <m/>
    <m/>
    <m/>
    <m/>
    <n v="1"/>
  </r>
  <r>
    <x v="2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Demi-écrémé aux 4 fruits - 125g x 4"/>
    <n v="128"/>
    <n v="3"/>
    <n v="0"/>
    <m/>
    <m/>
    <n v="7.11"/>
    <n v="0"/>
    <n v="7.11"/>
    <s v=""/>
    <s v=""/>
    <s v=""/>
    <s v=""/>
    <s v=""/>
    <m/>
    <m/>
    <m/>
    <m/>
    <m/>
    <m/>
    <m/>
    <m/>
    <m/>
    <m/>
    <m/>
    <n v="1"/>
  </r>
  <r>
    <x v="2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Crème dessert 2 choco, 1 vani, caram. - 100g x 4"/>
    <n v="161"/>
    <n v="3"/>
    <n v="0"/>
    <m/>
    <m/>
    <n v="6.54"/>
    <n v="0"/>
    <n v="6.54"/>
    <s v=""/>
    <s v=""/>
    <s v=""/>
    <s v=""/>
    <s v=""/>
    <m/>
    <m/>
    <m/>
    <m/>
    <m/>
    <m/>
    <m/>
    <m/>
    <m/>
    <m/>
    <m/>
    <n v="1"/>
  </r>
  <r>
    <x v="2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Yaourts 1/2 écrémé - 125g x 4"/>
    <n v="170"/>
    <n v="3"/>
    <n v="0"/>
    <m/>
    <m/>
    <n v="10.08"/>
    <n v="0"/>
    <n v="10.08"/>
    <s v=""/>
    <s v=""/>
    <s v=""/>
    <s v=""/>
    <s v=""/>
    <m/>
    <m/>
    <m/>
    <m/>
    <m/>
    <m/>
    <m/>
    <m/>
    <m/>
    <m/>
    <m/>
    <n v="1"/>
  </r>
  <r>
    <x v="2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Lait frais 1/2 écrémé - 400mL x1"/>
    <n v="507"/>
    <n v="3"/>
    <n v="0"/>
    <m/>
    <m/>
    <n v="5.0999999999999996"/>
    <n v="0"/>
    <n v="5.0999999999999996"/>
    <s v=""/>
    <s v=""/>
    <s v=""/>
    <s v=""/>
    <s v=""/>
    <m/>
    <m/>
    <m/>
    <m/>
    <m/>
    <m/>
    <m/>
    <m/>
    <m/>
    <m/>
    <m/>
    <n v="1"/>
  </r>
  <r>
    <x v="2"/>
    <s v="Benoît"/>
    <s v="Gaborit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3-28T00:00:00"/>
    <x v="618"/>
    <n v="1"/>
    <m/>
    <m/>
    <m/>
    <m/>
    <s v="Bleu$ de chèvre - 380-430g"/>
    <n v="480"/>
    <n v="3"/>
    <n v="0"/>
    <m/>
    <m/>
    <n v="67.5"/>
    <n v="0"/>
    <n v="67.5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19"/>
    <m/>
    <n v="1"/>
    <m/>
    <m/>
    <m/>
    <s v="Gelée cassis - 235 g"/>
    <s v="CN00870000"/>
    <n v="12"/>
    <n v="0"/>
    <m/>
    <m/>
    <n v="33"/>
    <n v="0"/>
    <n v="33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19"/>
    <m/>
    <n v="1"/>
    <m/>
    <m/>
    <m/>
    <s v="Gelée framboises - 235 g"/>
    <s v="CN00870010"/>
    <n v="12"/>
    <n v="0"/>
    <m/>
    <m/>
    <n v="35.159999999999997"/>
    <n v="0"/>
    <n v="35.159999999999997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19"/>
    <m/>
    <n v="1"/>
    <m/>
    <m/>
    <m/>
    <s v="Gelée groseilles - 235 g"/>
    <s v="CN00870015"/>
    <n v="12"/>
    <n v="0"/>
    <m/>
    <m/>
    <n v="33.119999999999997"/>
    <n v="0"/>
    <n v="33.119999999999997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19"/>
    <m/>
    <n v="1"/>
    <m/>
    <m/>
    <m/>
    <s v="Gelée cranberry - 235 g"/>
    <s v="CN00870020"/>
    <n v="12"/>
    <n v="0"/>
    <m/>
    <m/>
    <n v="36.96"/>
    <n v="0"/>
    <n v="36.96"/>
    <s v=""/>
    <s v=""/>
    <s v=""/>
    <s v=""/>
    <s v=""/>
    <m/>
    <m/>
    <m/>
    <m/>
    <m/>
    <m/>
    <m/>
    <m/>
    <m/>
    <m/>
    <m/>
    <n v="1"/>
  </r>
  <r>
    <x v="2"/>
    <s v="Jean-Claude"/>
    <s v="Côteaux Nantais"/>
    <s v="Biodis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19"/>
    <m/>
    <n v="1"/>
    <m/>
    <m/>
    <m/>
    <s v="Gelée coings - 235 g"/>
    <s v="CN00870005"/>
    <n v="1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Jean-Claude"/>
    <s v="Arcadie"/>
    <s v="Ekibio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20"/>
    <n v="1"/>
    <m/>
    <m/>
    <m/>
    <n v="1"/>
    <s v="CARDAMOME moulue - Flacon 35g"/>
    <s v="CARPC"/>
    <n v="6"/>
    <n v="10"/>
    <m/>
    <s v="oui"/>
    <n v="14.52"/>
    <n v="0"/>
    <n v="14.52"/>
    <s v=""/>
    <s v=""/>
    <s v=""/>
    <s v=""/>
    <s v=""/>
    <m/>
    <m/>
    <m/>
    <m/>
    <m/>
    <m/>
    <m/>
    <m/>
    <m/>
    <m/>
    <m/>
    <n v="1"/>
  </r>
  <r>
    <x v="2"/>
    <s v="Jean-Claude"/>
    <s v="Arcadie"/>
    <s v="Ekibio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20"/>
    <n v="1"/>
    <m/>
    <m/>
    <m/>
    <n v="1"/>
    <s v="GINGEMBRE poudre - Flacon 30g"/>
    <s v="GINGC"/>
    <n v="6"/>
    <n v="10"/>
    <m/>
    <s v="oui"/>
    <n v="8.94"/>
    <n v="0"/>
    <n v="8.94"/>
    <s v=""/>
    <s v=""/>
    <s v=""/>
    <s v=""/>
    <s v=""/>
    <m/>
    <m/>
    <m/>
    <m/>
    <m/>
    <m/>
    <m/>
    <m/>
    <m/>
    <m/>
    <m/>
    <n v="1"/>
  </r>
  <r>
    <x v="2"/>
    <s v="Jean-Claude"/>
    <s v="Arcadie"/>
    <s v="Ekibio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20"/>
    <n v="1"/>
    <m/>
    <m/>
    <m/>
    <n v="1"/>
    <s v="ORANGE écorce - Flacon 32g"/>
    <s v="ORANC"/>
    <n v="6"/>
    <n v="10"/>
    <m/>
    <s v="oui"/>
    <n v="8.58"/>
    <n v="0"/>
    <n v="8.58"/>
    <s v=""/>
    <s v=""/>
    <s v=""/>
    <s v=""/>
    <s v=""/>
    <m/>
    <m/>
    <m/>
    <m/>
    <m/>
    <m/>
    <m/>
    <m/>
    <m/>
    <m/>
    <m/>
    <n v="1"/>
  </r>
  <r>
    <x v="2"/>
    <s v="Jean-Claude"/>
    <s v="Arcadie"/>
    <s v="Ekibio"/>
    <s v="PERSIL ET CIBOULETTE - BIOMONDE"/>
    <s v="13 av Charles de Refuge"/>
    <n v="10120"/>
    <s v="SAINT ANDRE LES VERGERS"/>
    <s v="03 25 82 14 54"/>
    <s v="Grand Est"/>
    <n v="10"/>
    <s v="BIOMONDE"/>
    <m/>
    <n v="600"/>
    <d v="2017-03-28T00:00:00"/>
    <x v="620"/>
    <n v="1"/>
    <m/>
    <m/>
    <m/>
    <n v="1"/>
    <s v="TILLEUL aubier coupé - Sachet 50g (6)"/>
    <s v="TILA"/>
    <n v="6"/>
    <n v="1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2"/>
    <s v="Benoît"/>
    <s v="Gaborit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1"/>
    <n v="1"/>
    <m/>
    <m/>
    <m/>
    <m/>
    <s v="JERSEY FRAIS Ail &amp; Fines herbes - 110g"/>
    <n v="431"/>
    <n v="3"/>
    <n v="0"/>
    <m/>
    <m/>
    <n v="3.99"/>
    <n v="0"/>
    <n v="3.99"/>
    <s v=""/>
    <s v=""/>
    <s v=""/>
    <s v=""/>
    <s v=""/>
    <m/>
    <m/>
    <m/>
    <m/>
    <m/>
    <m/>
    <m/>
    <m/>
    <m/>
    <m/>
    <m/>
    <n v="1"/>
  </r>
  <r>
    <x v="2"/>
    <s v="Benoît"/>
    <s v="Gaborit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1"/>
    <n v="1"/>
    <m/>
    <m/>
    <m/>
    <m/>
    <s v="Lait frais 1/2 écrémé - 400mL x1"/>
    <n v="507"/>
    <n v="3"/>
    <n v="0"/>
    <m/>
    <m/>
    <n v="5.0999999999999996"/>
    <n v="0"/>
    <n v="5.0999999999999996"/>
    <s v=""/>
    <s v=""/>
    <s v=""/>
    <s v=""/>
    <s v=""/>
    <m/>
    <m/>
    <m/>
    <m/>
    <m/>
    <m/>
    <m/>
    <m/>
    <m/>
    <m/>
    <m/>
    <n v="1"/>
  </r>
  <r>
    <x v="2"/>
    <s v="Benoît"/>
    <s v="Gaborit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1"/>
    <n v="1"/>
    <m/>
    <m/>
    <m/>
    <m/>
    <s v="Bleu$ de chèvre - 380-430g"/>
    <n v="480"/>
    <n v="1"/>
    <n v="0"/>
    <m/>
    <m/>
    <n v="22.5"/>
    <n v="0"/>
    <n v="22.5"/>
    <s v=""/>
    <s v=""/>
    <s v=""/>
    <s v=""/>
    <s v=""/>
    <m/>
    <m/>
    <m/>
    <m/>
    <m/>
    <m/>
    <m/>
    <m/>
    <m/>
    <m/>
    <m/>
    <n v="1"/>
  </r>
  <r>
    <x v="2"/>
    <s v="Benoît"/>
    <s v="Nature et Aliment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2"/>
    <s v="Benoît"/>
    <s v="Nature et Aliment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2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3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3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3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2"/>
    <s v="Benoît"/>
    <s v="Côteaux Nantais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3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n v="1"/>
    <m/>
    <m/>
    <m/>
    <m/>
    <s v="Huile de Chia - 100ml"/>
    <n v="10104200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n v="1"/>
    <m/>
    <m/>
    <m/>
    <m/>
    <s v="Huile de cumin noir - 100ml"/>
    <n v="1010420297"/>
    <n v="4"/>
    <n v="1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2"/>
    <s v="Benoît"/>
    <s v="Bio Planète"/>
    <s v="Relais Vert"/>
    <s v="BIOBULLE AZUR - BIOMONDE"/>
    <s v="Résidence les Carolines, 59 bd Général Louis Delfino"/>
    <n v="6300"/>
    <s v="NICE"/>
    <s v="04 93 56 69 42"/>
    <s v="Provence-Alpes-Côte d'Azur"/>
    <n v="6"/>
    <s v="BIOMONDE"/>
    <m/>
    <n v="240"/>
    <d v="2017-03-28T00:00:00"/>
    <x v="624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5"/>
    <n v="1"/>
    <m/>
    <m/>
    <m/>
    <m/>
    <s v="V de cidre Demeter - 75 cl"/>
    <s v="CN00320005"/>
    <n v="6"/>
    <n v="0"/>
    <m/>
    <m/>
    <n v="14.52"/>
    <n v="0"/>
    <n v="14.52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6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Bioflan cacao - x 30 sachets"/>
    <n v="11002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Bioflan café - x 30 sachets"/>
    <n v="11003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Potabio poireau-PDT - x 20 sachets"/>
    <n v="410010"/>
    <n v="20"/>
    <n v="0"/>
    <m/>
    <m/>
    <n v="17.8"/>
    <n v="0"/>
    <n v="17.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Potabio ortie - x 20 sachets"/>
    <n v="410030"/>
    <n v="20"/>
    <n v="0"/>
    <m/>
    <m/>
    <n v="17.8"/>
    <n v="0"/>
    <n v="17.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Potabio potimarron - x 20 sachets"/>
    <n v="410050"/>
    <n v="20"/>
    <n v="0"/>
    <m/>
    <m/>
    <n v="17.8"/>
    <n v="0"/>
    <n v="17.8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3-29T00:00:00"/>
    <x v="627"/>
    <n v="1"/>
    <m/>
    <m/>
    <m/>
    <m/>
    <s v="Potabio carotte cumin - x 20 sachets"/>
    <n v="410080"/>
    <n v="20"/>
    <n v="0"/>
    <m/>
    <m/>
    <n v="17.8"/>
    <n v="0"/>
    <n v="17.8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Purée amande complète - 630g"/>
    <n v="5005"/>
    <n v="6"/>
    <n v="7"/>
    <m/>
    <s v="oui"/>
    <n v="88.32"/>
    <n v="0"/>
    <n v="88.32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Chokenut - 700g"/>
    <s v="NCHOK700"/>
    <n v="6"/>
    <n v="7"/>
    <m/>
    <m/>
    <n v="59.82"/>
    <n v="0"/>
    <n v="59.82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Nute+SANS PALME - 220g"/>
    <s v="NNUT+220"/>
    <n v="6"/>
    <n v="7"/>
    <m/>
    <s v="oui"/>
    <n v="20.46"/>
    <n v="0"/>
    <n v="20.46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Nute+SANS PALME - 750g"/>
    <s v="NNUT+750"/>
    <n v="6"/>
    <n v="7"/>
    <m/>
    <m/>
    <n v="59.58"/>
    <n v="0"/>
    <n v="59.58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Amandina Lait d'amandes sans sucre - 50cl"/>
    <n v="6901"/>
    <n v="12"/>
    <n v="7"/>
    <m/>
    <m/>
    <n v="19.2"/>
    <n v="0"/>
    <n v="19.2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Purée Fruits et Graines - 200g"/>
    <n v="1011"/>
    <n v="6"/>
    <n v="7"/>
    <m/>
    <s v="oui"/>
    <n v="25.38"/>
    <n v="0"/>
    <n v="25.38"/>
    <s v=""/>
    <s v=""/>
    <s v=""/>
    <s v=""/>
    <s v=""/>
    <m/>
    <m/>
    <m/>
    <m/>
    <m/>
    <m/>
    <m/>
    <m/>
    <m/>
    <m/>
    <m/>
    <n v="1"/>
  </r>
  <r>
    <x v="2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8"/>
    <n v="1"/>
    <m/>
    <m/>
    <m/>
    <m/>
    <s v="Purée 4 Fruits Secs - 200g"/>
    <n v="1013"/>
    <n v="6"/>
    <n v="7"/>
    <m/>
    <s v="oui"/>
    <n v="21.78"/>
    <n v="0"/>
    <n v="21.78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coco désodorisée - 0,4L"/>
    <n v="1010615156"/>
    <n v="6"/>
    <n v="0"/>
    <m/>
    <m/>
    <n v="28.44"/>
    <n v="0"/>
    <n v="28.44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coco désodorisée - 1L (4)"/>
    <n v="1010415188"/>
    <n v="4"/>
    <n v="0"/>
    <m/>
    <m/>
    <n v="38.64"/>
    <n v="0"/>
    <n v="38.64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2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29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Panna Cotta 45g - x 15 sachets"/>
    <n v="190100"/>
    <n v="15"/>
    <n v="0"/>
    <m/>
    <m/>
    <n v="15.75"/>
    <n v="0"/>
    <n v="15.75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Crème caramel au beurre salé 60g - x 12 sachets"/>
    <n v="1901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Gélifiant Végétal Confix'bio 120g - x 8 sachets"/>
    <n v="512020"/>
    <n v="8"/>
    <n v="0"/>
    <m/>
    <m/>
    <n v="12.64"/>
    <n v="0"/>
    <n v="12.64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Crème noix de coco 60g - x 12 sachets"/>
    <n v="19015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2"/>
    <s v="Alexis"/>
    <s v="Nature et Aliment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0"/>
    <n v="1"/>
    <m/>
    <m/>
    <m/>
    <m/>
    <s v="Crème châtaigne 60g - x 12 sachets"/>
    <n v="19013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1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n v="1"/>
  </r>
  <r>
    <x v="2"/>
    <s v="Alexis"/>
    <s v="Côteaux Nantai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3-29T00:00:00"/>
    <x v="631"/>
    <n v="1"/>
    <m/>
    <m/>
    <m/>
    <m/>
    <s v="Purée pommes poires demeter - 630 g"/>
    <s v="CN00641055"/>
    <n v="6"/>
    <n v="0"/>
    <m/>
    <s v="oui"/>
    <n v="16.5"/>
    <n v="0"/>
    <n v="16.5"/>
    <s v=""/>
    <s v=""/>
    <s v=""/>
    <s v=""/>
    <s v=""/>
    <m/>
    <m/>
    <m/>
    <m/>
    <m/>
    <m/>
    <m/>
    <m/>
    <m/>
    <m/>
    <m/>
    <n v="1"/>
  </r>
  <r>
    <x v="3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4-01T22:00:00"/>
    <x v="632"/>
    <m/>
    <n v="1"/>
    <m/>
    <m/>
    <n v="1"/>
    <s v="Confiture cerises extra - 690g"/>
    <s v="CN00750505"/>
    <n v="30"/>
    <n v="10"/>
    <m/>
    <s v="oui"/>
    <n v="126.3"/>
    <n v="0"/>
    <n v="126.3"/>
    <s v=""/>
    <s v=""/>
    <s v=""/>
    <s v=""/>
    <s v=""/>
    <m/>
    <m/>
    <m/>
    <m/>
    <m/>
    <m/>
    <m/>
    <m/>
    <m/>
    <m/>
    <m/>
    <n v="1"/>
  </r>
  <r>
    <x v="3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4-01T22:00:00"/>
    <x v="632"/>
    <n v="1"/>
    <m/>
    <m/>
    <m/>
    <n v="1"/>
    <s v="Confiture fraises extra - 690g"/>
    <s v="CN00750510"/>
    <n v="30"/>
    <n v="10"/>
    <m/>
    <s v="oui"/>
    <n v="128.69999999999999"/>
    <n v="0"/>
    <n v="128.69999999999999"/>
    <s v=""/>
    <s v=""/>
    <s v=""/>
    <s v=""/>
    <s v=""/>
    <m/>
    <m/>
    <m/>
    <m/>
    <m/>
    <m/>
    <m/>
    <m/>
    <m/>
    <m/>
    <m/>
    <n v="1"/>
  </r>
  <r>
    <x v="3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4-01T22:00:00"/>
    <x v="632"/>
    <m/>
    <n v="1"/>
    <m/>
    <m/>
    <n v="1"/>
    <s v="Confiture abricots extra - 690g"/>
    <s v="CN00750500"/>
    <n v="30"/>
    <n v="10"/>
    <m/>
    <s v="oui"/>
    <n v="119.1"/>
    <n v="0"/>
    <n v="119.1"/>
    <s v=""/>
    <s v=""/>
    <s v=""/>
    <s v=""/>
    <s v=""/>
    <m/>
    <m/>
    <m/>
    <m/>
    <m/>
    <m/>
    <m/>
    <m/>
    <m/>
    <m/>
    <m/>
    <n v="1"/>
  </r>
  <r>
    <x v="3"/>
    <s v="Philippe"/>
    <s v="Le Moulin du Pivert"/>
    <s v="Biodis"/>
    <s v="BIO MOREL"/>
    <s v="22 rue de Vincé"/>
    <n v="35310"/>
    <s v="Mordelles"/>
    <s v="09 73 57 03 39"/>
    <s v="Bretagne"/>
    <n v="35"/>
    <s v="INDPT"/>
    <m/>
    <n v="250"/>
    <d v="2017-04-01T22:00:00"/>
    <x v="633"/>
    <n v="1"/>
    <m/>
    <m/>
    <n v="1"/>
    <m/>
    <s v="Box Cookies Avril - "/>
    <s v="1BOX34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Ghislaine"/>
    <s v="Le Moulin du Pivert"/>
    <s v="Biodis"/>
    <s v="SAVEURS DE LA TERRE - BIOMONDE"/>
    <s v="allée des dietrich quartier de la folie"/>
    <n v="41100"/>
    <s v="SAINT OUEN"/>
    <s v="02 54 77 49 50"/>
    <s v="Centre-Val de Loire"/>
    <n v="41"/>
    <s v="BIOMONDE"/>
    <m/>
    <n v="480"/>
    <d v="2017-04-02T00:00:00"/>
    <x v="634"/>
    <n v="1"/>
    <m/>
    <m/>
    <n v="1"/>
    <m/>
    <s v="Box Cookies Avril - "/>
    <s v="1BOX34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Le Moulin du Pivert"/>
    <s v="Biodis"/>
    <s v="BIO PRESQU'ILE"/>
    <m/>
    <n v="29160"/>
    <s v="CROZON"/>
    <s v="02 98 26 11 71"/>
    <s v="Bretagne"/>
    <n v="29"/>
    <s v="ACCORD BIO"/>
    <m/>
    <n v="250"/>
    <d v="2017-04-02T00:00:00"/>
    <x v="635"/>
    <n v="1"/>
    <m/>
    <m/>
    <n v="1"/>
    <m/>
    <s v="Box Cookies Avril - "/>
    <s v="1BOX34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4-02T00:00:00"/>
    <x v="636"/>
    <n v="1"/>
    <m/>
    <m/>
    <m/>
    <n v="1"/>
    <s v="lait 32% noix coco - 100g"/>
    <n v="2406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4-02T00:00:00"/>
    <x v="636"/>
    <n v="1"/>
    <m/>
    <m/>
    <m/>
    <n v="1"/>
    <s v="noir 55% crêpes dentelle - 100g"/>
    <n v="14763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Kaoka"/>
    <s v="Biodis"/>
    <s v="HALLES TERRE NATIVE - BIOMONDE"/>
    <s v="PLACE DES HALLES"/>
    <n v="29400"/>
    <s v="LANDIVISIAU"/>
    <s v="02 98 15 50 49"/>
    <s v="Bretagne"/>
    <n v="29"/>
    <s v="BIOMONDE"/>
    <m/>
    <n v="180"/>
    <d v="2017-04-02T00:00:00"/>
    <x v="636"/>
    <n v="1"/>
    <m/>
    <m/>
    <m/>
    <n v="1"/>
    <s v="noir 70% Fleur Sel - 100g"/>
    <n v="14771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Bioflan vanille - x 30 sachets"/>
    <n v="11001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Bioflan framboise - x 30 sachets"/>
    <n v="11007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Bioflan bergamote - x 30 sachets"/>
    <n v="1102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Crème caramel au beurre salé 60g - x 12 sachets"/>
    <n v="1901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m/>
    <m/>
    <s v="Crème chocolat intense 60g - x 12 sachets"/>
    <n v="190020"/>
    <n v="24"/>
    <n v="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Crème anglaise 60g - x 12 sachets"/>
    <n v="190210"/>
    <n v="12"/>
    <n v="1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m/>
    <s v="Biodis"/>
    <m/>
    <m/>
    <m/>
    <m/>
    <m/>
    <m/>
    <m/>
    <m/>
    <m/>
    <m/>
    <d v="2017-04-02T00:00:00"/>
    <x v="637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ryio"/>
    <s v="DISTRIBIO - BIOMONDE"/>
    <s v="41 place Alger"/>
    <n v="72000"/>
    <s v="LE MANS"/>
    <s v="02 43 87 77 03"/>
    <s v="Pays-de-Loire"/>
    <n v="72"/>
    <s v="BIOMONDE"/>
    <m/>
    <n v="130"/>
    <d v="2017-04-03T00:00:00"/>
    <x v="638"/>
    <n v="1"/>
    <m/>
    <m/>
    <m/>
    <m/>
    <s v="Biocrème café - x 12 sachets"/>
    <n v="195030"/>
    <n v="12"/>
    <n v="0"/>
    <m/>
    <m/>
    <n v="11.88"/>
    <n v="0"/>
    <n v="11.88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ryio"/>
    <s v="DISTRIBIO - BIOMONDE"/>
    <s v="41 place Alger"/>
    <n v="72000"/>
    <s v="LE MANS"/>
    <s v="02 43 87 77 03"/>
    <s v="Pays-de-Loire"/>
    <n v="72"/>
    <s v="BIOMONDE"/>
    <m/>
    <n v="130"/>
    <d v="2017-04-03T00:00:00"/>
    <x v="638"/>
    <n v="1"/>
    <m/>
    <m/>
    <m/>
    <m/>
    <s v="Crème brûlée 80g - x 12 sachets"/>
    <n v="19011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3"/>
    <s v="Lydie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4-04T00:00:00"/>
    <x v="639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3"/>
    <s v="Lydie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4-04T00:00:00"/>
    <x v="639"/>
    <n v="1"/>
    <m/>
    <m/>
    <m/>
    <m/>
    <s v="Huile de noix France - 0,25L"/>
    <n v="1010609290"/>
    <n v="6"/>
    <n v="0"/>
    <m/>
    <m/>
    <n v="62.64"/>
    <n v="0"/>
    <n v="62.64"/>
    <s v=""/>
    <s v=""/>
    <s v=""/>
    <s v=""/>
    <s v=""/>
    <m/>
    <m/>
    <m/>
    <m/>
    <m/>
    <m/>
    <m/>
    <m/>
    <m/>
    <m/>
    <m/>
    <n v="1"/>
  </r>
  <r>
    <x v="3"/>
    <s v="Lydie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4-04T00:00:00"/>
    <x v="639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3"/>
    <s v="Lydie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4-04T00:00:00"/>
    <x v="639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3"/>
    <s v="Lydie"/>
    <s v="Bio Planète"/>
    <s v="Relais Vert"/>
    <s v="BIOCITE"/>
    <s v="6 RUE EMILE ZOLA"/>
    <n v="37000"/>
    <s v="TOURS"/>
    <s v="02 47 05 17 67"/>
    <s v="Centre-Val de Loire"/>
    <n v="37"/>
    <s v="LES COMPTOIRS DE LA BIO"/>
    <m/>
    <n v="200"/>
    <d v="2017-04-04T00:00:00"/>
    <x v="639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3"/>
    <s v="Lydi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4-04T00:00:00"/>
    <x v="640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n v="1"/>
  </r>
  <r>
    <x v="3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n v="1"/>
    <s v="noir 61% éclats cacao caramélisés - 100g"/>
    <n v="14076"/>
    <n v="51"/>
    <n v="10"/>
    <m/>
    <s v="oui"/>
    <n v="88.74"/>
    <n v="0"/>
    <n v="88.74"/>
    <s v=""/>
    <s v=""/>
    <s v=""/>
    <s v=""/>
    <s v=""/>
    <m/>
    <m/>
    <m/>
    <m/>
    <m/>
    <m/>
    <m/>
    <m/>
    <m/>
    <m/>
    <m/>
    <n v="1"/>
  </r>
  <r>
    <x v="3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n v="1"/>
    <s v="noir 66% éclats noisettes caramélisés - 100g"/>
    <n v="14072"/>
    <n v="51"/>
    <n v="10"/>
    <m/>
    <m/>
    <n v="95.88"/>
    <n v="0"/>
    <n v="95.88"/>
    <s v=""/>
    <s v=""/>
    <s v=""/>
    <s v=""/>
    <s v=""/>
    <m/>
    <m/>
    <m/>
    <m/>
    <m/>
    <m/>
    <m/>
    <m/>
    <m/>
    <m/>
    <m/>
    <n v="1"/>
  </r>
  <r>
    <x v="3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n v="1"/>
    <s v="dessert noir 55% - 200g"/>
    <n v="14240"/>
    <n v="51"/>
    <n v="10"/>
    <m/>
    <s v="oui"/>
    <n v="120.36"/>
    <n v="0"/>
    <n v="120.36"/>
    <s v=""/>
    <s v=""/>
    <s v=""/>
    <s v=""/>
    <s v=""/>
    <m/>
    <m/>
    <m/>
    <m/>
    <m/>
    <m/>
    <m/>
    <m/>
    <m/>
    <m/>
    <m/>
    <n v="1"/>
  </r>
  <r>
    <x v="3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n v="1"/>
    <s v="dessert noir corsé 70% Equateur - 200g"/>
    <n v="14241"/>
    <n v="51"/>
    <n v="10"/>
    <m/>
    <s v="oui"/>
    <n v="136.68"/>
    <n v="0"/>
    <n v="136.68"/>
    <s v=""/>
    <s v=""/>
    <s v=""/>
    <s v=""/>
    <s v=""/>
    <m/>
    <m/>
    <m/>
    <m/>
    <m/>
    <m/>
    <m/>
    <m/>
    <m/>
    <m/>
    <m/>
    <n v="1"/>
  </r>
  <r>
    <x v="3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m/>
    <s v="noir 66% ST cranberries céréales - 100g"/>
    <n v="14426"/>
    <n v="17"/>
    <n v="0"/>
    <m/>
    <s v="oui"/>
    <n v="31.79"/>
    <n v="0"/>
    <n v="31.79"/>
    <s v=""/>
    <s v=""/>
    <s v=""/>
    <s v=""/>
    <s v=""/>
    <m/>
    <m/>
    <m/>
    <m/>
    <m/>
    <m/>
    <m/>
    <m/>
    <m/>
    <m/>
    <m/>
    <n v="1"/>
  </r>
  <r>
    <x v="3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m/>
    <m/>
    <n v="1"/>
    <m/>
    <m/>
    <s v="Palets noir Equateur 70% - 5 Kg"/>
    <n v="16950"/>
    <n v="10"/>
    <n v="0"/>
    <m/>
    <m/>
    <n v="109.2"/>
    <n v="0"/>
    <n v="109.2"/>
    <s v=""/>
    <s v=""/>
    <s v=""/>
    <s v=""/>
    <s v=""/>
    <m/>
    <m/>
    <m/>
    <m/>
    <m/>
    <m/>
    <m/>
    <m/>
    <m/>
    <m/>
    <m/>
    <n v="1"/>
  </r>
  <r>
    <x v="3"/>
    <s v="Philipp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1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3"/>
    <s v="Philippe"/>
    <s v="Bio Planète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2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m/>
    <m/>
    <m/>
    <m/>
    <m/>
    <m/>
    <m/>
    <m/>
    <n v="1"/>
  </r>
  <r>
    <x v="3"/>
    <s v="Philippe"/>
    <s v="Bio Planète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2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Philippe"/>
    <s v="Bio Planète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2"/>
    <m/>
    <n v="1"/>
    <m/>
    <m/>
    <m/>
    <s v="Huile de germe de blé bio - 100ml"/>
    <n v="1010420697"/>
    <n v="8"/>
    <n v="10"/>
    <m/>
    <s v="oui"/>
    <n v="85.2"/>
    <n v="0"/>
    <n v="85.2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3"/>
    <n v="1"/>
    <m/>
    <m/>
    <m/>
    <m/>
    <s v="Bioflan praliné - x 30 sachets"/>
    <n v="11006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3"/>
    <n v="1"/>
    <m/>
    <m/>
    <m/>
    <m/>
    <s v="Ferment pour kéfir de lait 2x6g - x 10 sachets"/>
    <n v="530050"/>
    <n v="10"/>
    <n v="0"/>
    <m/>
    <m/>
    <n v="22.3"/>
    <n v="0"/>
    <n v="22.3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3"/>
    <n v="1"/>
    <m/>
    <m/>
    <m/>
    <m/>
    <s v="Crème brûlée 80g - x 12 sachets"/>
    <n v="19011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Philippe"/>
    <s v="Arcadie"/>
    <s v="Relais Vert"/>
    <s v="LOCO BIO"/>
    <s v="8 AVENUE DE LA GARE"/>
    <n v="16210"/>
    <s v="CHALAIS"/>
    <s v="05 45 78 67 44"/>
    <s v="Nouvelle-Aquitaine"/>
    <n v="16"/>
    <s v="ACCORD BIO"/>
    <m/>
    <n v="110"/>
    <d v="2017-04-09T22:00:00"/>
    <x v="644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3"/>
    <s v="Alexis"/>
    <s v="Bio Planète"/>
    <s v="Relais Vert"/>
    <s v="LA VIE CLAIRE"/>
    <s v="75, Avenue de Cocagne"/>
    <n v="81500"/>
    <s v="LAVAUR"/>
    <s v="05 63 40 93 12"/>
    <s v="Occitanie"/>
    <n v="81"/>
    <s v="LA VIE CLAIRE"/>
    <m/>
    <n v="200"/>
    <d v="2017-04-09T22:00:00"/>
    <x v="645"/>
    <n v="1"/>
    <m/>
    <m/>
    <m/>
    <m/>
    <s v="Huile d'olive douce - 3L (1)"/>
    <n v="1090112034"/>
    <n v="3"/>
    <n v="0"/>
    <m/>
    <m/>
    <n v="73.260000000000005"/>
    <n v="0"/>
    <n v="73.260000000000005"/>
    <s v=""/>
    <s v=""/>
    <s v=""/>
    <s v=""/>
    <s v=""/>
    <m/>
    <m/>
    <m/>
    <m/>
    <m/>
    <m/>
    <m/>
    <m/>
    <m/>
    <m/>
    <m/>
    <n v="1"/>
  </r>
  <r>
    <x v="3"/>
    <s v="Alexis"/>
    <s v="Bio Planète"/>
    <s v="Relais Vert"/>
    <s v="LA VIE CLAIRE"/>
    <s v="75, Avenue de Cocagne"/>
    <n v="81500"/>
    <s v="LAVAUR"/>
    <s v="05 63 40 93 12"/>
    <s v="Occitanie"/>
    <n v="81"/>
    <s v="LA VIE CLAIRE"/>
    <m/>
    <n v="200"/>
    <d v="2017-04-09T22:00:00"/>
    <x v="645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Alexis"/>
    <s v="Bio Planète"/>
    <s v="Relais Vert"/>
    <s v="LA VIE CLAIRE"/>
    <s v="75, Avenue de Cocagne"/>
    <n v="81500"/>
    <s v="LAVAUR"/>
    <s v="05 63 40 93 12"/>
    <s v="Occitanie"/>
    <n v="81"/>
    <s v="LA VIE CLAIRE"/>
    <m/>
    <n v="200"/>
    <d v="2017-04-09T22:00:00"/>
    <x v="645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Alexis"/>
    <s v="Nature et Aliments"/>
    <s v="Relais Vert"/>
    <s v="LA VIE CLAIRE"/>
    <s v="75, Avenue de Cocagne"/>
    <n v="81500"/>
    <s v="LAVAUR"/>
    <s v="05 63 40 93 12"/>
    <s v="Occitanie"/>
    <n v="81"/>
    <s v="LA VIE CLAIRE"/>
    <m/>
    <n v="200"/>
    <d v="2017-04-09T22:00:00"/>
    <x v="646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3"/>
    <s v="Alexis"/>
    <s v="Nature et Aliments"/>
    <s v="Relais Vert"/>
    <s v="LA VIE CLAIRE"/>
    <s v="75, Avenue de Cocagne"/>
    <n v="81500"/>
    <s v="LAVAUR"/>
    <s v="05 63 40 93 12"/>
    <s v="Occitanie"/>
    <n v="81"/>
    <s v="LA VIE CLAIRE"/>
    <m/>
    <n v="200"/>
    <d v="2017-04-09T22:00:00"/>
    <x v="646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Lydi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4-09T22:00:00"/>
    <x v="647"/>
    <m/>
    <m/>
    <n v="1"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Lydie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4-09T22:00:00"/>
    <x v="648"/>
    <m/>
    <m/>
    <n v="1"/>
    <m/>
    <m/>
    <s v="Huile de coco équitable - 0,4L"/>
    <n v="1010615256"/>
    <n v="12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3"/>
    <s v="Ghislain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4-09T22:00:00"/>
    <x v="649"/>
    <n v="1"/>
    <m/>
    <m/>
    <m/>
    <n v="1"/>
    <s v="Purée amande complète - 200g"/>
    <n v="5011"/>
    <n v="24"/>
    <n v="8"/>
    <m/>
    <s v="oui"/>
    <n v="124.8"/>
    <n v="0"/>
    <n v="124.8"/>
    <s v=""/>
    <s v=""/>
    <s v=""/>
    <s v=""/>
    <s v=""/>
    <m/>
    <m/>
    <m/>
    <m/>
    <m/>
    <m/>
    <m/>
    <m/>
    <m/>
    <m/>
    <m/>
    <n v="1"/>
  </r>
  <r>
    <x v="3"/>
    <s v="Lydie"/>
    <s v="Bio Planète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4-09T22:00:00"/>
    <x v="650"/>
    <m/>
    <n v="1"/>
    <m/>
    <m/>
    <m/>
    <s v="Huile de germe de blé bio - 100ml"/>
    <n v="1010420697"/>
    <n v="12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s v="Bio Planète"/>
    <s v="Relais Vert"/>
    <s v="SUPER ECO BIO - BIOMONDE"/>
    <s v="ROUTE DE MAZAMET"/>
    <n v="81100"/>
    <s v="CASTRES"/>
    <s v="09 66 91 59 37"/>
    <s v="Occitanie"/>
    <n v="81"/>
    <s v="BIOMONDE"/>
    <m/>
    <n v="300"/>
    <d v="2017-04-09T22:00:00"/>
    <x v="651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Alexis"/>
    <s v="Bio Planète"/>
    <s v="Relais Vert"/>
    <s v="SUPER ECO BIO - BIOMONDE"/>
    <s v="ROUTE DE MAZAMET"/>
    <n v="81100"/>
    <s v="CASTRES"/>
    <s v="09 66 91 59 37"/>
    <s v="Occitanie"/>
    <n v="81"/>
    <s v="BIOMONDE"/>
    <m/>
    <n v="300"/>
    <d v="2017-04-09T22:00:00"/>
    <x v="651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Alexis"/>
    <s v="Nature et Aliments"/>
    <s v="Relais Vert"/>
    <s v="LA VIE CLAIRE MAZAMET MOLIERE BASSE"/>
    <s v="ZAC LA MOLIERE BASSE"/>
    <n v="81200"/>
    <s v="MAZAMET"/>
    <s v="05 63 61 48 73"/>
    <s v="Occitanie"/>
    <n v="81"/>
    <s v="LA VIE CLAIRE"/>
    <m/>
    <n v="300"/>
    <d v="2017-04-09T22:00:00"/>
    <x v="652"/>
    <n v="1"/>
    <m/>
    <m/>
    <m/>
    <m/>
    <s v="Crème anglaise 60g - x 12 sachets"/>
    <n v="190210"/>
    <n v="12"/>
    <n v="0"/>
    <m/>
    <m/>
    <n v="12.6"/>
    <n v="0"/>
    <n v="12.6"/>
    <s v=""/>
    <s v=""/>
    <s v=""/>
    <s v=""/>
    <s v=""/>
    <m/>
    <m/>
    <m/>
    <m/>
    <m/>
    <m/>
    <m/>
    <m/>
    <m/>
    <m/>
    <m/>
    <n v="1"/>
  </r>
  <r>
    <x v="3"/>
    <s v="Alexis"/>
    <s v="Nature et Aliments"/>
    <s v="Relais Vert"/>
    <s v="LA VIE CLAIRE MAZAMET MOLIERE BASSE"/>
    <s v="ZAC LA MOLIERE BASSE"/>
    <n v="81200"/>
    <s v="MAZAMET"/>
    <s v="05 63 61 48 73"/>
    <s v="Occitanie"/>
    <n v="81"/>
    <s v="LA VIE CLAIRE"/>
    <m/>
    <n v="300"/>
    <d v="2017-04-09T22:00:00"/>
    <x v="652"/>
    <n v="1"/>
    <m/>
    <m/>
    <m/>
    <m/>
    <s v="Céréale riz-vanille - x16 sachets"/>
    <n v="65001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n v="1"/>
  </r>
  <r>
    <x v="3"/>
    <s v="Alexis"/>
    <s v="Nature et Aliments"/>
    <s v="Relais Vert"/>
    <s v="LA VIE CLAIRE MAZAMET MOLIERE BASSE"/>
    <s v="ZAC LA MOLIERE BASSE"/>
    <n v="81200"/>
    <s v="MAZAMET"/>
    <s v="05 63 61 48 73"/>
    <s v="Occitanie"/>
    <n v="81"/>
    <s v="LA VIE CLAIRE"/>
    <m/>
    <n v="300"/>
    <d v="2017-04-09T22:00:00"/>
    <x v="652"/>
    <n v="1"/>
    <m/>
    <m/>
    <m/>
    <m/>
    <s v="Céréale riz-cacao - x16 sachets"/>
    <n v="65002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n v="1"/>
  </r>
  <r>
    <x v="3"/>
    <s v="Alexis"/>
    <s v="Nature et Aliments"/>
    <s v="Relais Vert"/>
    <s v="LA VIE CLAIRE MAZAMET MOLIERE BASSE"/>
    <s v="ZAC LA MOLIERE BASSE"/>
    <n v="81200"/>
    <s v="MAZAMET"/>
    <s v="05 63 61 48 73"/>
    <s v="Occitanie"/>
    <n v="81"/>
    <s v="LA VIE CLAIRE"/>
    <m/>
    <n v="300"/>
    <d v="2017-04-09T22:00:00"/>
    <x v="652"/>
    <n v="1"/>
    <m/>
    <m/>
    <m/>
    <m/>
    <s v="Mélange 3 céréales - x16 sachets"/>
    <n v="650100"/>
    <n v="16"/>
    <n v="0"/>
    <m/>
    <m/>
    <n v="17.920000000000002"/>
    <n v="0"/>
    <n v="17.920000000000002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EARL GREY - Boite 30g"/>
    <s v="BENGIN"/>
    <n v="6"/>
    <n v="10"/>
    <m/>
    <m/>
    <n v="18.96"/>
    <n v="0"/>
    <n v="18.96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BREAKFAST - Boite 30g"/>
    <s v="KERAIN"/>
    <n v="6"/>
    <n v="10"/>
    <m/>
    <m/>
    <n v="15.18"/>
    <n v="0"/>
    <n v="15.18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MARRAKECH - Boite 30g"/>
    <s v="MARRIN"/>
    <n v="6"/>
    <n v="10"/>
    <m/>
    <m/>
    <n v="18.239999999999998"/>
    <n v="0"/>
    <n v="18.239999999999998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THÉ VERT - Boite 30g"/>
    <s v="THEVIN"/>
    <n v="6"/>
    <n v="10"/>
    <m/>
    <m/>
    <n v="17.52"/>
    <n v="0"/>
    <n v="17.52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AIL et FINES HERBES - Flacon 10g"/>
    <s v="AILHC"/>
    <n v="6"/>
    <n v="5"/>
    <m/>
    <m/>
    <n v="7.92"/>
    <n v="0"/>
    <n v="7.92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Mélange CHILI - Flacon 35g"/>
    <s v="CHILC"/>
    <n v="6"/>
    <n v="5"/>
    <m/>
    <m/>
    <n v="10.8"/>
    <n v="0"/>
    <n v="10.8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SAFRAN stigmates - Flacon 1g"/>
    <s v="SAFRC"/>
    <n v="6"/>
    <n v="5"/>
    <m/>
    <m/>
    <n v="44.7"/>
    <n v="0"/>
    <n v="44.7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VANILLE gousses - Flacon"/>
    <s v="VANBC"/>
    <n v="6"/>
    <n v="5"/>
    <m/>
    <m/>
    <n v="36.54"/>
    <n v="0"/>
    <n v="36.54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VANILLE poudre - Flacon 10g"/>
    <s v="VANIC"/>
    <n v="6"/>
    <n v="5"/>
    <m/>
    <m/>
    <n v="55.62"/>
    <n v="0"/>
    <n v="55.62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VANILLE - Flacon 40g"/>
    <s v="VANIER"/>
    <n v="3"/>
    <n v="5"/>
    <m/>
    <m/>
    <n v="30.51"/>
    <n v="0"/>
    <n v="30.51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BOULEAU feuilles coupées - Sachet 25g (3)"/>
    <s v="BOUL"/>
    <n v="3"/>
    <n v="5"/>
    <m/>
    <m/>
    <n v="4.53"/>
    <n v="0"/>
    <n v="4.53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CAMOMILLE MATRICAIRE fleurs - Sachet 25g (6)"/>
    <s v="MATR"/>
    <n v="6"/>
    <n v="5"/>
    <m/>
    <m/>
    <n v="12.6"/>
    <n v="0"/>
    <n v="12.6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REGLISSE racine coupée (6) - Sachet 80g (6)"/>
    <s v="REGC"/>
    <n v="6"/>
    <n v="5"/>
    <m/>
    <m/>
    <n v="13.56"/>
    <n v="0"/>
    <n v="13.56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ANETH feuilles - Flacon 22g"/>
    <s v="ANEFC"/>
    <n v="3"/>
    <n v="5"/>
    <m/>
    <m/>
    <n v="7.38"/>
    <n v="0"/>
    <n v="7.38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Mélange COLOMBO - Flacon 35g"/>
    <s v="COLOC"/>
    <n v="6"/>
    <n v="5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CURRY MADRAS - Flacon 35g"/>
    <s v="CUMAC"/>
    <n v="6"/>
    <n v="5"/>
    <m/>
    <m/>
    <n v="9.42"/>
    <n v="0"/>
    <n v="9.42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ECHALOTE semoule - Flacon 40g"/>
    <s v="ECHSC"/>
    <n v="3"/>
    <n v="5"/>
    <m/>
    <m/>
    <n v="13.11"/>
    <n v="0"/>
    <n v="13.11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POIVRE de la JAMAIQUE - Flacon 30g"/>
    <s v="POJAC"/>
    <n v="3"/>
    <n v="5"/>
    <m/>
    <m/>
    <n v="4.59"/>
    <n v="0"/>
    <n v="4.59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ANTI STRESS - Sachet 35g (3)"/>
    <s v="HAMA"/>
    <n v="3"/>
    <n v="5"/>
    <m/>
    <m/>
    <n v="5.4"/>
    <n v="0"/>
    <n v="5.4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m/>
    <n v="1"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Arcadie"/>
    <s v="Ekibio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3"/>
    <n v="1"/>
    <m/>
    <m/>
    <m/>
    <m/>
    <s v="Epices pour TANDOORI - Flacon 35g"/>
    <s v="TANDC"/>
    <n v="6"/>
    <n v="5"/>
    <m/>
    <m/>
    <n v="12.24"/>
    <n v="0"/>
    <n v="12.24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Bioflan vanille - x 30 sachets"/>
    <n v="110010"/>
    <n v="60"/>
    <n v="10"/>
    <m/>
    <m/>
    <n v="39"/>
    <n v="0"/>
    <n v="39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Bioflan cacao - x 30 sachets"/>
    <n v="110020"/>
    <n v="60"/>
    <n v="10"/>
    <m/>
    <m/>
    <n v="36"/>
    <n v="0"/>
    <n v="36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Bioflan praliné - x 30 sachets"/>
    <n v="110060"/>
    <n v="60"/>
    <n v="10"/>
    <m/>
    <m/>
    <n v="36"/>
    <n v="0"/>
    <n v="36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Bioflan citron - x 30 sachets"/>
    <n v="110090"/>
    <n v="60"/>
    <n v="10"/>
    <m/>
    <m/>
    <n v="36"/>
    <n v="0"/>
    <n v="36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m/>
    <m/>
    <s v="Potabio Thaï - x20 sachets"/>
    <n v="41032"/>
    <n v="20"/>
    <n v="0"/>
    <m/>
    <m/>
    <n v="19"/>
    <n v="0"/>
    <n v="19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anglaise 60g - x 12 sachets"/>
    <n v="190210"/>
    <n v="12"/>
    <n v="10"/>
    <m/>
    <m/>
    <n v="11.28"/>
    <n v="0"/>
    <n v="11.28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4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Perl'amand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5"/>
    <n v="1"/>
    <m/>
    <m/>
    <m/>
    <n v="1"/>
    <s v="Chocolinette - 220g"/>
    <s v="NCHOCO220"/>
    <n v="24"/>
    <n v="8"/>
    <m/>
    <s v="oui"/>
    <n v="77.760000000000005"/>
    <n v="0"/>
    <n v="77.760000000000005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n v="1"/>
    <m/>
    <m/>
    <m/>
    <m/>
    <s v="Huile de Chia - 100ml"/>
    <n v="1010420097"/>
    <n v="8"/>
    <n v="0"/>
    <m/>
    <m/>
    <n v="56.8"/>
    <n v="0"/>
    <n v="56.8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4-10T00:00:00"/>
    <x v="656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Lydie"/>
    <s v="Bio Planète"/>
    <s v="Relais Vert"/>
    <s v="ALPILLES BIO - BIOMONDE"/>
    <s v="Zone d'activité de la gare"/>
    <n v="13210"/>
    <s v="SAINT REMY DE PROVENCE"/>
    <s v="04 32 60 07 76"/>
    <s v="Provence-Alpes-Côte d'Azur"/>
    <n v="13"/>
    <s v="BIOMONDE"/>
    <m/>
    <n v="500"/>
    <d v="2017-04-10T00:00:00"/>
    <x v="657"/>
    <m/>
    <n v="1"/>
    <m/>
    <m/>
    <m/>
    <s v="Huile de germe de blé bio - 100ml"/>
    <n v="1010420697"/>
    <n v="4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BIOMONDE LAVAUR"/>
    <s v="34 AVENUE GABRIEL PERI"/>
    <n v="81500"/>
    <s v="LAVAUR"/>
    <s v="05 63 58 17 28"/>
    <s v="Occitanie"/>
    <n v="81"/>
    <s v="BIOMONDE"/>
    <m/>
    <n v="200"/>
    <d v="2017-04-10T00:00:00"/>
    <x v="658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3"/>
    <s v="Alexis"/>
    <s v="Côteaux Nantais"/>
    <s v="Relais Vert"/>
    <s v="BIOMONDE LAVAUR"/>
    <s v="34 AVENUE GABRIEL PERI"/>
    <n v="81500"/>
    <s v="LAVAUR"/>
    <s v="05 63 58 17 28"/>
    <s v="Occitanie"/>
    <n v="81"/>
    <s v="BIOMONDE"/>
    <m/>
    <n v="200"/>
    <d v="2017-04-10T00:00:00"/>
    <x v="659"/>
    <n v="1"/>
    <m/>
    <m/>
    <m/>
    <m/>
    <s v="Purée pommes bananes demeter - 630 g"/>
    <s v="CN00641045"/>
    <n v="6"/>
    <n v="0"/>
    <m/>
    <m/>
    <n v="17.100000000000001"/>
    <n v="0"/>
    <n v="17.100000000000001"/>
    <s v=""/>
    <s v=""/>
    <s v=""/>
    <s v=""/>
    <s v=""/>
    <m/>
    <m/>
    <m/>
    <m/>
    <m/>
    <m/>
    <m/>
    <m/>
    <m/>
    <m/>
    <m/>
    <n v="1"/>
  </r>
  <r>
    <x v="3"/>
    <s v="Alexis"/>
    <s v="Nature et Aliments"/>
    <s v="Relais Vert"/>
    <s v="L'EPI SE RIT"/>
    <s v="13 place guillaume cuhn"/>
    <n v="81800"/>
    <s v="RABASTENS"/>
    <s v="05 63 33 85 20"/>
    <s v="Occitanie"/>
    <n v="81"/>
    <s v="LA VIE CLAIRE"/>
    <m/>
    <n v="120"/>
    <d v="2017-04-10T00:00:00"/>
    <x v="660"/>
    <n v="1"/>
    <m/>
    <m/>
    <m/>
    <m/>
    <s v="Crème noix de coco 60g - x 12 sachets"/>
    <n v="19015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3"/>
    <s v="Alexis"/>
    <s v="Nature et Aliments"/>
    <s v="Relais Vert"/>
    <s v="L'EPI SE RIT"/>
    <s v="13 place guillaume cuhn"/>
    <n v="81800"/>
    <s v="RABASTENS"/>
    <s v="05 63 33 85 20"/>
    <s v="Occitanie"/>
    <n v="81"/>
    <s v="LA VIE CLAIRE"/>
    <m/>
    <n v="120"/>
    <d v="2017-04-10T00:00:00"/>
    <x v="660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s v="Côteaux Nantais"/>
    <s v="Relais Vert"/>
    <s v="L'EPI SE RIT"/>
    <s v="13 place guillaume cuhn"/>
    <n v="81800"/>
    <s v="RABASTENS"/>
    <s v="05 63 33 85 20"/>
    <s v="Occitanie"/>
    <n v="81"/>
    <s v="LA VIE CLAIRE"/>
    <m/>
    <n v="120"/>
    <d v="2017-04-10T00:00:00"/>
    <x v="661"/>
    <n v="1"/>
    <m/>
    <m/>
    <m/>
    <m/>
    <s v="pommes demeter - 3 l"/>
    <s v="CN0012000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n v="1"/>
  </r>
  <r>
    <x v="3"/>
    <s v="Alexis"/>
    <s v="Bio Planète"/>
    <s v="Relais Vert"/>
    <s v="L'EPI SE RIT"/>
    <s v="13 place guillaume cuhn"/>
    <n v="81800"/>
    <s v="RABASTENS"/>
    <s v="05 63 33 85 20"/>
    <s v="Occitanie"/>
    <n v="81"/>
    <s v="LA VIE CLAIRE"/>
    <m/>
    <n v="120"/>
    <d v="2017-04-10T00:00:00"/>
    <x v="662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Alexis"/>
    <s v="Nature et Aliments"/>
    <s v="Relais Vert"/>
    <s v="L'EPI SE RIT"/>
    <s v="13 place guillaume cuhn"/>
    <n v="81800"/>
    <s v="RABASTENS"/>
    <s v="05 63 33 85 20"/>
    <s v="Occitanie"/>
    <n v="81"/>
    <s v="LA VIE CLAIRE"/>
    <m/>
    <n v="120"/>
    <d v="2017-04-10T00:00:00"/>
    <x v="663"/>
    <n v="1"/>
    <m/>
    <m/>
    <m/>
    <m/>
    <s v="Crème noisette 60g - x 12 sachets"/>
    <n v="1902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3"/>
    <s v="Alexis"/>
    <s v="Arcadie"/>
    <s v="Ekibio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4"/>
    <m/>
    <m/>
    <n v="1"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3"/>
    <s v="Alexis"/>
    <s v="Arcadie"/>
    <s v="Ekibio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4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3"/>
    <s v="Alexis"/>
    <s v="Arcadie"/>
    <s v="Ekibio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4"/>
    <n v="1"/>
    <m/>
    <m/>
    <m/>
    <m/>
    <s v="TILLEUL aubier coupé - Sachet 50g (6)"/>
    <s v="TILA"/>
    <n v="6"/>
    <n v="10"/>
    <m/>
    <s v="oui"/>
    <n v="11.34"/>
    <n v="0"/>
    <n v="11.34"/>
    <s v=""/>
    <s v=""/>
    <s v=""/>
    <s v=""/>
    <s v=""/>
    <m/>
    <m/>
    <m/>
    <m/>
    <m/>
    <m/>
    <m/>
    <m/>
    <m/>
    <m/>
    <m/>
    <n v="1"/>
  </r>
  <r>
    <x v="3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3"/>
    <s v="Alexis"/>
    <s v="Bio Planète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5"/>
    <n v="1"/>
    <m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6"/>
    <n v="1"/>
    <m/>
    <m/>
    <m/>
    <m/>
    <s v="pommes poires demeter - 75 cl"/>
    <s v="CN00110210"/>
    <n v="6"/>
    <n v="0"/>
    <m/>
    <m/>
    <n v="14.46"/>
    <n v="0"/>
    <n v="14.46"/>
    <s v=""/>
    <s v=""/>
    <s v=""/>
    <s v=""/>
    <s v=""/>
    <m/>
    <m/>
    <m/>
    <m/>
    <m/>
    <m/>
    <m/>
    <m/>
    <m/>
    <m/>
    <m/>
    <n v="1"/>
  </r>
  <r>
    <x v="3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6"/>
    <n v="1"/>
    <m/>
    <m/>
    <m/>
    <m/>
    <s v="poires groseilles - 75 cl"/>
    <s v="CN00110320"/>
    <n v="6"/>
    <n v="0"/>
    <m/>
    <m/>
    <n v="16.260000000000002"/>
    <n v="0"/>
    <n v="16.260000000000002"/>
    <s v=""/>
    <s v=""/>
    <s v=""/>
    <s v=""/>
    <s v=""/>
    <m/>
    <m/>
    <m/>
    <m/>
    <m/>
    <m/>
    <m/>
    <m/>
    <m/>
    <m/>
    <m/>
    <n v="1"/>
  </r>
  <r>
    <x v="3"/>
    <s v="Alexis"/>
    <s v="Côteaux Nantai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6"/>
    <n v="1"/>
    <m/>
    <m/>
    <m/>
    <m/>
    <s v="pommes myrtilles - 75 cl"/>
    <s v="CN00110115"/>
    <n v="6"/>
    <n v="0"/>
    <m/>
    <m/>
    <n v="16.38"/>
    <n v="0"/>
    <n v="16.38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Poudre à lever - x 30 sachets"/>
    <n v="550010"/>
    <n v="30"/>
    <n v="0"/>
    <m/>
    <m/>
    <n v="7.8"/>
    <n v="0"/>
    <n v="7.8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Ferment yaourt 2x6g - x 10 sachets"/>
    <n v="530010"/>
    <n v="10"/>
    <n v="0"/>
    <m/>
    <m/>
    <n v="21.1"/>
    <n v="0"/>
    <n v="21.1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Agar agar Bio - x 30 sachets 2*4g"/>
    <n v="510170"/>
    <n v="30"/>
    <n v="0"/>
    <m/>
    <m/>
    <n v="34.200000000000003"/>
    <n v="0"/>
    <n v="34.200000000000003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Crème caramel au beurre salé 60g - x 12 sachets"/>
    <n v="190120"/>
    <n v="12"/>
    <n v="0"/>
    <m/>
    <m/>
    <n v="14.88"/>
    <n v="0"/>
    <n v="14.88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Agar agar Bio - x 12 sachets 50g"/>
    <n v="510120"/>
    <n v="12"/>
    <n v="0"/>
    <m/>
    <m/>
    <n v="53.88"/>
    <n v="0"/>
    <n v="53.88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Gélifiant Végétal Confix'bio 120g - x 8 sachets"/>
    <n v="512020"/>
    <n v="8"/>
    <n v="0"/>
    <m/>
    <m/>
    <n v="12.96"/>
    <n v="0"/>
    <n v="12.96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Crème chocolat intense 60g - x 12 sachets"/>
    <n v="19002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BIO MAIEL"/>
    <s v="83 avenue Dom Vayssette, route de Brens"/>
    <n v="81600"/>
    <s v="GAILLAC"/>
    <s v="05 63 33 58 07 "/>
    <s v="Occitanie"/>
    <n v="81"/>
    <s v="LES COMPTOIRS DE LA BIO"/>
    <m/>
    <n v="150"/>
    <d v="2017-04-10T00:00:00"/>
    <x v="667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AIL en poudre - Flacon 45g"/>
    <s v="AILPC"/>
    <n v="3"/>
    <n v="5"/>
    <m/>
    <m/>
    <n v="5.16"/>
    <n v="0"/>
    <n v="5.1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CORIANDRE moulue - Flacon 30g"/>
    <s v="CORPC"/>
    <n v="3"/>
    <n v="5"/>
    <m/>
    <m/>
    <n v="3.84"/>
    <n v="0"/>
    <n v="3.84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CURCUMA poudre - Flacon 35g"/>
    <s v="CURCC"/>
    <n v="6"/>
    <n v="5"/>
    <m/>
    <m/>
    <n v="9.18"/>
    <n v="0"/>
    <n v="9.18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Mélange GUACAMOLE - Flacon 45g"/>
    <s v="GUACC"/>
    <n v="3"/>
    <n v="5"/>
    <m/>
    <m/>
    <n v="6.06"/>
    <n v="0"/>
    <n v="6.0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ORIGAN feuilles - Flacon 15g"/>
    <s v="ORIGC"/>
    <n v="3"/>
    <n v="5"/>
    <m/>
    <m/>
    <n v="3.9"/>
    <n v="0"/>
    <n v="3.9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CURCUMA poudre - Flacon 80g (6)"/>
    <s v="CURCPP"/>
    <n v="6"/>
    <n v="5"/>
    <m/>
    <m/>
    <n v="13.08"/>
    <n v="0"/>
    <n v="13.08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GINGEMBRE poudre - Flacon 80g (6)"/>
    <s v="GINGPP"/>
    <n v="6"/>
    <n v="5"/>
    <m/>
    <m/>
    <n v="16.739999999999998"/>
    <n v="0"/>
    <n v="16.739999999999998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HERBES de PROVENCE - Flacon 80g (6)"/>
    <s v="HERCPF"/>
    <n v="6"/>
    <n v="5"/>
    <m/>
    <m/>
    <n v="22.26"/>
    <n v="0"/>
    <n v="22.2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POIVRE NOIR en grains - Flacon 200g (6)"/>
    <s v="POIGPF"/>
    <n v="6"/>
    <n v="5"/>
    <m/>
    <m/>
    <n v="41.46"/>
    <n v="0"/>
    <n v="41.4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AUBÉPINE sommités - Sachet 40g (6)"/>
    <s v="AUBE"/>
    <n v="6"/>
    <n v="5"/>
    <m/>
    <m/>
    <n v="12.6"/>
    <n v="0"/>
    <n v="12.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TILLEUL aubier coupé - Sachet 50g (6)"/>
    <s v="TILA"/>
    <n v="6"/>
    <n v="10"/>
    <m/>
    <s v="oui"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FENOUIL graines - Sachet 50g (6)"/>
    <s v="FENO"/>
    <n v="6"/>
    <n v="5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FRAMBOISIER feuilles coupées - Sachet 25g (6)"/>
    <s v="FRAM"/>
    <n v="6"/>
    <n v="5"/>
    <m/>
    <m/>
    <n v="9.1199999999999992"/>
    <n v="0"/>
    <n v="9.119999999999999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HERBES de PROVENCE entiere - Sachet 50g (6)"/>
    <s v="HERB"/>
    <n v="6"/>
    <n v="5"/>
    <m/>
    <m/>
    <n v="11.88"/>
    <n v="0"/>
    <n v="11.88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REINE DES PRÉS fleurs (6) - Sachet 25g (6)"/>
    <s v="REIN"/>
    <n v="6"/>
    <n v="5"/>
    <m/>
    <m/>
    <n v="13.14"/>
    <n v="0"/>
    <n v="13.14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Moulin à épices - Cartonnette (6)"/>
    <s v="MOUPO"/>
    <n v="3"/>
    <n v="5"/>
    <m/>
    <m/>
    <n v="35.31"/>
    <n v="0"/>
    <n v="35.31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8"/>
    <n v="1"/>
    <m/>
    <m/>
    <m/>
    <m/>
    <s v="CURRY MADRAS - Flacon 35g"/>
    <s v="CUMAC"/>
    <n v="3"/>
    <n v="5"/>
    <m/>
    <m/>
    <n v="4.71"/>
    <n v="0"/>
    <n v="4.71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69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'AIL DES OURS - BIOMONDE"/>
    <s v="14 A rue Lamartine"/>
    <n v="69740"/>
    <s v="GENAS"/>
    <s v="06 61 75 91 66"/>
    <s v="Auvergne-Rhône-Alpes"/>
    <n v="69"/>
    <s v="BIOMONDE"/>
    <m/>
    <n v="180"/>
    <d v="2017-04-10T00:00:00"/>
    <x v="670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CHANTERELLES - Doypack 25g (6)"/>
    <s v="CHANC"/>
    <n v="6"/>
    <n v="0"/>
    <m/>
    <m/>
    <n v="25.92"/>
    <n v="0"/>
    <n v="25.92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Trompette de la mort - Doypack 20g (6)"/>
    <s v="TROMC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AIL et FINES HERBES - Flacon 10g"/>
    <s v="AILHC"/>
    <n v="3"/>
    <n v="5"/>
    <m/>
    <m/>
    <n v="3.96"/>
    <n v="0"/>
    <n v="3.96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CORIANDRE feuille - Flacon 18g"/>
    <s v="CORFC"/>
    <n v="3"/>
    <n v="5"/>
    <m/>
    <m/>
    <n v="4.95"/>
    <n v="0"/>
    <n v="4.95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QUATRE BAIES - Flacon 35g"/>
    <s v="4BAIC"/>
    <n v="3"/>
    <n v="5"/>
    <m/>
    <m/>
    <n v="8.19"/>
    <n v="0"/>
    <n v="8.19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GINGEMBRE poudre - Flacon 80g (6)"/>
    <s v="GINGPP"/>
    <n v="6"/>
    <n v="5"/>
    <m/>
    <m/>
    <n v="16.739999999999998"/>
    <n v="0"/>
    <n v="16.739999999999998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Mélange GRILLADES - Flacon 70g (6)"/>
    <s v="GRILPP"/>
    <n v="6"/>
    <n v="5"/>
    <m/>
    <m/>
    <n v="16.32"/>
    <n v="0"/>
    <n v="16.32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Mélange SALADE - Flacon 45g (6)"/>
    <s v="SALAPP"/>
    <n v="6"/>
    <n v="5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SOMMEIL - Sachet 35g (3)"/>
    <s v="REVE"/>
    <n v="3"/>
    <n v="5"/>
    <m/>
    <m/>
    <n v="7.23"/>
    <n v="0"/>
    <n v="7.23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ALLAITEMENT - Sachet 100g (6)"/>
    <s v="ALLA"/>
    <n v="3"/>
    <n v="0"/>
    <m/>
    <m/>
    <n v="7.05"/>
    <n v="0"/>
    <n v="7.05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Moulin à épices - Cartonnette (6)"/>
    <s v="MOUPO"/>
    <n v="6"/>
    <n v="5"/>
    <m/>
    <m/>
    <n v="70.62"/>
    <n v="0"/>
    <n v="70.62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m/>
    <n v="1"/>
    <m/>
    <m/>
    <m/>
    <s v="ANETH feuilles - Flacon 22g"/>
    <s v="ANEFC"/>
    <n v="3"/>
    <n v="5"/>
    <m/>
    <m/>
    <n v="7.38"/>
    <n v="0"/>
    <n v="7.38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ANTI STRESS - Sachet 35g (3)"/>
    <s v="HAMA"/>
    <n v="3"/>
    <n v="5"/>
    <m/>
    <m/>
    <n v="5.4"/>
    <n v="0"/>
    <n v="5.4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DETENTE - Sachet 35g (3)"/>
    <s v="BIEN"/>
    <n v="3"/>
    <n v="5"/>
    <m/>
    <m/>
    <n v="5.07"/>
    <n v="0"/>
    <n v="5.07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ELIMINATION - Sachet 35g (3)"/>
    <s v="ONDI"/>
    <n v="3"/>
    <n v="5"/>
    <m/>
    <m/>
    <n v="5.28"/>
    <n v="0"/>
    <n v="5.28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DIGESTION BEBE - Sachet 100g (3)"/>
    <s v="DIGBHE"/>
    <n v="3"/>
    <n v="5"/>
    <m/>
    <m/>
    <n v="9.36"/>
    <n v="0"/>
    <n v="9.36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m/>
    <n v="1"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1"/>
    <n v="1"/>
    <m/>
    <m/>
    <m/>
    <m/>
    <s v="Epices pour TANDOORI - Flacon 35g"/>
    <s v="TANDC"/>
    <n v="3"/>
    <n v="5"/>
    <m/>
    <m/>
    <n v="6.12"/>
    <n v="0"/>
    <n v="6.12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2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3"/>
    <n v="1"/>
    <m/>
    <m/>
    <m/>
    <m/>
    <s v="Pâte d’amande - 25g"/>
    <s v="91120B25"/>
    <n v="20"/>
    <n v="5"/>
    <m/>
    <m/>
    <n v="14.2"/>
    <n v="0"/>
    <n v="14.2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3"/>
    <n v="1"/>
    <m/>
    <m/>
    <m/>
    <m/>
    <s v="Pistache Choc - 25g"/>
    <s v="91007B25"/>
    <n v="20"/>
    <n v="5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3"/>
    <n v="1"/>
    <m/>
    <m/>
    <m/>
    <m/>
    <s v="Amandina Lait d'amandes sans sucre - 50cl"/>
    <n v="6901"/>
    <n v="12"/>
    <n v="5"/>
    <m/>
    <m/>
    <n v="20.52"/>
    <n v="0"/>
    <n v="20.52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3"/>
    <n v="1"/>
    <m/>
    <m/>
    <m/>
    <m/>
    <s v="Purée Fruits et Graines - 200g"/>
    <n v="1011"/>
    <n v="6"/>
    <n v="5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3"/>
    <n v="1"/>
    <m/>
    <m/>
    <m/>
    <m/>
    <s v="Purée 4 Fruits Secs - 200g"/>
    <n v="1013"/>
    <n v="6"/>
    <n v="5"/>
    <m/>
    <s v="oui"/>
    <n v="23.4"/>
    <n v="0"/>
    <n v="23.4"/>
    <s v=""/>
    <s v=""/>
    <s v=""/>
    <s v=""/>
    <s v=""/>
    <m/>
    <m/>
    <m/>
    <m/>
    <m/>
    <m/>
    <m/>
    <m/>
    <m/>
    <m/>
    <m/>
    <n v="1"/>
  </r>
  <r>
    <x v="3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4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3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4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3"/>
    <s v="Christophe"/>
    <s v="Bio Planète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4"/>
    <n v="1"/>
    <m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5"/>
    <n v="1"/>
    <m/>
    <m/>
    <n v="1"/>
    <m/>
    <s v="Purée pommes poires demeter - 630 g"/>
    <s v="CN00641055"/>
    <n v="30"/>
    <n v="10"/>
    <m/>
    <s v="oui"/>
    <n v="80.400000000000006"/>
    <n v="0"/>
    <n v="80.400000000000006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5"/>
    <n v="1"/>
    <m/>
    <m/>
    <n v="1"/>
    <m/>
    <s v="Purée pommes myrtilles - 630 g"/>
    <s v="CN00641065"/>
    <n v="30"/>
    <n v="10"/>
    <m/>
    <s v="oui"/>
    <n v="90.3"/>
    <n v="0"/>
    <n v="90.3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5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5"/>
    <n v="1"/>
    <m/>
    <m/>
    <n v="1"/>
    <m/>
    <s v="Purée pommes pruneaux - 630g"/>
    <s v="CN00641100"/>
    <n v="30"/>
    <n v="10"/>
    <m/>
    <s v="oui"/>
    <n v="89.7"/>
    <n v="0"/>
    <n v="89.7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Biocash"/>
    <s v="BIO SAVEURS"/>
    <s v="30 Bis route d'heyrieux"/>
    <n v="69780"/>
    <s v="MIONS"/>
    <s v="04 37 25 93 19"/>
    <s v="Auvergne-Rhône-Alpes"/>
    <n v="69"/>
    <s v="INDPT"/>
    <m/>
    <n v="575"/>
    <d v="2017-04-10T00:00:00"/>
    <x v="675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CEPES COUPÉS - Doypack 30g (6)"/>
    <s v="CEPEC"/>
    <n v="3"/>
    <n v="5"/>
    <m/>
    <m/>
    <n v="14.85"/>
    <n v="0"/>
    <n v="14.85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AIL et FINES HERBES - Flacon 10g"/>
    <s v="AILHC"/>
    <n v="6"/>
    <n v="5"/>
    <m/>
    <m/>
    <n v="7.92"/>
    <n v="0"/>
    <n v="7.9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CITRON écorce poudre - Flacon 32g"/>
    <s v="CITRC"/>
    <n v="6"/>
    <n v="5"/>
    <m/>
    <m/>
    <n v="10.92"/>
    <n v="0"/>
    <n v="10.9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Mélange COMPOTE &amp; CRUMBLE - Flacon 35g"/>
    <s v="COMPC"/>
    <n v="6"/>
    <n v="5"/>
    <m/>
    <m/>
    <n v="16.8"/>
    <n v="0"/>
    <n v="16.8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ORANGE écorce - Flacon 32g"/>
    <s v="ORANC"/>
    <n v="6"/>
    <n v="5"/>
    <m/>
    <m/>
    <n v="9.06"/>
    <n v="0"/>
    <n v="9.0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RAIFORT poudre - Flacon 45g"/>
    <s v="RAIFC"/>
    <n v="6"/>
    <n v="5"/>
    <m/>
    <m/>
    <n v="18.78"/>
    <n v="0"/>
    <n v="18.78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Mélange PÂTISSERIE - Flacon 50g"/>
    <s v="CREPAR"/>
    <n v="6"/>
    <n v="5"/>
    <m/>
    <m/>
    <n v="14.16"/>
    <n v="0"/>
    <n v="14.1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SUCRE VANILLÉ - Flacon 65g"/>
    <s v="SUVAC"/>
    <n v="6"/>
    <n v="5"/>
    <m/>
    <m/>
    <n v="11.82"/>
    <n v="0"/>
    <n v="11.8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6"/>
    <n v="1"/>
    <m/>
    <m/>
    <m/>
    <m/>
    <s v="Epices pour TANDOORI - Flacon 35g"/>
    <s v="TANDC"/>
    <n v="6"/>
    <n v="5"/>
    <m/>
    <m/>
    <n v="12.24"/>
    <n v="0"/>
    <n v="12.24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7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8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8"/>
    <n v="1"/>
    <m/>
    <m/>
    <n v="1"/>
    <m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8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Relais Vert"/>
    <s v="LE PANIER BIO LYON"/>
    <s v="37-39 avenue de Ménival"/>
    <n v="69005"/>
    <s v="LYON"/>
    <s v="04 78 36 67 84"/>
    <s v="Auvergne-Rhône-Alpes"/>
    <n v="69"/>
    <s v="GRAND PANIER BIO"/>
    <m/>
    <n v="300"/>
    <d v="2017-04-10T00:00:00"/>
    <x v="678"/>
    <n v="1"/>
    <m/>
    <m/>
    <n v="1"/>
    <m/>
    <s v="Purée pommes figues demeter - 630g"/>
    <s v="CN0064110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3"/>
    <s v="Ghislaine"/>
    <s v="Côteaux Nantais"/>
    <s v="Relais Vert"/>
    <s v="ESPACE BIO"/>
    <s v="19 BOULEVARD BLAISE PASCAL"/>
    <n v="36000"/>
    <s v="CHATEAUROUX"/>
    <s v="02 54 27 08 81"/>
    <s v="Centre-Val de Loire"/>
    <n v="36"/>
    <s v="ACCORD BIO"/>
    <m/>
    <n v="400"/>
    <d v="2017-04-11T00:00:00"/>
    <x v="679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OREXIS BIO"/>
    <s v="10, rue Chavanne"/>
    <n v="69001"/>
    <s v="LYON"/>
    <s v="04 78 28 52 52"/>
    <s v="Auvergne-Rhône-Alpes"/>
    <n v="69"/>
    <s v="ACCORD BIO"/>
    <m/>
    <n v="100"/>
    <d v="2017-04-11T00:00:00"/>
    <x v="680"/>
    <n v="1"/>
    <m/>
    <m/>
    <m/>
    <m/>
    <s v="CEPES COUPÉS - Doypack 30g (6)"/>
    <s v="CEPEC"/>
    <n v="6"/>
    <n v="5"/>
    <m/>
    <m/>
    <n v="29.7"/>
    <n v="0"/>
    <n v="29.7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OREXIS BIO"/>
    <s v="10, rue Chavanne"/>
    <n v="69001"/>
    <s v="LYON"/>
    <s v="04 78 28 52 52"/>
    <s v="Auvergne-Rhône-Alpes"/>
    <n v="69"/>
    <s v="ACCORD BIO"/>
    <m/>
    <n v="100"/>
    <d v="2017-04-11T00:00:00"/>
    <x v="680"/>
    <n v="1"/>
    <m/>
    <m/>
    <m/>
    <m/>
    <s v="SHIITAKES - Doypack 25g (6)"/>
    <s v="SHIIC"/>
    <n v="6"/>
    <n v="5"/>
    <m/>
    <m/>
    <n v="15.78"/>
    <n v="0"/>
    <n v="15.78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OREXIS BIO"/>
    <s v="10, rue Chavanne"/>
    <n v="69001"/>
    <s v="LYON"/>
    <s v="04 78 28 52 52"/>
    <s v="Auvergne-Rhône-Alpes"/>
    <n v="69"/>
    <s v="ACCORD BIO"/>
    <m/>
    <n v="100"/>
    <d v="2017-04-11T00:00:00"/>
    <x v="680"/>
    <n v="1"/>
    <m/>
    <m/>
    <m/>
    <m/>
    <s v="SEL au CÉLERI - Flacon 80g"/>
    <s v="SECEC"/>
    <n v="3"/>
    <n v="5"/>
    <m/>
    <m/>
    <n v="4.83"/>
    <n v="0"/>
    <n v="4.83"/>
    <s v=""/>
    <s v=""/>
    <s v=""/>
    <s v=""/>
    <s v=""/>
    <m/>
    <m/>
    <m/>
    <m/>
    <m/>
    <m/>
    <m/>
    <m/>
    <m/>
    <m/>
    <m/>
    <n v="1"/>
  </r>
  <r>
    <x v="3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1"/>
    <n v="1"/>
    <m/>
    <m/>
    <n v="1"/>
    <m/>
    <s v="Purée pommes demeter - 630 g"/>
    <s v="CN00640115"/>
    <n v="42"/>
    <n v="10"/>
    <m/>
    <s v="oui"/>
    <n v="89.46"/>
    <n v="0"/>
    <n v="89.46"/>
    <s v=""/>
    <s v=""/>
    <s v=""/>
    <s v=""/>
    <s v=""/>
    <m/>
    <m/>
    <m/>
    <n v="1"/>
    <m/>
    <m/>
    <m/>
    <m/>
    <m/>
    <s v="1"/>
    <m/>
    <s v=""/>
  </r>
  <r>
    <x v="3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1"/>
    <n v="1"/>
    <m/>
    <m/>
    <n v="1"/>
    <m/>
    <s v="Purée pommes poires demeter - 630 g"/>
    <s v="CN00641055"/>
    <n v="30"/>
    <n v="10"/>
    <m/>
    <s v="oui"/>
    <n v="71.400000000000006"/>
    <n v="0"/>
    <n v="71.400000000000006"/>
    <s v=""/>
    <s v=""/>
    <s v=""/>
    <s v=""/>
    <s v=""/>
    <m/>
    <m/>
    <m/>
    <n v="1"/>
    <m/>
    <m/>
    <m/>
    <m/>
    <m/>
    <s v="1"/>
    <m/>
    <s v=""/>
  </r>
  <r>
    <x v="3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1"/>
    <n v="1"/>
    <m/>
    <m/>
    <n v="1"/>
    <m/>
    <s v="Purée pommes abricots demeter - 630 g"/>
    <s v="CN00641025"/>
    <n v="18"/>
    <n v="10"/>
    <m/>
    <s v="oui"/>
    <n v="46.08"/>
    <n v="0"/>
    <n v="46.08"/>
    <s v=""/>
    <s v=""/>
    <s v=""/>
    <s v=""/>
    <s v=""/>
    <m/>
    <m/>
    <m/>
    <n v="1"/>
    <m/>
    <m/>
    <m/>
    <m/>
    <m/>
    <s v="1"/>
    <m/>
    <s v=""/>
  </r>
  <r>
    <x v="3"/>
    <s v="Alexis"/>
    <s v="Côteaux Nantai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1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3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Purée Fruits et Graines - 200g"/>
    <n v="1011"/>
    <n v="6"/>
    <n v="7"/>
    <m/>
    <s v="oui"/>
    <n v="25.38"/>
    <n v="0"/>
    <n v="25.38"/>
    <s v=""/>
    <s v=""/>
    <s v=""/>
    <s v=""/>
    <s v=""/>
    <m/>
    <m/>
    <m/>
    <n v="1"/>
    <m/>
    <m/>
    <m/>
    <m/>
    <m/>
    <s v="1"/>
    <m/>
    <s v=""/>
  </r>
  <r>
    <x v="3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Purée 4 Fruits Secs - 200g"/>
    <n v="1013"/>
    <n v="6"/>
    <n v="7"/>
    <m/>
    <s v="oui"/>
    <n v="21.78"/>
    <n v="0"/>
    <n v="21.78"/>
    <s v=""/>
    <s v=""/>
    <s v=""/>
    <s v=""/>
    <s v=""/>
    <m/>
    <m/>
    <m/>
    <n v="1"/>
    <m/>
    <m/>
    <m/>
    <m/>
    <m/>
    <s v="1"/>
    <m/>
    <s v=""/>
  </r>
  <r>
    <x v="3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Purée Amande &amp; Noix de cajou - 200g"/>
    <n v="1012"/>
    <n v="6"/>
    <n v="7"/>
    <m/>
    <s v="oui"/>
    <n v="29.22"/>
    <n v="0"/>
    <n v="29.22"/>
    <s v=""/>
    <s v=""/>
    <s v=""/>
    <s v=""/>
    <s v=""/>
    <m/>
    <m/>
    <m/>
    <n v="1"/>
    <m/>
    <m/>
    <m/>
    <m/>
    <m/>
    <s v="1"/>
    <m/>
    <s v=""/>
  </r>
  <r>
    <x v="3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Cacao &amp; Baies de goji - 40g"/>
    <s v="9304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s v="1"/>
    <m/>
    <s v=""/>
  </r>
  <r>
    <x v="3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Baobab &amp; Graines - 40g"/>
    <s v="9302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s v="1"/>
    <m/>
    <s v=""/>
  </r>
  <r>
    <x v="3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Céréales - 40g"/>
    <s v="9301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s v="1"/>
    <m/>
    <s v=""/>
  </r>
  <r>
    <x v="3"/>
    <s v="Alexis"/>
    <s v="Perl'amande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2"/>
    <m/>
    <m/>
    <n v="1"/>
    <m/>
    <m/>
    <s v="Multifruits - 40g"/>
    <s v="93003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s v="1"/>
    <m/>
    <s v=""/>
  </r>
  <r>
    <x v="3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Poudre à lever - x 30 sachets"/>
    <n v="550010"/>
    <n v="30"/>
    <n v="0"/>
    <m/>
    <m/>
    <n v="7.8"/>
    <n v="0"/>
    <n v="7.8"/>
    <s v=""/>
    <s v=""/>
    <s v=""/>
    <s v=""/>
    <s v=""/>
    <m/>
    <m/>
    <m/>
    <n v="1"/>
    <m/>
    <m/>
    <m/>
    <m/>
    <m/>
    <s v="1"/>
    <m/>
    <s v=""/>
  </r>
  <r>
    <x v="3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Ferment yaourt 2x6g - x 10 sachets"/>
    <n v="530010"/>
    <n v="10"/>
    <n v="0"/>
    <m/>
    <m/>
    <n v="21.1"/>
    <n v="0"/>
    <n v="21.1"/>
    <s v=""/>
    <s v=""/>
    <s v=""/>
    <s v=""/>
    <s v=""/>
    <m/>
    <m/>
    <m/>
    <n v="1"/>
    <m/>
    <m/>
    <m/>
    <m/>
    <m/>
    <s v="1"/>
    <m/>
    <s v=""/>
  </r>
  <r>
    <x v="3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Chantibio - x 20 sachets"/>
    <n v="530100"/>
    <n v="20"/>
    <n v="0"/>
    <m/>
    <m/>
    <n v="13"/>
    <n v="0"/>
    <n v="13"/>
    <s v=""/>
    <s v=""/>
    <s v=""/>
    <s v=""/>
    <s v=""/>
    <m/>
    <m/>
    <m/>
    <n v="1"/>
    <m/>
    <m/>
    <m/>
    <m/>
    <m/>
    <s v="1"/>
    <m/>
    <s v=""/>
  </r>
  <r>
    <x v="3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n v="1"/>
    <m/>
    <m/>
    <m/>
    <m/>
    <m/>
    <s v="1"/>
    <m/>
    <s v=""/>
  </r>
  <r>
    <x v="3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Agar agar Bio - x 12 sachets 50g"/>
    <n v="510120"/>
    <n v="12"/>
    <n v="0"/>
    <m/>
    <m/>
    <n v="53.88"/>
    <n v="0"/>
    <n v="53.88"/>
    <s v=""/>
    <s v=""/>
    <s v=""/>
    <s v=""/>
    <s v=""/>
    <m/>
    <m/>
    <m/>
    <n v="1"/>
    <m/>
    <m/>
    <m/>
    <m/>
    <m/>
    <s v="1"/>
    <m/>
    <s v=""/>
  </r>
  <r>
    <x v="3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Crème anglaise 60g - x 12 sachets"/>
    <n v="190210"/>
    <n v="12"/>
    <n v="0"/>
    <m/>
    <m/>
    <n v="11.88"/>
    <n v="0"/>
    <n v="11.88"/>
    <s v=""/>
    <s v=""/>
    <s v=""/>
    <s v=""/>
    <s v=""/>
    <m/>
    <m/>
    <m/>
    <n v="1"/>
    <m/>
    <m/>
    <m/>
    <m/>
    <m/>
    <s v="1"/>
    <m/>
    <s v=""/>
  </r>
  <r>
    <x v="3"/>
    <s v="Alexis"/>
    <s v="Nature et Aliments"/>
    <s v="Pronadis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3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n v="1"/>
    <m/>
    <m/>
    <m/>
    <m/>
    <m/>
    <s v="1"/>
    <m/>
    <s v=""/>
  </r>
  <r>
    <x v="3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n v="1"/>
    <m/>
    <m/>
    <m/>
    <m/>
    <m/>
    <s v="1"/>
    <m/>
    <s v=""/>
  </r>
  <r>
    <x v="3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VANILLE - Flacon 40g"/>
    <s v="VANIER"/>
    <n v="6"/>
    <n v="0"/>
    <m/>
    <m/>
    <n v="64.260000000000005"/>
    <n v="0"/>
    <n v="64.260000000000005"/>
    <s v=""/>
    <s v=""/>
    <s v=""/>
    <s v=""/>
    <s v=""/>
    <m/>
    <m/>
    <m/>
    <n v="1"/>
    <m/>
    <m/>
    <m/>
    <m/>
    <m/>
    <s v="1"/>
    <m/>
    <s v=""/>
  </r>
  <r>
    <x v="3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n v="1"/>
    <m/>
    <m/>
    <m/>
    <m/>
    <m/>
    <s v="1"/>
    <m/>
    <s v=""/>
  </r>
  <r>
    <x v="3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n v="1"/>
    <m/>
    <m/>
    <m/>
    <m/>
    <m/>
    <s v="1"/>
    <m/>
    <s v=""/>
  </r>
  <r>
    <x v="3"/>
    <s v="Alexis"/>
    <s v="Arcadie"/>
    <s v="Ekibio"/>
    <s v="O BIO - NATURE ET VIE"/>
    <s v="avenue de Toulouse"/>
    <n v="12200"/>
    <s v="VILLEFRANCHE DE ROUERGUE"/>
    <s v="05 65 45 74 68"/>
    <s v="Occitanie"/>
    <n v="12"/>
    <s v="ACCORD BIO"/>
    <m/>
    <n v="200"/>
    <d v="2017-04-11T00:00:00"/>
    <x v="684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n v="1"/>
    <m/>
    <m/>
    <m/>
    <m/>
    <m/>
    <s v="1"/>
    <m/>
    <s v=""/>
  </r>
  <r>
    <x v="3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Panna Cotta 45g - x 15 sachets"/>
    <n v="190100"/>
    <n v="30"/>
    <n v="10"/>
    <m/>
    <m/>
    <n v="26.7"/>
    <n v="0"/>
    <n v="26.7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brûlée 80g - x 12 sachets"/>
    <n v="19011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caramel au beurre salé 60g - x 12 sachets"/>
    <n v="1901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chocolat intense 60g - x 12 sachets"/>
    <n v="1900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m/>
    <m/>
    <n v="1"/>
    <n v="1"/>
    <m/>
    <s v="Crème châtaigne 60g - x 12 sachets"/>
    <n v="19013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anglaise 60g - x 12 sachets"/>
    <n v="190210"/>
    <n v="24"/>
    <n v="10"/>
    <m/>
    <m/>
    <n v="21.36"/>
    <n v="0"/>
    <n v="21.3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5"/>
    <n v="1"/>
    <m/>
    <m/>
    <n v="1"/>
    <m/>
    <s v="Crème Pistache 60g - x 12 sachets"/>
    <n v="190240"/>
    <n v="24"/>
    <n v="1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3"/>
    <s v="Jean-Claude"/>
    <s v="Arcadie"/>
    <s v="Europ-Labo"/>
    <s v="ETAPE NATURE"/>
    <s v="64  rue de la  Plage"/>
    <n v="62600"/>
    <s v="BERCK SUR MER"/>
    <s v="03 21 84 61 40"/>
    <s v="Hauts-de-France"/>
    <n v="62"/>
    <s v="LES COMPTOIRS DE LA BIO"/>
    <m/>
    <n v="300"/>
    <d v="2017-04-11T00:00:00"/>
    <x v="686"/>
    <n v="1"/>
    <m/>
    <m/>
    <m/>
    <m/>
    <s v="TILLEUL aubier coupé - Sachet 50g (6)"/>
    <s v="TILA"/>
    <n v="6"/>
    <n v="0"/>
    <m/>
    <s v="oui"/>
    <n v="11.34"/>
    <n v="0"/>
    <n v="11.34"/>
    <s v=""/>
    <s v=""/>
    <s v=""/>
    <s v=""/>
    <s v=""/>
    <m/>
    <m/>
    <m/>
    <m/>
    <m/>
    <m/>
    <m/>
    <m/>
    <m/>
    <m/>
    <m/>
    <n v="1"/>
  </r>
  <r>
    <x v="3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7"/>
    <n v="1"/>
    <m/>
    <m/>
    <m/>
    <m/>
    <s v="HOL Pays Crête - 0,5L"/>
    <n v="1010613573"/>
    <n v="6"/>
    <n v="0"/>
    <m/>
    <m/>
    <n v="38.159999999999997"/>
    <n v="0"/>
    <n v="38.159999999999997"/>
    <s v=""/>
    <s v=""/>
    <s v=""/>
    <s v=""/>
    <s v=""/>
    <m/>
    <m/>
    <m/>
    <m/>
    <m/>
    <m/>
    <m/>
    <m/>
    <m/>
    <m/>
    <m/>
    <n v="1"/>
  </r>
  <r>
    <x v="3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7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7"/>
    <n v="1"/>
    <m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8"/>
    <n v="1"/>
    <m/>
    <m/>
    <m/>
    <m/>
    <s v="Agar agar Bio - x 12 sachets 50g"/>
    <n v="510120"/>
    <n v="12"/>
    <n v="0"/>
    <m/>
    <m/>
    <n v="53.88"/>
    <n v="0"/>
    <n v="53.88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8"/>
    <n v="1"/>
    <m/>
    <m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CEPES COUPÉS - Doypack 30g (6)"/>
    <s v="CEPEC"/>
    <n v="6"/>
    <n v="0"/>
    <m/>
    <m/>
    <n v="31.26"/>
    <n v="0"/>
    <n v="31.26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CHANTERELLES - Doypack 25g (6)"/>
    <s v="CHANC"/>
    <n v="6"/>
    <n v="0"/>
    <m/>
    <m/>
    <n v="25.92"/>
    <n v="0"/>
    <n v="25.92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SHIITAKES - Doypack 25g (6)"/>
    <s v="SHIIC"/>
    <n v="6"/>
    <n v="0"/>
    <m/>
    <m/>
    <n v="16.62"/>
    <n v="0"/>
    <n v="16.62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Trompette de la mort - Doypack 20g (6)"/>
    <s v="TROMC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POIVRE VERT lyophilisé - Flacon 15g"/>
    <s v="POVLC"/>
    <n v="6"/>
    <n v="0"/>
    <m/>
    <m/>
    <n v="16.38"/>
    <n v="0"/>
    <n v="16.38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Mélange PÂTISSERIE - Flacon 50g"/>
    <s v="CREPAR"/>
    <n v="6"/>
    <n v="0"/>
    <m/>
    <m/>
    <n v="14.28"/>
    <n v="0"/>
    <n v="14.28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FENUGREC graines - Sachet 100g (3)"/>
    <s v="FENU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HERBES de PROVENCE entiere - Sachet 50g (6)"/>
    <s v="HERB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MARJOLAINE feuilles et fleurs - Sachet 25g (3)"/>
    <s v="MARJ"/>
    <n v="6"/>
    <n v="0"/>
    <m/>
    <m/>
    <n v="9.6"/>
    <n v="0"/>
    <n v="9.6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PISSENLIT racines - Sachet 50g (6)"/>
    <s v="PISS"/>
    <n v="6"/>
    <n v="0"/>
    <m/>
    <m/>
    <n v="16.079999999999998"/>
    <n v="0"/>
    <n v="16.079999999999998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3"/>
    <s v="Philippe"/>
    <s v="Arcadie"/>
    <s v="Ekibio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89"/>
    <n v="1"/>
    <m/>
    <m/>
    <m/>
    <m/>
    <s v="VIGNE ROUGE feuilles coupées - Sachet 50g (6)"/>
    <s v="VIGN"/>
    <n v="6"/>
    <n v="0"/>
    <m/>
    <m/>
    <n v="18.72"/>
    <n v="0"/>
    <n v="18.72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n v="1"/>
    <m/>
    <m/>
    <n v="1"/>
    <m/>
    <s v="Purée pommes demeter - 630 g"/>
    <s v="CN00640115"/>
    <n v="60"/>
    <n v="10"/>
    <m/>
    <s v="oui"/>
    <n v="142.19999999999999"/>
    <n v="0"/>
    <n v="142.19999999999999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n v="1"/>
    <m/>
    <m/>
    <n v="1"/>
    <m/>
    <s v="Purée pommes myrtilles - 630 g"/>
    <s v="CN00641065"/>
    <n v="30"/>
    <n v="10"/>
    <m/>
    <s v="oui"/>
    <n v="89.4"/>
    <n v="0"/>
    <n v="89.4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m/>
    <m/>
    <n v="1"/>
    <m/>
    <m/>
    <s v="pommes vanille demeter - 75cl"/>
    <s v="CN00110365"/>
    <n v="6"/>
    <n v="0"/>
    <m/>
    <m/>
    <n v="12.96"/>
    <n v="0"/>
    <n v="12.96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m/>
    <m/>
    <n v="1"/>
    <m/>
    <m/>
    <s v="pommes ananas - 75cl"/>
    <s v="CN0011037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m/>
    <m/>
    <n v="1"/>
    <m/>
    <m/>
    <s v="Apibul pommes gingembre - 75 cl"/>
    <s v="CN0011004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0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Le Moulin du Pivert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1"/>
    <n v="1"/>
    <m/>
    <m/>
    <m/>
    <m/>
    <s v="Equi'libre Céréales et Graines - 150 grs"/>
    <s v="1CR003"/>
    <n v="12"/>
    <n v="0"/>
    <m/>
    <m/>
    <n v="26.16"/>
    <n v="0"/>
    <n v="26.16"/>
    <s v=""/>
    <s v=""/>
    <s v=""/>
    <s v=""/>
    <s v=""/>
    <m/>
    <m/>
    <m/>
    <m/>
    <m/>
    <m/>
    <m/>
    <m/>
    <m/>
    <m/>
    <m/>
    <n v="1"/>
  </r>
  <r>
    <x v="3"/>
    <s v="Philippe"/>
    <s v="Le Moulin du Pivert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4-11T00:00:00"/>
    <x v="691"/>
    <n v="1"/>
    <m/>
    <m/>
    <m/>
    <m/>
    <s v="Equi'libre Raisins - 200 grs"/>
    <s v="1CR006"/>
    <n v="12"/>
    <n v="0"/>
    <m/>
    <m/>
    <n v="28.44"/>
    <n v="0"/>
    <n v="28.44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Bioflan vanille - x 30 sachets"/>
    <n v="110010"/>
    <n v="30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Bioflan cacao - x 30 sachets"/>
    <n v="110020"/>
    <n v="30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Bioflan caramel - x 30 sachets"/>
    <n v="110120"/>
    <n v="30"/>
    <n v="10"/>
    <m/>
    <m/>
    <n v="18.600000000000001"/>
    <n v="0"/>
    <n v="18.600000000000001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m/>
    <m/>
    <s v="Panna Cotta 45g - x 15 sachets"/>
    <n v="190100"/>
    <n v="30"/>
    <n v="0"/>
    <m/>
    <m/>
    <n v="28.8"/>
    <n v="0"/>
    <n v="28.8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m/>
    <m/>
    <s v="Crème brûlée 80g - x 12 sachets"/>
    <n v="190110"/>
    <n v="24"/>
    <n v="0"/>
    <m/>
    <m/>
    <n v="26.88"/>
    <n v="0"/>
    <n v="26.88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Crème caramel au beurre salé 60g - x 12 sachets"/>
    <n v="190120"/>
    <n v="12"/>
    <n v="1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Crème noisette 60g - x 12 sachets"/>
    <n v="1902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m/>
    <m/>
    <s v="Crème noix de coco 60g - x 12 sachets"/>
    <n v="190150"/>
    <n v="24"/>
    <n v="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m/>
    <m/>
    <s v="Crème chocolat intense 60g - x 12 sachets"/>
    <n v="190020"/>
    <n v="24"/>
    <n v="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Crème châtaigne 60g - x 12 sachets"/>
    <n v="19013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Crème anglaise 60g - x 12 sachets"/>
    <n v="190210"/>
    <n v="12"/>
    <n v="1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2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3"/>
    <s v="Alexis"/>
    <s v="Nature et Aliments"/>
    <s v="Pronadis"/>
    <s v="LA VIE CLAIRE"/>
    <s v="Route d'Espalion"/>
    <n v="12850"/>
    <s v="ONET LE CHATEAU"/>
    <s v="05 65 47 08 49"/>
    <s v="Occitanie"/>
    <n v="12"/>
    <s v="LA VIE CLAIRE"/>
    <m/>
    <n v="500"/>
    <d v="2017-04-11T00:00:00"/>
    <x v="693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m/>
    <m/>
    <m/>
    <m/>
    <m/>
    <m/>
    <m/>
    <m/>
    <n v="1"/>
  </r>
  <r>
    <x v="3"/>
    <s v="Benoît"/>
    <s v="Côteaux Nantai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4"/>
    <n v="1"/>
    <m/>
    <m/>
    <n v="1"/>
    <m/>
    <s v="Purée pommes poires demeter - 630 g"/>
    <s v="CN00641055"/>
    <n v="30"/>
    <n v="10"/>
    <m/>
    <s v="oui"/>
    <n v="72.3"/>
    <n v="0"/>
    <n v="72.3"/>
    <s v=""/>
    <s v=""/>
    <s v=""/>
    <s v=""/>
    <s v=""/>
    <m/>
    <m/>
    <m/>
    <m/>
    <m/>
    <m/>
    <m/>
    <m/>
    <m/>
    <m/>
    <m/>
    <n v="1"/>
  </r>
  <r>
    <x v="3"/>
    <s v="Benoît"/>
    <s v="Côteaux Nantai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4"/>
    <n v="1"/>
    <m/>
    <m/>
    <n v="1"/>
    <m/>
    <s v="Purée pommes myrtilles - 630 g"/>
    <s v="CN00641065"/>
    <n v="30"/>
    <n v="10"/>
    <m/>
    <s v="oui"/>
    <n v="81.3"/>
    <n v="0"/>
    <n v="81.3"/>
    <s v=""/>
    <s v=""/>
    <s v=""/>
    <s v=""/>
    <s v=""/>
    <m/>
    <m/>
    <m/>
    <m/>
    <m/>
    <m/>
    <m/>
    <m/>
    <m/>
    <m/>
    <m/>
    <n v="1"/>
  </r>
  <r>
    <x v="3"/>
    <s v="Benoît"/>
    <s v="Côteaux Nantai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4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Benoît"/>
    <s v="Côteaux Nantai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4"/>
    <n v="1"/>
    <m/>
    <m/>
    <n v="1"/>
    <m/>
    <s v="Purée pommes pruneaux - 630g"/>
    <s v="CN00641100"/>
    <n v="30"/>
    <n v="10"/>
    <m/>
    <s v="oui"/>
    <n v="80.7"/>
    <n v="0"/>
    <n v="80.7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vanille - x 30 sachets"/>
    <n v="110010"/>
    <n v="30"/>
    <n v="10"/>
    <m/>
    <m/>
    <n v="18.899999999999999"/>
    <n v="0"/>
    <n v="18.899999999999999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café - x 30 sachets"/>
    <n v="110030"/>
    <n v="3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framboise - x 30 sachets"/>
    <n v="11007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caramel - x 30 sachets"/>
    <n v="1101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ioflan noix de coco - x 30 sachets"/>
    <n v="11015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brûlée 80g - x 12 sachets"/>
    <n v="19011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caramel au beurre salé 60g - x 12 sachets"/>
    <n v="1901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chocolat intense 60g - x 12 sachets"/>
    <n v="1900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anglaise 60g - x 12 sachets"/>
    <n v="190210"/>
    <n v="12"/>
    <n v="1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Benoît"/>
    <s v="Nature et Aliments"/>
    <s v="Biocash"/>
    <s v="L'OR DE LA TERRE"/>
    <s v="PARC DES CROZES SUD"/>
    <n v="26270"/>
    <s v="LORIOL"/>
    <s v="04 75 25 41 06"/>
    <s v="Auvergne-Rhône-Alpes"/>
    <n v="26"/>
    <s v="INDPT"/>
    <m/>
    <n v="270"/>
    <d v="2017-04-12T00:00:00"/>
    <x v="695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EARL GREY - Boite 30g"/>
    <s v="BENGIN"/>
    <n v="3"/>
    <n v="5"/>
    <m/>
    <m/>
    <n v="9.99"/>
    <n v="0"/>
    <n v="9.99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ARRAKECH - Boite 30g"/>
    <s v="MARRIN"/>
    <n v="3"/>
    <n v="5"/>
    <m/>
    <m/>
    <n v="9.6300000000000008"/>
    <n v="0"/>
    <n v="9.6300000000000008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THÉ VERT - Boite 30g"/>
    <s v="THEVIN"/>
    <n v="3"/>
    <n v="5"/>
    <m/>
    <m/>
    <n v="9.27"/>
    <n v="0"/>
    <n v="9.27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CINQ PARFUMS - Flacon 35g"/>
    <s v="5PARC"/>
    <n v="6"/>
    <n v="5"/>
    <m/>
    <m/>
    <n v="9.9"/>
    <n v="0"/>
    <n v="9.9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Épices pour CHAÏ - Flacon 40g"/>
    <s v="CHAIC"/>
    <n v="3"/>
    <n v="5"/>
    <m/>
    <m/>
    <n v="6.87"/>
    <n v="0"/>
    <n v="6.87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ACIS entier - Flacon 15g"/>
    <s v="MACIC"/>
    <n v="3"/>
    <n v="5"/>
    <m/>
    <m/>
    <n v="5.55"/>
    <n v="0"/>
    <n v="5.55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GRILLADES - Flacon 35g"/>
    <s v="GRILC"/>
    <n v="6"/>
    <n v="5"/>
    <m/>
    <m/>
    <n v="10.02"/>
    <n v="0"/>
    <n v="10.0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PÂTES - Flacon 30g"/>
    <s v="PATEC"/>
    <n v="6"/>
    <n v="5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PIZZA - Flacon 13g"/>
    <s v="PIZZC"/>
    <n v="3"/>
    <n v="5"/>
    <m/>
    <m/>
    <n v="3.69"/>
    <n v="0"/>
    <n v="3.69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RIZ - Flacon 27g"/>
    <s v="MRIZC"/>
    <n v="6"/>
    <n v="5"/>
    <m/>
    <m/>
    <n v="7.92"/>
    <n v="0"/>
    <n v="7.9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SALADE - Flacon 20g"/>
    <s v="SALAC"/>
    <n v="6"/>
    <n v="5"/>
    <m/>
    <m/>
    <n v="8.4"/>
    <n v="0"/>
    <n v="8.4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SOUPE - Flacon 40g"/>
    <s v="SOUPC"/>
    <n v="3"/>
    <n v="5"/>
    <m/>
    <m/>
    <n v="5.4"/>
    <n v="0"/>
    <n v="5.4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POIVRE NOIR concassé - Flacon 50g"/>
    <s v="PONCC"/>
    <n v="6"/>
    <n v="5"/>
    <m/>
    <m/>
    <n v="15.36"/>
    <n v="0"/>
    <n v="15.3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RAIFORT poudre - Flacon 45g"/>
    <s v="RAIFC"/>
    <n v="3"/>
    <n v="5"/>
    <m/>
    <m/>
    <n v="9.39"/>
    <n v="0"/>
    <n v="9.39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SAFRAN moulu - Flacon 1g"/>
    <s v="SAFPC"/>
    <n v="3"/>
    <n v="5"/>
    <m/>
    <m/>
    <n v="23.82"/>
    <n v="0"/>
    <n v="23.8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TROIS BAIES - Flacon 45g"/>
    <s v="3BAIC"/>
    <n v="6"/>
    <n v="5"/>
    <m/>
    <m/>
    <n v="18.059999999999999"/>
    <n v="0"/>
    <n v="18.059999999999999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VANILLE gousses - Flacon"/>
    <s v="VANBC"/>
    <n v="6"/>
    <n v="5"/>
    <m/>
    <m/>
    <n v="36.54"/>
    <n v="0"/>
    <n v="36.54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BASILIC feuilles - Flacon 30g (6)"/>
    <s v="BASIPP"/>
    <n v="6"/>
    <n v="5"/>
    <m/>
    <m/>
    <n v="11.94"/>
    <n v="0"/>
    <n v="11.94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JAPONAIS - Flacon 100g (6)"/>
    <s v="FANPP"/>
    <n v="6"/>
    <n v="5"/>
    <m/>
    <m/>
    <n v="18.48"/>
    <n v="0"/>
    <n v="18.48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GRILLADES - Flacon 70g (6)"/>
    <s v="GRILPP"/>
    <n v="6"/>
    <n v="5"/>
    <m/>
    <m/>
    <n v="16.32"/>
    <n v="0"/>
    <n v="16.3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élange SALADE - Flacon 45g (6)"/>
    <s v="SALAPP"/>
    <n v="6"/>
    <n v="5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OIGNON lanières - Flacon 125g (6)"/>
    <s v="OIGLPF"/>
    <n v="6"/>
    <n v="5"/>
    <m/>
    <m/>
    <n v="20.399999999999999"/>
    <n v="0"/>
    <n v="20.399999999999999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POIVRE NOIR moulu - Flacon 220g (6)"/>
    <s v="POIMPF"/>
    <n v="6"/>
    <n v="5"/>
    <m/>
    <m/>
    <n v="42.96"/>
    <n v="0"/>
    <n v="42.9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TILLEUL aubier coupé - Sachet 50g (6)"/>
    <s v="TILA"/>
    <n v="6"/>
    <n v="0"/>
    <m/>
    <s v="oui"/>
    <n v="11.34"/>
    <n v="0"/>
    <n v="11.34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ANETH feuilles - Flacon 22g"/>
    <s v="ANEFC"/>
    <n v="6"/>
    <n v="5"/>
    <m/>
    <m/>
    <n v="14.76"/>
    <n v="0"/>
    <n v="14.7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6"/>
    <n v="1"/>
    <m/>
    <m/>
    <m/>
    <m/>
    <s v="MACIS moulu - Flacon 45g"/>
    <s v="MACPC"/>
    <n v="3"/>
    <n v="5"/>
    <m/>
    <m/>
    <n v="12.81"/>
    <n v="0"/>
    <n v="12.81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7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8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8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8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n v="1"/>
    <m/>
    <m/>
    <m/>
    <m/>
    <m/>
    <s v="1"/>
    <m/>
    <s v=""/>
  </r>
  <r>
    <x v="3"/>
    <s v="Christophe"/>
    <s v="Bio Planète"/>
    <s v="Relais Vert"/>
    <s v="SAVEUR NATURE - BIOMONDE"/>
    <s v="459 RUE FRANCOIS GIRAUD"/>
    <n v="69400"/>
    <s v="VILLEFRANCHE SUR SAONE"/>
    <s v="04 74 09 15 36"/>
    <s v="Auvergne-Rhône-Alpes"/>
    <n v="69"/>
    <s v="BIOMONDE"/>
    <m/>
    <n v="300"/>
    <d v="2017-04-12T00:00:00"/>
    <x v="698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s v="1"/>
    <m/>
    <s v=""/>
  </r>
  <r>
    <x v="3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n v="1"/>
    <s v="Simply Dark - 80g"/>
    <n v="14130"/>
    <n v="51"/>
    <n v="10"/>
    <m/>
    <s v="oui"/>
    <n v="48.96"/>
    <n v="0"/>
    <n v="48.96"/>
    <s v=""/>
    <s v=""/>
    <s v=""/>
    <s v=""/>
    <s v=""/>
    <m/>
    <m/>
    <m/>
    <n v="1"/>
    <m/>
    <m/>
    <m/>
    <m/>
    <m/>
    <s v="1"/>
    <m/>
    <s v=""/>
  </r>
  <r>
    <x v="3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n v="1"/>
    <s v="lait 36% - 100g"/>
    <n v="24028"/>
    <n v="51"/>
    <n v="10"/>
    <m/>
    <s v="oui"/>
    <n v="64.77"/>
    <n v="0"/>
    <n v="64.77"/>
    <s v=""/>
    <s v=""/>
    <s v=""/>
    <s v=""/>
    <s v=""/>
    <m/>
    <m/>
    <m/>
    <n v="1"/>
    <m/>
    <m/>
    <m/>
    <m/>
    <m/>
    <s v="1"/>
    <m/>
    <s v=""/>
  </r>
  <r>
    <x v="3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n v="1"/>
    <m/>
    <m/>
    <m/>
    <m/>
    <m/>
    <s v="1"/>
    <m/>
    <s v=""/>
  </r>
  <r>
    <x v="3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n v="1"/>
    <s v="noir 75% Sao Tomé - 100g"/>
    <n v="14371"/>
    <n v="51"/>
    <n v="10"/>
    <m/>
    <s v="oui"/>
    <n v="70.89"/>
    <n v="0"/>
    <n v="70.89"/>
    <s v=""/>
    <s v=""/>
    <s v=""/>
    <s v=""/>
    <s v=""/>
    <m/>
    <m/>
    <m/>
    <n v="1"/>
    <m/>
    <m/>
    <m/>
    <m/>
    <m/>
    <s v="1"/>
    <m/>
    <s v=""/>
  </r>
  <r>
    <x v="3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n v="1"/>
    <m/>
    <m/>
    <m/>
    <m/>
    <m/>
    <s v="1"/>
    <m/>
    <s v=""/>
  </r>
  <r>
    <x v="3"/>
    <s v="Philippe"/>
    <s v="Kaoka"/>
    <s v="Ekibio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699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n v="1"/>
    <m/>
    <m/>
    <m/>
    <m/>
    <m/>
    <s v="1"/>
    <m/>
    <s v=""/>
  </r>
  <r>
    <x v="3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0"/>
    <n v="1"/>
    <m/>
    <m/>
    <m/>
    <m/>
    <s v="Huile de cumin noir - 100ml"/>
    <n v="1010420297"/>
    <n v="6"/>
    <n v="0"/>
    <m/>
    <m/>
    <n v="42.6"/>
    <n v="0"/>
    <n v="42.6"/>
    <s v=""/>
    <s v=""/>
    <s v=""/>
    <s v=""/>
    <s v=""/>
    <m/>
    <m/>
    <m/>
    <n v="1"/>
    <m/>
    <m/>
    <m/>
    <m/>
    <m/>
    <s v="1"/>
    <m/>
    <s v=""/>
  </r>
  <r>
    <x v="3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0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s v="1"/>
    <m/>
    <s v=""/>
  </r>
  <r>
    <x v="3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0"/>
    <n v="1"/>
    <m/>
    <m/>
    <m/>
    <m/>
    <s v="Huile de chardon marie - 100ml"/>
    <n v="1010420597"/>
    <n v="6"/>
    <n v="10"/>
    <m/>
    <s v="oui"/>
    <n v="38.520000000000003"/>
    <n v="0"/>
    <n v="38.520000000000003"/>
    <s v=""/>
    <s v=""/>
    <s v=""/>
    <s v=""/>
    <s v=""/>
    <m/>
    <m/>
    <m/>
    <n v="1"/>
    <m/>
    <m/>
    <m/>
    <m/>
    <m/>
    <s v="1"/>
    <m/>
    <s v=""/>
  </r>
  <r>
    <x v="3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0"/>
    <m/>
    <m/>
    <n v="1"/>
    <m/>
    <m/>
    <s v="Huile de germe de blé bio - 100ml"/>
    <n v="1010420697"/>
    <n v="6"/>
    <n v="10"/>
    <m/>
    <s v="oui"/>
    <n v="63.9"/>
    <n v="0"/>
    <n v="63.9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acao orange - x 30 sachets"/>
    <n v="110180"/>
    <n v="30"/>
    <n v="10"/>
    <m/>
    <m/>
    <n v="18"/>
    <n v="0"/>
    <n v="18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ioflan cacao menthe - x 30 sachets"/>
    <n v="110190"/>
    <n v="30"/>
    <n v="10"/>
    <m/>
    <m/>
    <n v="18.3"/>
    <n v="0"/>
    <n v="18.3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Panna Cotta 45g - x 15 sachets"/>
    <n v="190100"/>
    <n v="30"/>
    <n v="10"/>
    <m/>
    <m/>
    <n v="28.2"/>
    <n v="0"/>
    <n v="28.2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Crème brûlée 80g - x 12 sachets"/>
    <n v="190110"/>
    <n v="24"/>
    <n v="10"/>
    <m/>
    <m/>
    <n v="26.4"/>
    <n v="0"/>
    <n v="26.4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3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1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n v="1"/>
    <m/>
    <m/>
    <m/>
    <m/>
    <m/>
    <s v="1"/>
    <m/>
    <s v=""/>
  </r>
  <r>
    <x v="3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2"/>
    <n v="1"/>
    <m/>
    <m/>
    <m/>
    <m/>
    <s v="Purée pommes mirabelles - 360 g"/>
    <s v="CN00641355"/>
    <n v="6"/>
    <n v="0"/>
    <m/>
    <m/>
    <n v="12.42"/>
    <n v="0"/>
    <n v="12.42"/>
    <s v=""/>
    <s v=""/>
    <s v=""/>
    <s v=""/>
    <s v=""/>
    <m/>
    <m/>
    <m/>
    <n v="1"/>
    <m/>
    <m/>
    <m/>
    <m/>
    <m/>
    <s v="1"/>
    <m/>
    <s v=""/>
  </r>
  <r>
    <x v="3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2"/>
    <n v="1"/>
    <m/>
    <m/>
    <m/>
    <m/>
    <s v="Purée mûres banane - 350 g"/>
    <s v="CN00641410"/>
    <n v="6"/>
    <n v="0"/>
    <m/>
    <m/>
    <n v="14.76"/>
    <n v="0"/>
    <n v="14.76"/>
    <s v=""/>
    <s v=""/>
    <s v=""/>
    <s v=""/>
    <s v=""/>
    <m/>
    <m/>
    <m/>
    <n v="1"/>
    <m/>
    <m/>
    <m/>
    <m/>
    <m/>
    <s v="1"/>
    <m/>
    <s v=""/>
  </r>
  <r>
    <x v="3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2"/>
    <n v="1"/>
    <m/>
    <m/>
    <m/>
    <m/>
    <s v="Purée pêches cerises - 350 g"/>
    <s v="CN00641400"/>
    <n v="6"/>
    <n v="0"/>
    <m/>
    <m/>
    <n v="15.84"/>
    <n v="0"/>
    <n v="15.84"/>
    <s v=""/>
    <s v=""/>
    <s v=""/>
    <s v=""/>
    <s v=""/>
    <m/>
    <m/>
    <m/>
    <n v="1"/>
    <m/>
    <m/>
    <m/>
    <m/>
    <m/>
    <s v="1"/>
    <m/>
    <s v=""/>
  </r>
  <r>
    <x v="3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4-12T00:00:00"/>
    <x v="702"/>
    <n v="1"/>
    <m/>
    <m/>
    <m/>
    <m/>
    <s v="Purée pommes pruneaux - 630g"/>
    <s v="CN00641100"/>
    <n v="6"/>
    <n v="0"/>
    <m/>
    <s v="oui"/>
    <n v="17.940000000000001"/>
    <n v="0"/>
    <n v="17.940000000000001"/>
    <s v=""/>
    <s v=""/>
    <s v=""/>
    <s v=""/>
    <s v=""/>
    <m/>
    <m/>
    <m/>
    <n v="1"/>
    <m/>
    <m/>
    <m/>
    <m/>
    <m/>
    <s v="1"/>
    <m/>
    <s v="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AIL des OURS - Flacon 16g"/>
    <s v="AI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AIL en poudre - Flacon 45g"/>
    <s v="AILP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AIL en semoule - Flacon 50g"/>
    <s v="AILS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ANETH graines - Flacon 35g"/>
    <s v="ANET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ANIS VERT graines - Flacon 40g"/>
    <s v="ANIS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BAIES ROSES entières - Flacon 20g"/>
    <s v="BAIRC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BASILIC feuilles - Flacon 15g"/>
    <s v="BASIC"/>
    <n v="6"/>
    <n v="0"/>
    <m/>
    <m/>
    <n v="7.62"/>
    <n v="0"/>
    <n v="7.6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ANNELLE Bâtons - Flacon 12g"/>
    <s v="CANT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BOUQUET GARNI - Flacon 30g"/>
    <s v="BOUQ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ANNELLE moulue - Flacon 35g"/>
    <s v="CANPC"/>
    <n v="12"/>
    <n v="0"/>
    <m/>
    <m/>
    <n v="15.48"/>
    <n v="0"/>
    <n v="15.4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ARVI graines - Flacon 45g"/>
    <s v="CARVC"/>
    <n v="6"/>
    <n v="0"/>
    <m/>
    <m/>
    <n v="10.32"/>
    <n v="0"/>
    <n v="10.3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m/>
    <m/>
    <n v="1"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INQ PARFUMS - Flacon 35g"/>
    <s v="5PAR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GIROFLE Clous - Flacon 30g"/>
    <s v="GIROC"/>
    <n v="6"/>
    <n v="0"/>
    <m/>
    <m/>
    <n v="13.44"/>
    <n v="0"/>
    <n v="13.4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ORIANDRE feuille - Flacon 18g"/>
    <s v="CORF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ORIANDRE graines - Flacon 30g"/>
    <s v="CORGC"/>
    <n v="6"/>
    <n v="0"/>
    <m/>
    <m/>
    <n v="8.64"/>
    <n v="0"/>
    <n v="8.6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ORIANDRE moulue - Flacon 30g"/>
    <s v="CORPC"/>
    <n v="6"/>
    <n v="0"/>
    <m/>
    <m/>
    <n v="8.1"/>
    <n v="0"/>
    <n v="8.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UMIN graines - Flacon 40g"/>
    <s v="CUMGC"/>
    <n v="6"/>
    <n v="0"/>
    <m/>
    <m/>
    <n v="10.86"/>
    <n v="0"/>
    <n v="10.8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UMIN moulu - Flacon 40g"/>
    <s v="CUMPC"/>
    <n v="12"/>
    <n v="0"/>
    <m/>
    <m/>
    <n v="23.28"/>
    <n v="0"/>
    <n v="23.2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URCUMA poudre - Flacon 35g"/>
    <s v="CURCC"/>
    <n v="18"/>
    <n v="0"/>
    <m/>
    <m/>
    <n v="28.98"/>
    <n v="0"/>
    <n v="28.9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URRY - Flacon 35g"/>
    <s v="CURRC"/>
    <n v="18"/>
    <n v="0"/>
    <m/>
    <m/>
    <n v="32.22"/>
    <n v="0"/>
    <n v="32.2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Épices pour CHAÏ - Flacon 40g"/>
    <s v="CHAIC"/>
    <n v="6"/>
    <n v="0"/>
    <m/>
    <m/>
    <n v="14.46"/>
    <n v="0"/>
    <n v="14.4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Épices pour COUSCOUS - Flacon 35g"/>
    <s v="COUS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ESTRAGON feuilles - Flacon 15g"/>
    <s v="ESTRC"/>
    <n v="6"/>
    <n v="0"/>
    <m/>
    <m/>
    <n v="11.46"/>
    <n v="0"/>
    <n v="11.4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FENOUIL graines - Flacon 30g"/>
    <s v="FEN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FENUGREC poudre - Flacon 55g"/>
    <s v="FENUC"/>
    <n v="6"/>
    <n v="0"/>
    <m/>
    <m/>
    <n v="9.6"/>
    <n v="0"/>
    <n v="9.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GARAM MASALA - Flacon 35g"/>
    <s v="GARAC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GENIÈVRE baies - Flacon 25g"/>
    <s v="GENIC"/>
    <n v="6"/>
    <n v="0"/>
    <m/>
    <m/>
    <n v="9.06"/>
    <n v="0"/>
    <n v="9.0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GINGEMBRE poudre - Flacon 30g"/>
    <s v="GINGC"/>
    <n v="12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HERBES de PROVENCE - Flacon 20g"/>
    <s v="HERBC"/>
    <n v="12"/>
    <n v="0"/>
    <m/>
    <m/>
    <n v="19.559999999999999"/>
    <n v="0"/>
    <n v="19.55999999999999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LIVÈCHE flocon - Flacon 10g"/>
    <s v="LIVEC"/>
    <n v="6"/>
    <n v="0"/>
    <m/>
    <m/>
    <n v="7.32"/>
    <n v="0"/>
    <n v="7.3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m/>
    <m/>
    <n v="1"/>
    <m/>
    <m/>
    <s v="MACIS entier - Flacon 15g"/>
    <s v="MACI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ARJOLAINE - Flacon 10g"/>
    <s v="MARJC"/>
    <n v="6"/>
    <n v="0"/>
    <m/>
    <m/>
    <n v="7.44"/>
    <n v="0"/>
    <n v="7.4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ITALIEN - Flacon 28g"/>
    <s v="ITAL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CHILI - Flacon 35g"/>
    <s v="CHIL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PAIN d'ÉPICES - Flacon 32g"/>
    <s v="PAINC"/>
    <n v="6"/>
    <n v="0"/>
    <m/>
    <m/>
    <n v="9.06"/>
    <n v="0"/>
    <n v="9.0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PÂTES - Flacon 30g"/>
    <s v="PATE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PIZZA - Flacon 13g"/>
    <s v="PIZZ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POISSON - Flacon 30g"/>
    <s v="POIS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RIZ - Flacon 27g"/>
    <s v="MRIZ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SALADE - Flacon 20g"/>
    <s v="SALA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SOUPE - Flacon 40g"/>
    <s v="SOUPC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OUTARDE jaune - Flacon 60g"/>
    <s v="MOUT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USCADE noix - Flacon 30g"/>
    <s v="MUSCC"/>
    <n v="6"/>
    <n v="0"/>
    <m/>
    <m/>
    <n v="20.22"/>
    <n v="0"/>
    <n v="20.2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USCADE poudre - Flacon 35g"/>
    <s v="MUSPC"/>
    <n v="6"/>
    <n v="0"/>
    <m/>
    <m/>
    <n v="22.62"/>
    <n v="0"/>
    <n v="22.6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NIGELLE graines - Flacon 50g"/>
    <s v="NIGEC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OIGNON semoule - Flacon 55g"/>
    <s v="OIGNC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ORIGAN feuilles - Flacon 15g"/>
    <s v="ORIGC"/>
    <n v="6"/>
    <n v="0"/>
    <m/>
    <m/>
    <n v="8.2200000000000006"/>
    <n v="0"/>
    <n v="8.220000000000000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ORTIE piquante - Flacon 35g"/>
    <s v="ORTIC"/>
    <n v="6"/>
    <n v="0"/>
    <m/>
    <m/>
    <n v="10.98"/>
    <n v="0"/>
    <n v="10.9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APRIKA DOUX - Flacon 40g"/>
    <s v="PAPDC"/>
    <n v="12"/>
    <n v="0"/>
    <m/>
    <m/>
    <n v="27.36"/>
    <n v="0"/>
    <n v="27.3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AVOT graines - Flacon 55g"/>
    <s v="PAVOC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ERSIL feuilles - Flacon 10g"/>
    <s v="PERSC"/>
    <n v="6"/>
    <n v="0"/>
    <m/>
    <m/>
    <n v="7.62"/>
    <n v="0"/>
    <n v="7.6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IMENT de CAYENNE - Flacon 40g"/>
    <s v="PIMP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IMENT DOUX d'Espagne - Flacon 40g"/>
    <s v="PIMDC"/>
    <n v="6"/>
    <n v="0"/>
    <m/>
    <m/>
    <n v="12.18"/>
    <n v="0"/>
    <n v="12.1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OIVRE BLANC en grains - Flacon 50g"/>
    <s v="POBGC"/>
    <n v="6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OIVRE BLANC moulu - Flacon 45g"/>
    <s v="POBPC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OIVRE NOIR concassé - Flacon 50g"/>
    <s v="PONC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OIVRE NOIR en grains - Flacon 50g"/>
    <s v="PONGC"/>
    <n v="6"/>
    <n v="0"/>
    <m/>
    <m/>
    <n v="15.78"/>
    <n v="0"/>
    <n v="15.7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OIVRE NOIR moulu - Flacon 45g"/>
    <s v="PONPC"/>
    <n v="12"/>
    <n v="0"/>
    <m/>
    <m/>
    <n v="29.76"/>
    <n v="0"/>
    <n v="29.7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OIVRE VERT en saumure - Flacon 55g"/>
    <s v="POVSC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OIVRE VERT lyophilisé - Flacon 15g"/>
    <s v="POVLC"/>
    <n v="6"/>
    <n v="0"/>
    <m/>
    <m/>
    <n v="16.38"/>
    <n v="0"/>
    <n v="16.3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QUATRE-ÉPICES - Flacon 35g"/>
    <s v="4EPIC"/>
    <n v="6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RAIFORT poudre - Flacon 45g"/>
    <s v="RAIFC"/>
    <n v="6"/>
    <n v="0"/>
    <m/>
    <m/>
    <n v="19.739999999999998"/>
    <n v="0"/>
    <n v="19.73999999999999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RAS EL HANOUT - Flacon 35g"/>
    <s v="RASEC"/>
    <n v="6"/>
    <n v="0"/>
    <m/>
    <m/>
    <n v="11.76"/>
    <n v="0"/>
    <n v="11.7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ROMARIN feuilles - Flacon 25g"/>
    <s v="ROMAC"/>
    <n v="6"/>
    <n v="0"/>
    <m/>
    <m/>
    <n v="8.1"/>
    <n v="0"/>
    <n v="8.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SAFRAN moulu - Flacon 1g"/>
    <s v="SAFPC"/>
    <n v="6"/>
    <n v="0"/>
    <m/>
    <m/>
    <n v="50.16"/>
    <n v="0"/>
    <n v="50.1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SAFRAN stigmates - Flacon 1g"/>
    <s v="SAFRC"/>
    <n v="6"/>
    <n v="0"/>
    <m/>
    <m/>
    <n v="47.04"/>
    <n v="0"/>
    <n v="47.0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SARRIETTE feuilles - Flacon 20g"/>
    <s v="SARR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m/>
    <m/>
    <n v="1"/>
    <m/>
    <m/>
    <s v="SAUGE poudre - Flacon 20g"/>
    <s v="SAUGC"/>
    <n v="6"/>
    <n v="0"/>
    <m/>
    <m/>
    <n v="9.36"/>
    <n v="0"/>
    <n v="9.3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THYM feuilles - Flacon 15g"/>
    <s v="THYM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VANILLE poudre - Flacon 10g"/>
    <s v="VANIC"/>
    <n v="6"/>
    <n v="0"/>
    <m/>
    <m/>
    <n v="58.56"/>
    <n v="0"/>
    <n v="58.5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AIL en semoule - Flacon 150g (6)"/>
    <s v="AILSPP"/>
    <n v="6"/>
    <n v="0"/>
    <m/>
    <m/>
    <n v="23.82"/>
    <n v="0"/>
    <n v="23.8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BASILIC feuilles - Flacon 30g (6)"/>
    <s v="BASIPP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URCUMA poudre - Flacon 80g (6)"/>
    <s v="CURCPP"/>
    <n v="12"/>
    <n v="0"/>
    <m/>
    <m/>
    <n v="27.6"/>
    <n v="0"/>
    <n v="27.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URRY - Flacon 80g (6)"/>
    <s v="CURRPP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GINGEMBRE poudre - Flacon 80g (6)"/>
    <s v="GINGPP"/>
    <n v="6"/>
    <n v="0"/>
    <m/>
    <m/>
    <n v="17.64"/>
    <n v="0"/>
    <n v="17.6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LAURIER feuilles - Flacon 8g (6)"/>
    <s v="LAUPP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JAPONAIS - Flacon 100g (6)"/>
    <s v="FANPP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COURT-BOUILLON - Flacon 150g (6)"/>
    <s v="COBOPF"/>
    <n v="6"/>
    <n v="0"/>
    <m/>
    <m/>
    <n v="27.3"/>
    <n v="0"/>
    <n v="27.3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GRILLADES - Flacon 70g (6)"/>
    <s v="GRILPP"/>
    <n v="6"/>
    <n v="0"/>
    <m/>
    <m/>
    <n v="17.16"/>
    <n v="0"/>
    <n v="17.1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m/>
    <m/>
    <n v="1"/>
    <m/>
    <m/>
    <s v="Mélange SALADE - Flacon 45g (6)"/>
    <s v="SALAPP"/>
    <n v="6"/>
    <n v="0"/>
    <m/>
    <m/>
    <n v="14.58"/>
    <n v="0"/>
    <n v="14.5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OIGNON lanières - Flacon 125g (6)"/>
    <s v="OIGLPF"/>
    <n v="6"/>
    <n v="0"/>
    <m/>
    <m/>
    <n v="21.48"/>
    <n v="0"/>
    <n v="21.4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OIVRE NOIR moulu - Flacon 220g (6)"/>
    <s v="POIMPF"/>
    <n v="6"/>
    <n v="0"/>
    <m/>
    <m/>
    <n v="45.24"/>
    <n v="0"/>
    <n v="45.2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THYM feuilles - Flacon 45g (6)"/>
    <s v="THYMPP"/>
    <n v="6"/>
    <n v="0"/>
    <m/>
    <m/>
    <n v="16.02"/>
    <n v="0"/>
    <n v="16.0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GIROFLE poudre - Flacon 45g"/>
    <s v="GIRPC"/>
    <n v="6"/>
    <n v="0"/>
    <m/>
    <m/>
    <n v="21.6"/>
    <n v="0"/>
    <n v="21.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élange COLOMBO - Flacon 35g"/>
    <s v="COLOC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URRY MADRAS - Flacon 35g"/>
    <s v="CUMAC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ECHALOTE semoule - Flacon 40g"/>
    <s v="ECHSC"/>
    <n v="6"/>
    <n v="0"/>
    <m/>
    <m/>
    <n v="27.6"/>
    <n v="0"/>
    <n v="27.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MACIS moulu - Flacon 45g"/>
    <s v="MACPC"/>
    <n v="6"/>
    <n v="0"/>
    <m/>
    <m/>
    <n v="26.94"/>
    <n v="0"/>
    <n v="26.9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POIVRE de la JAMAIQUE - Flacon 30g"/>
    <s v="POJAC"/>
    <n v="6"/>
    <n v="0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Epices pour TANDOORI - Flacon 35g"/>
    <s v="TANDC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3"/>
    <n v="1"/>
    <m/>
    <m/>
    <m/>
    <m/>
    <s v="CIBOULETTE tubulaire -  Flacon 6g"/>
    <s v="CIBUC"/>
    <n v="6"/>
    <n v="0"/>
    <m/>
    <m/>
    <n v="8.76"/>
    <n v="0"/>
    <n v="8.7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MILLEFEUILLE sommités - Sachet 25g (3)"/>
    <s v="MILF"/>
    <n v="6"/>
    <n v="0"/>
    <m/>
    <m/>
    <n v="10.62"/>
    <n v="0"/>
    <n v="10.6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ALCHÉMILLE feuilles - Sachet 25g (3)"/>
    <s v="ALCH"/>
    <n v="6"/>
    <n v="0"/>
    <m/>
    <m/>
    <n v="11.7"/>
    <n v="0"/>
    <n v="11.7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ANIS VERT graines - Sachet 50g (6)"/>
    <s v="ANIS"/>
    <n v="6"/>
    <n v="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ARTICHAUT feuilles coupées - Sachet 50g (6)"/>
    <s v="ARTI"/>
    <n v="6"/>
    <n v="0"/>
    <m/>
    <m/>
    <n v="11.76"/>
    <n v="0"/>
    <n v="11.7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AUBÉPINE sommités - Sachet 40g (6)"/>
    <s v="AUBE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TILLEUL aubier coupé - Sachet 50g (6)"/>
    <s v="TILA"/>
    <n v="6"/>
    <n v="0"/>
    <m/>
    <s v="oui"/>
    <n v="11.34"/>
    <n v="0"/>
    <n v="11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BADIANE fruit - Sachet 50g (6)"/>
    <s v="BADA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BARDANE racines - Sachet 50g (6)"/>
    <s v="BARD"/>
    <n v="6"/>
    <n v="0"/>
    <m/>
    <m/>
    <n v="15.84"/>
    <n v="0"/>
    <n v="15.8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BASILIC feuilles - Sachet 35g (3)"/>
    <s v="BASI"/>
    <n v="6"/>
    <n v="0"/>
    <m/>
    <m/>
    <n v="11.34"/>
    <n v="0"/>
    <n v="11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BLEUET fleurs - Sachet 15g (3)"/>
    <s v="BLEU"/>
    <n v="6"/>
    <n v="0"/>
    <m/>
    <m/>
    <n v="13.02"/>
    <n v="0"/>
    <n v="13.0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BOULEAU feuilles coupées - Sachet 25g (3)"/>
    <s v="BOUL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PIN bourgeons - Sachet 25g (3)"/>
    <s v="PINB"/>
    <n v="6"/>
    <n v="0"/>
    <m/>
    <m/>
    <n v="21.3"/>
    <n v="0"/>
    <n v="21.3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BOURRACHE sommités coupées - Sachet 25g (3)"/>
    <s v="BOUR"/>
    <n v="6"/>
    <n v="0"/>
    <m/>
    <m/>
    <n v="9.9"/>
    <n v="0"/>
    <n v="9.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BRUYÈRE fleurs et feuilles - Sachet 40g (6)"/>
    <s v="BRUY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CAMOMILLE MATRICAIRE fleurs - Sachet 25g (6)"/>
    <s v="MATR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CASSIS feuilles coupées - Sachet 40g (6)"/>
    <s v="CASS"/>
    <n v="6"/>
    <n v="0"/>
    <m/>
    <m/>
    <n v="14.22"/>
    <n v="0"/>
    <n v="14.2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CHIENDENT racines - Sachet 50g (3)"/>
    <s v="CHIE"/>
    <n v="6"/>
    <n v="0"/>
    <m/>
    <m/>
    <n v="16.32"/>
    <n v="0"/>
    <n v="16.3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CITRONNELLE feuilles - Sachet 40g (6)"/>
    <s v="CITR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m/>
    <m/>
    <n v="1"/>
    <m/>
    <m/>
    <s v="CORIANDRE graines - Sachet 50g (3)"/>
    <s v="CORI"/>
    <n v="6"/>
    <n v="0"/>
    <m/>
    <m/>
    <n v="9.18"/>
    <n v="0"/>
    <n v="9.1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CYNORRHODON baies - Sachet 100g (3)"/>
    <s v="CYNO"/>
    <n v="6"/>
    <n v="0"/>
    <m/>
    <m/>
    <n v="23.64"/>
    <n v="0"/>
    <n v="23.6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ESTRAGON feuilles - Sachet 25g (3)"/>
    <s v="ESTR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EUCALYPTUS feuilles coupées - Sachet 50g (6)"/>
    <s v="EUCA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FENOUIL graines - Sachet 50g (6)"/>
    <s v="FENO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FENUGREC graines - Sachet 100g (3)"/>
    <s v="FENU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FRAMBOISIER feuilles coupées - Sachet 25g (6)"/>
    <s v="FRAM"/>
    <n v="6"/>
    <n v="0"/>
    <m/>
    <m/>
    <n v="9.6"/>
    <n v="0"/>
    <n v="9.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FRÊNE feuilles coupées - Sachet 50g (3)"/>
    <s v="FREN"/>
    <n v="6"/>
    <n v="0"/>
    <m/>
    <m/>
    <n v="11.46"/>
    <n v="0"/>
    <n v="11.4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GENIÈVRE baies - Sachet 50g (3)"/>
    <s v="GENI"/>
    <n v="6"/>
    <n v="0"/>
    <m/>
    <m/>
    <n v="26.46"/>
    <n v="0"/>
    <n v="26.4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GENTIANE racines coupées - Sachet 50g (3)"/>
    <s v="GENT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GUIMAUVE racine - Sachet 50g (3)"/>
    <s v="GUIR"/>
    <n v="6"/>
    <n v="0"/>
    <m/>
    <m/>
    <n v="18.420000000000002"/>
    <n v="0"/>
    <n v="18.42000000000000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HERBES de PROVENCE entiere - Sachet 50g (6)"/>
    <s v="HERB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HYSOPE feuilles - Sachet 40g (3)"/>
    <s v="HYSO"/>
    <n v="6"/>
    <n v="0"/>
    <m/>
    <m/>
    <n v="13.32"/>
    <n v="0"/>
    <n v="13.3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LAURIER feuilles - Sachet 15g (3)"/>
    <s v="LAUR"/>
    <n v="6"/>
    <n v="0"/>
    <m/>
    <m/>
    <n v="9"/>
    <n v="0"/>
    <n v="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LAVANDE fleurs - Sachet 30g (6)"/>
    <s v="LAVA"/>
    <n v="6"/>
    <n v="0"/>
    <m/>
    <m/>
    <n v="14.46"/>
    <n v="0"/>
    <n v="14.4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MARJOLAINE feuilles et fleurs - Sachet 25g (3)"/>
    <s v="MARJ"/>
    <n v="6"/>
    <n v="0"/>
    <m/>
    <m/>
    <n v="9.6"/>
    <n v="0"/>
    <n v="9.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MAUVE fleurs - Sachet 20g (6)"/>
    <s v="MAUV"/>
    <n v="6"/>
    <n v="0"/>
    <m/>
    <m/>
    <n v="16.920000000000002"/>
    <n v="0"/>
    <n v="16.92000000000000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SOMMEIL - Sachet 35g (3)"/>
    <s v="REVE"/>
    <n v="6"/>
    <n v="0"/>
    <m/>
    <m/>
    <n v="15.24"/>
    <n v="0"/>
    <n v="15.2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MÉLISSE feuilles - Sachet 30g (6)"/>
    <s v="MELI"/>
    <n v="6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MYRTILLE feuilles - Sachet 25g (3)"/>
    <s v="MYRT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OLIVIER feuilles - Sachet 50g (6)"/>
    <s v="OLIV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ORANGER boutons - Sachet 20g (3)"/>
    <s v="ORAB"/>
    <n v="6"/>
    <n v="0"/>
    <m/>
    <m/>
    <n v="17.34"/>
    <n v="0"/>
    <n v="17.3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ORANGER feuilles - Sachet 25g (6)"/>
    <s v="ORAN"/>
    <n v="6"/>
    <n v="0"/>
    <m/>
    <m/>
    <n v="10.38"/>
    <n v="0"/>
    <n v="10.3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ORIGAN rouge mondé - Sachet 30g (3)"/>
    <s v="ORIG"/>
    <n v="6"/>
    <n v="0"/>
    <m/>
    <m/>
    <n v="13.5"/>
    <n v="0"/>
    <n v="13.5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ORTIE PIQUANTE feuilles - Sachet 40g (6)"/>
    <s v="ORTP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PENSÉE SAUVAGE partie aérienne - Sachet 30g (3)"/>
    <s v="PENS"/>
    <n v="6"/>
    <n v="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PISSENLIT racines - Sachet 50g (6)"/>
    <s v="PISS"/>
    <n v="6"/>
    <n v="0"/>
    <m/>
    <m/>
    <n v="16.079999999999998"/>
    <n v="0"/>
    <n v="16.07999999999999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RÉGLISSE racine bâton - Sachet 50g (6)"/>
    <s v="REGL"/>
    <n v="6"/>
    <n v="0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REGLISSE racine coupée (6) - Sachet 80g (6)"/>
    <s v="REGC"/>
    <n v="6"/>
    <n v="0"/>
    <m/>
    <m/>
    <n v="14.28"/>
    <n v="0"/>
    <n v="14.2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REINE DES PRÉS fleurs (6) - Sachet 25g (6)"/>
    <s v="REIN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ROMARIN feuilles - Sachet 50g (6)"/>
    <s v="ROMA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SARRIETTE feuilles - Sachet 50g (3)"/>
    <s v="SARR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SAUGE feuilles - Sachet 40g (6)"/>
    <s v="SAUG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SOUCI capitules - Sachet 25g (3)"/>
    <s v="SOUC"/>
    <n v="6"/>
    <n v="0"/>
    <m/>
    <m/>
    <n v="10.92"/>
    <n v="0"/>
    <n v="10.9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SUREAU fleurs - Sachet 25g (6)"/>
    <s v="SURE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THYM feuilles - Sachet 50g (6)"/>
    <s v="THYM"/>
    <n v="6"/>
    <n v="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TILLEUL bractées - Sachet 25g (6)"/>
    <s v="TILL"/>
    <n v="6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ALLAITEMENT - Sachet 100g (6)"/>
    <s v="ALLA"/>
    <n v="6"/>
    <n v="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VALÉRIANE racines coupées - Sachet 50g (6)"/>
    <s v="VALE"/>
    <n v="6"/>
    <n v="0"/>
    <m/>
    <m/>
    <n v="15.84"/>
    <n v="0"/>
    <n v="15.8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VIGNE ROUGE feuilles coupées - Sachet 50g (6)"/>
    <s v="VIGN"/>
    <n v="6"/>
    <n v="0"/>
    <m/>
    <m/>
    <n v="18.72"/>
    <n v="0"/>
    <n v="18.7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m/>
    <n v="1"/>
    <m/>
    <m/>
    <m/>
    <s v="Présentoir HDF - "/>
    <s v="PREP"/>
    <n v="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ANTI STRESS - Sachet 35g (3)"/>
    <s v="HAMA"/>
    <n v="6"/>
    <n v="0"/>
    <m/>
    <m/>
    <n v="11.4"/>
    <n v="0"/>
    <n v="11.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DETENTE - Sachet 35g (3)"/>
    <s v="BIEN"/>
    <n v="6"/>
    <n v="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HIVERNALE - Sachet 35g (3)"/>
    <s v="FRIM"/>
    <n v="6"/>
    <n v="0"/>
    <m/>
    <m/>
    <n v="9.42"/>
    <n v="0"/>
    <n v="9.4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ELIMINATION - Sachet 35g (3)"/>
    <s v="ONDI"/>
    <n v="6"/>
    <n v="0"/>
    <m/>
    <m/>
    <n v="11.1"/>
    <n v="0"/>
    <n v="11.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PECTORAL - Sachet 35g (3)"/>
    <s v="PECTHE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DIGESTION BEBE - Sachet 100g (3)"/>
    <s v="DIGBHE"/>
    <n v="6"/>
    <n v="0"/>
    <m/>
    <m/>
    <n v="19.68"/>
    <n v="0"/>
    <n v="19.6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4"/>
    <n v="1"/>
    <m/>
    <m/>
    <m/>
    <m/>
    <s v="PLANTAIN - sachet 30g (3)"/>
    <s v="PLAN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CANNELLE Bâtons - Flacon 12g"/>
    <s v="CANTC"/>
    <n v="6"/>
    <n v="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Mélange COMPOTE &amp; CRUMBLE - Flacon 35g"/>
    <s v="COMPC"/>
    <n v="6"/>
    <n v="0"/>
    <m/>
    <m/>
    <n v="17.7"/>
    <n v="0"/>
    <n v="17.7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Mélange PAIN d'ÉPICES - Flacon 32g"/>
    <s v="PAINC"/>
    <n v="6"/>
    <n v="0"/>
    <m/>
    <m/>
    <n v="9.06"/>
    <n v="0"/>
    <n v="9.0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ORANGE écorce - Flacon 32g"/>
    <s v="ORANC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VANILLE gousses - Flacon"/>
    <s v="VANBC"/>
    <n v="6"/>
    <n v="0"/>
    <m/>
    <m/>
    <n v="22.86"/>
    <n v="0"/>
    <n v="22.8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VANILLE poudre - Flacon 10g"/>
    <s v="VANIC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EAU de FLEUR d'ORANGER - Flacon 50g"/>
    <s v="FLORAR"/>
    <n v="6"/>
    <n v="0"/>
    <m/>
    <m/>
    <n v="12.96"/>
    <n v="0"/>
    <n v="12.9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EAU de ROSE - Flacon 50g"/>
    <s v="ROSEAR"/>
    <n v="6"/>
    <n v="0"/>
    <m/>
    <m/>
    <n v="13.5"/>
    <n v="0"/>
    <n v="13.5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ORANGE - Flacon 50g"/>
    <s v="ORANAR"/>
    <n v="6"/>
    <n v="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CAFÉ - Flacon 50g"/>
    <s v="CAFEAR"/>
    <n v="6"/>
    <n v="0"/>
    <m/>
    <m/>
    <n v="14.76"/>
    <n v="0"/>
    <n v="14.7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CANNELLE - Flacon 50g"/>
    <s v="CANNAR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CITRON - Flacon 50g"/>
    <s v="CITRAR"/>
    <n v="6"/>
    <n v="0"/>
    <m/>
    <m/>
    <n v="12.24"/>
    <n v="0"/>
    <n v="12.24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VANILLE - Flacon 40g"/>
    <s v="VANIER"/>
    <n v="6"/>
    <n v="0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Mélange PÂTISSERIE - Flacon 50g"/>
    <s v="CREPAR"/>
    <n v="6"/>
    <n v="0"/>
    <m/>
    <m/>
    <n v="14.28"/>
    <n v="0"/>
    <n v="14.28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VANILLE sur sucre - Flacon 45g"/>
    <s v="SIVAAR"/>
    <n v="6"/>
    <n v="0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SUCRE à la CANNELLE - Flacon 65g"/>
    <s v="SUCAC"/>
    <n v="6"/>
    <n v="0"/>
    <m/>
    <m/>
    <n v="9"/>
    <n v="0"/>
    <n v="9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SUCRE au CITRON - Flacon 75g"/>
    <s v="SUCIC"/>
    <n v="6"/>
    <n v="0"/>
    <m/>
    <m/>
    <n v="9.36"/>
    <n v="0"/>
    <n v="9.36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SUCRE VANILLÉ - Flacon 65g"/>
    <s v="SUVAC"/>
    <n v="6"/>
    <n v="0"/>
    <m/>
    <m/>
    <n v="12.42"/>
    <n v="0"/>
    <n v="12.4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AGAR-AGAR - Flacon 55g"/>
    <s v="AGARC"/>
    <n v="6"/>
    <n v="0"/>
    <m/>
    <m/>
    <n v="50.52"/>
    <n v="0"/>
    <n v="50.52"/>
    <s v=""/>
    <s v=""/>
    <s v=""/>
    <s v=""/>
    <s v=""/>
    <m/>
    <m/>
    <m/>
    <m/>
    <m/>
    <m/>
    <m/>
    <m/>
    <m/>
    <m/>
    <m/>
    <n v="1"/>
  </r>
  <r>
    <x v="3"/>
    <s v="Alexis"/>
    <m/>
    <s v="Ekibio"/>
    <m/>
    <m/>
    <m/>
    <m/>
    <m/>
    <m/>
    <m/>
    <m/>
    <m/>
    <m/>
    <d v="2017-04-12T00:00:00"/>
    <x v="705"/>
    <n v="1"/>
    <m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Bio Planète"/>
    <s v="Biodis"/>
    <s v="COQUELIBIO - BIOMONDE"/>
    <s v="41 av Gén de Gaulle"/>
    <n v="35170"/>
    <s v="BRUZ"/>
    <s v="02 23 50 31 28"/>
    <s v="Bretagne"/>
    <n v="35"/>
    <s v="BIOMONDE"/>
    <m/>
    <n v="120"/>
    <d v="2017-04-16T22:00:00"/>
    <x v="70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Philippe"/>
    <s v="Bio Planète"/>
    <s v="Biodis"/>
    <s v="COQUELIBIO - BIOMONDE"/>
    <s v="41 av Gén de Gaulle"/>
    <n v="35170"/>
    <s v="BRUZ"/>
    <s v="02 23 50 31 28"/>
    <s v="Bretagne"/>
    <n v="35"/>
    <s v="BIOMONDE"/>
    <m/>
    <n v="120"/>
    <d v="2017-04-16T22:00:00"/>
    <x v="706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iodis"/>
    <s v="COQUELIBIO - BIOMONDE"/>
    <s v="41 av Gén de Gaulle"/>
    <n v="35170"/>
    <s v="BRUZ"/>
    <s v="02 23 50 31 28"/>
    <s v="Bretagne"/>
    <n v="35"/>
    <s v="BIOMONDE"/>
    <m/>
    <n v="120"/>
    <d v="2017-04-16T22:00:00"/>
    <x v="707"/>
    <n v="1"/>
    <m/>
    <m/>
    <m/>
    <m/>
    <s v="Vermicelles Ying Yang 100g - x10"/>
    <n v="32022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3"/>
    <s v="Philippe"/>
    <s v="Bio Planète"/>
    <s v="Biodis"/>
    <s v="LE GOUT DU BIO"/>
    <s v="36 RUE DU MAL DE LATTRE DE TASSIGNY"/>
    <n v="35580"/>
    <s v="GUICHEN"/>
    <s v="09 62 60 77 42"/>
    <s v="Bretagne"/>
    <n v="35"/>
    <s v="ACCORD BIO"/>
    <m/>
    <n v="120"/>
    <d v="2017-04-16T22:00:00"/>
    <x v="708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iodis"/>
    <s v="LE GOUT DU BIO"/>
    <s v="36 RUE DU MAL DE LATTRE DE TASSIGNY"/>
    <n v="35580"/>
    <s v="GUICHEN"/>
    <s v="09 62 60 77 42"/>
    <s v="Bretagne"/>
    <n v="35"/>
    <s v="ACCORD BIO"/>
    <m/>
    <n v="120"/>
    <d v="2017-04-16T22:00:00"/>
    <x v="709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iodis"/>
    <s v="LE GOUT DU BIO"/>
    <s v="36 RUE DU MAL DE LATTRE DE TASSIGNY"/>
    <n v="35580"/>
    <s v="GUICHEN"/>
    <s v="09 62 60 77 42"/>
    <s v="Bretagne"/>
    <n v="35"/>
    <s v="ACCORD BIO"/>
    <m/>
    <n v="120"/>
    <d v="2017-04-16T22:00:00"/>
    <x v="709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AIL et FINES HERBES - Flacon 10g"/>
    <s v="AILHC"/>
    <n v="6"/>
    <n v="5"/>
    <m/>
    <m/>
    <n v="7.92"/>
    <n v="0"/>
    <n v="7.9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CIBOULETTE coupe fine - Flacon 15g"/>
    <s v="CIBOC"/>
    <n v="6"/>
    <n v="5"/>
    <m/>
    <m/>
    <n v="8.4"/>
    <n v="0"/>
    <n v="8.4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CORIANDRE feuille - Flacon 18g"/>
    <s v="CORFC"/>
    <n v="6"/>
    <n v="5"/>
    <m/>
    <m/>
    <n v="9.9"/>
    <n v="0"/>
    <n v="9.9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Mélange GRILLADES - Flacon 35g"/>
    <s v="GRILC"/>
    <n v="6"/>
    <n v="5"/>
    <m/>
    <m/>
    <n v="10.02"/>
    <n v="0"/>
    <n v="10.0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TILLEUL aubier coupé - Sachet 50g (6)"/>
    <s v="TILA"/>
    <n v="6"/>
    <n v="10"/>
    <m/>
    <s v="oui"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DE NAIS"/>
    <s v="Imm Venzel quart Lonnes"/>
    <n v="26130"/>
    <s v="SAINT PAUL TROIS CHATEAUX"/>
    <s v="04 75 96 36 04"/>
    <s v="Auvergne-Rhône-Alpes"/>
    <n v="26"/>
    <s v="INDPT"/>
    <m/>
    <n v="160"/>
    <d v="2017-04-16T22:00:00"/>
    <x v="710"/>
    <n v="1"/>
    <m/>
    <m/>
    <m/>
    <m/>
    <s v="THYM feuilles - Sachet 50g (6)"/>
    <s v="THYM"/>
    <n v="6"/>
    <n v="5"/>
    <m/>
    <m/>
    <n v="13.38"/>
    <n v="0"/>
    <n v="13.38"/>
    <s v=""/>
    <s v=""/>
    <s v=""/>
    <s v=""/>
    <s v=""/>
    <m/>
    <m/>
    <m/>
    <m/>
    <m/>
    <m/>
    <m/>
    <m/>
    <m/>
    <m/>
    <m/>
    <n v="1"/>
  </r>
  <r>
    <x v="3"/>
    <s v="Philippe"/>
    <s v="Kaoka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1"/>
    <m/>
    <m/>
    <n v="1"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3"/>
    <s v="Philippe"/>
    <s v="Kaoka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1"/>
    <m/>
    <m/>
    <n v="1"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3"/>
    <s v="Philippe"/>
    <s v="Bio Planèt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2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3"/>
    <s v="Philippe"/>
    <s v="Bio Planèt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2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3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3"/>
    <n v="1"/>
    <m/>
    <m/>
    <m/>
    <m/>
    <s v="ANETH graines - Flacon 35g"/>
    <s v="ANETC"/>
    <n v="6"/>
    <n v="0"/>
    <m/>
    <m/>
    <n v="9.9600000000000009"/>
    <n v="0"/>
    <n v="9.9600000000000009"/>
    <s v=""/>
    <s v=""/>
    <s v=""/>
    <s v=""/>
    <s v=""/>
    <m/>
    <m/>
    <m/>
    <m/>
    <m/>
    <m/>
    <m/>
    <m/>
    <m/>
    <m/>
    <m/>
    <n v="1"/>
  </r>
  <r>
    <x v="3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3"/>
    <n v="1"/>
    <m/>
    <m/>
    <m/>
    <m/>
    <s v="ANIS VERT graines - Flacon 40g"/>
    <s v="ANIS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n v="1"/>
  </r>
  <r>
    <x v="3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3"/>
    <n v="1"/>
    <m/>
    <m/>
    <m/>
    <m/>
    <s v="CITRON écorce poudre - Flacon 32g"/>
    <s v="CITRC"/>
    <n v="6"/>
    <n v="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3"/>
    <s v="Philippe"/>
    <s v="Arcadie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3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iodis"/>
    <s v="L'EPICERIE AU GRAND AIR"/>
    <s v="PLACE DELA ROTONDE"/>
    <n v="35000"/>
    <s v="RENNES"/>
    <s v="09 81 95 40 40"/>
    <s v="Bretagne"/>
    <n v="35"/>
    <s v="INDPT"/>
    <m/>
    <n v="60"/>
    <d v="2017-04-16T22:00:00"/>
    <x v="714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Bioflan vanille - x 30 sachets"/>
    <n v="110010"/>
    <n v="60"/>
    <n v="10"/>
    <m/>
    <m/>
    <n v="37.799999999999997"/>
    <n v="0"/>
    <n v="37.799999999999997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Bioflan cacao - x 30 sachets"/>
    <n v="11002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Bioflan praliné - x 30 sachets"/>
    <n v="110060"/>
    <n v="60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Vanille - x 20 sachets"/>
    <n v="210010"/>
    <n v="80"/>
    <n v="10"/>
    <m/>
    <m/>
    <n v="61.6"/>
    <n v="0"/>
    <n v="61.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hocolat - x 20 sachets"/>
    <n v="210020"/>
    <n v="80"/>
    <n v="10"/>
    <m/>
    <m/>
    <n v="61.6"/>
    <n v="0"/>
    <n v="61.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Noisettes - x 16 sachets"/>
    <n v="210220"/>
    <n v="64"/>
    <n v="10"/>
    <m/>
    <m/>
    <n v="49.28"/>
    <n v="0"/>
    <n v="49.2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Panna Cotta 45g - x 15 sachets"/>
    <n v="190100"/>
    <n v="30"/>
    <n v="10"/>
    <m/>
    <m/>
    <n v="26.7"/>
    <n v="0"/>
    <n v="26.7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rème brûlée 80g - x 12 sachets"/>
    <n v="19011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rème noix de coco 60g - x 12 sachets"/>
    <n v="19015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rème chocolat intense 60g - x 12 sachets"/>
    <n v="190020"/>
    <n v="24"/>
    <n v="10"/>
    <m/>
    <m/>
    <n v="24.72"/>
    <n v="0"/>
    <n v="24.7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rème anglaise 60g - x 12 sachets"/>
    <n v="190210"/>
    <n v="24"/>
    <n v="10"/>
    <m/>
    <m/>
    <n v="21.36"/>
    <n v="0"/>
    <n v="21.3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"/>
    <s v="Centre commercial Ellipse 1 RUE DE GRUSMATT"/>
    <n v="67520"/>
    <s v="MARLENHEIM"/>
    <s v="03 88 59 09 74"/>
    <s v="Grand Est"/>
    <n v="67"/>
    <s v="INDPT"/>
    <m/>
    <n v="420"/>
    <d v="2017-04-16T22:00:00"/>
    <x v="715"/>
    <n v="1"/>
    <m/>
    <m/>
    <n v="1"/>
    <m/>
    <s v="Crème Pistache 60g - x 12 sachets"/>
    <n v="190240"/>
    <n v="24"/>
    <n v="10"/>
    <m/>
    <m/>
    <n v="28.08"/>
    <n v="0"/>
    <n v="28.08"/>
    <s v=""/>
    <s v=""/>
    <s v=""/>
    <s v=""/>
    <s v=""/>
    <m/>
    <m/>
    <m/>
    <m/>
    <m/>
    <m/>
    <m/>
    <m/>
    <m/>
    <m/>
    <m/>
    <n v="1"/>
  </r>
  <r>
    <x v="3"/>
    <s v="Philippe"/>
    <s v="Kaoka"/>
    <s v="Biodis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6"/>
    <m/>
    <m/>
    <n v="1"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3"/>
    <s v="Philippe"/>
    <s v="Kaoka"/>
    <s v="Biodis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6"/>
    <m/>
    <m/>
    <n v="1"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3"/>
    <s v="Philippe"/>
    <s v="Le Moulin du Pivert"/>
    <s v="Direct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7"/>
    <n v="1"/>
    <m/>
    <m/>
    <m/>
    <m/>
    <s v="P’tit Beurre - 155 grs"/>
    <s v="1CR001"/>
    <n v="12"/>
    <n v="0"/>
    <m/>
    <m/>
    <n v="19.68"/>
    <n v="0"/>
    <n v="19.68"/>
    <s v=""/>
    <s v=""/>
    <s v=""/>
    <s v=""/>
    <s v=""/>
    <m/>
    <m/>
    <m/>
    <m/>
    <m/>
    <m/>
    <m/>
    <m/>
    <m/>
    <m/>
    <m/>
    <n v="1"/>
  </r>
  <r>
    <x v="3"/>
    <s v="Philippe"/>
    <s v="Le Moulin du Pivert"/>
    <s v="Direct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7"/>
    <n v="1"/>
    <m/>
    <m/>
    <m/>
    <m/>
    <s v="Equi'libre Petit Epeautre Chocolat - 150 g"/>
    <s v="1EQ001"/>
    <n v="12"/>
    <n v="0"/>
    <m/>
    <m/>
    <n v="28.56"/>
    <n v="0"/>
    <n v="28.56"/>
    <s v=""/>
    <s v=""/>
    <s v=""/>
    <s v=""/>
    <s v=""/>
    <m/>
    <m/>
    <m/>
    <m/>
    <m/>
    <m/>
    <m/>
    <m/>
    <m/>
    <m/>
    <m/>
    <n v="1"/>
  </r>
  <r>
    <x v="3"/>
    <s v="Philippe"/>
    <s v="Le Moulin du Pivert"/>
    <s v="Direct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7"/>
    <n v="1"/>
    <m/>
    <m/>
    <m/>
    <m/>
    <s v="Plaisir Speculoos - 175 grs"/>
    <s v="1PL002"/>
    <n v="12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8"/>
    <n v="1"/>
    <m/>
    <m/>
    <m/>
    <m/>
    <s v="Confiture figues extra - 690g"/>
    <s v="CN00750515"/>
    <n v="6"/>
    <n v="0"/>
    <m/>
    <m/>
    <n v="28.26"/>
    <n v="0"/>
    <n v="28.26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8"/>
    <n v="1"/>
    <m/>
    <m/>
    <m/>
    <m/>
    <s v="Confiture myrtilles extra - 690g"/>
    <s v="CN00750520"/>
    <n v="6"/>
    <n v="0"/>
    <m/>
    <m/>
    <n v="32.880000000000003"/>
    <n v="0"/>
    <n v="32.880000000000003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8"/>
    <n v="1"/>
    <m/>
    <m/>
    <m/>
    <m/>
    <s v="Confiture framboises extra - 690 g"/>
    <s v="CN00750525"/>
    <n v="6"/>
    <n v="0"/>
    <m/>
    <m/>
    <n v="29.1"/>
    <n v="0"/>
    <n v="29.1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8"/>
    <n v="1"/>
    <m/>
    <m/>
    <m/>
    <m/>
    <s v="Purée fraises kiwis - 350g"/>
    <s v="CN0064143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4-17T00:00:00"/>
    <x v="718"/>
    <n v="1"/>
    <m/>
    <m/>
    <m/>
    <m/>
    <s v="Confiture mûres extra - 325g"/>
    <s v="CN0075020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m/>
    <n v="1"/>
    <m/>
    <m/>
    <m/>
    <s v="EARL GREY - Boite 30g"/>
    <s v="BENGIN"/>
    <n v="6"/>
    <n v="5"/>
    <m/>
    <m/>
    <n v="19.98"/>
    <n v="0"/>
    <n v="19.98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m/>
    <n v="1"/>
    <m/>
    <m/>
    <m/>
    <s v="BREAKFAST - Boite 30g"/>
    <s v="KERAIN"/>
    <n v="6"/>
    <n v="5"/>
    <m/>
    <m/>
    <n v="16.02"/>
    <n v="0"/>
    <n v="16.02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MARRAKECH - Boite 30g"/>
    <s v="MARRIN"/>
    <n v="6"/>
    <n v="5"/>
    <m/>
    <m/>
    <n v="19.260000000000002"/>
    <n v="0"/>
    <n v="19.260000000000002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m/>
    <n v="1"/>
    <m/>
    <m/>
    <m/>
    <s v="CARDAMOME - Boite 30g"/>
    <s v="PALAIN"/>
    <n v="6"/>
    <n v="5"/>
    <m/>
    <m/>
    <n v="19.559999999999999"/>
    <n v="0"/>
    <n v="19.559999999999999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m/>
    <n v="1"/>
    <m/>
    <m/>
    <m/>
    <s v="THÉ VERT - Boite 30g"/>
    <s v="THEVIN"/>
    <n v="6"/>
    <n v="5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SEL au CÉLERI - Flacon 80g"/>
    <s v="SECEC"/>
    <n v="3"/>
    <n v="5"/>
    <m/>
    <m/>
    <n v="4.83"/>
    <n v="0"/>
    <n v="4.83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GINGEMBRE poudre - Flacon 80g (6)"/>
    <s v="GINGPP"/>
    <n v="6"/>
    <n v="5"/>
    <m/>
    <m/>
    <n v="16.739999999999998"/>
    <n v="0"/>
    <n v="16.739999999999998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OIGNON lanières - Flacon 125g (6)"/>
    <s v="OIGLPF"/>
    <n v="6"/>
    <n v="5"/>
    <m/>
    <m/>
    <n v="20.399999999999999"/>
    <n v="0"/>
    <n v="20.399999999999999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TILLEUL aubier coupé - Sachet 50g (6)"/>
    <s v="TILA"/>
    <n v="6"/>
    <n v="10"/>
    <m/>
    <s v="oui"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19"/>
    <n v="1"/>
    <m/>
    <m/>
    <m/>
    <m/>
    <s v="BOURRACHE sommités coupées - Sachet 25g (3)"/>
    <s v="BOUR"/>
    <n v="6"/>
    <n v="5"/>
    <m/>
    <m/>
    <n v="9.42"/>
    <n v="0"/>
    <n v="9.42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0"/>
    <n v="1"/>
    <m/>
    <m/>
    <m/>
    <m/>
    <s v="Crème brûlée 80g - x 12 sachets"/>
    <n v="19011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0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0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Christophe"/>
    <s v="Bio Planèt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1"/>
    <n v="1"/>
    <m/>
    <m/>
    <m/>
    <n v="1"/>
    <s v="Huile de coco - 0,2L"/>
    <n v="1010615028"/>
    <n v="216"/>
    <n v="15"/>
    <m/>
    <s v="oui"/>
    <n v="751.68"/>
    <n v="0"/>
    <n v="751.68"/>
    <s v=""/>
    <s v=""/>
    <s v=""/>
    <s v=""/>
    <s v=""/>
    <m/>
    <m/>
    <m/>
    <m/>
    <m/>
    <m/>
    <m/>
    <m/>
    <m/>
    <m/>
    <m/>
    <n v="1"/>
  </r>
  <r>
    <x v="3"/>
    <s v="Christophe"/>
    <s v="Bio Planèt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1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Christophe"/>
    <s v="Bio Planèt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1"/>
    <n v="1"/>
    <m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2"/>
    <n v="1"/>
    <m/>
    <m/>
    <n v="1"/>
    <m/>
    <s v="Purée pommes poires demeter - 630 g"/>
    <s v="CN00641055"/>
    <n v="90"/>
    <n v="10"/>
    <m/>
    <s v="oui"/>
    <n v="216.9"/>
    <n v="0"/>
    <n v="216.9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2"/>
    <n v="1"/>
    <m/>
    <m/>
    <n v="1"/>
    <m/>
    <s v="Purée pommes myrtilles - 630 g"/>
    <s v="CN00641065"/>
    <n v="48"/>
    <n v="10"/>
    <m/>
    <s v="oui"/>
    <n v="130.08000000000001"/>
    <n v="0"/>
    <n v="130.08000000000001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2"/>
    <n v="1"/>
    <m/>
    <m/>
    <n v="1"/>
    <m/>
    <s v="BOX POTS - 90 UVC"/>
    <m/>
    <n v="2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2"/>
    <n v="1"/>
    <m/>
    <m/>
    <n v="1"/>
    <m/>
    <s v="Purée pommes pruneaux - 630g"/>
    <s v="CN00641100"/>
    <n v="42"/>
    <n v="10"/>
    <m/>
    <s v="oui"/>
    <n v="112.98"/>
    <n v="0"/>
    <n v="112.98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2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âte d’amande - 25g"/>
    <s v="91120B25"/>
    <n v="20"/>
    <n v="6"/>
    <m/>
    <m/>
    <n v="13.4"/>
    <n v="0"/>
    <n v="13.4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urée de sésame complet - 280g"/>
    <s v="1250A"/>
    <n v="6"/>
    <n v="6"/>
    <m/>
    <s v="oui"/>
    <n v="16.86"/>
    <n v="0"/>
    <n v="16.86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urée Amande &amp; Noix de cajou - 200g"/>
    <n v="1012"/>
    <n v="6"/>
    <n v="6"/>
    <m/>
    <s v="oui"/>
    <n v="29.58"/>
    <n v="0"/>
    <n v="29.58"/>
    <s v=""/>
    <s v=""/>
    <s v=""/>
    <s v=""/>
    <s v=""/>
    <m/>
    <m/>
    <m/>
    <m/>
    <m/>
    <m/>
    <m/>
    <m/>
    <m/>
    <m/>
    <m/>
    <n v="1"/>
  </r>
  <r>
    <x v="3"/>
    <s v="Christophe"/>
    <s v="Perl'amande"/>
    <s v="Biocash"/>
    <s v="LA NATURE ET VOUS"/>
    <s v="Route de Marseille / Av Frédéric Mistral"/>
    <n v="4100"/>
    <s v="MANOSQUE"/>
    <s v="04 92 87 48 06"/>
    <s v="Provence-Alpes-Côte d'Azur"/>
    <n v="4"/>
    <s v="INDPT"/>
    <m/>
    <n v="420"/>
    <d v="2017-04-17T00:00:00"/>
    <x v="723"/>
    <n v="1"/>
    <m/>
    <m/>
    <m/>
    <m/>
    <s v="Purée Arachide Toastée - 300g"/>
    <n v="1504"/>
    <n v="6"/>
    <n v="6"/>
    <m/>
    <m/>
    <n v="15.24"/>
    <n v="0"/>
    <n v="15.24"/>
    <s v=""/>
    <s v=""/>
    <s v=""/>
    <s v=""/>
    <s v=""/>
    <m/>
    <m/>
    <m/>
    <m/>
    <m/>
    <m/>
    <m/>
    <m/>
    <m/>
    <m/>
    <m/>
    <n v="1"/>
  </r>
  <r>
    <x v="3"/>
    <s v="Alexis"/>
    <s v="Arcadi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4"/>
    <n v="1"/>
    <m/>
    <m/>
    <m/>
    <m/>
    <s v="SEL au CÉLERI - Flacon 80g"/>
    <s v="SECE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3"/>
    <s v="Alexis"/>
    <s v="Arcadi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4"/>
    <n v="1"/>
    <m/>
    <m/>
    <m/>
    <m/>
    <s v="TILLEUL aubier coupé - Sachet 50g (6)"/>
    <s v="TILA"/>
    <n v="12"/>
    <n v="10"/>
    <m/>
    <s v="oui"/>
    <n v="20.399999999999999"/>
    <n v="0"/>
    <n v="20.399999999999999"/>
    <s v=""/>
    <s v=""/>
    <s v=""/>
    <s v=""/>
    <s v=""/>
    <m/>
    <m/>
    <m/>
    <m/>
    <m/>
    <m/>
    <m/>
    <m/>
    <m/>
    <m/>
    <m/>
    <n v="1"/>
  </r>
  <r>
    <x v="3"/>
    <s v="Alexis"/>
    <s v="Nature et Aliments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5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Alexis"/>
    <s v="Perl'amand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6"/>
    <n v="1"/>
    <m/>
    <m/>
    <m/>
    <m/>
    <s v="Amandina chocolat - 3x20cl"/>
    <s v="6902CH20"/>
    <n v="8"/>
    <n v="0"/>
    <m/>
    <m/>
    <n v="31.12"/>
    <n v="0"/>
    <n v="31.12"/>
    <s v=""/>
    <s v=""/>
    <s v=""/>
    <s v=""/>
    <s v=""/>
    <m/>
    <m/>
    <m/>
    <m/>
    <m/>
    <m/>
    <m/>
    <m/>
    <m/>
    <m/>
    <m/>
    <n v="1"/>
  </r>
  <r>
    <x v="3"/>
    <s v="Alexis"/>
    <s v="Perl'amand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3"/>
    <s v="Alexis"/>
    <s v="Côteaux Nantais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7"/>
    <n v="1"/>
    <m/>
    <m/>
    <m/>
    <m/>
    <s v="V de cidre  AB (PET) - 75cl"/>
    <s v="CN00320008"/>
    <n v="6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s v="Bio Planèt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8"/>
    <n v="1"/>
    <m/>
    <m/>
    <m/>
    <m/>
    <s v="Huile de coco - 2,5L (1)"/>
    <n v="1090115040"/>
    <n v="2"/>
    <n v="0"/>
    <m/>
    <m/>
    <n v="58.78"/>
    <n v="0"/>
    <n v="58.78"/>
    <s v=""/>
    <s v=""/>
    <s v=""/>
    <s v=""/>
    <s v=""/>
    <m/>
    <m/>
    <m/>
    <m/>
    <m/>
    <m/>
    <m/>
    <m/>
    <m/>
    <m/>
    <m/>
    <n v="1"/>
  </r>
  <r>
    <x v="3"/>
    <s v="Alexis"/>
    <s v="Bio Planèt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8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Alexis"/>
    <s v="Bio Planèt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8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3"/>
    <s v="Alexis"/>
    <s v="Bio Planèt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8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Alexis"/>
    <s v="Bio Planète"/>
    <s v="Biocash"/>
    <s v="LA MOISSON  CLERMONT"/>
    <s v="ZA les Tannes Basses Rue de la Syrah"/>
    <n v="34800"/>
    <s v="CLERMONT L'HERAULT"/>
    <s v="04 67 44 47 20"/>
    <s v="Occitanie"/>
    <n v="34"/>
    <s v="ACCORD BIO"/>
    <m/>
    <n v="254"/>
    <d v="2017-04-17T00:00:00"/>
    <x v="728"/>
    <n v="1"/>
    <m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m/>
    <n v="1"/>
  </r>
  <r>
    <x v="3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3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CITRON - Flacon 50g"/>
    <s v="CITRAR"/>
    <n v="6"/>
    <n v="0"/>
    <m/>
    <m/>
    <n v="12.24"/>
    <n v="0"/>
    <n v="12.24"/>
    <s v=""/>
    <s v=""/>
    <s v=""/>
    <s v=""/>
    <s v=""/>
    <m/>
    <m/>
    <m/>
    <m/>
    <m/>
    <m/>
    <m/>
    <m/>
    <m/>
    <m/>
    <m/>
    <n v="1"/>
  </r>
  <r>
    <x v="3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3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VANILLE - Flacon 40g"/>
    <s v="VANIER"/>
    <n v="6"/>
    <n v="0"/>
    <m/>
    <m/>
    <n v="64.260000000000005"/>
    <n v="0"/>
    <n v="64.260000000000005"/>
    <s v=""/>
    <s v=""/>
    <s v=""/>
    <s v=""/>
    <s v=""/>
    <m/>
    <m/>
    <m/>
    <m/>
    <m/>
    <m/>
    <m/>
    <m/>
    <m/>
    <m/>
    <m/>
    <n v="1"/>
  </r>
  <r>
    <x v="3"/>
    <s v="Alexis"/>
    <s v="Arcadie"/>
    <s v="Ekibio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29"/>
    <n v="1"/>
    <m/>
    <m/>
    <m/>
    <m/>
    <s v="CHAMPIGNONS NOIRS ENTIERS - Doypack 45g (6)"/>
    <s v="CHNOC"/>
    <n v="6"/>
    <n v="0"/>
    <m/>
    <m/>
    <n v="30.36"/>
    <n v="0"/>
    <n v="30.36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Amandina chocolat - 1L"/>
    <s v="6902CHOCOOP"/>
    <n v="24"/>
    <n v="0"/>
    <m/>
    <m/>
    <n v="80.400000000000006"/>
    <n v="0"/>
    <n v="80.400000000000006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Amandina cuisine (x8) - 3x20cl"/>
    <s v="6902CUI"/>
    <n v="8"/>
    <n v="0"/>
    <m/>
    <m/>
    <n v="32.4"/>
    <n v="0"/>
    <n v="32.4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de sésame (tahin) - 630g"/>
    <n v="1241"/>
    <n v="6"/>
    <n v="0"/>
    <m/>
    <s v="oui"/>
    <n v="36.36"/>
    <n v="0"/>
    <n v="36.36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de sésame demi complet - 630g"/>
    <n v="1242"/>
    <n v="12"/>
    <n v="0"/>
    <m/>
    <s v="oui"/>
    <n v="72.72"/>
    <n v="0"/>
    <n v="72.72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n v="1"/>
    <s v="Purée amande complète - 300g"/>
    <s v="5004A"/>
    <n v="72"/>
    <n v="15"/>
    <m/>
    <s v="oui"/>
    <n v="547.91999999999996"/>
    <n v="0"/>
    <n v="547.91999999999996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n v="1"/>
    <s v="Purée amande blanchie - 300g"/>
    <s v="5104A"/>
    <n v="72"/>
    <n v="15"/>
    <m/>
    <s v="oui"/>
    <n v="608.4"/>
    <n v="0"/>
    <n v="608.4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AMANDE à tartiner - 300g"/>
    <s v="6400A"/>
    <n v="6"/>
    <n v="0"/>
    <m/>
    <m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NOISETTE à tartiner - 300g"/>
    <s v="6404A"/>
    <n v="6"/>
    <n v="0"/>
    <m/>
    <m/>
    <n v="25.26"/>
    <n v="0"/>
    <n v="25.26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hocolinette - 220g"/>
    <s v="NCHOCO220"/>
    <n v="6"/>
    <n v="0"/>
    <m/>
    <s v="oui"/>
    <n v="22.86"/>
    <n v="0"/>
    <n v="22.86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hocolinette - 700g"/>
    <s v="NCHOCO700"/>
    <n v="6"/>
    <n v="0"/>
    <m/>
    <m/>
    <n v="63.36"/>
    <n v="0"/>
    <n v="63.36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hokenut - 300g"/>
    <s v="NCHOK300"/>
    <n v="6"/>
    <n v="0"/>
    <m/>
    <s v="oui"/>
    <n v="30"/>
    <n v="0"/>
    <n v="30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hokenut - 700g"/>
    <s v="NCHOK700"/>
    <n v="6"/>
    <n v="0"/>
    <m/>
    <m/>
    <n v="64.319999999999993"/>
    <n v="0"/>
    <n v="64.319999999999993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Nut&amp; bon - 220g"/>
    <s v="NNUTB220"/>
    <n v="6"/>
    <n v="0"/>
    <m/>
    <s v="oui"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oconut - 300g"/>
    <s v="NCOCON300"/>
    <n v="6"/>
    <n v="0"/>
    <m/>
    <s v="oui"/>
    <n v="28.02"/>
    <n v="0"/>
    <n v="28.02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amande complète - 200g"/>
    <n v="5011"/>
    <n v="24"/>
    <n v="0"/>
    <m/>
    <s v="oui"/>
    <n v="119.04"/>
    <n v="0"/>
    <n v="119.04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amande blanchie - 200g"/>
    <n v="5111"/>
    <n v="12"/>
    <n v="0"/>
    <m/>
    <s v="oui"/>
    <n v="66.959999999999994"/>
    <n v="0"/>
    <n v="66.959999999999994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Amandina Lait d'amandes sans sucre - 50cl"/>
    <n v="6901"/>
    <n v="12"/>
    <n v="0"/>
    <m/>
    <m/>
    <n v="20.52"/>
    <n v="0"/>
    <n v="20.52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de sésame (tahin) - 280g"/>
    <n v="1230"/>
    <n v="12"/>
    <n v="0"/>
    <m/>
    <s v="oui"/>
    <n v="36.24"/>
    <n v="0"/>
    <n v="36.24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de sésame demi complet - 280g"/>
    <n v="1240"/>
    <n v="12"/>
    <n v="0"/>
    <m/>
    <s v="oui"/>
    <n v="34.56"/>
    <n v="0"/>
    <n v="34.56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de sésame complet - 280g"/>
    <s v="1250A"/>
    <n v="12"/>
    <n v="0"/>
    <m/>
    <s v="oui"/>
    <n v="35.880000000000003"/>
    <n v="0"/>
    <n v="35.880000000000003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Amande ( 74% ) au sucre de canne - 200g"/>
    <n v="6500"/>
    <n v="6"/>
    <n v="0"/>
    <m/>
    <m/>
    <n v="25.86"/>
    <n v="0"/>
    <n v="25.86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Cacao &amp; Baies de goji - 40g"/>
    <s v="9304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Baobab &amp; Graines - 40g"/>
    <s v="9302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3"/>
    <s v="Alexis"/>
    <s v="Perl'amand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0"/>
    <n v="1"/>
    <m/>
    <m/>
    <m/>
    <m/>
    <s v="PAT Choko Noisettes - 330g"/>
    <n v="6412"/>
    <n v="6"/>
    <n v="0"/>
    <m/>
    <m/>
    <n v="32.1"/>
    <n v="0"/>
    <n v="32.1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tournesol - 0,5L"/>
    <n v="1010601070"/>
    <n v="6"/>
    <n v="0"/>
    <m/>
    <m/>
    <n v="16.98"/>
    <n v="0"/>
    <n v="16.98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tournesol - 1L"/>
    <n v="1010601050"/>
    <n v="12"/>
    <n v="0"/>
    <m/>
    <s v="oui"/>
    <n v="59.04"/>
    <n v="0"/>
    <n v="59.04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sésame - 0,5L"/>
    <n v="1010604070"/>
    <n v="6"/>
    <n v="0"/>
    <m/>
    <m/>
    <n v="30.9"/>
    <n v="0"/>
    <n v="30.9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colza - 0,5L"/>
    <n v="1010608070"/>
    <n v="12"/>
    <n v="0"/>
    <m/>
    <m/>
    <n v="41.04"/>
    <n v="0"/>
    <n v="41.04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colza - 1L"/>
    <n v="1010608050"/>
    <n v="12"/>
    <n v="0"/>
    <m/>
    <s v="oui"/>
    <n v="72.48"/>
    <n v="0"/>
    <n v="72.48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'olive fruitée médium - 0,5L"/>
    <n v="1010612070"/>
    <n v="6"/>
    <n v="0"/>
    <m/>
    <m/>
    <n v="34.380000000000003"/>
    <n v="0"/>
    <n v="34.380000000000003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'olive fruitée médium - 1L"/>
    <n v="1010612050"/>
    <n v="6"/>
    <n v="0"/>
    <m/>
    <m/>
    <n v="60"/>
    <n v="0"/>
    <n v="60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'olive corsée - 1L"/>
    <n v="1010612250"/>
    <n v="6"/>
    <n v="0"/>
    <m/>
    <m/>
    <n v="60"/>
    <n v="0"/>
    <n v="60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Friture+Poêler - 1L"/>
    <n v="1010601150"/>
    <n v="12"/>
    <n v="0"/>
    <m/>
    <m/>
    <n v="70.08"/>
    <n v="0"/>
    <n v="70.08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sésame grillé - 0,25L"/>
    <n v="1010604190"/>
    <n v="6"/>
    <n v="0"/>
    <m/>
    <m/>
    <n v="23.88"/>
    <n v="0"/>
    <n v="23.88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lin - 0,25L"/>
    <n v="1010600190"/>
    <n v="12"/>
    <n v="0"/>
    <m/>
    <m/>
    <n v="48.72"/>
    <n v="0"/>
    <n v="48.72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Lin France - 0,25L"/>
    <n v="1010600490"/>
    <n v="12"/>
    <n v="0"/>
    <m/>
    <m/>
    <n v="63.6"/>
    <n v="0"/>
    <n v="63.6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coco désodorisée - 0,4L"/>
    <n v="1010615156"/>
    <n v="18"/>
    <n v="0"/>
    <m/>
    <s v="oui"/>
    <n v="84.42"/>
    <n v="0"/>
    <n v="84.42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coco désodorisée - 1L (4)"/>
    <n v="1010415188"/>
    <n v="12"/>
    <n v="0"/>
    <m/>
    <s v="oui"/>
    <n v="114.36"/>
    <n v="0"/>
    <n v="114.36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Chia - 100ml"/>
    <n v="1010420097"/>
    <n v="8"/>
    <n v="0"/>
    <m/>
    <m/>
    <n v="62.48"/>
    <n v="0"/>
    <n v="62.48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cumin noir - 100ml"/>
    <n v="1010420297"/>
    <n v="8"/>
    <n v="0"/>
    <m/>
    <m/>
    <n v="62.48"/>
    <n v="0"/>
    <n v="62.48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Gourmande - 250ml"/>
    <n v="1010630890"/>
    <n v="6"/>
    <n v="0"/>
    <m/>
    <m/>
    <n v="26.76"/>
    <n v="0"/>
    <n v="26.76"/>
    <s v=""/>
    <s v=""/>
    <s v=""/>
    <s v=""/>
    <s v=""/>
    <m/>
    <m/>
    <m/>
    <m/>
    <m/>
    <m/>
    <m/>
    <m/>
    <m/>
    <m/>
    <m/>
    <n v="1"/>
  </r>
  <r>
    <x v="3"/>
    <s v="Alexis"/>
    <s v="Bio Planète"/>
    <s v="Direct"/>
    <s v="NOURI BIO MARKET"/>
    <s v=" 18, rue de Grenache"/>
    <n v="34800"/>
    <s v="Clermont L'Hérault"/>
    <s v="04 67 44 82 98"/>
    <s v="Occitanie"/>
    <n v="34"/>
    <s v="LES COMPTOIRS DE LA BIO"/>
    <m/>
    <n v="480"/>
    <d v="2017-04-17T00:00:00"/>
    <x v="731"/>
    <n v="1"/>
    <m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Jean-Claude"/>
    <s v="Kaoka"/>
    <s v="Ekibio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2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3"/>
    <s v="Jean-Claude"/>
    <s v="Kaoka"/>
    <s v="Ekibio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2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n v="1"/>
  </r>
  <r>
    <x v="3"/>
    <s v="Jean-Claude"/>
    <s v="Kaoka"/>
    <s v="Ekibio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2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3"/>
    <n v="1"/>
    <m/>
    <m/>
    <m/>
    <m/>
    <s v="Gélifiant Végétal Confix'bio 120g - x 8 sachets"/>
    <n v="512020"/>
    <n v="8"/>
    <n v="0"/>
    <m/>
    <m/>
    <n v="12.64"/>
    <n v="0"/>
    <n v="12.64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Bioflan cacao orange - x 30 sachets"/>
    <n v="11018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noisette 60g - x 12 sachets"/>
    <n v="1902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anglaise 60g - x 12 sachets"/>
    <n v="190210"/>
    <n v="12"/>
    <n v="10"/>
    <m/>
    <m/>
    <n v="11.28"/>
    <n v="0"/>
    <n v="11.2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NATURE ET  CULTURE"/>
    <s v="24 RUE DU GENERAL DE GAULLE"/>
    <n v="67203"/>
    <s v="OBERSCHAEFFOLSHEIM"/>
    <s v="03 88 78 65 50"/>
    <s v="Grand Est"/>
    <n v="67"/>
    <s v="LES COMPTOIRS DE LA BIO"/>
    <m/>
    <n v="500"/>
    <d v="2017-04-17T00:00:00"/>
    <x v="734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3"/>
    <s v="Philippe"/>
    <s v="Kaoka"/>
    <s v="Ekibio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5"/>
    <n v="1"/>
    <m/>
    <m/>
    <m/>
    <n v="1"/>
    <s v="noir 55% crêpes dentelle - 100g"/>
    <n v="14763"/>
    <n v="51"/>
    <n v="10"/>
    <m/>
    <s v="oui"/>
    <n v="80.58"/>
    <n v="0"/>
    <n v="80.58"/>
    <s v=""/>
    <s v=""/>
    <s v=""/>
    <s v=""/>
    <s v=""/>
    <m/>
    <m/>
    <m/>
    <m/>
    <m/>
    <m/>
    <m/>
    <m/>
    <m/>
    <m/>
    <m/>
    <n v="1"/>
  </r>
  <r>
    <x v="3"/>
    <s v="Philippe"/>
    <s v="Kaoka"/>
    <s v="Ekibio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5"/>
    <n v="1"/>
    <m/>
    <m/>
    <m/>
    <n v="1"/>
    <s v="noir 70% - 100g"/>
    <n v="14072"/>
    <n v="51"/>
    <n v="10"/>
    <m/>
    <s v="oui"/>
    <n v="71.91"/>
    <n v="0"/>
    <n v="71.91"/>
    <s v=""/>
    <s v=""/>
    <s v=""/>
    <s v=""/>
    <s v=""/>
    <m/>
    <m/>
    <m/>
    <m/>
    <m/>
    <m/>
    <m/>
    <m/>
    <m/>
    <m/>
    <m/>
    <n v="1"/>
  </r>
  <r>
    <x v="3"/>
    <s v="Philippe"/>
    <s v="Kaoka"/>
    <s v="Ekibio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5"/>
    <n v="1"/>
    <m/>
    <m/>
    <m/>
    <n v="1"/>
    <s v="noir 75% Sao Tomé - 100g"/>
    <n v="14371"/>
    <n v="51"/>
    <n v="10"/>
    <m/>
    <s v="oui"/>
    <n v="78.540000000000006"/>
    <n v="0"/>
    <n v="78.540000000000006"/>
    <s v=""/>
    <s v=""/>
    <s v=""/>
    <s v=""/>
    <s v=""/>
    <m/>
    <m/>
    <m/>
    <m/>
    <m/>
    <m/>
    <m/>
    <m/>
    <m/>
    <m/>
    <m/>
    <n v="1"/>
  </r>
  <r>
    <x v="3"/>
    <s v="Philippe"/>
    <s v="Bio Planète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6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3"/>
    <s v="Philippe"/>
    <s v="Bio Planète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6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7"/>
    <n v="1"/>
    <m/>
    <m/>
    <m/>
    <m/>
    <s v="Ferment yaourt 2x6g - x 10 sachets"/>
    <n v="5300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7"/>
    <n v="1"/>
    <m/>
    <m/>
    <m/>
    <m/>
    <s v="Ferment dessert au bifidus 2x6g - x 10 sachets"/>
    <n v="530020"/>
    <n v="10"/>
    <n v="0"/>
    <m/>
    <m/>
    <n v="21.5"/>
    <n v="0"/>
    <n v="21.5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7"/>
    <n v="1"/>
    <m/>
    <m/>
    <m/>
    <m/>
    <s v="Ferment pour kéfir de lait 2x6g - x 10 sachets"/>
    <n v="530050"/>
    <n v="1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iodis"/>
    <s v="NATURE MARCHE - BIOMONDE"/>
    <s v="19 RUE SAINT NICOLAS"/>
    <n v="35410"/>
    <s v="CHATEAUGIRON"/>
    <s v="09 67 12 85 14"/>
    <s v="Bretagne"/>
    <n v="35"/>
    <s v="BIOMONDE"/>
    <m/>
    <n v="250"/>
    <d v="2017-04-18T00:00:00"/>
    <x v="737"/>
    <n v="1"/>
    <m/>
    <m/>
    <m/>
    <m/>
    <s v="Potabio de la mer - x 20 sachets"/>
    <n v="410160"/>
    <n v="20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s v="Bio Planèt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38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3"/>
    <s v="Alexis"/>
    <s v="Perl'amand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39"/>
    <n v="1"/>
    <m/>
    <m/>
    <m/>
    <n v="1"/>
    <s v="Purée amande complète - 630g"/>
    <n v="5005"/>
    <n v="180"/>
    <n v="15"/>
    <m/>
    <s v="oui"/>
    <n v="2422.8000000000002"/>
    <n v="0"/>
    <n v="2422.800000000000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EPES COUPÉS - Doypack 30g (6)"/>
    <s v="CEPEC"/>
    <n v="6"/>
    <n v="0"/>
    <m/>
    <m/>
    <n v="31.26"/>
    <n v="0"/>
    <n v="31.2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SHIITAKES - Doypack 25g (6)"/>
    <s v="SHIIC"/>
    <n v="6"/>
    <n v="0"/>
    <m/>
    <m/>
    <n v="16.62"/>
    <n v="0"/>
    <n v="16.6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ANIS VERT graines - Flacon 40g"/>
    <s v="ANISC"/>
    <n v="6"/>
    <n v="0"/>
    <m/>
    <m/>
    <n v="9.7799999999999994"/>
    <n v="0"/>
    <n v="9.779999999999999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ARDAMOME fruits - Flacon 25g"/>
    <s v="CARDC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ARVI graines - Flacon 45g"/>
    <s v="CARVC"/>
    <n v="6"/>
    <n v="0"/>
    <m/>
    <m/>
    <n v="10.32"/>
    <n v="0"/>
    <n v="10.3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IBOULETTE coupe fine - Flacon 15g"/>
    <s v="CIBO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INQ PARFUMS - Flacon 35g"/>
    <s v="5PARC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FENOUIL poudre - Flacon 30g"/>
    <s v="FENPC"/>
    <n v="6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GARAM MASALA - Flacon 35g"/>
    <s v="GARAC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MARJOLAINE - Flacon 10g"/>
    <s v="MARJC"/>
    <n v="6"/>
    <n v="0"/>
    <m/>
    <m/>
    <n v="7.44"/>
    <n v="0"/>
    <n v="7.4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MUSCADE noix - Flacon 30g"/>
    <s v="MUSCC"/>
    <n v="6"/>
    <n v="0"/>
    <m/>
    <m/>
    <n v="20.22"/>
    <n v="0"/>
    <n v="20.2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PIMENT langue d'oiseau - Flacon 20g"/>
    <s v="PIMEC"/>
    <n v="6"/>
    <n v="0"/>
    <m/>
    <m/>
    <n v="8.58"/>
    <n v="0"/>
    <n v="8.58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POIVRE BLANC en grains - Flacon 50g"/>
    <s v="POBGC"/>
    <n v="6"/>
    <n v="0"/>
    <m/>
    <m/>
    <n v="19.920000000000002"/>
    <n v="0"/>
    <n v="19.92000000000000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POIVRE BLANC moulu - Flacon 45g"/>
    <s v="POBPC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SAFRAN moulu - Flacon 1g"/>
    <s v="SAFPC"/>
    <n v="6"/>
    <n v="0"/>
    <m/>
    <m/>
    <n v="50.16"/>
    <n v="0"/>
    <n v="50.1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SAFRAN stigmates - Flacon 1g"/>
    <s v="SAFRC"/>
    <n v="6"/>
    <n v="0"/>
    <m/>
    <m/>
    <n v="47.04"/>
    <n v="0"/>
    <n v="47.0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TROIS BAIES - Flacon 45g"/>
    <s v="3BAIC"/>
    <n v="6"/>
    <n v="0"/>
    <m/>
    <m/>
    <n v="19.02"/>
    <n v="0"/>
    <n v="19.0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PERSIL feuilles coupées - Flacon 35g (6)"/>
    <s v="PERFPF"/>
    <n v="6"/>
    <n v="0"/>
    <m/>
    <m/>
    <n v="17.88"/>
    <n v="0"/>
    <n v="17.88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POIVRE NOIR en grains - Flacon 200g (6)"/>
    <s v="POIGPF"/>
    <n v="6"/>
    <n v="0"/>
    <m/>
    <m/>
    <n v="43.62"/>
    <n v="0"/>
    <n v="43.6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0"/>
    <n v="1"/>
    <m/>
    <m/>
    <m/>
    <m/>
    <s v="CITRON - Flacon 50g"/>
    <s v="CITRAR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AUBÉPINE sommités - Sachet 40g (6)"/>
    <s v="AUBE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TILLEUL aubier coupé - Sachet 50g (6)"/>
    <s v="TILA"/>
    <n v="6"/>
    <n v="0"/>
    <m/>
    <s v="oui"/>
    <n v="11.34"/>
    <n v="0"/>
    <n v="11.3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BARDANE racines - Sachet 50g (6)"/>
    <s v="BARD"/>
    <n v="6"/>
    <n v="0"/>
    <m/>
    <m/>
    <n v="15.84"/>
    <n v="0"/>
    <n v="15.8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BOULEAU feuilles coupées - Sachet 25g (3)"/>
    <s v="BOUL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BRUYÈRE fleurs et feuilles - Sachet 40g (6)"/>
    <s v="BRUY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CITRONNELLE feuilles - Sachet 40g (6)"/>
    <s v="CITR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EUCALYPTUS feuilles coupées - Sachet 50g (6)"/>
    <s v="EUCA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FENUGREC graines - Sachet 100g (3)"/>
    <s v="FENU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FRAMBOISIER feuilles coupées - Sachet 25g (6)"/>
    <s v="FRAM"/>
    <n v="6"/>
    <n v="0"/>
    <m/>
    <m/>
    <n v="9.6"/>
    <n v="0"/>
    <n v="9.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GUIMAUVE racine - Sachet 50g (3)"/>
    <s v="GUIR"/>
    <n v="6"/>
    <n v="0"/>
    <m/>
    <m/>
    <n v="18.420000000000002"/>
    <n v="0"/>
    <n v="18.42000000000000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LAVANDE fleurs - Sachet 30g (6)"/>
    <s v="LAVA"/>
    <n v="6"/>
    <n v="0"/>
    <m/>
    <m/>
    <n v="14.46"/>
    <n v="0"/>
    <n v="14.4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MARJOLAINE feuilles et fleurs - Sachet 25g (3)"/>
    <s v="MARJ"/>
    <n v="6"/>
    <n v="0"/>
    <m/>
    <m/>
    <n v="9.6"/>
    <n v="0"/>
    <n v="9.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SOMMEIL - Sachet 35g (3)"/>
    <s v="REVE"/>
    <n v="6"/>
    <n v="0"/>
    <m/>
    <m/>
    <n v="15.24"/>
    <n v="0"/>
    <n v="15.2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MÉLISSE feuilles - Sachet 30g (6)"/>
    <s v="MELI"/>
    <n v="6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MENTHE DOUCE feuilles - Sachet 40g (6)"/>
    <s v="MEND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MENTHE POIVRÉE feuilles - Sachet 40g (6)"/>
    <s v="MENP"/>
    <n v="6"/>
    <n v="0"/>
    <m/>
    <m/>
    <n v="12.48"/>
    <n v="0"/>
    <n v="12.48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MYRTILLE feuilles - Sachet 25g (3)"/>
    <s v="MYRT"/>
    <n v="6"/>
    <n v="0"/>
    <m/>
    <m/>
    <n v="13.26"/>
    <n v="0"/>
    <n v="13.2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OLIVIER feuilles - Sachet 50g (6)"/>
    <s v="OLIV"/>
    <n v="6"/>
    <n v="0"/>
    <m/>
    <m/>
    <n v="10.44"/>
    <n v="0"/>
    <n v="10.4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ORANGER feuilles - Sachet 25g (6)"/>
    <s v="ORAN"/>
    <n v="6"/>
    <n v="0"/>
    <m/>
    <m/>
    <n v="10.38"/>
    <n v="0"/>
    <n v="10.38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ORTIE PIQUANTE feuilles - Sachet 40g (6)"/>
    <s v="ORTP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PASSIFLORE plante coupée - Sachet 40g (6)"/>
    <s v="PASS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PISSENLIT racines - Sachet 50g (6)"/>
    <s v="PISS"/>
    <n v="6"/>
    <n v="0"/>
    <m/>
    <m/>
    <n v="16.079999999999998"/>
    <n v="0"/>
    <n v="16.079999999999998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REINE DES PRÉS fleurs (6) - Sachet 25g (6)"/>
    <s v="REIN"/>
    <n v="6"/>
    <n v="0"/>
    <m/>
    <m/>
    <n v="13.86"/>
    <n v="0"/>
    <n v="13.8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ROMARIN feuilles - Sachet 50g (6)"/>
    <s v="ROMA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SAUGE feuilles - Sachet 40g (6)"/>
    <s v="SAUG"/>
    <n v="6"/>
    <n v="0"/>
    <m/>
    <m/>
    <n v="12.66"/>
    <n v="0"/>
    <n v="12.66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SUREAU fleurs - Sachet 25g (6)"/>
    <s v="SURE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THYM feuilles - Sachet 50g (6)"/>
    <s v="THYM"/>
    <n v="6"/>
    <n v="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TILLEUL bractées - Sachet 25g (6)"/>
    <s v="TILL"/>
    <n v="6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VALÉRIANE racines coupées - Sachet 50g (6)"/>
    <s v="VALE"/>
    <n v="6"/>
    <n v="0"/>
    <m/>
    <m/>
    <n v="15.84"/>
    <n v="0"/>
    <n v="15.84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VERVEINE ODORANTE feuilles - Sachet 25g (6)"/>
    <s v="VERV"/>
    <n v="6"/>
    <n v="0"/>
    <m/>
    <m/>
    <n v="15"/>
    <n v="0"/>
    <n v="15"/>
    <s v=""/>
    <s v=""/>
    <s v=""/>
    <s v=""/>
    <s v=""/>
    <m/>
    <m/>
    <m/>
    <m/>
    <m/>
    <m/>
    <m/>
    <m/>
    <m/>
    <m/>
    <m/>
    <n v="1"/>
  </r>
  <r>
    <x v="3"/>
    <s v="Alexis"/>
    <s v="Arcadie"/>
    <s v="Relais Vert"/>
    <s v="MARCEL ET FILS"/>
    <s v="1532 av Platanes"/>
    <n v="34970"/>
    <s v="LATTES"/>
    <s v="04 67 17 16 46"/>
    <s v="Occitanie"/>
    <n v="34"/>
    <s v="INDPT"/>
    <s v="Marcel et Fils"/>
    <n v="250"/>
    <d v="2017-04-18T00:00:00"/>
    <x v="741"/>
    <n v="1"/>
    <m/>
    <m/>
    <m/>
    <m/>
    <s v="VIGNE ROUGE feuilles coupées - Sachet 50g (6)"/>
    <s v="VIGN"/>
    <n v="6"/>
    <n v="0"/>
    <m/>
    <m/>
    <n v="18.72"/>
    <n v="0"/>
    <n v="18.72"/>
    <s v=""/>
    <s v=""/>
    <s v=""/>
    <s v=""/>
    <s v=""/>
    <m/>
    <m/>
    <m/>
    <m/>
    <m/>
    <m/>
    <m/>
    <m/>
    <m/>
    <m/>
    <m/>
    <n v="1"/>
  </r>
  <r>
    <x v="3"/>
    <s v="Jean-Claude"/>
    <s v="Kaoka"/>
    <s v="Markal"/>
    <s v="LA SOURCE"/>
    <s v="1 rue de Pully"/>
    <n v="67210"/>
    <s v="OBERNAI"/>
    <s v="03 75 13 00 10"/>
    <s v="Grand Est"/>
    <n v="67"/>
    <s v="INDPT"/>
    <m/>
    <n v="360"/>
    <d v="2017-04-18T00:00:00"/>
    <x v="742"/>
    <n v="1"/>
    <m/>
    <m/>
    <m/>
    <n v="1"/>
    <s v="noir 90% Equateur - 100g"/>
    <n v="14096"/>
    <n v="51"/>
    <n v="10"/>
    <m/>
    <s v="oui"/>
    <n v="80.069999999999993"/>
    <n v="0"/>
    <n v="80.069999999999993"/>
    <s v=""/>
    <s v=""/>
    <s v=""/>
    <s v=""/>
    <s v=""/>
    <m/>
    <m/>
    <m/>
    <n v="1"/>
    <m/>
    <m/>
    <m/>
    <m/>
    <m/>
    <s v="1"/>
    <m/>
    <s v=""/>
  </r>
  <r>
    <x v="3"/>
    <s v="Jean-Claude"/>
    <s v="Kaoka"/>
    <s v="Markal"/>
    <s v="LA SOURCE"/>
    <s v="1 rue de Pully"/>
    <n v="67210"/>
    <s v="OBERNAI"/>
    <s v="03 75 13 00 10"/>
    <s v="Grand Est"/>
    <n v="67"/>
    <s v="INDPT"/>
    <m/>
    <n v="360"/>
    <d v="2017-04-18T00:00:00"/>
    <x v="742"/>
    <n v="1"/>
    <m/>
    <m/>
    <m/>
    <n v="1"/>
    <s v="noir 66% ST cranberries céréales - 100g"/>
    <n v="14426"/>
    <n v="51"/>
    <n v="10"/>
    <m/>
    <s v="oui"/>
    <n v="83.64"/>
    <n v="0"/>
    <n v="83.64"/>
    <s v=""/>
    <s v=""/>
    <s v=""/>
    <s v=""/>
    <s v=""/>
    <m/>
    <m/>
    <m/>
    <n v="1"/>
    <m/>
    <m/>
    <m/>
    <m/>
    <m/>
    <s v="1"/>
    <m/>
    <s v=""/>
  </r>
  <r>
    <x v="3"/>
    <s v="Jean-Claude"/>
    <s v="Kaoka"/>
    <s v="Markal"/>
    <s v="LA SOURCE"/>
    <s v="1 rue de Pully"/>
    <n v="67210"/>
    <s v="OBERNAI"/>
    <s v="03 75 13 00 10"/>
    <s v="Grand Est"/>
    <n v="67"/>
    <s v="INDPT"/>
    <m/>
    <n v="360"/>
    <d v="2017-04-18T00:00:00"/>
    <x v="742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n v="1"/>
    <m/>
    <m/>
    <m/>
    <m/>
    <m/>
    <s v="1"/>
    <m/>
    <s v=""/>
  </r>
  <r>
    <x v="3"/>
    <s v="Jean-Claude"/>
    <s v="Kaoka"/>
    <s v="Markal"/>
    <s v="LA SOURCE"/>
    <s v="1 rue de Pully"/>
    <n v="67210"/>
    <s v="OBERNAI"/>
    <s v="03 75 13 00 10"/>
    <s v="Grand Est"/>
    <n v="67"/>
    <s v="INDPT"/>
    <m/>
    <n v="360"/>
    <d v="2017-04-18T00:00:00"/>
    <x v="742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n v="1"/>
    <m/>
    <m/>
    <m/>
    <m/>
    <m/>
    <s v="1"/>
    <m/>
    <s v=""/>
  </r>
  <r>
    <x v="3"/>
    <s v="Jean-Claude"/>
    <s v="Bio Planète"/>
    <s v="Relais Vert"/>
    <s v="LA SOURCE"/>
    <s v="1 rue de Pully"/>
    <n v="67210"/>
    <s v="OBERNAI"/>
    <s v="03 75 13 00 10"/>
    <s v="Grand Est"/>
    <n v="67"/>
    <s v="INDPT"/>
    <m/>
    <n v="360"/>
    <d v="2017-04-18T00:00:00"/>
    <x v="743"/>
    <m/>
    <n v="1"/>
    <m/>
    <m/>
    <m/>
    <s v="Huile de germe de blé bio - 100ml"/>
    <n v="1010420697"/>
    <n v="16"/>
    <n v="0"/>
    <m/>
    <s v="oui"/>
    <n v="170.4"/>
    <n v="0"/>
    <n v="170.4"/>
    <s v=""/>
    <s v=""/>
    <s v=""/>
    <s v=""/>
    <s v=""/>
    <m/>
    <m/>
    <m/>
    <n v="1"/>
    <m/>
    <m/>
    <m/>
    <m/>
    <m/>
    <s v="1"/>
    <m/>
    <s v=""/>
  </r>
  <r>
    <x v="3"/>
    <s v="Christophe"/>
    <s v="Arcadie"/>
    <s v="Bryio"/>
    <s v="SAIN-BIO Z - BIOMONDE"/>
    <s v="79 avenue d'Embrun"/>
    <n v="5000"/>
    <s v="GAP"/>
    <s v="04 92 46 18 90"/>
    <s v="Provence-Alpes-Côte d'Azur"/>
    <n v="5"/>
    <s v="BIOMONDE"/>
    <m/>
    <n v="290"/>
    <d v="2017-04-18T00:00:00"/>
    <x v="744"/>
    <n v="1"/>
    <m/>
    <m/>
    <m/>
    <m/>
    <s v="AIL et FINES HERBES - Flacon 10g"/>
    <s v="AILHC"/>
    <n v="3"/>
    <n v="5"/>
    <m/>
    <m/>
    <n v="3.96"/>
    <n v="0"/>
    <n v="3.96"/>
    <s v=""/>
    <s v=""/>
    <s v=""/>
    <s v=""/>
    <s v=""/>
    <m/>
    <m/>
    <m/>
    <m/>
    <m/>
    <m/>
    <m/>
    <m/>
    <m/>
    <m/>
    <m/>
    <n v="1"/>
  </r>
  <r>
    <x v="3"/>
    <s v="Christophe"/>
    <s v="Arcadie"/>
    <s v="Bryio"/>
    <s v="SAIN-BIO Z - BIOMONDE"/>
    <s v="79 avenue d'Embrun"/>
    <n v="5000"/>
    <s v="GAP"/>
    <s v="04 92 46 18 90"/>
    <s v="Provence-Alpes-Côte d'Azur"/>
    <n v="5"/>
    <s v="BIOMONDE"/>
    <m/>
    <n v="290"/>
    <d v="2017-04-18T00:00:00"/>
    <x v="744"/>
    <n v="1"/>
    <m/>
    <m/>
    <m/>
    <m/>
    <s v="MACIS entier - Flacon 15g"/>
    <s v="MACIC"/>
    <n v="3"/>
    <n v="5"/>
    <m/>
    <m/>
    <n v="5.55"/>
    <n v="0"/>
    <n v="5.55"/>
    <s v=""/>
    <s v=""/>
    <s v=""/>
    <s v=""/>
    <s v=""/>
    <m/>
    <m/>
    <m/>
    <m/>
    <m/>
    <m/>
    <m/>
    <m/>
    <m/>
    <m/>
    <m/>
    <n v="1"/>
  </r>
  <r>
    <x v="3"/>
    <s v="Christophe"/>
    <s v="Arcadie"/>
    <s v="Bryio"/>
    <s v="SAIN-BIO Z - BIOMONDE"/>
    <s v="79 avenue d'Embrun"/>
    <n v="5000"/>
    <s v="GAP"/>
    <s v="04 92 46 18 90"/>
    <s v="Provence-Alpes-Côte d'Azur"/>
    <n v="5"/>
    <s v="BIOMONDE"/>
    <m/>
    <n v="290"/>
    <d v="2017-04-18T00:00:00"/>
    <x v="744"/>
    <n v="1"/>
    <m/>
    <m/>
    <m/>
    <m/>
    <s v="PAVOT graines - Flacon 55g"/>
    <s v="PAVOC"/>
    <n v="3"/>
    <n v="5"/>
    <m/>
    <m/>
    <n v="4.83"/>
    <n v="0"/>
    <n v="4.83"/>
    <s v=""/>
    <s v=""/>
    <s v=""/>
    <s v=""/>
    <s v=""/>
    <m/>
    <m/>
    <m/>
    <m/>
    <m/>
    <m/>
    <m/>
    <m/>
    <m/>
    <m/>
    <m/>
    <n v="1"/>
  </r>
  <r>
    <x v="3"/>
    <s v="Christophe"/>
    <s v="Arcadie"/>
    <s v="Bryio"/>
    <s v="SAIN-BIO Z - BIOMONDE"/>
    <s v="79 avenue d'Embrun"/>
    <n v="5000"/>
    <s v="GAP"/>
    <s v="04 92 46 18 90"/>
    <s v="Provence-Alpes-Côte d'Azur"/>
    <n v="5"/>
    <s v="BIOMONDE"/>
    <m/>
    <n v="290"/>
    <d v="2017-04-18T00:00:00"/>
    <x v="744"/>
    <n v="1"/>
    <m/>
    <m/>
    <m/>
    <m/>
    <s v="SEL au CÉLERI - Flacon 80g"/>
    <s v="SECEC"/>
    <n v="3"/>
    <n v="5"/>
    <m/>
    <m/>
    <n v="4.83"/>
    <n v="0"/>
    <n v="4.83"/>
    <s v=""/>
    <s v=""/>
    <s v=""/>
    <s v=""/>
    <s v=""/>
    <m/>
    <m/>
    <m/>
    <m/>
    <m/>
    <m/>
    <m/>
    <m/>
    <m/>
    <m/>
    <m/>
    <n v="1"/>
  </r>
  <r>
    <x v="3"/>
    <s v="Jean-Claude"/>
    <s v="Kaoka"/>
    <s v="Markal"/>
    <s v="LA SOURCE"/>
    <s v="11 allee de l'Europe"/>
    <n v="67140"/>
    <s v="BARR"/>
    <s v="03 88 74 84 35"/>
    <s v="Grand Est"/>
    <n v="67"/>
    <s v="INDPT"/>
    <m/>
    <n v="235"/>
    <d v="2017-04-18T00:00:00"/>
    <x v="745"/>
    <n v="1"/>
    <m/>
    <m/>
    <m/>
    <n v="1"/>
    <s v="noir 90% Equateur - 100g"/>
    <n v="14096"/>
    <n v="51"/>
    <n v="10"/>
    <m/>
    <s v="oui"/>
    <n v="80.069999999999993"/>
    <n v="0"/>
    <n v="80.069999999999993"/>
    <s v=""/>
    <s v=""/>
    <s v=""/>
    <s v=""/>
    <s v=""/>
    <m/>
    <m/>
    <m/>
    <n v="1"/>
    <m/>
    <m/>
    <m/>
    <m/>
    <m/>
    <s v="1"/>
    <m/>
    <s v=""/>
  </r>
  <r>
    <x v="3"/>
    <s v="Jean-Claude"/>
    <s v="Kaoka"/>
    <s v="Markal"/>
    <s v="LA SOURCE"/>
    <s v="11 allee de l'Europe"/>
    <n v="67140"/>
    <s v="BARR"/>
    <s v="03 88 74 84 35"/>
    <s v="Grand Est"/>
    <n v="67"/>
    <s v="INDPT"/>
    <m/>
    <n v="235"/>
    <d v="2017-04-18T00:00:00"/>
    <x v="745"/>
    <n v="1"/>
    <m/>
    <m/>
    <m/>
    <n v="1"/>
    <s v="noir 66% ST cranberries céréales - 100g"/>
    <n v="14426"/>
    <n v="51"/>
    <n v="10"/>
    <m/>
    <s v="oui"/>
    <n v="83.64"/>
    <n v="0"/>
    <n v="83.64"/>
    <s v=""/>
    <s v=""/>
    <s v=""/>
    <s v=""/>
    <s v=""/>
    <m/>
    <m/>
    <m/>
    <n v="1"/>
    <m/>
    <m/>
    <m/>
    <m/>
    <m/>
    <s v="1"/>
    <m/>
    <s v=""/>
  </r>
  <r>
    <x v="3"/>
    <s v="Jean-Claude"/>
    <s v="Kaoka"/>
    <s v="Markal"/>
    <s v="LA SOURCE"/>
    <s v="11 allee de l'Europe"/>
    <n v="67140"/>
    <s v="BARR"/>
    <s v="03 88 74 84 35"/>
    <s v="Grand Est"/>
    <n v="67"/>
    <s v="INDPT"/>
    <m/>
    <n v="235"/>
    <d v="2017-04-18T00:00:00"/>
    <x v="745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n v="1"/>
    <m/>
    <m/>
    <m/>
    <m/>
    <m/>
    <s v="1"/>
    <m/>
    <s v=""/>
  </r>
  <r>
    <x v="3"/>
    <s v="Jean-Claude"/>
    <s v="Kaoka"/>
    <s v="Markal"/>
    <s v="LA SOURCE"/>
    <s v="11 allee de l'Europe"/>
    <n v="67140"/>
    <s v="BARR"/>
    <s v="03 88 74 84 35"/>
    <s v="Grand Est"/>
    <n v="67"/>
    <s v="INDPT"/>
    <m/>
    <n v="235"/>
    <d v="2017-04-18T00:00:00"/>
    <x v="745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n v="1"/>
    <m/>
    <m/>
    <m/>
    <m/>
    <m/>
    <s v="1"/>
    <m/>
    <s v=""/>
  </r>
  <r>
    <x v="3"/>
    <s v="Jean-Claude"/>
    <s v="Bio Planète"/>
    <s v="Relais Vert"/>
    <s v="LA SOURCE"/>
    <s v="11 allee de l'Europe"/>
    <n v="67140"/>
    <s v="BARR"/>
    <s v="03 88 74 84 35"/>
    <s v="Grand Est"/>
    <n v="67"/>
    <s v="INDPT"/>
    <m/>
    <n v="235"/>
    <d v="2017-04-18T00:00:00"/>
    <x v="746"/>
    <m/>
    <n v="1"/>
    <m/>
    <m/>
    <m/>
    <s v="Huile de germe de blé bio - 100ml"/>
    <n v="1010420697"/>
    <n v="16"/>
    <n v="0"/>
    <m/>
    <s v="oui"/>
    <n v="170.4"/>
    <n v="0"/>
    <n v="170.4"/>
    <s v=""/>
    <s v=""/>
    <s v=""/>
    <s v=""/>
    <s v=""/>
    <m/>
    <m/>
    <m/>
    <n v="1"/>
    <m/>
    <m/>
    <m/>
    <m/>
    <m/>
    <s v="1"/>
    <m/>
    <s v=""/>
  </r>
  <r>
    <x v="3"/>
    <s v="Philippe"/>
    <s v="Bio Planète"/>
    <s v="Biodis"/>
    <s v="BIO MARCHE"/>
    <s v="ZA Château Gaillard"/>
    <n v="35470"/>
    <s v="BAIN DE BRETAGNE"/>
    <s v="02 23 31 29 77"/>
    <s v="Bretagne"/>
    <n v="35"/>
    <s v="INDPT"/>
    <m/>
    <n v="250"/>
    <d v="2017-04-18T00:00:00"/>
    <x v="747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Philippe"/>
    <s v="Bio Planète"/>
    <s v="Biodis"/>
    <s v="BIO MARCHE"/>
    <s v="ZA Château Gaillard"/>
    <n v="35470"/>
    <s v="BAIN DE BRETAGNE"/>
    <s v="02 23 31 29 77"/>
    <s v="Bretagne"/>
    <n v="35"/>
    <s v="INDPT"/>
    <m/>
    <n v="250"/>
    <d v="2017-04-18T00:00:00"/>
    <x v="747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Philippe"/>
    <s v="Nature et Aliments"/>
    <s v="Biodis"/>
    <s v="BIO MARCHE"/>
    <s v="ZA Château Gaillard"/>
    <n v="35470"/>
    <s v="BAIN DE BRETAGNE"/>
    <s v="02 23 31 29 77"/>
    <s v="Bretagne"/>
    <n v="35"/>
    <s v="INDPT"/>
    <m/>
    <n v="250"/>
    <d v="2017-04-18T00:00:00"/>
    <x v="748"/>
    <n v="1"/>
    <m/>
    <m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3"/>
    <s v="Philippe"/>
    <s v="Côteaux Nantais"/>
    <s v="Biodis"/>
    <s v="BIO MARCHE"/>
    <s v="ZA Château Gaillard"/>
    <n v="35470"/>
    <s v="BAIN DE BRETAGNE"/>
    <s v="02 23 31 29 77"/>
    <s v="Bretagne"/>
    <n v="35"/>
    <s v="INDPT"/>
    <m/>
    <n v="250"/>
    <d v="2017-04-18T00:00:00"/>
    <x v="749"/>
    <n v="1"/>
    <m/>
    <m/>
    <m/>
    <m/>
    <s v="pommes poires demeter - 75 cl"/>
    <s v="CN00110210"/>
    <n v="6"/>
    <n v="0"/>
    <m/>
    <m/>
    <n v="14.52"/>
    <n v="0"/>
    <n v="14.52"/>
    <s v=""/>
    <s v=""/>
    <s v=""/>
    <s v=""/>
    <s v=""/>
    <m/>
    <m/>
    <m/>
    <m/>
    <m/>
    <m/>
    <m/>
    <m/>
    <m/>
    <m/>
    <m/>
    <n v="1"/>
  </r>
  <r>
    <x v="3"/>
    <s v="Philippe"/>
    <s v="Côteaux Nantais"/>
    <s v="Biodis"/>
    <s v="BIO MARCHE"/>
    <s v="ZA Château Gaillard"/>
    <n v="35470"/>
    <s v="BAIN DE BRETAGNE"/>
    <s v="02 23 31 29 77"/>
    <s v="Bretagne"/>
    <n v="35"/>
    <s v="INDPT"/>
    <m/>
    <n v="250"/>
    <d v="2017-04-18T00:00:00"/>
    <x v="749"/>
    <m/>
    <n v="1"/>
    <m/>
    <m/>
    <m/>
    <s v=" pommes cerises - 75 cl"/>
    <s v="CN00110355"/>
    <n v="6"/>
    <n v="0"/>
    <m/>
    <m/>
    <n v="17.04"/>
    <n v="0"/>
    <n v="17.04"/>
    <s v=""/>
    <s v=""/>
    <s v=""/>
    <s v=""/>
    <s v=""/>
    <m/>
    <m/>
    <m/>
    <m/>
    <m/>
    <m/>
    <m/>
    <m/>
    <m/>
    <m/>
    <m/>
    <n v="1"/>
  </r>
  <r>
    <x v="3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4-19T00:00:00"/>
    <x v="750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3"/>
    <s v="Alexis"/>
    <s v="Bio Planète"/>
    <s v="Biocash"/>
    <s v="DISTRIBIO"/>
    <s v="11 place bonnet"/>
    <n v="34120"/>
    <s v="PEZENAS"/>
    <s v="04 67 98 01 45"/>
    <s v="Occitanie"/>
    <n v="34"/>
    <s v="INDPT"/>
    <m/>
    <n v="200"/>
    <d v="2017-04-19T00:00:00"/>
    <x v="750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3"/>
    <s v="Alexis"/>
    <s v="Arcadie"/>
    <s v="Biocash"/>
    <s v="DISTRIBIO"/>
    <s v="11 place bonnet"/>
    <n v="34120"/>
    <s v="PEZENAS"/>
    <s v="04 67 98 01 45"/>
    <s v="Occitanie"/>
    <n v="34"/>
    <s v="INDPT"/>
    <m/>
    <n v="200"/>
    <d v="2017-04-19T00:00:00"/>
    <x v="751"/>
    <n v="1"/>
    <m/>
    <m/>
    <m/>
    <m/>
    <s v="TILLEUL aubier coupé - Sachet 50g (6)"/>
    <s v="TILA"/>
    <n v="6"/>
    <n v="10"/>
    <m/>
    <s v="oui"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3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2"/>
    <n v="1"/>
    <m/>
    <m/>
    <m/>
    <n v="1"/>
    <s v="Purée amande complète - 300g"/>
    <s v="5004A"/>
    <n v="24"/>
    <n v="8"/>
    <m/>
    <s v="oui"/>
    <n v="168"/>
    <n v="0"/>
    <n v="168"/>
    <s v=""/>
    <s v=""/>
    <s v=""/>
    <s v=""/>
    <s v=""/>
    <m/>
    <m/>
    <m/>
    <m/>
    <m/>
    <m/>
    <m/>
    <m/>
    <m/>
    <m/>
    <m/>
    <n v="1"/>
  </r>
  <r>
    <x v="3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2"/>
    <n v="1"/>
    <m/>
    <m/>
    <m/>
    <n v="1"/>
    <s v="Purée amande blanchie - 300g"/>
    <s v="5104A"/>
    <n v="24"/>
    <n v="8"/>
    <m/>
    <s v="oui"/>
    <n v="186.48"/>
    <n v="0"/>
    <n v="186.48"/>
    <s v=""/>
    <s v=""/>
    <s v=""/>
    <s v=""/>
    <s v=""/>
    <m/>
    <m/>
    <m/>
    <m/>
    <m/>
    <m/>
    <m/>
    <m/>
    <m/>
    <m/>
    <m/>
    <n v="1"/>
  </r>
  <r>
    <x v="3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3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3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3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m/>
    <m/>
    <m/>
    <m/>
    <m/>
    <m/>
    <m/>
    <m/>
    <n v="1"/>
  </r>
  <r>
    <x v="3"/>
    <s v="Alexis"/>
    <s v="Côteaux Nantais"/>
    <s v="Biocash"/>
    <s v="DISTRIBIO"/>
    <s v="11 place bonnet"/>
    <n v="34120"/>
    <s v="PEZENAS"/>
    <s v="04 67 98 01 45"/>
    <s v="Occitanie"/>
    <n v="34"/>
    <s v="INDPT"/>
    <m/>
    <n v="200"/>
    <d v="2017-04-19T00:00:00"/>
    <x v="754"/>
    <n v="1"/>
    <m/>
    <m/>
    <m/>
    <m/>
    <s v="Purée pommes bananes demeter - 630 g"/>
    <s v="CN00641045"/>
    <n v="6"/>
    <n v="0"/>
    <m/>
    <m/>
    <n v="16.68"/>
    <n v="0"/>
    <n v="16.68"/>
    <s v=""/>
    <s v=""/>
    <s v=""/>
    <s v=""/>
    <s v=""/>
    <m/>
    <m/>
    <m/>
    <m/>
    <m/>
    <m/>
    <m/>
    <m/>
    <m/>
    <m/>
    <m/>
    <n v="1"/>
  </r>
  <r>
    <x v="3"/>
    <s v="Alexis"/>
    <s v="Côteaux Nantais"/>
    <s v="Biocash"/>
    <s v="DISTRIBIO"/>
    <s v="11 place bonnet"/>
    <n v="34120"/>
    <s v="PEZENAS"/>
    <s v="04 67 98 01 45"/>
    <s v="Occitanie"/>
    <n v="34"/>
    <s v="INDPT"/>
    <m/>
    <n v="200"/>
    <d v="2017-04-19T00:00:00"/>
    <x v="754"/>
    <n v="1"/>
    <m/>
    <m/>
    <m/>
    <m/>
    <s v="Purée pommes myrtilles - 630 g"/>
    <s v="CN00641065"/>
    <n v="6"/>
    <n v="0"/>
    <m/>
    <s v="oui"/>
    <n v="18.059999999999999"/>
    <n v="0"/>
    <n v="18.059999999999999"/>
    <s v=""/>
    <s v=""/>
    <s v=""/>
    <s v=""/>
    <s v=""/>
    <m/>
    <m/>
    <m/>
    <m/>
    <m/>
    <m/>
    <m/>
    <m/>
    <m/>
    <m/>
    <m/>
    <n v="1"/>
  </r>
  <r>
    <x v="3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Bioflan caramel - x 30 sachets"/>
    <n v="110120"/>
    <n v="30"/>
    <n v="0"/>
    <m/>
    <m/>
    <n v="19.2"/>
    <n v="0"/>
    <n v="19.2"/>
    <s v=""/>
    <s v=""/>
    <s v=""/>
    <s v=""/>
    <s v=""/>
    <m/>
    <m/>
    <m/>
    <m/>
    <m/>
    <m/>
    <m/>
    <m/>
    <m/>
    <m/>
    <m/>
    <n v="1"/>
  </r>
  <r>
    <x v="3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Chantibio - x 20 sachets"/>
    <n v="530100"/>
    <n v="20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3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Agar agar Bio - x 30 sachets 2*4g"/>
    <n v="510170"/>
    <n v="30"/>
    <n v="0"/>
    <m/>
    <m/>
    <n v="31.5"/>
    <n v="0"/>
    <n v="31.5"/>
    <s v=""/>
    <s v=""/>
    <s v=""/>
    <s v=""/>
    <s v=""/>
    <m/>
    <m/>
    <m/>
    <m/>
    <m/>
    <m/>
    <m/>
    <m/>
    <m/>
    <m/>
    <m/>
    <n v="1"/>
  </r>
  <r>
    <x v="3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Panna Cotta 45g - x 15 sachets"/>
    <n v="190100"/>
    <n v="15"/>
    <n v="0"/>
    <m/>
    <m/>
    <n v="14.85"/>
    <n v="0"/>
    <n v="14.85"/>
    <s v=""/>
    <s v=""/>
    <s v=""/>
    <s v=""/>
    <s v=""/>
    <m/>
    <m/>
    <m/>
    <m/>
    <m/>
    <m/>
    <m/>
    <m/>
    <m/>
    <m/>
    <m/>
    <n v="1"/>
  </r>
  <r>
    <x v="3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Crème caramel au beurre salé 60g - x 12 sachets"/>
    <n v="19012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3"/>
    <s v="Alexis"/>
    <s v="Nature et Aliments"/>
    <s v="Biocash"/>
    <s v="DISTRIBIO"/>
    <s v="11 place bonnet"/>
    <n v="34120"/>
    <s v="PEZENAS"/>
    <s v="04 67 98 01 45"/>
    <s v="Occitanie"/>
    <n v="34"/>
    <s v="INDPT"/>
    <m/>
    <n v="200"/>
    <d v="2017-04-19T00:00:00"/>
    <x v="755"/>
    <n v="1"/>
    <m/>
    <m/>
    <m/>
    <m/>
    <s v="Gélifiant Végétal Confix'bio 120g - x 8 sachets"/>
    <n v="512020"/>
    <n v="8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3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6"/>
    <n v="1"/>
    <m/>
    <m/>
    <m/>
    <m/>
    <s v="Cacao &amp; Baies de goji - 40g"/>
    <s v="9304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3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6"/>
    <n v="1"/>
    <m/>
    <m/>
    <m/>
    <m/>
    <s v="Baobab &amp; Graines - 40g"/>
    <s v="9302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3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6"/>
    <n v="1"/>
    <m/>
    <m/>
    <m/>
    <m/>
    <s v="Céréales - 40g"/>
    <s v="9301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3"/>
    <s v="Alexis"/>
    <s v="Perl'amande"/>
    <s v="Biocash"/>
    <s v="DISTRIBIO"/>
    <s v="11 place bonnet"/>
    <n v="34120"/>
    <s v="PEZENAS"/>
    <s v="04 67 98 01 45"/>
    <s v="Occitanie"/>
    <n v="34"/>
    <s v="INDPT"/>
    <m/>
    <n v="200"/>
    <d v="2017-04-19T00:00:00"/>
    <x v="756"/>
    <n v="1"/>
    <m/>
    <m/>
    <m/>
    <m/>
    <s v="Multifruits - 40g"/>
    <s v="93003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3"/>
    <s v="Ghislaine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4-19T00:00:00"/>
    <x v="757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3"/>
    <s v="Ghislaine"/>
    <s v="Bio Planète"/>
    <s v="Relais Vert"/>
    <s v="BIOMONDE DAVEZIEUX"/>
    <s v="1351 ROUTE DE LYON"/>
    <n v="7430"/>
    <s v="DAVEZIEUX"/>
    <s v="09 67 89 54 71"/>
    <s v="Auvergne-Rhône-Alpes"/>
    <n v="7"/>
    <s v="BIOMONDE"/>
    <m/>
    <n v="500"/>
    <d v="2017-04-19T00:00:00"/>
    <x v="757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Bioflan vanille - x 30 sachets"/>
    <n v="110010"/>
    <n v="30"/>
    <n v="10"/>
    <m/>
    <m/>
    <n v="18.899999999999999"/>
    <n v="0"/>
    <n v="18.899999999999999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Bioflan cacao - x 30 sachets"/>
    <n v="11002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Bioflan praliné - x 30 sachets"/>
    <n v="110060"/>
    <n v="30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Vanille - x 20 sachets"/>
    <n v="210010"/>
    <n v="40"/>
    <n v="10"/>
    <m/>
    <m/>
    <n v="30.8"/>
    <n v="0"/>
    <n v="30.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hocolat - x 20 sachets"/>
    <n v="210020"/>
    <n v="40"/>
    <n v="10"/>
    <m/>
    <m/>
    <n v="30.8"/>
    <n v="0"/>
    <n v="30.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Noisettes - x 16 sachets"/>
    <n v="210220"/>
    <n v="32"/>
    <n v="10"/>
    <m/>
    <m/>
    <n v="24.64"/>
    <n v="0"/>
    <n v="24.64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Panna Cotta 45g - x 15 sachets"/>
    <n v="190100"/>
    <n v="15"/>
    <n v="10"/>
    <m/>
    <m/>
    <n v="13.35"/>
    <n v="0"/>
    <n v="13.35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rème brûlée 80g - x 12 sachets"/>
    <n v="19011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rème noix de coco 60g - x 12 sachets"/>
    <n v="19015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rème chocolat intense 60g - x 12 sachets"/>
    <n v="190020"/>
    <n v="12"/>
    <n v="10"/>
    <m/>
    <m/>
    <n v="12.36"/>
    <n v="0"/>
    <n v="12.3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rème anglaise 60g - x 12 sachets"/>
    <n v="190210"/>
    <n v="12"/>
    <n v="10"/>
    <m/>
    <m/>
    <n v="10.68"/>
    <n v="0"/>
    <n v="10.6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Europ-Labo"/>
    <s v="VIVRE BIO - LA MAISON VITALE"/>
    <s v="2 rue Adolphe seyboth"/>
    <n v="67000"/>
    <s v="STRASBOURG"/>
    <s v="03 88 32 68 53"/>
    <s v="Grand Est"/>
    <n v="67"/>
    <s v="INDPT"/>
    <m/>
    <n v="250"/>
    <d v="2017-04-19T00:00:00"/>
    <x v="758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59"/>
    <n v="1"/>
    <m/>
    <m/>
    <m/>
    <n v="1"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59"/>
    <n v="1"/>
    <m/>
    <m/>
    <m/>
    <n v="1"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59"/>
    <n v="1"/>
    <m/>
    <m/>
    <m/>
    <n v="1"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0"/>
    <n v="1"/>
    <m/>
    <m/>
    <m/>
    <n v="1"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0"/>
    <n v="1"/>
    <m/>
    <m/>
    <m/>
    <n v="1"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0"/>
    <n v="1"/>
    <m/>
    <m/>
    <m/>
    <n v="1"/>
    <s v="Purée pommes cassis - 630 g"/>
    <s v="CN00641090"/>
    <n v="30"/>
    <n v="10"/>
    <m/>
    <s v="oui"/>
    <n v="76.8"/>
    <n v="0"/>
    <n v="76.8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1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1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1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2"/>
    <n v="1"/>
    <m/>
    <m/>
    <m/>
    <m/>
    <s v="Panna Cotta 45g - x 15 sachets"/>
    <n v="190100"/>
    <n v="15"/>
    <n v="0"/>
    <m/>
    <m/>
    <n v="15.75"/>
    <n v="0"/>
    <n v="15.75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3"/>
    <n v="1"/>
    <m/>
    <m/>
    <m/>
    <m/>
    <s v="CURCUMA poudre - Flacon 35g"/>
    <s v="CURCC"/>
    <n v="60"/>
    <n v="10"/>
    <m/>
    <m/>
    <n v="87"/>
    <n v="0"/>
    <n v="87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3"/>
    <n v="1"/>
    <m/>
    <m/>
    <m/>
    <m/>
    <s v="CURCUMA poudre - Flacon 80g (6)"/>
    <s v="CURCPP"/>
    <n v="60"/>
    <n v="10"/>
    <m/>
    <m/>
    <n v="124.2"/>
    <n v="0"/>
    <n v="124.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2T22:00:00"/>
    <x v="763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4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4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4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4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4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5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5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5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5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5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3T00:00:00"/>
    <x v="766"/>
    <n v="1"/>
    <m/>
    <m/>
    <m/>
    <n v="1"/>
    <s v="CURCUMA poudre - Flacon 35g"/>
    <s v="CURCC"/>
    <n v="90"/>
    <n v="10"/>
    <m/>
    <m/>
    <n v="130.5"/>
    <n v="0"/>
    <n v="130.5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3T00:00:00"/>
    <x v="766"/>
    <n v="1"/>
    <m/>
    <m/>
    <m/>
    <n v="1"/>
    <s v="CURCUMA poudre - Flacon 80g (6)"/>
    <s v="CURCPP"/>
    <n v="90"/>
    <n v="10"/>
    <m/>
    <m/>
    <n v="186.3"/>
    <n v="0"/>
    <n v="186.3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PANIER BIO MOZAC"/>
    <s v="65 AV JEAN JAURES"/>
    <n v="63200"/>
    <s v="MOZAC"/>
    <s v="04 73 33 48 90"/>
    <s v="Auvergne-Rhône-Alpes"/>
    <n v="63"/>
    <s v="GRAND PANIER BIO"/>
    <m/>
    <n v="300"/>
    <d v="2017-04-23T00:00:00"/>
    <x v="766"/>
    <n v="1"/>
    <m/>
    <m/>
    <m/>
    <n v="1"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7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7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7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7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7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8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8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8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8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8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9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9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9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9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69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Christophe"/>
    <s v="Bio Planète"/>
    <s v="Pronadis"/>
    <s v="LE GRAIN D'OR 2"/>
    <s v="120 Avenue Michel Grandou"/>
    <n v="24750"/>
    <s v="TRELISSAC"/>
    <s v="05 53 35 35 97"/>
    <s v="Nouvelle-Aquitaine"/>
    <n v="24"/>
    <s v="BIOCOOP"/>
    <m/>
    <n v="600"/>
    <d v="2017-04-23T00:00:00"/>
    <x v="770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m/>
    <n v="1"/>
  </r>
  <r>
    <x v="3"/>
    <s v="Christophe"/>
    <s v="Bio Planète"/>
    <s v="Pronadis"/>
    <s v="LE GRAIN D'OR 2"/>
    <s v="120 Avenue Michel Grandou"/>
    <n v="24750"/>
    <s v="TRELISSAC"/>
    <s v="05 53 35 35 97"/>
    <s v="Nouvelle-Aquitaine"/>
    <n v="24"/>
    <s v="BIOCOOP"/>
    <m/>
    <n v="600"/>
    <d v="2017-04-23T00:00:00"/>
    <x v="770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71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71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71"/>
    <n v="1"/>
    <m/>
    <m/>
    <m/>
    <m/>
    <s v="Huile d'Inca Inchi - 100ml"/>
    <n v="10104204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71"/>
    <n v="1"/>
    <m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3"/>
    <s v="Jean-Claude"/>
    <m/>
    <s v="Biodis"/>
    <m/>
    <m/>
    <m/>
    <m/>
    <m/>
    <m/>
    <m/>
    <m/>
    <m/>
    <m/>
    <d v="2017-04-23T00:00:00"/>
    <x v="771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3"/>
    <s v="Christophe"/>
    <s v="Arcadie"/>
    <s v="Pronadis"/>
    <s v="LE GRAIN D'OR3"/>
    <s v="les combeaux"/>
    <n v="24650"/>
    <s v="CHANCELADE"/>
    <s v="05 53 06 95 08"/>
    <s v="Nouvelle-Aquitaine"/>
    <n v="24"/>
    <s v="BIOCOOP"/>
    <m/>
    <n v="450"/>
    <d v="2017-04-23T00:00:00"/>
    <x v="772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m/>
    <m/>
    <m/>
    <m/>
    <m/>
    <m/>
    <m/>
    <m/>
    <n v="1"/>
  </r>
  <r>
    <x v="3"/>
    <s v="Christophe"/>
    <s v="Arcadie"/>
    <s v="Pronadis"/>
    <s v="LE GRAIN D'OR3"/>
    <s v="les combeaux"/>
    <n v="24650"/>
    <s v="CHANCELADE"/>
    <s v="05 53 06 95 08"/>
    <s v="Nouvelle-Aquitaine"/>
    <n v="24"/>
    <s v="BIOCOOP"/>
    <m/>
    <n v="450"/>
    <d v="2017-04-23T00:00:00"/>
    <x v="772"/>
    <m/>
    <n v="1"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Bio Planète"/>
    <s v="Pronadis"/>
    <s v="LE GRAIN D'OR3"/>
    <s v="les combeaux"/>
    <n v="24650"/>
    <s v="CHANCELADE"/>
    <s v="05 53 06 95 08"/>
    <s v="Nouvelle-Aquitaine"/>
    <n v="24"/>
    <s v="BIOCOOP"/>
    <m/>
    <n v="450"/>
    <d v="2017-04-23T00:00:00"/>
    <x v="773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m/>
    <n v="1"/>
  </r>
  <r>
    <x v="3"/>
    <s v="Christophe"/>
    <s v="Bio Planète"/>
    <s v="Pronadis"/>
    <s v="LE GRAIN D'OR3"/>
    <s v="les combeaux"/>
    <n v="24650"/>
    <s v="CHANCELADE"/>
    <s v="05 53 06 95 08"/>
    <s v="Nouvelle-Aquitaine"/>
    <n v="24"/>
    <s v="BIOCOOP"/>
    <m/>
    <n v="450"/>
    <d v="2017-04-23T00:00:00"/>
    <x v="773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3"/>
    <s v="Christophe"/>
    <s v="Bio Planète"/>
    <s v="Pronadis"/>
    <s v="LE GRAIN D'OR3"/>
    <s v="les combeaux"/>
    <n v="24650"/>
    <s v="CHANCELADE"/>
    <s v="05 53 06 95 08"/>
    <s v="Nouvelle-Aquitaine"/>
    <n v="24"/>
    <s v="BIOCOOP"/>
    <m/>
    <n v="450"/>
    <d v="2017-04-23T00:00:00"/>
    <x v="773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3"/>
    <s v="Ghislaine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4-23T00:00:00"/>
    <x v="774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3"/>
    <s v="Ghislaine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4-23T00:00:00"/>
    <x v="774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3"/>
    <s v="Ghislaine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4-23T00:00:00"/>
    <x v="774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3"/>
    <s v="Ghislaine"/>
    <s v="Arcadie"/>
    <s v="Relais Vert"/>
    <s v="UNI'VERS BIO"/>
    <s v="1 rue Tisserands"/>
    <n v="88190"/>
    <s v="GOLBEY EPINAL"/>
    <s v="03 29 31 03 85"/>
    <s v="Grand Est"/>
    <n v="88"/>
    <s v="ACCORD BIO"/>
    <m/>
    <n v="400"/>
    <d v="2017-04-24T00:00:00"/>
    <x v="775"/>
    <n v="1"/>
    <m/>
    <m/>
    <m/>
    <m/>
    <s v="Mélange JAPONAIS - Flacon 100g (6)"/>
    <s v="FANPP"/>
    <n v="6"/>
    <n v="0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3"/>
    <s v="Christophe"/>
    <s v="Côteaux Nantais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6"/>
    <n v="1"/>
    <m/>
    <m/>
    <m/>
    <m/>
    <s v="V de cidre Demeter - 75 cl"/>
    <s v="CN00320005"/>
    <n v="6"/>
    <n v="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7"/>
    <n v="1"/>
    <m/>
    <m/>
    <m/>
    <m/>
    <s v="Panna Cotta 45g - x 15 sachets"/>
    <n v="190100"/>
    <n v="15"/>
    <n v="0"/>
    <m/>
    <m/>
    <n v="16.05"/>
    <n v="0"/>
    <n v="16.05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7"/>
    <n v="1"/>
    <m/>
    <m/>
    <m/>
    <m/>
    <s v="Crème caramel au beurre salé 60g - x 12 sachets"/>
    <n v="190120"/>
    <n v="12"/>
    <n v="0"/>
    <m/>
    <m/>
    <n v="14.88"/>
    <n v="0"/>
    <n v="14.88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7"/>
    <n v="1"/>
    <m/>
    <m/>
    <m/>
    <m/>
    <s v="Colorants en poudre 3x10g - x 8 étuis"/>
    <n v="320200"/>
    <n v="8"/>
    <n v="0"/>
    <m/>
    <m/>
    <n v="18.16"/>
    <n v="0"/>
    <n v="18.16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7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m/>
    <s v="AIL des OURS - Flacon 16g"/>
    <s v="AILOC"/>
    <n v="3"/>
    <n v="5"/>
    <m/>
    <m/>
    <n v="4.41"/>
    <n v="0"/>
    <n v="4.41"/>
    <s v=""/>
    <s v=""/>
    <s v=""/>
    <s v=""/>
    <s v=""/>
    <m/>
    <m/>
    <m/>
    <m/>
    <m/>
    <m/>
    <m/>
    <m/>
    <m/>
    <m/>
    <m/>
    <n v="1"/>
  </r>
  <r>
    <x v="3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m/>
    <s v="CITRON écorce poudre - Flacon 32g"/>
    <s v="CITRC"/>
    <n v="3"/>
    <n v="5"/>
    <m/>
    <m/>
    <n v="5.46"/>
    <n v="0"/>
    <n v="5.46"/>
    <s v=""/>
    <s v=""/>
    <s v=""/>
    <s v=""/>
    <s v=""/>
    <m/>
    <m/>
    <m/>
    <m/>
    <m/>
    <m/>
    <m/>
    <m/>
    <m/>
    <m/>
    <m/>
    <n v="1"/>
  </r>
  <r>
    <x v="3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n v="1"/>
    <s v="CURCUMA poudre - Flacon 35g"/>
    <s v="CURCC"/>
    <n v="6"/>
    <n v="10"/>
    <m/>
    <m/>
    <n v="8.6999999999999993"/>
    <n v="0"/>
    <n v="8.6999999999999993"/>
    <s v=""/>
    <s v=""/>
    <s v=""/>
    <s v=""/>
    <s v=""/>
    <m/>
    <m/>
    <m/>
    <m/>
    <m/>
    <m/>
    <m/>
    <m/>
    <m/>
    <m/>
    <m/>
    <n v="1"/>
  </r>
  <r>
    <x v="3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m/>
    <s v="ORANGE écorce - Flacon 32g"/>
    <s v="ORANC"/>
    <n v="3"/>
    <n v="5"/>
    <m/>
    <m/>
    <n v="4.53"/>
    <n v="0"/>
    <n v="4.53"/>
    <s v=""/>
    <s v=""/>
    <s v=""/>
    <s v=""/>
    <s v=""/>
    <m/>
    <m/>
    <m/>
    <m/>
    <m/>
    <m/>
    <m/>
    <m/>
    <m/>
    <m/>
    <m/>
    <n v="1"/>
  </r>
  <r>
    <x v="3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n v="1"/>
    <s v="CURCUMA poudre - Flacon 80g (6)"/>
    <s v="CURCPP"/>
    <n v="6"/>
    <n v="10"/>
    <m/>
    <m/>
    <n v="12.42"/>
    <n v="0"/>
    <n v="12.42"/>
    <s v=""/>
    <s v=""/>
    <s v=""/>
    <s v=""/>
    <s v=""/>
    <m/>
    <m/>
    <m/>
    <m/>
    <m/>
    <m/>
    <m/>
    <m/>
    <m/>
    <m/>
    <m/>
    <n v="1"/>
  </r>
  <r>
    <x v="3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m/>
    <s v="POIVRE de la JAMAIQUE - Flacon 30g"/>
    <s v="POJAC"/>
    <n v="3"/>
    <n v="5"/>
    <m/>
    <m/>
    <n v="4.59"/>
    <n v="0"/>
    <n v="4.59"/>
    <s v=""/>
    <s v=""/>
    <s v=""/>
    <s v=""/>
    <s v=""/>
    <m/>
    <m/>
    <m/>
    <m/>
    <m/>
    <m/>
    <m/>
    <m/>
    <m/>
    <m/>
    <m/>
    <n v="1"/>
  </r>
  <r>
    <x v="3"/>
    <s v="Christophe"/>
    <s v="Arcadie"/>
    <s v="Pronadis"/>
    <s v="SODI"/>
    <s v="2 avenue de la Gare"/>
    <n v="24520"/>
    <s v="Mouleydier"/>
    <s v="05 53 23 33 79"/>
    <s v="Nouvelle-Aquitaine"/>
    <n v="24"/>
    <s v="INDPT"/>
    <m/>
    <n v="150"/>
    <d v="2017-04-24T00:00:00"/>
    <x v="778"/>
    <n v="1"/>
    <m/>
    <m/>
    <m/>
    <m/>
    <s v="Epices pour TANDOORI - Flacon 35g"/>
    <s v="TANDC"/>
    <n v="6"/>
    <n v="5"/>
    <m/>
    <m/>
    <n v="12.24"/>
    <n v="0"/>
    <n v="12.24"/>
    <s v=""/>
    <s v=""/>
    <s v=""/>
    <s v=""/>
    <s v=""/>
    <m/>
    <m/>
    <m/>
    <m/>
    <m/>
    <m/>
    <m/>
    <m/>
    <m/>
    <m/>
    <m/>
    <n v="1"/>
  </r>
  <r>
    <x v="3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Warana Poudre 70G - Poudre 65G"/>
    <s v="WAP65AB"/>
    <n v="2"/>
    <n v="0"/>
    <m/>
    <m/>
    <n v="30"/>
    <n v="0"/>
    <n v="30"/>
    <s v=""/>
    <s v=""/>
    <s v=""/>
    <s v=""/>
    <s v=""/>
    <m/>
    <m/>
    <m/>
    <m/>
    <m/>
    <m/>
    <m/>
    <m/>
    <m/>
    <m/>
    <m/>
    <n v="1"/>
  </r>
  <r>
    <x v="3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Uhna De Gato - Poudre 50 g"/>
    <s v="UG50"/>
    <n v="3"/>
    <n v="0"/>
    <m/>
    <m/>
    <n v="51"/>
    <n v="0"/>
    <n v="51"/>
    <s v=""/>
    <s v=""/>
    <s v=""/>
    <s v=""/>
    <s v=""/>
    <m/>
    <m/>
    <m/>
    <m/>
    <m/>
    <m/>
    <m/>
    <m/>
    <m/>
    <m/>
    <m/>
    <n v="1"/>
  </r>
  <r>
    <x v="3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Complexe Guayazen (Destress) - 10 Ampoules de 10 ml"/>
    <s v="COMGZ10"/>
    <n v="4"/>
    <n v="0"/>
    <m/>
    <m/>
    <n v="94.6"/>
    <n v="0"/>
    <n v="94.6"/>
    <s v=""/>
    <s v=""/>
    <s v=""/>
    <s v=""/>
    <s v=""/>
    <m/>
    <m/>
    <m/>
    <m/>
    <m/>
    <m/>
    <m/>
    <m/>
    <m/>
    <m/>
    <m/>
    <n v="1"/>
  </r>
  <r>
    <x v="3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Guayashot - unidose"/>
    <s v="GSHOT10"/>
    <n v="20"/>
    <n v="0"/>
    <m/>
    <m/>
    <n v="37"/>
    <n v="0"/>
    <n v="37"/>
    <s v=""/>
    <s v=""/>
    <s v=""/>
    <s v=""/>
    <s v=""/>
    <m/>
    <m/>
    <m/>
    <m/>
    <m/>
    <m/>
    <m/>
    <m/>
    <m/>
    <m/>
    <m/>
    <n v="1"/>
  </r>
  <r>
    <x v="3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Seve De Kitul - 325ml/colisage de 12"/>
    <s v="K375"/>
    <n v="12"/>
    <n v="0"/>
    <m/>
    <m/>
    <n v="148.19999999999999"/>
    <n v="0"/>
    <n v="148.19999999999999"/>
    <s v=""/>
    <s v=""/>
    <s v=""/>
    <s v=""/>
    <s v=""/>
    <m/>
    <m/>
    <m/>
    <m/>
    <m/>
    <m/>
    <m/>
    <m/>
    <m/>
    <m/>
    <m/>
    <n v="1"/>
  </r>
  <r>
    <x v="3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Dentifrice Ayurvedique - Tube de 75 g"/>
    <s v="ZCOSDA"/>
    <n v="6"/>
    <n v="0"/>
    <m/>
    <m/>
    <n v="42.9"/>
    <n v="0"/>
    <n v="42.9"/>
    <s v=""/>
    <s v=""/>
    <s v=""/>
    <s v=""/>
    <s v=""/>
    <m/>
    <m/>
    <m/>
    <m/>
    <m/>
    <m/>
    <m/>
    <m/>
    <m/>
    <m/>
    <m/>
    <n v="1"/>
  </r>
  <r>
    <x v="3"/>
    <s v="Christophe"/>
    <s v="Guayapi"/>
    <s v="Direct"/>
    <s v="LA VIE CLAIRE"/>
    <s v="134 avenue de la Roque"/>
    <n v="24100"/>
    <s v="CREYSSE"/>
    <s v="05 53 23 97 76"/>
    <s v="Nouvelle-Aquitaine"/>
    <n v="24"/>
    <s v="LA VIE CLAIRE"/>
    <m/>
    <n v="250"/>
    <d v="2017-04-25T00:00:00"/>
    <x v="779"/>
    <n v="1"/>
    <m/>
    <m/>
    <m/>
    <m/>
    <s v="Shampoing En Poudre - Poudre 50g"/>
    <s v="ZCOSSP50"/>
    <n v="3"/>
    <n v="0"/>
    <m/>
    <m/>
    <n v="54.6"/>
    <n v="0"/>
    <n v="54.6"/>
    <s v=""/>
    <s v=""/>
    <s v=""/>
    <s v=""/>
    <s v=""/>
    <m/>
    <m/>
    <m/>
    <m/>
    <m/>
    <m/>
    <m/>
    <m/>
    <m/>
    <m/>
    <m/>
    <n v="1"/>
  </r>
  <r>
    <x v="3"/>
    <s v="Alexis"/>
    <s v="Nature et Aliment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4-25T00:00:00"/>
    <x v="780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noisette 60g - x 12 sachets"/>
    <n v="1902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anglaise 60g - x 12 sachets"/>
    <n v="190210"/>
    <n v="12"/>
    <n v="10"/>
    <m/>
    <m/>
    <n v="11.28"/>
    <n v="0"/>
    <n v="11.28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EPI'NATURE"/>
    <s v="30 route valencienne"/>
    <n v="59530"/>
    <s v="ORSINVAL"/>
    <s v="03 27 27 66 15"/>
    <s v="Hauts-de-France"/>
    <n v="59"/>
    <s v="INDPT"/>
    <m/>
    <n v="110"/>
    <d v="2017-04-25T00:00:00"/>
    <x v="781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Bioflan cacao orange - x 30 sachets"/>
    <n v="11018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Ferment dessert au bifidus 2x6g - x 10 sachets"/>
    <n v="530020"/>
    <n v="10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Panna Cotta 45g - x 15 sachets"/>
    <n v="190100"/>
    <n v="15"/>
    <n v="0"/>
    <m/>
    <m/>
    <n v="15.75"/>
    <n v="0"/>
    <n v="15.75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Colorants en poudre 3x10g - x 8 étuis"/>
    <n v="320200"/>
    <n v="8"/>
    <n v="0"/>
    <m/>
    <m/>
    <n v="17.600000000000001"/>
    <n v="0"/>
    <n v="17.600000000000001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3"/>
    <s v="Christophe"/>
    <s v="Nature et Aliments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2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AIL et FINES HERBES - Flacon 10g"/>
    <s v="AILHC"/>
    <n v="3"/>
    <n v="5"/>
    <m/>
    <m/>
    <n v="3.96"/>
    <n v="0"/>
    <n v="3.9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CITRON écorce poudre - Flacon 32g"/>
    <s v="CITRC"/>
    <n v="3"/>
    <n v="5"/>
    <m/>
    <m/>
    <n v="5.46"/>
    <n v="0"/>
    <n v="5.4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Épices pour PAELLA - Flacon 35g"/>
    <s v="PAELC"/>
    <n v="3"/>
    <n v="5"/>
    <m/>
    <m/>
    <n v="4.83"/>
    <n v="0"/>
    <n v="4.83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ESTRAGON feuilles - Flacon 15g"/>
    <s v="ESTRC"/>
    <n v="3"/>
    <n v="5"/>
    <m/>
    <m/>
    <n v="5.43"/>
    <n v="0"/>
    <n v="5.43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COMPOTE &amp; CRUMBLE - Flacon 35g"/>
    <s v="COMPC"/>
    <n v="3"/>
    <n v="5"/>
    <m/>
    <m/>
    <n v="8.4"/>
    <n v="0"/>
    <n v="8.4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GRILLADES - Flacon 35g"/>
    <s v="GRILC"/>
    <n v="3"/>
    <n v="5"/>
    <m/>
    <m/>
    <n v="5.01"/>
    <n v="0"/>
    <n v="5.01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PÂTES - Flacon 30g"/>
    <s v="PATEC"/>
    <n v="3"/>
    <n v="5"/>
    <m/>
    <m/>
    <n v="4.41"/>
    <n v="0"/>
    <n v="4.41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POISSON - Flacon 30g"/>
    <s v="POISC"/>
    <n v="3"/>
    <n v="5"/>
    <m/>
    <m/>
    <n v="5.01"/>
    <n v="0"/>
    <n v="5.01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RIZ - Flacon 27g"/>
    <s v="MRIZC"/>
    <n v="3"/>
    <n v="5"/>
    <m/>
    <m/>
    <n v="3.96"/>
    <n v="0"/>
    <n v="3.9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SALADE - Flacon 20g"/>
    <s v="SALAC"/>
    <n v="3"/>
    <n v="5"/>
    <m/>
    <m/>
    <n v="4.2"/>
    <n v="0"/>
    <n v="4.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Mélange TABOULÉ - Flacon 17g"/>
    <s v="TABOC"/>
    <n v="3"/>
    <n v="5"/>
    <m/>
    <m/>
    <n v="3.96"/>
    <n v="0"/>
    <n v="3.96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ORANGE écorce - Flacon 32g"/>
    <s v="ORANC"/>
    <n v="3"/>
    <n v="5"/>
    <m/>
    <m/>
    <n v="4.53"/>
    <n v="0"/>
    <n v="4.53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VANILLE poudre - Flacon 10g"/>
    <s v="VANIC"/>
    <n v="3"/>
    <n v="5"/>
    <m/>
    <m/>
    <n v="27.81"/>
    <n v="0"/>
    <n v="27.81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A VIE CLAIRE"/>
    <s v="2, allée des Châtaigniers"/>
    <n v="19360"/>
    <s v="Malemort sur Corrèze"/>
    <s v="09 64 12 61 60"/>
    <s v="Nouvelle-Aquitaine"/>
    <n v="19"/>
    <s v="LA VIE CLAIRE"/>
    <m/>
    <n v="500"/>
    <d v="2017-04-25T00:00:00"/>
    <x v="783"/>
    <n v="1"/>
    <m/>
    <m/>
    <m/>
    <m/>
    <s v="CITRONNELLE feuilles - Sachet 40g (6)"/>
    <s v="CITR"/>
    <n v="6"/>
    <n v="5"/>
    <m/>
    <m/>
    <n v="11.04"/>
    <n v="0"/>
    <n v="11.04"/>
    <s v=""/>
    <s v=""/>
    <s v=""/>
    <s v=""/>
    <s v=""/>
    <m/>
    <m/>
    <m/>
    <m/>
    <m/>
    <m/>
    <m/>
    <m/>
    <m/>
    <m/>
    <m/>
    <n v="1"/>
  </r>
  <r>
    <x v="3"/>
    <s v="Alexis"/>
    <s v="Bio Planète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4"/>
    <n v="1"/>
    <m/>
    <m/>
    <m/>
    <n v="1"/>
    <s v="Huile de coco - 0,2L"/>
    <n v="1010615028"/>
    <n v="120"/>
    <n v="12"/>
    <m/>
    <s v="oui"/>
    <n v="367.2"/>
    <n v="0"/>
    <n v="367.2"/>
    <s v=""/>
    <s v=""/>
    <s v=""/>
    <s v=""/>
    <s v=""/>
    <m/>
    <m/>
    <m/>
    <m/>
    <m/>
    <m/>
    <m/>
    <m/>
    <m/>
    <m/>
    <m/>
    <n v="1"/>
  </r>
  <r>
    <x v="3"/>
    <s v="Alexis"/>
    <s v="Côteaux Nantais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5"/>
    <n v="1"/>
    <m/>
    <m/>
    <m/>
    <n v="1"/>
    <s v="V de cidre  AB (PET) - 75cl"/>
    <s v="CN00320008"/>
    <n v="120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s v="Côteaux Nantais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6"/>
    <n v="1"/>
    <m/>
    <m/>
    <n v="1"/>
    <m/>
    <s v="Confiture cerises extra - 690g"/>
    <s v="CN00750505"/>
    <n v="30"/>
    <n v="10"/>
    <m/>
    <s v="oui"/>
    <n v="124.8"/>
    <n v="0"/>
    <n v="124.8"/>
    <s v=""/>
    <s v=""/>
    <s v=""/>
    <s v=""/>
    <s v=""/>
    <m/>
    <m/>
    <m/>
    <m/>
    <m/>
    <m/>
    <m/>
    <m/>
    <m/>
    <m/>
    <m/>
    <n v="1"/>
  </r>
  <r>
    <x v="3"/>
    <s v="Alexis"/>
    <s v="Côteaux Nantais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6"/>
    <n v="1"/>
    <m/>
    <m/>
    <n v="1"/>
    <m/>
    <s v="Confiture fraises extra - 690g"/>
    <s v="CN00750510"/>
    <n v="30"/>
    <n v="10"/>
    <m/>
    <s v="oui"/>
    <n v="127.2"/>
    <n v="0"/>
    <n v="127.2"/>
    <s v=""/>
    <s v=""/>
    <s v=""/>
    <s v=""/>
    <s v=""/>
    <m/>
    <m/>
    <m/>
    <m/>
    <m/>
    <m/>
    <m/>
    <m/>
    <m/>
    <m/>
    <m/>
    <n v="1"/>
  </r>
  <r>
    <x v="3"/>
    <s v="Alexis"/>
    <s v="Côteaux Nantais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6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3"/>
    <s v="Alexis"/>
    <s v="Côteaux Nantais"/>
    <s v="Pronadis"/>
    <s v="BIOCOOP PAMIERS"/>
    <s v="5, rue André Citroën"/>
    <n v="9100"/>
    <s v="PAMIERS"/>
    <s v="05 61 67 43 84"/>
    <s v="Occitanie"/>
    <n v="9"/>
    <s v="BIOCOOP"/>
    <m/>
    <n v="300"/>
    <d v="2017-04-26T00:00:00"/>
    <x v="786"/>
    <n v="1"/>
    <m/>
    <m/>
    <n v="1"/>
    <m/>
    <s v="Confiture abricots extra - 690g"/>
    <s v="CN00750500"/>
    <n v="30"/>
    <n v="10"/>
    <m/>
    <s v="oui"/>
    <n v="119.1"/>
    <n v="0"/>
    <n v="119.1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vanille - x 30 sachets"/>
    <n v="110010"/>
    <n v="60"/>
    <n v="10"/>
    <m/>
    <m/>
    <n v="39"/>
    <n v="0"/>
    <n v="39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cacao - x 30 sachets"/>
    <n v="110020"/>
    <n v="60"/>
    <n v="10"/>
    <m/>
    <m/>
    <n v="36"/>
    <n v="0"/>
    <n v="36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amandes - x 30 sachets"/>
    <n v="11005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framboise - x 30 sachets"/>
    <n v="11007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fruits exotiques - x 30 sachets"/>
    <n v="11008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abricot - x 30 sachets"/>
    <n v="11014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ioflan cacao orange - x 30 sachets"/>
    <n v="11018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m/>
    <m/>
    <s v="Agar agar Bio - x 30 sachets 2*4g"/>
    <n v="510170"/>
    <n v="30"/>
    <n v="0"/>
    <m/>
    <m/>
    <n v="33.299999999999997"/>
    <n v="0"/>
    <n v="33.299999999999997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3"/>
    <s v="Ghislaine"/>
    <s v="Nature et Aliments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4-26T00:00:00"/>
    <x v="787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3"/>
    <s v="Christophe"/>
    <s v="Bio Planète"/>
    <s v="Biocash"/>
    <s v="BIO STAR"/>
    <s v="La Fontaine de Bontemps - Route de Souillac"/>
    <n v="24200"/>
    <s v="SARLAT"/>
    <s v="05 53 59 53 03"/>
    <s v="Nouvelle-Aquitaine"/>
    <n v="24"/>
    <s v="ACCORD BIO"/>
    <m/>
    <n v="1000"/>
    <d v="2017-04-26T00:00:00"/>
    <x v="788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3"/>
    <s v="Christophe"/>
    <s v="Arcadie"/>
    <s v="Biocash"/>
    <s v="BIO STAR"/>
    <s v="La Fontaine de Bontemps - Route de Souillac"/>
    <n v="24200"/>
    <s v="SARLAT"/>
    <s v="05 53 59 53 03"/>
    <s v="Nouvelle-Aquitaine"/>
    <n v="24"/>
    <s v="ACCORD BIO"/>
    <m/>
    <n v="1000"/>
    <d v="2017-04-26T00:00:00"/>
    <x v="789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m/>
    <m/>
    <m/>
    <m/>
    <m/>
    <m/>
    <m/>
    <m/>
    <n v="1"/>
  </r>
  <r>
    <x v="3"/>
    <s v="Jean-Claude"/>
    <s v="Kaoka"/>
    <s v="Markal"/>
    <s v="ABC BIO"/>
    <s v="259 BIS AVENUE HENRI BARBUSSE"/>
    <n v="59770"/>
    <s v="MARLY"/>
    <s v="03 27 28 38 88"/>
    <s v="Hauts-de-France"/>
    <n v="59"/>
    <s v="INDPT"/>
    <m/>
    <n v="200"/>
    <d v="2017-04-26T00:00:00"/>
    <x v="790"/>
    <n v="1"/>
    <m/>
    <m/>
    <m/>
    <n v="1"/>
    <s v="noir 70% - 100g"/>
    <n v="14072"/>
    <n v="51"/>
    <n v="10"/>
    <m/>
    <s v="oui"/>
    <n v="69.87"/>
    <n v="0"/>
    <n v="69.87"/>
    <s v=""/>
    <s v=""/>
    <s v=""/>
    <s v=""/>
    <s v=""/>
    <m/>
    <m/>
    <m/>
    <m/>
    <m/>
    <m/>
    <m/>
    <m/>
    <m/>
    <m/>
    <m/>
    <n v="1"/>
  </r>
  <r>
    <x v="3"/>
    <s v="Jean-Claude"/>
    <s v="Kaoka"/>
    <s v="Markal"/>
    <s v="ABC BIO"/>
    <s v="259 BIS AVENUE HENRI BARBUSSE"/>
    <n v="59770"/>
    <s v="MARLY"/>
    <s v="03 27 28 38 88"/>
    <s v="Hauts-de-France"/>
    <n v="59"/>
    <s v="INDPT"/>
    <m/>
    <n v="200"/>
    <d v="2017-04-26T00:00:00"/>
    <x v="790"/>
    <n v="1"/>
    <m/>
    <m/>
    <m/>
    <n v="1"/>
    <s v="noir 90% Equateur - 100g"/>
    <n v="14096"/>
    <n v="51"/>
    <n v="10"/>
    <m/>
    <s v="oui"/>
    <n v="80.069999999999993"/>
    <n v="0"/>
    <n v="80.069999999999993"/>
    <s v=""/>
    <s v=""/>
    <s v=""/>
    <s v=""/>
    <s v=""/>
    <m/>
    <m/>
    <m/>
    <m/>
    <m/>
    <m/>
    <m/>
    <m/>
    <m/>
    <m/>
    <m/>
    <n v="1"/>
  </r>
  <r>
    <x v="3"/>
    <s v="Jean-Claude"/>
    <s v="Kaoka"/>
    <s v="Markal"/>
    <s v="ABC BIO"/>
    <s v="259 BIS AVENUE HENRI BARBUSSE"/>
    <n v="59770"/>
    <s v="MARLY"/>
    <s v="03 27 28 38 88"/>
    <s v="Hauts-de-France"/>
    <n v="59"/>
    <s v="INDPT"/>
    <m/>
    <n v="200"/>
    <d v="2017-04-26T00:00:00"/>
    <x v="790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n v="1"/>
  </r>
  <r>
    <x v="3"/>
    <s v="Jean-Claude"/>
    <s v="Kaoka"/>
    <s v="Markal"/>
    <s v="ABC BIO"/>
    <s v="259 BIS AVENUE HENRI BARBUSSE"/>
    <n v="59770"/>
    <s v="MARLY"/>
    <s v="03 27 28 38 88"/>
    <s v="Hauts-de-France"/>
    <n v="59"/>
    <s v="INDPT"/>
    <m/>
    <n v="200"/>
    <d v="2017-04-26T00:00:00"/>
    <x v="790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MILLE FEUILLES - BIOMONDE"/>
    <s v="lot Cordestieux"/>
    <n v="24580"/>
    <s v="PLAZAC"/>
    <s v="05 53 50 79 01"/>
    <s v="Nouvelle-Aquitaine"/>
    <n v="24"/>
    <s v="BIOMONDE"/>
    <m/>
    <n v="180"/>
    <d v="2017-04-26T00:00:00"/>
    <x v="791"/>
    <n v="1"/>
    <m/>
    <m/>
    <m/>
    <m/>
    <s v="AIL et FINES HERBES - Flacon 10g"/>
    <s v="AILHC"/>
    <n v="6"/>
    <n v="5"/>
    <m/>
    <m/>
    <n v="7.92"/>
    <n v="0"/>
    <n v="7.9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MILLE FEUILLES - BIOMONDE"/>
    <s v="lot Cordestieux"/>
    <n v="24580"/>
    <s v="PLAZAC"/>
    <s v="05 53 50 79 01"/>
    <s v="Nouvelle-Aquitaine"/>
    <n v="24"/>
    <s v="BIOMONDE"/>
    <m/>
    <n v="180"/>
    <d v="2017-04-26T00:00:00"/>
    <x v="791"/>
    <n v="1"/>
    <m/>
    <m/>
    <m/>
    <m/>
    <s v="Mélange GUACAMOLE - Flacon 45g"/>
    <s v="GUACC"/>
    <n v="6"/>
    <n v="5"/>
    <m/>
    <m/>
    <n v="12.12"/>
    <n v="0"/>
    <n v="12.12"/>
    <s v=""/>
    <s v=""/>
    <s v=""/>
    <s v=""/>
    <s v=""/>
    <m/>
    <m/>
    <m/>
    <m/>
    <m/>
    <m/>
    <m/>
    <m/>
    <m/>
    <m/>
    <m/>
    <n v="1"/>
  </r>
  <r>
    <x v="3"/>
    <s v="Christophe"/>
    <s v="Arcadie"/>
    <s v="Relais Vert"/>
    <s v="LE MILLE FEUILLES - BIOMONDE"/>
    <s v="lot Cordestieux"/>
    <n v="24580"/>
    <s v="PLAZAC"/>
    <s v="05 53 50 79 01"/>
    <s v="Nouvelle-Aquitaine"/>
    <n v="24"/>
    <s v="BIOMONDE"/>
    <m/>
    <n v="180"/>
    <d v="2017-04-26T00:00:00"/>
    <x v="791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E MILLE FEUILLES - BIOMONDE"/>
    <s v="lot Cordestieux"/>
    <n v="24580"/>
    <s v="PLAZAC"/>
    <s v="05 53 50 79 01"/>
    <s v="Nouvelle-Aquitaine"/>
    <n v="24"/>
    <s v="BIOMONDE"/>
    <m/>
    <n v="180"/>
    <d v="2017-04-26T00:00:00"/>
    <x v="792"/>
    <n v="1"/>
    <m/>
    <m/>
    <m/>
    <n v="1"/>
    <s v="Huile coco désodorisée - 0,4L"/>
    <n v="1010615156"/>
    <n v="60"/>
    <n v="10"/>
    <m/>
    <s v="oui"/>
    <n v="256.2"/>
    <n v="0"/>
    <n v="256.2"/>
    <s v=""/>
    <s v=""/>
    <s v=""/>
    <s v=""/>
    <s v=""/>
    <m/>
    <m/>
    <m/>
    <m/>
    <m/>
    <m/>
    <m/>
    <m/>
    <m/>
    <m/>
    <m/>
    <n v="1"/>
  </r>
  <r>
    <x v="3"/>
    <s v="Christophe"/>
    <s v="Bio Planète"/>
    <s v="Relais Vert"/>
    <s v="LE MILLE FEUILLES - BIOMONDE"/>
    <s v="lot Cordestieux"/>
    <n v="24580"/>
    <s v="PLAZAC"/>
    <s v="05 53 50 79 01"/>
    <s v="Nouvelle-Aquitaine"/>
    <n v="24"/>
    <s v="BIOMONDE"/>
    <m/>
    <n v="180"/>
    <d v="2017-04-26T00:00:00"/>
    <x v="792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3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4-26T00:00:00"/>
    <x v="793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3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4-26T00:00:00"/>
    <x v="793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3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4-26T00:00:00"/>
    <x v="793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ABC BIO"/>
    <s v="259 BIS AVENUE HENRI BARBUSSE"/>
    <n v="59770"/>
    <s v="MARLY"/>
    <s v="03 27 28 38 88"/>
    <s v="Hauts-de-France"/>
    <n v="59"/>
    <s v="INDPT"/>
    <m/>
    <n v="200"/>
    <d v="2017-04-26T00:00:00"/>
    <x v="794"/>
    <n v="1"/>
    <m/>
    <m/>
    <m/>
    <m/>
    <s v="Bioflan café - x 30 sachets"/>
    <n v="11003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n v="1"/>
  </r>
  <r>
    <x v="3"/>
    <s v="Jean-Claude"/>
    <s v="Nature et Aliments"/>
    <s v="Relais Vert"/>
    <s v="ABC BIO"/>
    <s v="259 BIS AVENUE HENRI BARBUSSE"/>
    <n v="59770"/>
    <s v="MARLY"/>
    <s v="03 27 28 38 88"/>
    <s v="Hauts-de-France"/>
    <n v="59"/>
    <s v="INDPT"/>
    <m/>
    <n v="200"/>
    <d v="2017-04-26T00:00:00"/>
    <x v="794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3"/>
    <s v="Jean-Claude"/>
    <s v="Arcadie"/>
    <s v="Ekibio"/>
    <s v="ABC BIO"/>
    <s v="259 BIS AVENUE HENRI BARBUSSE"/>
    <n v="59770"/>
    <s v="MARLY"/>
    <s v="03 27 28 38 88"/>
    <s v="Hauts-de-France"/>
    <n v="59"/>
    <s v="INDPT"/>
    <m/>
    <n v="200"/>
    <d v="2017-04-26T00:00:00"/>
    <x v="795"/>
    <n v="1"/>
    <m/>
    <m/>
    <m/>
    <m/>
    <s v="CURCUMA poudre - Flacon 35g"/>
    <s v="CURCC"/>
    <n v="24"/>
    <n v="10"/>
    <m/>
    <m/>
    <n v="34.799999999999997"/>
    <n v="0"/>
    <n v="34.799999999999997"/>
    <s v=""/>
    <s v=""/>
    <s v=""/>
    <s v=""/>
    <s v=""/>
    <m/>
    <m/>
    <m/>
    <m/>
    <m/>
    <m/>
    <m/>
    <m/>
    <m/>
    <m/>
    <m/>
    <n v="1"/>
  </r>
  <r>
    <x v="3"/>
    <s v="Jean-Claude"/>
    <s v="Arcadie"/>
    <s v="Ekibio"/>
    <s v="ABC BIO"/>
    <s v="259 BIS AVENUE HENRI BARBUSSE"/>
    <n v="59770"/>
    <s v="MARLY"/>
    <s v="03 27 28 38 88"/>
    <s v="Hauts-de-France"/>
    <n v="59"/>
    <s v="INDPT"/>
    <m/>
    <n v="200"/>
    <d v="2017-04-26T00:00:00"/>
    <x v="795"/>
    <n v="1"/>
    <m/>
    <m/>
    <m/>
    <m/>
    <s v="CURCUMA poudre - Flacon 80g (6)"/>
    <s v="CURCPP"/>
    <n v="12"/>
    <n v="10"/>
    <m/>
    <m/>
    <n v="24.84"/>
    <n v="0"/>
    <n v="24.84"/>
    <s v=""/>
    <s v=""/>
    <s v=""/>
    <s v=""/>
    <s v=""/>
    <m/>
    <m/>
    <m/>
    <m/>
    <m/>
    <m/>
    <m/>
    <m/>
    <m/>
    <m/>
    <m/>
    <n v="1"/>
  </r>
  <r>
    <x v="3"/>
    <s v="Jean-Claude"/>
    <s v="Arcadie"/>
    <s v="Ekibio"/>
    <s v="ABC BIO"/>
    <s v="259 BIS AVENUE HENRI BARBUSSE"/>
    <n v="59770"/>
    <s v="MARLY"/>
    <s v="03 27 28 38 88"/>
    <s v="Hauts-de-France"/>
    <n v="59"/>
    <s v="INDPT"/>
    <m/>
    <n v="200"/>
    <d v="2017-04-26T00:00:00"/>
    <x v="795"/>
    <n v="1"/>
    <m/>
    <m/>
    <m/>
    <m/>
    <s v="TILLEUL aubier coupé - Sachet 50g (6)"/>
    <s v="TILA"/>
    <n v="6"/>
    <n v="10"/>
    <m/>
    <s v="oui"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3"/>
    <s v="Jean-Claude"/>
    <s v="Arcadie"/>
    <s v="Ekibio"/>
    <s v="ABC BIO"/>
    <s v="259 BIS AVENUE HENRI BARBUSSE"/>
    <n v="59770"/>
    <s v="MARLY"/>
    <s v="03 27 28 38 88"/>
    <s v="Hauts-de-France"/>
    <n v="59"/>
    <s v="INDPT"/>
    <m/>
    <n v="200"/>
    <d v="2017-04-26T00:00:00"/>
    <x v="795"/>
    <n v="1"/>
    <m/>
    <m/>
    <m/>
    <m/>
    <s v="Kit PLV 12 recettes épicées - /50"/>
    <s v="KITPLV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3"/>
    <s v="Jean-Claude"/>
    <s v="Arcadie"/>
    <s v="Ekibio"/>
    <s v="ABC BIO"/>
    <s v="259 BIS AVENUE HENRI BARBUSSE"/>
    <n v="59770"/>
    <s v="MARLY"/>
    <s v="03 27 28 38 88"/>
    <s v="Hauts-de-France"/>
    <n v="59"/>
    <s v="INDPT"/>
    <m/>
    <n v="200"/>
    <d v="2017-04-26T00:00:00"/>
    <x v="795"/>
    <m/>
    <m/>
    <n v="1"/>
    <m/>
    <m/>
    <s v="KIT 12 recettes sucrées sans gluten &amp; sans lait - /50"/>
    <s v="KITPLV2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Ghislaine"/>
    <s v="Côteaux Nantais"/>
    <s v="Relais Vert"/>
    <s v="PROXI BIO"/>
    <s v="8 RUE COLOMBIERE"/>
    <n v="21130"/>
    <s v="AUXONNES"/>
    <n v="380657432"/>
    <s v="Bourgogne-France-Comté"/>
    <n v="21"/>
    <s v="ACCORD BIO"/>
    <m/>
    <n v="150"/>
    <d v="2017-05-01T22:00:00"/>
    <x v="796"/>
    <m/>
    <m/>
    <n v="1"/>
    <m/>
    <m/>
    <s v="pêches plates - 315g"/>
    <s v="CN0053018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797"/>
    <n v="1"/>
    <m/>
    <m/>
    <m/>
    <n v="1"/>
    <s v="Huile de coco - 1L (4)"/>
    <n v="1010415088"/>
    <n v="216"/>
    <n v="15"/>
    <m/>
    <s v="oui"/>
    <n v="2607.12"/>
    <n v="0"/>
    <n v="2607.1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798"/>
    <n v="1"/>
    <m/>
    <m/>
    <m/>
    <n v="1"/>
    <s v="Purée amande complète - 630g"/>
    <n v="5005"/>
    <n v="90"/>
    <n v="15"/>
    <m/>
    <s v="oui"/>
    <n v="1211.4000000000001"/>
    <n v="0"/>
    <n v="1211.4000000000001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798"/>
    <n v="1"/>
    <m/>
    <m/>
    <m/>
    <n v="1"/>
    <s v="Purée amande complète - 300g"/>
    <s v="5004A"/>
    <n v="120"/>
    <n v="15"/>
    <m/>
    <s v="oui"/>
    <n v="798"/>
    <n v="0"/>
    <n v="798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799"/>
    <n v="1"/>
    <m/>
    <m/>
    <m/>
    <m/>
    <s v="Huile de tournesol - 0,5L"/>
    <n v="1010601070"/>
    <n v="6"/>
    <n v="0"/>
    <m/>
    <m/>
    <n v="16.079999999999998"/>
    <n v="0"/>
    <n v="16.079999999999998"/>
    <n v="1"/>
    <n v="0"/>
    <n v="0"/>
    <n v="0"/>
    <n v="0"/>
    <m/>
    <m/>
    <n v="1"/>
    <m/>
    <m/>
    <n v="1"/>
    <m/>
    <m/>
    <m/>
    <m/>
    <s v="1"/>
    <s v=""/>
  </r>
  <r>
    <x v="4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799"/>
    <n v="1"/>
    <m/>
    <m/>
    <m/>
    <m/>
    <s v="Huile de tournesol - 1L"/>
    <n v="1010601050"/>
    <n v="6"/>
    <n v="0"/>
    <m/>
    <s v="oui"/>
    <n v="28.2"/>
    <n v="0"/>
    <n v="28.2"/>
    <s v=""/>
    <s v=""/>
    <s v=""/>
    <s v=""/>
    <s v=""/>
    <m/>
    <m/>
    <m/>
    <n v="1"/>
    <m/>
    <m/>
    <m/>
    <m/>
    <m/>
    <m/>
    <s v="1"/>
    <s v=""/>
  </r>
  <r>
    <x v="4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799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s v="1"/>
    <s v=""/>
  </r>
  <r>
    <x v="4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79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4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799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4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0"/>
    <n v="1"/>
    <m/>
    <m/>
    <m/>
    <n v="1"/>
    <s v="Huile de colza - 1L"/>
    <n v="1010608050"/>
    <n v="60"/>
    <n v="10"/>
    <m/>
    <s v="oui"/>
    <n v="297"/>
    <n v="0"/>
    <n v="297"/>
    <s v=""/>
    <s v=""/>
    <s v=""/>
    <s v=""/>
    <s v=""/>
    <m/>
    <m/>
    <m/>
    <n v="1"/>
    <m/>
    <m/>
    <m/>
    <m/>
    <m/>
    <m/>
    <s v="1"/>
    <s v=""/>
  </r>
  <r>
    <x v="4"/>
    <s v="Jean-Claude"/>
    <m/>
    <s v="Direct"/>
    <m/>
    <m/>
    <m/>
    <m/>
    <m/>
    <m/>
    <m/>
    <m/>
    <m/>
    <m/>
    <d v="2017-05-01T22:00:00"/>
    <x v="801"/>
    <n v="1"/>
    <m/>
    <m/>
    <m/>
    <m/>
    <s v="Gomphrena - Poudre 70 g"/>
    <s v="GOP70"/>
    <n v="3"/>
    <n v="0"/>
    <m/>
    <m/>
    <n v="75"/>
    <n v="0"/>
    <n v="75"/>
    <s v=""/>
    <s v=""/>
    <s v=""/>
    <s v=""/>
    <s v=""/>
    <m/>
    <m/>
    <m/>
    <m/>
    <m/>
    <m/>
    <m/>
    <m/>
    <m/>
    <m/>
    <m/>
    <n v="1"/>
  </r>
  <r>
    <x v="4"/>
    <s v="Jean-Claude"/>
    <m/>
    <s v="Direct"/>
    <m/>
    <m/>
    <m/>
    <m/>
    <m/>
    <m/>
    <m/>
    <m/>
    <m/>
    <m/>
    <d v="2017-05-01T22:00:00"/>
    <x v="801"/>
    <n v="1"/>
    <m/>
    <m/>
    <m/>
    <m/>
    <s v="Warana Poudre 70G - Poudre 65G"/>
    <s v="WAP65AB"/>
    <n v="6"/>
    <n v="0"/>
    <m/>
    <m/>
    <n v="90"/>
    <n v="0"/>
    <n v="90"/>
    <s v=""/>
    <s v=""/>
    <s v=""/>
    <s v=""/>
    <s v=""/>
    <m/>
    <m/>
    <m/>
    <m/>
    <m/>
    <m/>
    <m/>
    <m/>
    <m/>
    <m/>
    <m/>
    <n v="1"/>
  </r>
  <r>
    <x v="4"/>
    <s v="Jean-Claude"/>
    <m/>
    <s v="Direct"/>
    <m/>
    <m/>
    <m/>
    <m/>
    <m/>
    <m/>
    <m/>
    <m/>
    <m/>
    <m/>
    <d v="2017-05-01T22:00:00"/>
    <x v="801"/>
    <n v="1"/>
    <m/>
    <m/>
    <m/>
    <m/>
    <s v="Warana Gélules - 100 Gélules/420 mg"/>
    <s v="WAG100/420AB"/>
    <n v="6"/>
    <n v="0"/>
    <m/>
    <m/>
    <n v="160.19999999999999"/>
    <n v="0"/>
    <n v="160.19999999999999"/>
    <s v=""/>
    <s v=""/>
    <s v=""/>
    <s v=""/>
    <s v=""/>
    <m/>
    <m/>
    <m/>
    <m/>
    <m/>
    <m/>
    <m/>
    <m/>
    <m/>
    <m/>
    <m/>
    <n v="1"/>
  </r>
  <r>
    <x v="4"/>
    <s v="Jean-Claude"/>
    <m/>
    <s v="Direct"/>
    <m/>
    <m/>
    <m/>
    <m/>
    <m/>
    <m/>
    <m/>
    <m/>
    <m/>
    <m/>
    <d v="2017-05-01T22:00:00"/>
    <x v="801"/>
    <n v="1"/>
    <m/>
    <m/>
    <m/>
    <m/>
    <s v="Warana Poudre 500G - Poudre 500g"/>
    <s v="WAP500"/>
    <n v="3"/>
    <n v="0"/>
    <m/>
    <m/>
    <n v="276"/>
    <n v="0"/>
    <n v="276"/>
    <s v=""/>
    <s v=""/>
    <s v=""/>
    <s v=""/>
    <s v=""/>
    <m/>
    <m/>
    <m/>
    <m/>
    <m/>
    <m/>
    <m/>
    <m/>
    <m/>
    <m/>
    <m/>
    <n v="1"/>
  </r>
  <r>
    <x v="4"/>
    <s v="Jean-Claude"/>
    <m/>
    <s v="Direct"/>
    <m/>
    <m/>
    <m/>
    <m/>
    <m/>
    <m/>
    <m/>
    <m/>
    <m/>
    <m/>
    <d v="2017-05-01T22:00:00"/>
    <x v="801"/>
    <n v="1"/>
    <m/>
    <m/>
    <m/>
    <m/>
    <s v="Stevia - Poudre 50 g"/>
    <s v="SP50"/>
    <n v="3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4"/>
    <s v="Jean-Claude"/>
    <m/>
    <s v="Direct"/>
    <m/>
    <m/>
    <m/>
    <m/>
    <m/>
    <m/>
    <m/>
    <m/>
    <m/>
    <m/>
    <d v="2017-05-01T22:00:00"/>
    <x v="801"/>
    <n v="1"/>
    <m/>
    <m/>
    <m/>
    <m/>
    <s v="Stevia Soluble Blanche - Poudre 20 g"/>
    <s v="SPB20"/>
    <n v="3"/>
    <n v="0"/>
    <m/>
    <m/>
    <n v="67.650000000000006"/>
    <n v="0"/>
    <n v="67.650000000000006"/>
    <s v=""/>
    <s v=""/>
    <s v=""/>
    <s v=""/>
    <s v=""/>
    <m/>
    <m/>
    <m/>
    <m/>
    <m/>
    <m/>
    <m/>
    <m/>
    <m/>
    <m/>
    <m/>
    <n v="1"/>
  </r>
  <r>
    <x v="4"/>
    <s v="Jean-Claude"/>
    <m/>
    <s v="Direct"/>
    <m/>
    <m/>
    <m/>
    <m/>
    <m/>
    <m/>
    <m/>
    <m/>
    <m/>
    <m/>
    <d v="2017-05-01T22:00:00"/>
    <x v="801"/>
    <n v="1"/>
    <m/>
    <m/>
    <m/>
    <m/>
    <s v="Guayashot - unidose"/>
    <s v="GSHOT10"/>
    <n v="1"/>
    <n v="0"/>
    <m/>
    <m/>
    <n v="1.85"/>
    <n v="0"/>
    <n v="1.85"/>
    <s v=""/>
    <s v=""/>
    <s v=""/>
    <s v=""/>
    <s v=""/>
    <m/>
    <m/>
    <m/>
    <m/>
    <m/>
    <m/>
    <m/>
    <m/>
    <m/>
    <m/>
    <m/>
    <n v="1"/>
  </r>
  <r>
    <x v="4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2"/>
    <n v="1"/>
    <m/>
    <m/>
    <m/>
    <m/>
    <s v="pommes poires demeter - 75 cl"/>
    <s v="CN00110210"/>
    <n v="6"/>
    <n v="0"/>
    <m/>
    <m/>
    <n v="15.12"/>
    <n v="0"/>
    <n v="15.12"/>
    <s v=""/>
    <s v=""/>
    <s v=""/>
    <s v=""/>
    <s v=""/>
    <m/>
    <m/>
    <m/>
    <n v="1"/>
    <m/>
    <m/>
    <m/>
    <m/>
    <m/>
    <m/>
    <s v="1"/>
    <s v=""/>
  </r>
  <r>
    <x v="4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2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n v="1"/>
    <m/>
    <m/>
    <m/>
    <m/>
    <m/>
    <m/>
    <s v="1"/>
    <s v=""/>
  </r>
  <r>
    <x v="4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2"/>
    <n v="1"/>
    <m/>
    <m/>
    <m/>
    <m/>
    <s v="Purée pommes figues demeter - 630g"/>
    <s v="CN00641105"/>
    <n v="6"/>
    <n v="0"/>
    <m/>
    <s v="oui"/>
    <n v="18.3"/>
    <n v="0"/>
    <n v="18.3"/>
    <s v=""/>
    <s v=""/>
    <s v=""/>
    <s v=""/>
    <s v=""/>
    <m/>
    <m/>
    <m/>
    <n v="1"/>
    <m/>
    <m/>
    <m/>
    <m/>
    <m/>
    <m/>
    <s v="1"/>
    <s v=""/>
  </r>
  <r>
    <x v="4"/>
    <s v="Alexis"/>
    <s v="Perl'amand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3"/>
    <n v="1"/>
    <m/>
    <m/>
    <m/>
    <m/>
    <s v="Purée de sésame (tahin) - 280g"/>
    <n v="1230"/>
    <n v="6"/>
    <n v="0"/>
    <m/>
    <s v="oui"/>
    <n v="18.12"/>
    <n v="0"/>
    <n v="18.12"/>
    <s v=""/>
    <s v=""/>
    <s v=""/>
    <s v=""/>
    <s v=""/>
    <m/>
    <m/>
    <m/>
    <n v="1"/>
    <m/>
    <m/>
    <m/>
    <m/>
    <m/>
    <m/>
    <s v="1"/>
    <s v=""/>
  </r>
  <r>
    <x v="4"/>
    <s v="Alexis"/>
    <s v="Perl'amand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3"/>
    <n v="1"/>
    <m/>
    <m/>
    <m/>
    <m/>
    <s v="Purée Fruits et Graines - 200g"/>
    <n v="1011"/>
    <n v="12"/>
    <n v="0"/>
    <m/>
    <s v="oui"/>
    <n v="54.6"/>
    <n v="0"/>
    <n v="54.6"/>
    <s v=""/>
    <s v=""/>
    <s v=""/>
    <s v=""/>
    <s v=""/>
    <m/>
    <m/>
    <m/>
    <n v="1"/>
    <m/>
    <m/>
    <m/>
    <m/>
    <m/>
    <m/>
    <s v="1"/>
    <s v=""/>
  </r>
  <r>
    <x v="4"/>
    <s v="Alexis"/>
    <s v="Perl'amand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3"/>
    <n v="1"/>
    <m/>
    <m/>
    <m/>
    <m/>
    <s v="Purée 4 Fruits Secs - 200g"/>
    <n v="1013"/>
    <n v="12"/>
    <n v="0"/>
    <m/>
    <s v="oui"/>
    <n v="46.8"/>
    <n v="0"/>
    <n v="46.8"/>
    <s v=""/>
    <s v=""/>
    <s v=""/>
    <s v=""/>
    <s v=""/>
    <m/>
    <m/>
    <m/>
    <n v="1"/>
    <m/>
    <m/>
    <m/>
    <m/>
    <m/>
    <m/>
    <s v="1"/>
    <s v=""/>
  </r>
  <r>
    <x v="4"/>
    <s v="Alexis"/>
    <s v="Arcadi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4"/>
    <n v="1"/>
    <m/>
    <m/>
    <m/>
    <m/>
    <s v="CARDAMOME moulue - Flacon 35g"/>
    <s v="CARPC"/>
    <n v="6"/>
    <n v="0"/>
    <m/>
    <m/>
    <n v="16.14"/>
    <n v="0"/>
    <n v="16.14"/>
    <s v=""/>
    <s v=""/>
    <s v=""/>
    <s v=""/>
    <s v=""/>
    <m/>
    <m/>
    <m/>
    <n v="1"/>
    <m/>
    <m/>
    <m/>
    <m/>
    <m/>
    <m/>
    <s v="1"/>
    <s v=""/>
  </r>
  <r>
    <x v="4"/>
    <s v="Alexis"/>
    <s v="Arcadi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4"/>
    <n v="1"/>
    <m/>
    <m/>
    <m/>
    <m/>
    <s v="VANILLE poudre - Flacon 10g"/>
    <s v="VANIC"/>
    <n v="18"/>
    <n v="0"/>
    <m/>
    <m/>
    <n v="175.68"/>
    <n v="0"/>
    <n v="175.68"/>
    <s v=""/>
    <s v=""/>
    <s v=""/>
    <s v=""/>
    <s v=""/>
    <m/>
    <m/>
    <m/>
    <n v="1"/>
    <m/>
    <m/>
    <m/>
    <m/>
    <m/>
    <m/>
    <s v="1"/>
    <s v=""/>
  </r>
  <r>
    <x v="4"/>
    <s v="Alexis"/>
    <s v="Arcadi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4"/>
    <n v="1"/>
    <m/>
    <m/>
    <m/>
    <m/>
    <s v="SOMMEIL - Sachet 35g (3)"/>
    <s v="REVE"/>
    <n v="6"/>
    <n v="0"/>
    <m/>
    <m/>
    <n v="15.24"/>
    <n v="0"/>
    <n v="15.24"/>
    <s v=""/>
    <s v=""/>
    <s v=""/>
    <s v=""/>
    <s v=""/>
    <m/>
    <m/>
    <m/>
    <n v="1"/>
    <m/>
    <m/>
    <m/>
    <m/>
    <m/>
    <m/>
    <s v="1"/>
    <s v=""/>
  </r>
  <r>
    <x v="4"/>
    <s v="Alexis"/>
    <s v="Arcadi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5"/>
    <n v="1"/>
    <m/>
    <m/>
    <m/>
    <n v="1"/>
    <s v="CURCUMA poudre - Flacon 80g (6)"/>
    <s v="CURCPP"/>
    <n v="60"/>
    <n v="10"/>
    <m/>
    <s v="oui"/>
    <n v="124.2"/>
    <n v="0"/>
    <n v="124.2"/>
    <s v=""/>
    <s v=""/>
    <s v=""/>
    <s v=""/>
    <s v=""/>
    <m/>
    <m/>
    <m/>
    <n v="1"/>
    <m/>
    <m/>
    <m/>
    <m/>
    <m/>
    <m/>
    <s v="1"/>
    <s v=""/>
  </r>
  <r>
    <x v="4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01T22:00:00"/>
    <x v="806"/>
    <n v="1"/>
    <m/>
    <m/>
    <m/>
    <m/>
    <s v="Bioflan café - x 30 sachets"/>
    <n v="11003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m/>
    <m/>
    <n v="1"/>
  </r>
  <r>
    <x v="4"/>
    <s v="Ghislaine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01T22:00:00"/>
    <x v="807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4"/>
    <s v="Ghislaine"/>
    <s v="Bio Planèt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01T22:00:00"/>
    <x v="807"/>
    <m/>
    <n v="1"/>
    <m/>
    <m/>
    <m/>
    <s v="Huile de germe de blé bio - 100ml"/>
    <n v="1010420697"/>
    <n v="8"/>
    <n v="10"/>
    <m/>
    <s v="oui"/>
    <n v="76.72"/>
    <n v="0"/>
    <n v="76.72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AIL et FINES HERBES - Flacon 10g"/>
    <s v="AILHC"/>
    <n v="3"/>
    <n v="5"/>
    <m/>
    <m/>
    <n v="3.96"/>
    <n v="0"/>
    <n v="3.96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ANETH graines - Flacon 35g"/>
    <s v="ANETC"/>
    <n v="6"/>
    <n v="5"/>
    <m/>
    <m/>
    <n v="9.48"/>
    <n v="0"/>
    <n v="9.48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CORIANDRE feuille - Flacon 18g"/>
    <s v="CORFC"/>
    <n v="6"/>
    <n v="5"/>
    <m/>
    <m/>
    <n v="9.9"/>
    <n v="0"/>
    <n v="9.9"/>
    <n v="1"/>
    <n v="0"/>
    <n v="0"/>
    <n v="0"/>
    <n v="0"/>
    <m/>
    <m/>
    <n v="1"/>
    <m/>
    <m/>
    <m/>
    <s v="Reliquat CB en attente dispo RV"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MARJOLAINE - Flacon 10g"/>
    <s v="MARJC"/>
    <n v="6"/>
    <n v="5"/>
    <m/>
    <m/>
    <n v="7.08"/>
    <n v="0"/>
    <n v="7.08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Mélange PÂTES - Flacon 30g"/>
    <s v="PATEC"/>
    <n v="3"/>
    <n v="5"/>
    <m/>
    <m/>
    <n v="4.41"/>
    <n v="0"/>
    <n v="4.41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NIGELLE graines - Flacon 50g"/>
    <s v="NIGEC"/>
    <n v="3"/>
    <n v="5"/>
    <m/>
    <m/>
    <n v="5.55"/>
    <n v="0"/>
    <n v="5.55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OIGNON semoule - Flacon 55g"/>
    <s v="OIGNC"/>
    <n v="3"/>
    <n v="5"/>
    <m/>
    <m/>
    <n v="5.52"/>
    <n v="0"/>
    <n v="5.52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PIMENT langue d'oiseau - Flacon 20g"/>
    <s v="PIMEC"/>
    <n v="3"/>
    <n v="5"/>
    <m/>
    <m/>
    <n v="4.08"/>
    <n v="0"/>
    <n v="4.08"/>
    <n v="1"/>
    <n v="0"/>
    <n v="0"/>
    <n v="0"/>
    <n v="0"/>
    <m/>
    <m/>
    <n v="1"/>
    <m/>
    <m/>
    <m/>
    <s v="Reliquat CB en attente dispo RV"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POIVRE BLANC moulu - Flacon 45g"/>
    <s v="POBPC"/>
    <n v="3"/>
    <n v="5"/>
    <m/>
    <m/>
    <n v="9.24"/>
    <n v="0"/>
    <n v="9.24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RAS EL HANOUT - Flacon 35g"/>
    <s v="RASEC"/>
    <n v="3"/>
    <n v="5"/>
    <m/>
    <m/>
    <n v="5.58"/>
    <n v="0"/>
    <n v="5.58"/>
    <n v="1"/>
    <n v="0"/>
    <n v="0"/>
    <n v="0"/>
    <n v="0"/>
    <m/>
    <m/>
    <n v="1"/>
    <m/>
    <m/>
    <n v="1"/>
    <m/>
    <m/>
    <m/>
    <n v="1"/>
    <m/>
    <s v="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Mélange JAPONAIS - Flacon 100g (6)"/>
    <s v="FANPP"/>
    <n v="6"/>
    <n v="5"/>
    <m/>
    <m/>
    <n v="18.48"/>
    <n v="0"/>
    <n v="18.48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HYSOPE feuilles - Sachet 40g (3)"/>
    <s v="HYSO"/>
    <n v="3"/>
    <n v="5"/>
    <m/>
    <m/>
    <n v="6.33"/>
    <n v="0"/>
    <n v="6.33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THYM CITRONNÉ feuilles - Sachet 50g (6)"/>
    <s v="THYC"/>
    <n v="6"/>
    <n v="5"/>
    <m/>
    <m/>
    <n v="17.64"/>
    <n v="0"/>
    <n v="17.64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Moulin à épices - Cartonnette (6)"/>
    <s v="MOUPO"/>
    <n v="6"/>
    <n v="0"/>
    <m/>
    <m/>
    <n v="74.34"/>
    <n v="0"/>
    <n v="74.34"/>
    <n v="1"/>
    <n v="0"/>
    <n v="0"/>
    <n v="0"/>
    <n v="0"/>
    <m/>
    <m/>
    <n v="1"/>
    <m/>
    <m/>
    <n v="1"/>
    <m/>
    <m/>
    <m/>
    <n v="1"/>
    <m/>
    <s v="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GIROFLE poudre - Flacon 45g"/>
    <s v="GIRPC"/>
    <n v="3"/>
    <n v="5"/>
    <m/>
    <m/>
    <n v="10.26"/>
    <n v="0"/>
    <n v="10.26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ANETH feuilles - Flacon 22g"/>
    <s v="ANEFC"/>
    <n v="3"/>
    <n v="5"/>
    <m/>
    <m/>
    <n v="7.38"/>
    <n v="0"/>
    <n v="7.38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ECHALOTE semoule - Flacon 40g"/>
    <s v="ECHSC"/>
    <n v="6"/>
    <n v="5"/>
    <m/>
    <m/>
    <n v="26.22"/>
    <n v="0"/>
    <n v="26.22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8"/>
    <n v="1"/>
    <m/>
    <m/>
    <m/>
    <m/>
    <s v="CIBOULETTE tubulaire -  Flacon 6g"/>
    <s v="CIBUC"/>
    <n v="6"/>
    <n v="5"/>
    <m/>
    <m/>
    <n v="8.34"/>
    <n v="0"/>
    <n v="8.34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Bioflan amandes - x 30 sachets"/>
    <n v="11005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Bioflan citron - x 30 sachets"/>
    <n v="11009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Bioflan cacao orange - x 30 sachets"/>
    <n v="110180"/>
    <n v="30"/>
    <n v="0"/>
    <m/>
    <m/>
    <n v="20.100000000000001"/>
    <n v="0"/>
    <n v="20.100000000000001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Présure liquide pour fromages 30ml - x 7 Flacons"/>
    <n v="530080"/>
    <n v="7"/>
    <n v="0"/>
    <m/>
    <m/>
    <n v="16.38"/>
    <n v="0"/>
    <n v="16.38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Potabio fenouil - x 20 sachets"/>
    <n v="410100"/>
    <n v="20"/>
    <n v="0"/>
    <m/>
    <m/>
    <n v="17.8"/>
    <n v="0"/>
    <n v="17.8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Arôme naturel amandes amères - x 7 Flacons"/>
    <n v="330050"/>
    <n v="7"/>
    <n v="0"/>
    <m/>
    <m/>
    <n v="13.93"/>
    <n v="0"/>
    <n v="13.93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Crème châtaigne 60g - x 12 sachets"/>
    <n v="190130"/>
    <n v="24"/>
    <n v="0"/>
    <m/>
    <m/>
    <n v="29.28"/>
    <n v="0"/>
    <n v="29.28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Crème Pistache 60g - x 12 sachets"/>
    <n v="190240"/>
    <n v="24"/>
    <n v="0"/>
    <m/>
    <m/>
    <n v="31.2"/>
    <n v="0"/>
    <n v="31.2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09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4"/>
    <s v="Christophe"/>
    <s v="Bio Planèt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10"/>
    <m/>
    <n v="1"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m/>
    <m/>
    <m/>
    <m/>
    <m/>
    <m/>
    <n v="1"/>
    <m/>
    <n v="1"/>
  </r>
  <r>
    <x v="4"/>
    <s v="Christophe"/>
    <s v="Côteaux Nantais"/>
    <s v="Relais Vert"/>
    <s v="L'ECHOPPE BIO - BIOMONDE"/>
    <s v="ROUTE DE VALGORGE"/>
    <n v="7260"/>
    <s v="JOYEUSE"/>
    <s v="04 75 89 73 39"/>
    <s v="Auvergne-Rhône-Alpes"/>
    <n v="7"/>
    <s v="BIOMONDE"/>
    <m/>
    <n v="250"/>
    <d v="2017-05-01T22:00:00"/>
    <x v="811"/>
    <n v="1"/>
    <m/>
    <m/>
    <m/>
    <n v="1"/>
    <s v="V de cidre  AB (PET) - 75cl"/>
    <s v="CN00320008"/>
    <n v="264"/>
    <n v="1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4"/>
    <s v="Alexis"/>
    <m/>
    <s v="Relais Vert"/>
    <m/>
    <m/>
    <m/>
    <m/>
    <m/>
    <m/>
    <m/>
    <m/>
    <m/>
    <m/>
    <d v="2017-05-01T22:00:00"/>
    <x v="812"/>
    <n v="1"/>
    <m/>
    <m/>
    <m/>
    <n v="1"/>
    <s v="CURCUMA poudre - Flacon 35g"/>
    <s v="CURCC"/>
    <n v="18"/>
    <n v="10"/>
    <m/>
    <s v="oui"/>
    <n v="28.98"/>
    <n v="0"/>
    <n v="28.98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2"/>
    <n v="1"/>
    <m/>
    <m/>
    <m/>
    <n v="1"/>
    <s v="CURCUMA poudre - Flacon 80g (6)"/>
    <s v="CURCPP"/>
    <n v="18"/>
    <n v="10"/>
    <m/>
    <s v="oui"/>
    <n v="41.4"/>
    <n v="0"/>
    <n v="41.4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3"/>
    <n v="1"/>
    <m/>
    <m/>
    <m/>
    <m/>
    <s v="Huile de coco - 0,2L"/>
    <n v="1010615028"/>
    <n v="18"/>
    <n v="0"/>
    <m/>
    <s v="oui"/>
    <n v="62.64"/>
    <n v="0"/>
    <n v="62.64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3"/>
    <n v="1"/>
    <m/>
    <m/>
    <m/>
    <m/>
    <s v="Huile de coco - 0,4L"/>
    <n v="1010615056"/>
    <n v="18"/>
    <n v="0"/>
    <m/>
    <s v="oui"/>
    <n v="113.76"/>
    <n v="0"/>
    <n v="113.76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3"/>
    <n v="1"/>
    <m/>
    <m/>
    <m/>
    <m/>
    <s v="Huile coco désodorisée - 0,4L"/>
    <n v="1010615156"/>
    <n v="18"/>
    <n v="0"/>
    <m/>
    <s v="oui"/>
    <n v="85.32"/>
    <n v="0"/>
    <n v="85.3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3"/>
    <m/>
    <n v="1"/>
    <m/>
    <m/>
    <m/>
    <s v="Huile cuisson au Ghee - 0,5L"/>
    <n v="1010631170"/>
    <n v="18"/>
    <n v="0"/>
    <m/>
    <m/>
    <n v="111.6"/>
    <n v="0"/>
    <n v="111.6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3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3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Chokenut - 300g"/>
    <s v="NCHOK300"/>
    <n v="6"/>
    <n v="0"/>
    <m/>
    <s v="oui"/>
    <n v="30"/>
    <n v="0"/>
    <n v="30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Pâte d’amande - 25g"/>
    <s v="91119B25"/>
    <n v="40"/>
    <n v="0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Purée de noix de cajou - 200g"/>
    <n v="1431"/>
    <n v="6"/>
    <n v="0"/>
    <m/>
    <s v="oui"/>
    <n v="32.22"/>
    <n v="0"/>
    <n v="32.2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Purée amande complète - 200g"/>
    <n v="5011"/>
    <n v="6"/>
    <n v="0"/>
    <m/>
    <s v="oui"/>
    <n v="33.9"/>
    <n v="0"/>
    <n v="33.9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Purée amande blanchie - 200g"/>
    <n v="5111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Purée de noisettes - 200g"/>
    <n v="5211"/>
    <n v="6"/>
    <n v="0"/>
    <m/>
    <s v="oui"/>
    <n v="40.68"/>
    <n v="0"/>
    <n v="40.68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m/>
    <n v="1"/>
    <m/>
    <m/>
    <m/>
    <s v="Purée de Pistache - 100g"/>
    <n v="2400"/>
    <n v="6"/>
    <n v="0"/>
    <m/>
    <m/>
    <n v="32.1"/>
    <n v="0"/>
    <n v="32.1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Purée de sésame (tahin) - 280g"/>
    <n v="1230"/>
    <n v="6"/>
    <n v="0"/>
    <m/>
    <s v="oui"/>
    <n v="18.12"/>
    <n v="0"/>
    <n v="18.1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4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01T22:00:00"/>
    <x v="815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Philippe"/>
    <s v="Kaoka"/>
    <s v="Markal"/>
    <s v="BioCité"/>
    <s v="6, rue Emile Zola"/>
    <n v="37000"/>
    <s v="TOURS"/>
    <s v="02 47 05 17 67"/>
    <s v="Centre-Val de Loire"/>
    <n v="37"/>
    <s v="INDPT"/>
    <m/>
    <n v="200"/>
    <d v="2017-05-01T22:00:00"/>
    <x v="816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4"/>
    <s v="Philippe"/>
    <s v="Bio Planète"/>
    <s v="Relais Vert"/>
    <s v="BioCité"/>
    <s v="6, rue Emile Zola"/>
    <n v="37000"/>
    <s v="TOURS"/>
    <s v="02 47 05 17 67"/>
    <s v="Centre-Val de Loire"/>
    <n v="37"/>
    <s v="INDPT"/>
    <m/>
    <n v="200"/>
    <d v="2017-05-01T22:00:00"/>
    <x v="817"/>
    <n v="1"/>
    <m/>
    <m/>
    <m/>
    <n v="1"/>
    <s v="Huile de coco - 0,2L"/>
    <n v="1010615028"/>
    <n v="60"/>
    <n v="10"/>
    <m/>
    <s v="oui"/>
    <n v="208.8"/>
    <n v="0"/>
    <n v="208.8"/>
    <s v=""/>
    <s v=""/>
    <s v=""/>
    <s v=""/>
    <s v=""/>
    <m/>
    <m/>
    <m/>
    <m/>
    <m/>
    <m/>
    <m/>
    <m/>
    <m/>
    <m/>
    <m/>
    <n v="1"/>
  </r>
  <r>
    <x v="4"/>
    <s v="Philippe"/>
    <s v="Nature et Aliments"/>
    <s v="Relais Vert"/>
    <s v="BioCité"/>
    <s v="6, rue Emile Zola"/>
    <n v="37000"/>
    <s v="TOURS"/>
    <s v="02 47 05 17 67"/>
    <s v="Centre-Val de Loire"/>
    <n v="37"/>
    <s v="INDPT"/>
    <m/>
    <n v="200"/>
    <d v="2017-05-01T22:00:00"/>
    <x v="81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Philippe"/>
    <s v="Nature et Aliments"/>
    <s v="Relais Vert"/>
    <s v="BioCité"/>
    <s v="6, rue Emile Zola"/>
    <n v="37000"/>
    <s v="TOURS"/>
    <s v="02 47 05 17 67"/>
    <s v="Centre-Val de Loire"/>
    <n v="37"/>
    <s v="INDPT"/>
    <m/>
    <n v="200"/>
    <d v="2017-05-01T22:00:00"/>
    <x v="818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19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19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1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19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0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Pâte d’amande - 25g"/>
    <s v="91119B25"/>
    <n v="40"/>
    <n v="6"/>
    <m/>
    <m/>
    <n v="29.2"/>
    <n v="0"/>
    <n v="29.2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Pistache Choc - 25g"/>
    <s v="91002B25"/>
    <n v="40"/>
    <n v="6"/>
    <m/>
    <m/>
    <n v="29.2"/>
    <n v="0"/>
    <n v="29.2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Purée de sésame (tahin) - 280g"/>
    <n v="1230"/>
    <n v="6"/>
    <n v="6"/>
    <m/>
    <s v="oui"/>
    <n v="17.04"/>
    <n v="0"/>
    <n v="17.04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1"/>
    <n v="1"/>
    <m/>
    <m/>
    <m/>
    <m/>
    <s v="Purée 4 Fruits Secs - 200g"/>
    <n v="1013"/>
    <n v="6"/>
    <n v="6"/>
    <m/>
    <s v="oui"/>
    <n v="22.02"/>
    <n v="0"/>
    <n v="22.02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NATURE DIRECTE - SARL Oustal bio "/>
    <s v="3 avenue du petit Tournon"/>
    <n v="7000"/>
    <s v="PRIVAS"/>
    <s v="04 75 30 47 26"/>
    <s v="Auvergne-Rhône-Alpes"/>
    <n v="7"/>
    <s v="ACCORD BIO"/>
    <m/>
    <n v="160"/>
    <d v="2017-05-01T22:00:00"/>
    <x v="82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3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demeter - 630 g"/>
    <s v="CN00640115"/>
    <n v="90"/>
    <n v="10"/>
    <m/>
    <s v="oui"/>
    <n v="219.6"/>
    <n v="0"/>
    <n v="219.6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poires demeter - 630 g"/>
    <s v="CN00641055"/>
    <n v="30"/>
    <n v="10"/>
    <m/>
    <s v="oui"/>
    <n v="82.5"/>
    <n v="0"/>
    <n v="82.5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abricots demeter - 630 g"/>
    <s v="CN00641025"/>
    <n v="30"/>
    <n v="10"/>
    <m/>
    <s v="oui"/>
    <n v="87.9"/>
    <n v="0"/>
    <n v="87.9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m/>
    <s v="Purée pommes coings - 360 g"/>
    <s v="CN00641240"/>
    <n v="6"/>
    <n v="0"/>
    <m/>
    <m/>
    <n v="12.72"/>
    <n v="0"/>
    <n v="12.72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mangues demeter - 630 g"/>
    <s v="CN00641075"/>
    <n v="30"/>
    <n v="10"/>
    <m/>
    <s v="oui"/>
    <n v="81.900000000000006"/>
    <n v="0"/>
    <n v="81.900000000000006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myrtilles - 630 g"/>
    <s v="CN00641065"/>
    <n v="30"/>
    <n v="10"/>
    <m/>
    <s v="oui"/>
    <n v="92.7"/>
    <n v="0"/>
    <n v="92.7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m/>
    <s v="pommes grenades - 75 cl"/>
    <s v="CN00110350"/>
    <n v="6"/>
    <n v="0"/>
    <m/>
    <m/>
    <n v="18.96"/>
    <n v="0"/>
    <n v="18.96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cassis - 630 g"/>
    <s v="CN00641090"/>
    <n v="30"/>
    <n v="10"/>
    <m/>
    <s v="oui"/>
    <n v="85.5"/>
    <n v="0"/>
    <n v="85.5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4"/>
    <n v="1"/>
    <m/>
    <m/>
    <m/>
    <n v="1"/>
    <s v="Purée pommes pruneaux - 630g"/>
    <s v="CN00641100"/>
    <n v="30"/>
    <n v="10"/>
    <m/>
    <s v="oui"/>
    <n v="89.7"/>
    <n v="0"/>
    <n v="89.7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LA MAISON D''OLIVE"/>
    <s v="64 bis, rue de Tartary"/>
    <n v="7200"/>
    <s v="AUBENAS"/>
    <s v="04 75 35 07 45"/>
    <s v="Auvergne-Rhône-Alpes"/>
    <n v="7"/>
    <s v="INDPT"/>
    <m/>
    <n v="150"/>
    <d v="2017-05-02T00:00:00"/>
    <x v="825"/>
    <n v="1"/>
    <m/>
    <m/>
    <m/>
    <m/>
    <s v="Potabio Indien - x20 sachets"/>
    <n v="41033"/>
    <n v="20"/>
    <n v="0"/>
    <m/>
    <m/>
    <n v="19"/>
    <n v="0"/>
    <n v="19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02T00:00:00"/>
    <x v="826"/>
    <n v="1"/>
    <m/>
    <m/>
    <m/>
    <n v="1"/>
    <s v="Huile de coco - 0,2L"/>
    <n v="1010615028"/>
    <n v="120"/>
    <n v="12"/>
    <m/>
    <s v="oui"/>
    <n v="367.2"/>
    <n v="0"/>
    <n v="367.2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02T00:00:00"/>
    <x v="827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02T00:00:00"/>
    <x v="827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02T00:00:00"/>
    <x v="827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02T00:00:00"/>
    <x v="828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ELAN NATURE"/>
    <s v="107 bis, av du Gal Leclerc"/>
    <n v="75014"/>
    <s v="PARIS"/>
    <s v="01 45 42 35 00"/>
    <s v="Île-de-France"/>
    <n v="75"/>
    <s v="LES COMPTOIRS DE LA BIO"/>
    <m/>
    <n v="500"/>
    <d v="2017-05-02T00:00:00"/>
    <x v="829"/>
    <n v="1"/>
    <m/>
    <m/>
    <m/>
    <m/>
    <s v="CURCUMA poudre - Flacon 35g"/>
    <s v="CURCC"/>
    <n v="6"/>
    <n v="10"/>
    <m/>
    <s v="oui"/>
    <n v="8.6999999999999993"/>
    <n v="0"/>
    <n v="8.6999999999999993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ELAN NATURE"/>
    <s v="107 bis, av du Gal Leclerc"/>
    <n v="75014"/>
    <s v="PARIS"/>
    <s v="01 45 42 35 00"/>
    <s v="Île-de-France"/>
    <n v="75"/>
    <s v="LES COMPTOIRS DE LA BIO"/>
    <m/>
    <n v="500"/>
    <d v="2017-05-02T00:00:00"/>
    <x v="829"/>
    <n v="1"/>
    <m/>
    <m/>
    <m/>
    <m/>
    <s v="CURCUMA poudre - Flacon 80g (6)"/>
    <s v="CURCPP"/>
    <n v="6"/>
    <n v="10"/>
    <m/>
    <s v="oui"/>
    <n v="12.42"/>
    <n v="0"/>
    <n v="12.42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ELAN NATURE"/>
    <s v="107 bis, av du Gal Leclerc"/>
    <n v="75014"/>
    <s v="PARIS"/>
    <s v="01 45 42 35 00"/>
    <s v="Île-de-France"/>
    <n v="75"/>
    <s v="LES COMPTOIRS DE LA BIO"/>
    <m/>
    <n v="500"/>
    <d v="2017-05-02T00:00:00"/>
    <x v="829"/>
    <n v="1"/>
    <m/>
    <m/>
    <m/>
    <m/>
    <s v="TILLEUL aubier coupé - Sachet 50g (6)"/>
    <s v="TILA"/>
    <n v="6"/>
    <n v="10"/>
    <m/>
    <m/>
    <n v="10.199999999999999"/>
    <n v="0"/>
    <n v="10.199999999999999"/>
    <s v=""/>
    <s v=""/>
    <s v=""/>
    <s v=""/>
    <s v=""/>
    <m/>
    <m/>
    <m/>
    <m/>
    <m/>
    <m/>
    <m/>
    <m/>
    <m/>
    <m/>
    <m/>
    <n v="1"/>
  </r>
  <r>
    <x v="4"/>
    <s v="Alexis"/>
    <s v="Côteaux Nantai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0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4"/>
    <s v="Alexis"/>
    <s v="Côteaux Nantai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0"/>
    <n v="1"/>
    <m/>
    <m/>
    <n v="1"/>
    <m/>
    <s v="Purée pommes poires demeter - 630 g"/>
    <s v="CN00641055"/>
    <n v="30"/>
    <n v="10"/>
    <m/>
    <s v="oui"/>
    <n v="74.400000000000006"/>
    <n v="0"/>
    <n v="74.400000000000006"/>
    <s v=""/>
    <s v=""/>
    <s v=""/>
    <s v=""/>
    <s v=""/>
    <m/>
    <m/>
    <m/>
    <m/>
    <m/>
    <m/>
    <m/>
    <m/>
    <m/>
    <m/>
    <m/>
    <n v="1"/>
  </r>
  <r>
    <x v="4"/>
    <s v="Alexis"/>
    <s v="Côteaux Nantai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0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4"/>
    <s v="Alexis"/>
    <s v="Côteaux Nantai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0"/>
    <n v="1"/>
    <m/>
    <m/>
    <n v="1"/>
    <m/>
    <s v="BOX POTS - 90 UVC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1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1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n v="1"/>
    <m/>
    <m/>
    <m/>
    <s v="1"/>
    <m/>
    <s v=""/>
  </r>
  <r>
    <x v="4"/>
    <s v="Alexis"/>
    <s v="Perl'amand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2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3"/>
    <n v="1"/>
    <m/>
    <m/>
    <m/>
    <m/>
    <s v="Crème noix de coco 60g - x 12 sachets"/>
    <n v="19015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3"/>
    <n v="1"/>
    <m/>
    <m/>
    <m/>
    <m/>
    <s v="Crème châtaigne 60g - x 12 sachets"/>
    <n v="19013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4"/>
    <n v="1"/>
    <m/>
    <m/>
    <m/>
    <n v="1"/>
    <s v="CURCUMA poudre - Flacon 35g"/>
    <s v="CURCC"/>
    <n v="18"/>
    <n v="10"/>
    <m/>
    <s v="oui"/>
    <n v="26.1"/>
    <n v="0"/>
    <n v="26.1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5-03T00:00:00"/>
    <x v="834"/>
    <n v="1"/>
    <m/>
    <m/>
    <m/>
    <n v="1"/>
    <s v="CURCUMA poudre - Flacon 80g (6)"/>
    <s v="CURCPP"/>
    <n v="18"/>
    <n v="10"/>
    <m/>
    <s v="oui"/>
    <n v="37.26"/>
    <n v="0"/>
    <n v="37.26"/>
    <s v=""/>
    <s v=""/>
    <s v=""/>
    <s v=""/>
    <s v=""/>
    <m/>
    <m/>
    <m/>
    <m/>
    <m/>
    <m/>
    <m/>
    <m/>
    <m/>
    <m/>
    <m/>
    <n v="1"/>
  </r>
  <r>
    <x v="4"/>
    <s v="Philippe"/>
    <s v="Bio Planète"/>
    <s v="Biodis"/>
    <s v="AU FIL DU BIO"/>
    <s v="Biopôle du Bocage"/>
    <n v="14410"/>
    <s v="BURCY"/>
    <s v="02 31 68 61 18"/>
    <s v="NORMANDIE"/>
    <n v="14"/>
    <s v="INDPT"/>
    <m/>
    <n v="90"/>
    <d v="2017-05-07T22:00:00"/>
    <x v="835"/>
    <n v="1"/>
    <m/>
    <m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m/>
    <m/>
    <m/>
    <m/>
    <m/>
    <m/>
    <m/>
    <m/>
    <n v="1"/>
  </r>
  <r>
    <x v="4"/>
    <s v="Philippe"/>
    <s v="Bio Planète"/>
    <s v="Biodis"/>
    <s v="AU FIL DU BIO"/>
    <s v="Biopôle du Bocage"/>
    <n v="14410"/>
    <s v="BURCY"/>
    <s v="02 31 68 61 18"/>
    <s v="NORMANDIE"/>
    <n v="14"/>
    <s v="INDPT"/>
    <m/>
    <n v="90"/>
    <d v="2013-05-07T22:00:00"/>
    <x v="83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4"/>
    <s v="Philippe"/>
    <s v="Bio Planète"/>
    <s v="Biodis"/>
    <s v="AU FIL DU BIO"/>
    <s v="Biopôle du Bocage"/>
    <n v="14410"/>
    <s v="BURCY"/>
    <s v="02 31 68 61 18"/>
    <s v="NORMANDIE"/>
    <n v="14"/>
    <s v="INDPT"/>
    <m/>
    <n v="90"/>
    <d v="2013-05-07T22:00:00"/>
    <x v="835"/>
    <n v="1"/>
    <m/>
    <m/>
    <m/>
    <m/>
    <s v="Huile coco désodorisée - 0,4L"/>
    <n v="1010615156"/>
    <n v="6"/>
    <n v="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4"/>
    <s v="Philippe"/>
    <s v="Kaoka"/>
    <s v="Ekibio"/>
    <s v="AU FIL DU BIO"/>
    <s v="Biopôle du Bocage"/>
    <n v="14410"/>
    <s v="BURCY"/>
    <s v="02 31 68 61 18"/>
    <s v="NORMANDIE"/>
    <n v="14"/>
    <s v="INDPT"/>
    <m/>
    <n v="90"/>
    <d v="2013-05-07T22:00:00"/>
    <x v="836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m/>
    <m/>
    <m/>
    <m/>
    <m/>
    <m/>
    <m/>
    <m/>
    <n v="1"/>
  </r>
  <r>
    <x v="4"/>
    <s v="Philippe"/>
    <s v="Kaoka"/>
    <s v="Ekibio"/>
    <s v="AU FIL DU BIO"/>
    <s v="Biopôle du Bocage"/>
    <n v="14410"/>
    <s v="BURCY"/>
    <s v="02 31 68 61 18"/>
    <s v="NORMANDIE"/>
    <n v="14"/>
    <s v="INDPT"/>
    <m/>
    <n v="90"/>
    <d v="2013-05-07T22:00:00"/>
    <x v="836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m/>
    <m/>
    <m/>
    <m/>
    <m/>
    <m/>
    <m/>
    <m/>
    <n v="1"/>
  </r>
  <r>
    <x v="4"/>
    <s v="Philippe"/>
    <s v="Kaoka"/>
    <s v="Ekibio"/>
    <s v="AU FIL DU BIO"/>
    <s v="Biopôle du Bocage"/>
    <n v="14410"/>
    <s v="BURCY"/>
    <s v="02 31 68 61 18"/>
    <s v="NORMANDIE"/>
    <n v="14"/>
    <s v="INDPT"/>
    <m/>
    <n v="90"/>
    <d v="2013-05-07T22:00:00"/>
    <x v="836"/>
    <n v="1"/>
    <m/>
    <m/>
    <m/>
    <n v="1"/>
    <s v="dessert noir 55% - 200g"/>
    <n v="14240"/>
    <n v="51"/>
    <n v="10"/>
    <m/>
    <s v="oui"/>
    <n v="100.98"/>
    <n v="0"/>
    <n v="100.98"/>
    <s v=""/>
    <s v=""/>
    <s v=""/>
    <s v=""/>
    <s v=""/>
    <m/>
    <m/>
    <m/>
    <m/>
    <m/>
    <m/>
    <m/>
    <m/>
    <m/>
    <m/>
    <m/>
    <n v="1"/>
  </r>
  <r>
    <x v="4"/>
    <s v="Philippe"/>
    <s v="Kaoka"/>
    <s v="Ekibio"/>
    <s v="AU FIL DU BIO"/>
    <s v="Biopôle du Bocage"/>
    <n v="14410"/>
    <s v="BURCY"/>
    <s v="02 31 68 61 18"/>
    <s v="NORMANDIE"/>
    <n v="14"/>
    <s v="INDPT"/>
    <m/>
    <n v="90"/>
    <d v="2013-05-07T22:00:00"/>
    <x v="836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7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m/>
    <m/>
    <s v=""/>
  </r>
  <r>
    <x v="4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7-05T00:00:00"/>
    <x v="837"/>
    <m/>
    <n v="1"/>
    <m/>
    <m/>
    <m/>
    <s v="Farine de pépins de courge biologique - 250g x4"/>
    <n v="1010450220"/>
    <n v="4"/>
    <n v="10"/>
    <m/>
    <s v="oui"/>
    <n v="10.72"/>
    <n v="0"/>
    <n v="10.72"/>
    <n v="0"/>
    <n v="1"/>
    <n v="0"/>
    <n v="0"/>
    <n v="0"/>
    <m/>
    <m/>
    <n v="1"/>
    <m/>
    <m/>
    <n v="1"/>
    <m/>
    <m/>
    <m/>
    <m/>
    <m/>
    <s v=""/>
  </r>
  <r>
    <x v="4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7"/>
    <m/>
    <n v="1"/>
    <m/>
    <m/>
    <m/>
    <s v="Farine de lin biologique - 250g x4"/>
    <n v="1010450320"/>
    <n v="4"/>
    <n v="10"/>
    <m/>
    <s v="oui"/>
    <n v="8.0399999999999991"/>
    <n v="0"/>
    <n v="8.0399999999999991"/>
    <n v="0"/>
    <n v="1"/>
    <n v="0"/>
    <n v="0"/>
    <n v="0"/>
    <m/>
    <m/>
    <n v="1"/>
    <m/>
    <m/>
    <n v="1"/>
    <m/>
    <m/>
    <m/>
    <m/>
    <m/>
    <s v=""/>
  </r>
  <r>
    <x v="4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7"/>
    <m/>
    <n v="1"/>
    <m/>
    <m/>
    <m/>
    <s v="Farine de noix biologique - 250g x4"/>
    <n v="1010450120"/>
    <n v="4"/>
    <n v="10"/>
    <m/>
    <s v="oui"/>
    <n v="10.72"/>
    <n v="0"/>
    <n v="10.72"/>
    <n v="0"/>
    <n v="1"/>
    <n v="0"/>
    <n v="0"/>
    <n v="0"/>
    <m/>
    <m/>
    <n v="1"/>
    <m/>
    <m/>
    <n v="1"/>
    <m/>
    <m/>
    <m/>
    <m/>
    <m/>
    <s v=""/>
  </r>
  <r>
    <x v="4"/>
    <s v="Christoph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7"/>
    <m/>
    <n v="1"/>
    <m/>
    <m/>
    <m/>
    <s v="Complément pour petit déjeuner biologique - 300g x4"/>
    <n v="1010450430"/>
    <n v="4"/>
    <n v="10"/>
    <m/>
    <s v="oui"/>
    <n v="26.28"/>
    <n v="0"/>
    <n v="26.28"/>
    <n v="0"/>
    <n v="1"/>
    <n v="0"/>
    <n v="0"/>
    <n v="0"/>
    <m/>
    <m/>
    <n v="1"/>
    <m/>
    <m/>
    <n v="1"/>
    <m/>
    <m/>
    <m/>
    <m/>
    <m/>
    <s v=""/>
  </r>
  <r>
    <x v="4"/>
    <s v="Christophe"/>
    <s v="Côteaux Nantai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8"/>
    <n v="1"/>
    <m/>
    <m/>
    <m/>
    <n v="1"/>
    <s v="V de cidre  AB (PET) - 75cl"/>
    <s v="CN00320008"/>
    <n v="120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9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9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39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EARL GREY - Boite 30g"/>
    <s v="BENGIN"/>
    <n v="6"/>
    <n v="5"/>
    <m/>
    <m/>
    <n v="19.98"/>
    <n v="0"/>
    <n v="19.98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BREAKFAST - Boite 30g"/>
    <s v="KERAIN"/>
    <n v="6"/>
    <n v="5"/>
    <m/>
    <m/>
    <n v="16.02"/>
    <n v="0"/>
    <n v="16.02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MARRAKECH - Boite 30g"/>
    <s v="MARRIN"/>
    <n v="6"/>
    <n v="5"/>
    <m/>
    <m/>
    <n v="19.260000000000002"/>
    <n v="0"/>
    <n v="19.260000000000002"/>
    <n v="1"/>
    <n v="0"/>
    <n v="0"/>
    <n v="0"/>
    <n v="0"/>
    <m/>
    <m/>
    <n v="1"/>
    <m/>
    <m/>
    <n v="1"/>
    <m/>
    <m/>
    <m/>
    <s v="1"/>
    <m/>
    <s v=""/>
  </r>
  <r>
    <x v="4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CARDAMOME - Boite 30g"/>
    <s v="PALAIN"/>
    <n v="6"/>
    <n v="5"/>
    <m/>
    <m/>
    <n v="19.559999999999999"/>
    <n v="0"/>
    <n v="19.559999999999999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THÉ VERT - Boite 30g"/>
    <s v="THEVIN"/>
    <n v="6"/>
    <n v="5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n v="1"/>
    <s v="CURCUMA poudre - Flacon 35g"/>
    <s v="CURCC"/>
    <n v="36"/>
    <n v="10"/>
    <m/>
    <s v="oui"/>
    <n v="52.2"/>
    <n v="0"/>
    <n v="52.2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m/>
    <s v="SEL au CÉLERI - Flacon 80g"/>
    <s v="SECEC"/>
    <n v="6"/>
    <n v="5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5-07T00:00:00"/>
    <x v="840"/>
    <n v="1"/>
    <m/>
    <m/>
    <m/>
    <n v="1"/>
    <s v="CURCUMA poudre - Flacon 80g (6)"/>
    <s v="CURCPP"/>
    <n v="36"/>
    <n v="10"/>
    <m/>
    <s v="oui"/>
    <n v="74.52"/>
    <n v="0"/>
    <n v="74.52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1"/>
    <m/>
    <m/>
    <n v="1"/>
    <m/>
    <m/>
    <s v="lait 32% noix coco - 100g"/>
    <n v="24066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1"/>
    <m/>
    <n v="1"/>
    <m/>
    <m/>
    <m/>
    <s v="lait 36% - 100g"/>
    <n v="24028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1"/>
    <m/>
    <m/>
    <n v="1"/>
    <m/>
    <m/>
    <s v="noir 55% crêpes dentelle - 100g"/>
    <n v="14763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1"/>
    <n v="1"/>
    <m/>
    <m/>
    <m/>
    <m/>
    <s v="noir noix de coco - 100g"/>
    <n v="14717"/>
    <n v="17"/>
    <n v="1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1"/>
    <n v="1"/>
    <m/>
    <m/>
    <m/>
    <m/>
    <s v="noir gingembre citron - 100g"/>
    <n v="14718"/>
    <n v="17"/>
    <n v="1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2"/>
    <m/>
    <m/>
    <n v="1"/>
    <m/>
    <m/>
    <s v="lait 32% noix coco - 100g"/>
    <n v="24066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2"/>
    <m/>
    <n v="1"/>
    <m/>
    <m/>
    <m/>
    <s v="lait 36% - 100g"/>
    <n v="24028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2"/>
    <m/>
    <m/>
    <n v="1"/>
    <m/>
    <m/>
    <s v="noir 55% crêpes dentelle - 100g"/>
    <n v="14763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2"/>
    <n v="1"/>
    <m/>
    <m/>
    <m/>
    <m/>
    <s v="noir noix de coco - 100g"/>
    <n v="14717"/>
    <n v="17"/>
    <n v="1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2"/>
    <n v="1"/>
    <m/>
    <m/>
    <m/>
    <m/>
    <s v="noir gingembre citron - 100g"/>
    <n v="14718"/>
    <n v="17"/>
    <n v="1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Farine de pépins de courge biologique - 250g x4"/>
    <n v="1010450220"/>
    <n v="8"/>
    <n v="10"/>
    <m/>
    <s v="oui"/>
    <n v="23.84"/>
    <n v="0"/>
    <n v="23.8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Farine de lin biologique - 250g x4"/>
    <n v="1010450320"/>
    <n v="8"/>
    <n v="10"/>
    <m/>
    <s v="oui"/>
    <n v="17.84"/>
    <n v="0"/>
    <n v="17.8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Farine de noix biologique - 250g x4"/>
    <n v="1010450120"/>
    <n v="8"/>
    <n v="10"/>
    <m/>
    <s v="oui"/>
    <n v="23.84"/>
    <n v="0"/>
    <n v="23.8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3"/>
    <m/>
    <n v="1"/>
    <m/>
    <m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Agar agar Bio - x 30 sachets 2*4g"/>
    <n v="510170"/>
    <n v="30"/>
    <n v="0"/>
    <m/>
    <m/>
    <n v="33.299999999999997"/>
    <n v="0"/>
    <n v="33.299999999999997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Panna Cotta 45g - x 15 sachets"/>
    <n v="190100"/>
    <n v="15"/>
    <n v="0"/>
    <m/>
    <m/>
    <n v="15.75"/>
    <n v="0"/>
    <n v="15.75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Crème brûlée 80g - x 12 sachets"/>
    <n v="19011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Crème caramel au beurre salé 60g - x 12 sachets"/>
    <n v="1901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Gélifiant Végétal Confix'bio 120g - x 8 sachets"/>
    <n v="512020"/>
    <n v="8"/>
    <n v="0"/>
    <m/>
    <m/>
    <n v="12.64"/>
    <n v="0"/>
    <n v="12.64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Crème noix de coco 60g - x 12 sachets"/>
    <n v="19015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4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5"/>
    <n v="1"/>
    <m/>
    <m/>
    <m/>
    <m/>
    <s v="CURCUMA poudre - Flacon 35g"/>
    <s v="CURCC"/>
    <n v="12"/>
    <n v="0"/>
    <m/>
    <s v="oui"/>
    <n v="19.32"/>
    <n v="0"/>
    <n v="19.32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BIEN L EPICERIE - SAINT GILLES"/>
    <s v="20 RUE SAINT GILLES"/>
    <n v="75003"/>
    <s v="PARIS"/>
    <s v="01.44.61.30.95"/>
    <s v="Île-de-France"/>
    <n v="75"/>
    <s v="INDPT"/>
    <m/>
    <n v="260"/>
    <d v="2017-05-07T00:00:00"/>
    <x v="845"/>
    <n v="1"/>
    <m/>
    <m/>
    <m/>
    <m/>
    <s v="CURCUMA poudre - Flacon 80g (6)"/>
    <s v="CURCPP"/>
    <n v="12"/>
    <n v="0"/>
    <m/>
    <s v="oui"/>
    <n v="27.6"/>
    <n v="0"/>
    <n v="27.6"/>
    <s v=""/>
    <s v=""/>
    <s v=""/>
    <s v=""/>
    <s v=""/>
    <m/>
    <m/>
    <m/>
    <m/>
    <m/>
    <m/>
    <m/>
    <m/>
    <m/>
    <m/>
    <m/>
    <n v="1"/>
  </r>
  <r>
    <x v="4"/>
    <s v="Philippe"/>
    <s v="Kaoka"/>
    <s v="Biodis"/>
    <s v="LA VIE CLAIRE"/>
    <s v="3, rue Basse"/>
    <n v="14000"/>
    <s v="CAEN"/>
    <s v="02 31 93 66 72"/>
    <s v="NORMANDIE"/>
    <n v="14"/>
    <s v="LA VIE CLAIRE"/>
    <m/>
    <n v="250"/>
    <d v="2017-05-07T00:00:00"/>
    <x v="846"/>
    <n v="1"/>
    <m/>
    <m/>
    <m/>
    <m/>
    <s v="noir 55% crêpes dentelle - 100g"/>
    <n v="14763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Philippe"/>
    <s v="Kaoka"/>
    <s v="Biodis"/>
    <s v="LA VIE CLAIRE"/>
    <s v="3, rue Basse"/>
    <n v="14000"/>
    <s v="CAEN"/>
    <s v="02 31 93 66 72"/>
    <s v="NORMANDIE"/>
    <n v="14"/>
    <s v="LA VIE CLAIRE"/>
    <m/>
    <n v="250"/>
    <d v="2017-05-07T00:00:00"/>
    <x v="846"/>
    <n v="1"/>
    <m/>
    <m/>
    <m/>
    <m/>
    <s v="noir 70% Fleur Sel - 100g"/>
    <n v="14771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Philippe"/>
    <s v="Bio Planète"/>
    <s v="Biodis"/>
    <s v="LA VIE CLAIRE"/>
    <s v="3, rue Basse"/>
    <n v="14000"/>
    <s v="CAEN"/>
    <s v="02 31 93 66 72"/>
    <s v="NORMANDIE"/>
    <n v="14"/>
    <s v="LA VIE CLAIRE"/>
    <m/>
    <n v="250"/>
    <d v="2017-05-07T00:00:00"/>
    <x v="847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4"/>
    <s v="Philippe"/>
    <s v="Bio Planète"/>
    <s v="Biodis"/>
    <s v="LA VIE CLAIRE"/>
    <s v="3, rue Basse"/>
    <n v="14000"/>
    <s v="CAEN"/>
    <s v="02 31 93 66 72"/>
    <s v="NORMANDIE"/>
    <n v="14"/>
    <s v="LA VIE CLAIRE"/>
    <m/>
    <n v="250"/>
    <d v="2017-05-07T00:00:00"/>
    <x v="847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Philippe"/>
    <s v="Bio Planète"/>
    <s v="Biodis"/>
    <s v="LA VIE CLAIRE"/>
    <s v="3, rue Basse"/>
    <n v="14000"/>
    <s v="CAEN"/>
    <s v="02 31 93 66 72"/>
    <s v="NORMANDIE"/>
    <n v="14"/>
    <s v="LA VIE CLAIRE"/>
    <m/>
    <n v="250"/>
    <d v="2017-05-07T00:00:00"/>
    <x v="847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4"/>
    <s v="Philippe"/>
    <s v="Bio Planète"/>
    <s v="Biodis"/>
    <s v="LA VIE CLAIRE"/>
    <s v="3, rue Basse"/>
    <n v="14000"/>
    <s v="CAEN"/>
    <s v="02 31 93 66 72"/>
    <s v="NORMANDIE"/>
    <n v="14"/>
    <s v="LA VIE CLAIRE"/>
    <m/>
    <n v="250"/>
    <d v="2017-05-07T00:00:00"/>
    <x v="847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4"/>
    <s v="Philippe"/>
    <s v="Nature et Aliments"/>
    <s v="Biodis"/>
    <s v="LA VIE CLAIRE"/>
    <s v="3, rue Basse"/>
    <n v="14000"/>
    <s v="CAEN"/>
    <s v="02 31 93 66 72"/>
    <s v="NORMANDIE"/>
    <n v="14"/>
    <s v="LA VIE CLAIRE"/>
    <m/>
    <n v="250"/>
    <d v="2017-05-07T00:00:00"/>
    <x v="848"/>
    <n v="1"/>
    <m/>
    <m/>
    <m/>
    <m/>
    <s v="Crème chocolat intense 60g - x 12 sachets"/>
    <n v="19002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4"/>
    <s v="Philippe"/>
    <s v="Nature et Aliments"/>
    <s v="Biodis"/>
    <s v="LA VIE CLAIRE"/>
    <s v="3, rue Basse"/>
    <n v="14000"/>
    <s v="CAEN"/>
    <s v="02 31 93 66 72"/>
    <s v="NORMANDIE"/>
    <n v="14"/>
    <s v="LA VIE CLAIRE"/>
    <m/>
    <n v="250"/>
    <d v="2017-05-07T00:00:00"/>
    <x v="84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Philippe"/>
    <s v="Nature et Aliments"/>
    <s v="Biodis"/>
    <s v="LA VIE CLAIRE"/>
    <s v="3, rue Basse"/>
    <n v="14000"/>
    <s v="CAEN"/>
    <s v="02 31 93 66 72"/>
    <s v="NORMANDIE"/>
    <n v="14"/>
    <s v="LA VIE CLAIRE"/>
    <m/>
    <n v="250"/>
    <d v="2017-05-07T00:00:00"/>
    <x v="848"/>
    <n v="1"/>
    <m/>
    <m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5-08T00:00:00"/>
    <x v="849"/>
    <m/>
    <n v="1"/>
    <m/>
    <m/>
    <m/>
    <s v="Huile Gourmande - 250ml"/>
    <n v="1010630890"/>
    <n v="18"/>
    <n v="0"/>
    <m/>
    <m/>
    <n v="72.900000000000006"/>
    <n v="0"/>
    <n v="72.900000000000006"/>
    <s v=""/>
    <s v=""/>
    <s v=""/>
    <s v=""/>
    <s v=""/>
    <m/>
    <m/>
    <m/>
    <n v="1"/>
    <m/>
    <m/>
    <m/>
    <m/>
    <m/>
    <s v="1"/>
    <m/>
    <s v=""/>
  </r>
  <r>
    <x v="4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5-08T00:00:00"/>
    <x v="849"/>
    <m/>
    <n v="1"/>
    <m/>
    <m/>
    <m/>
    <s v="Huile cuisson au Ghee - 0,5L"/>
    <n v="1010631170"/>
    <n v="18"/>
    <n v="0"/>
    <m/>
    <m/>
    <n v="111.6"/>
    <n v="0"/>
    <n v="111.6"/>
    <n v="0"/>
    <n v="1"/>
    <n v="0"/>
    <n v="0"/>
    <n v="0"/>
    <m/>
    <m/>
    <n v="1"/>
    <m/>
    <m/>
    <n v="1"/>
    <m/>
    <m/>
    <m/>
    <s v="1"/>
    <m/>
    <s v=""/>
  </r>
  <r>
    <x v="4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5-08T00:00:00"/>
    <x v="850"/>
    <n v="1"/>
    <m/>
    <m/>
    <m/>
    <m/>
    <s v="CURCUMA poudre - Flacon 35g"/>
    <s v="CURCC"/>
    <n v="12"/>
    <n v="0"/>
    <m/>
    <s v="oui"/>
    <n v="19.32"/>
    <n v="0"/>
    <n v="19.32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BIO BELLE VILLE"/>
    <s v="97 BOULEVARD DIDEROT"/>
    <n v="75012"/>
    <s v="PARIS"/>
    <s v="01 45 67 24 73"/>
    <s v="Île-de-France"/>
    <n v="75"/>
    <s v="INDPT"/>
    <m/>
    <n v="230"/>
    <d v="2017-05-08T00:00:00"/>
    <x v="850"/>
    <n v="1"/>
    <m/>
    <m/>
    <m/>
    <m/>
    <s v="CURCUMA poudre - Flacon 80g (6)"/>
    <s v="CURCPP"/>
    <n v="12"/>
    <n v="0"/>
    <m/>
    <s v="oui"/>
    <n v="27.6"/>
    <n v="0"/>
    <n v="27.6"/>
    <s v=""/>
    <s v=""/>
    <s v=""/>
    <s v=""/>
    <s v=""/>
    <m/>
    <m/>
    <m/>
    <m/>
    <m/>
    <m/>
    <m/>
    <m/>
    <m/>
    <m/>
    <m/>
    <n v="1"/>
  </r>
  <r>
    <x v="4"/>
    <s v="Ghislain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5-08T00:00:00"/>
    <x v="851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4"/>
    <s v="Ghislain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7-05-08T00:00:00"/>
    <x v="851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Philippe"/>
    <s v="Bio Planète"/>
    <s v="Provinces Bio"/>
    <s v="MARJOLAINE PRODUIT NATUREL"/>
    <s v="89 AVENUE DE HASTING"/>
    <n v="14700"/>
    <s v="FALAISE"/>
    <s v="02 31 40 98 01"/>
    <s v="NORMANDIE"/>
    <n v="14"/>
    <s v="ACCORD BIO"/>
    <m/>
    <n v="200"/>
    <d v="2017-05-08T00:00:00"/>
    <x v="852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4"/>
    <s v="Philippe"/>
    <s v="Bio Planète"/>
    <s v="Provinces Bio"/>
    <s v="MARJOLAINE PRODUIT NATUREL"/>
    <s v="89 AVENUE DE HASTING"/>
    <n v="14700"/>
    <s v="FALAISE"/>
    <s v="02 31 40 98 01"/>
    <s v="NORMANDIE"/>
    <n v="14"/>
    <s v="ACCORD BIO"/>
    <m/>
    <n v="200"/>
    <d v="2017-05-08T00:00:00"/>
    <x v="852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BOLETS JAUNES COUPÉS - Doypack 35g (6)"/>
    <s v="BOLEC"/>
    <n v="12"/>
    <n v="5"/>
    <m/>
    <m/>
    <n v="35.520000000000003"/>
    <n v="0"/>
    <n v="35.520000000000003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CHANTERELLES - Doypack 25g (6)"/>
    <s v="CHANC"/>
    <n v="12"/>
    <n v="5"/>
    <m/>
    <m/>
    <n v="49.2"/>
    <n v="0"/>
    <n v="49.2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MORILLES - Doypack 15g (6)"/>
    <s v="MORIC"/>
    <n v="12"/>
    <n v="5"/>
    <m/>
    <m/>
    <n v="130.08000000000001"/>
    <n v="0"/>
    <n v="130.08000000000001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SHIITAKES - Doypack 25g (6)"/>
    <s v="SHIIC"/>
    <n v="12"/>
    <n v="5"/>
    <m/>
    <m/>
    <n v="31.56"/>
    <n v="0"/>
    <n v="31.56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Trompette de la mort - Doypack 20g (6)"/>
    <s v="TROMC"/>
    <n v="12"/>
    <n v="5"/>
    <m/>
    <m/>
    <n v="39.72"/>
    <n v="0"/>
    <n v="39.72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GARAM MASALA - Flacon 35g"/>
    <s v="GARAC"/>
    <n v="18"/>
    <n v="5"/>
    <m/>
    <m/>
    <n v="37.799999999999997"/>
    <n v="0"/>
    <n v="37.799999999999997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Mélange COMPOTE &amp; CRUMBLE - Flacon 35g"/>
    <s v="COMPC"/>
    <n v="12"/>
    <n v="5"/>
    <m/>
    <m/>
    <n v="33.6"/>
    <n v="0"/>
    <n v="33.6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CURRY MADRAS - Flacon 35g"/>
    <s v="CUMAC"/>
    <n v="18"/>
    <n v="5"/>
    <m/>
    <m/>
    <n v="28.26"/>
    <n v="0"/>
    <n v="28.26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CHAMPIGNONS NOIRS ENTIERS - Doypack 45g (6)"/>
    <s v="CHNOC"/>
    <n v="12"/>
    <n v="5"/>
    <m/>
    <m/>
    <n v="57.72"/>
    <n v="0"/>
    <n v="57.72"/>
    <s v=""/>
    <s v=""/>
    <s v=""/>
    <s v=""/>
    <s v=""/>
    <m/>
    <m/>
    <m/>
    <m/>
    <m/>
    <m/>
    <m/>
    <m/>
    <m/>
    <m/>
    <m/>
    <n v="1"/>
  </r>
  <r>
    <x v="4"/>
    <s v="Christophe"/>
    <s v="Arcadie"/>
    <s v="Direct"/>
    <s v="BIOCOOP DU LEMAN"/>
    <s v="ZAC DE CESSY"/>
    <n v="1170"/>
    <s v="CESSY"/>
    <s v="04 50 59 33 97"/>
    <s v="Auvergne-Rhône-Alpes"/>
    <n v="1"/>
    <s v="BIOCOOP"/>
    <m/>
    <n v="295"/>
    <d v="2017-05-08T00:00:00"/>
    <x v="853"/>
    <n v="1"/>
    <m/>
    <m/>
    <m/>
    <m/>
    <s v="Epices pour TANDOORI - Flacon 35g"/>
    <s v="TANDC"/>
    <n v="18"/>
    <n v="5"/>
    <m/>
    <m/>
    <n v="36.72"/>
    <n v="0"/>
    <n v="36.7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08T00:00:00"/>
    <x v="854"/>
    <n v="1"/>
    <m/>
    <m/>
    <m/>
    <n v="1"/>
    <s v="CURCUMA poudre - Flacon 35g"/>
    <s v="CURCC"/>
    <n v="12"/>
    <n v="10"/>
    <m/>
    <s v="oui"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08T00:00:00"/>
    <x v="854"/>
    <n v="1"/>
    <m/>
    <m/>
    <m/>
    <n v="1"/>
    <s v="CURCUMA poudre - Flacon 80g (6)"/>
    <s v="CURCPP"/>
    <n v="12"/>
    <n v="10"/>
    <m/>
    <s v="oui"/>
    <n v="24.84"/>
    <n v="0"/>
    <n v="24.84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08T00:00:00"/>
    <x v="854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08T00:00:00"/>
    <x v="855"/>
    <n v="1"/>
    <m/>
    <m/>
    <m/>
    <m/>
    <s v="Crème caramel au beurre salé 60g - x 12 sachets"/>
    <n v="19012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4"/>
    <s v="Philippe"/>
    <s v="Bio Planète"/>
    <s v="Biodis"/>
    <s v="BIOTOPE"/>
    <s v="20 RUE ANDRE MAZELINE"/>
    <n v="61000"/>
    <s v="ALENCON"/>
    <s v="02 33 26 81 48"/>
    <s v="NORMANDIE"/>
    <n v="61"/>
    <s v="INDPT"/>
    <m/>
    <n v="400"/>
    <d v="2017-05-08T00:00:00"/>
    <x v="856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4"/>
    <s v="Philippe"/>
    <s v="Bio Planète"/>
    <s v="Biodis"/>
    <s v="BIOTOPE"/>
    <s v="20 RUE ANDRE MAZELINE"/>
    <n v="61000"/>
    <s v="ALENCON"/>
    <s v="02 33 26 81 48"/>
    <s v="NORMANDIE"/>
    <n v="61"/>
    <s v="INDPT"/>
    <m/>
    <n v="400"/>
    <d v="2017-05-08T00:00:00"/>
    <x v="85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Philippe"/>
    <s v="Bio Planète"/>
    <s v="Biodis"/>
    <s v="BIOTOPE"/>
    <s v="20 RUE ANDRE MAZELINE"/>
    <n v="61000"/>
    <s v="ALENCON"/>
    <s v="02 33 26 81 48"/>
    <s v="NORMANDIE"/>
    <n v="61"/>
    <s v="INDPT"/>
    <m/>
    <n v="400"/>
    <d v="2017-05-08T00:00:00"/>
    <x v="856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4"/>
    <s v="Philippe"/>
    <s v="Kaoka"/>
    <s v="Markal"/>
    <s v="BIOTOPE"/>
    <s v="20 RUE ANDRE MAZELINE"/>
    <n v="61000"/>
    <s v="ALENCON"/>
    <s v="02 33 26 81 48"/>
    <s v="NORMANDIE"/>
    <n v="61"/>
    <s v="INDPT"/>
    <m/>
    <n v="400"/>
    <d v="2017-05-08T00:00:00"/>
    <x v="857"/>
    <n v="1"/>
    <m/>
    <m/>
    <m/>
    <n v="1"/>
    <s v="lait 36% - 100g"/>
    <n v="24028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Philippe"/>
    <s v="Kaoka"/>
    <s v="Markal"/>
    <s v="BIOTOPE"/>
    <s v="20 RUE ANDRE MAZELINE"/>
    <n v="61000"/>
    <s v="ALENCON"/>
    <s v="02 33 26 81 48"/>
    <s v="NORMANDIE"/>
    <n v="61"/>
    <s v="INDPT"/>
    <m/>
    <n v="400"/>
    <d v="2017-05-08T00:00:00"/>
    <x v="857"/>
    <n v="1"/>
    <m/>
    <m/>
    <m/>
    <n v="1"/>
    <s v="noir 70% - 100g"/>
    <n v="14072"/>
    <n v="51"/>
    <n v="10"/>
    <m/>
    <s v="oui"/>
    <n v="77.52"/>
    <n v="0"/>
    <n v="77.52"/>
    <s v=""/>
    <s v=""/>
    <s v=""/>
    <s v=""/>
    <s v=""/>
    <m/>
    <m/>
    <m/>
    <m/>
    <m/>
    <m/>
    <m/>
    <m/>
    <m/>
    <m/>
    <m/>
    <n v="1"/>
  </r>
  <r>
    <x v="4"/>
    <s v="Philippe"/>
    <s v="Kaoka"/>
    <s v="Markal"/>
    <s v="BIOTOPE"/>
    <s v="20 RUE ANDRE MAZELINE"/>
    <n v="61000"/>
    <s v="ALENCON"/>
    <s v="02 33 26 81 48"/>
    <s v="NORMANDIE"/>
    <n v="61"/>
    <s v="INDPT"/>
    <m/>
    <n v="400"/>
    <d v="2017-05-08T00:00:00"/>
    <x v="857"/>
    <n v="1"/>
    <m/>
    <m/>
    <m/>
    <n v="1"/>
    <s v="noir 75% Sao Tomé - 100g"/>
    <n v="14371"/>
    <n v="51"/>
    <n v="10"/>
    <m/>
    <s v="oui"/>
    <n v="86.7"/>
    <n v="0"/>
    <n v="86.7"/>
    <s v=""/>
    <s v=""/>
    <s v=""/>
    <s v=""/>
    <s v=""/>
    <m/>
    <m/>
    <m/>
    <m/>
    <m/>
    <m/>
    <m/>
    <m/>
    <m/>
    <m/>
    <m/>
    <n v="1"/>
  </r>
  <r>
    <x v="4"/>
    <s v="Philippe"/>
    <s v="Le Moulin du Pivert"/>
    <s v="Direct"/>
    <s v="BIOTOPE"/>
    <s v="20 RUE ANDRE MAZELINE"/>
    <n v="61000"/>
    <s v="ALENCON"/>
    <s v="02 33 26 81 48"/>
    <s v="NORMANDIE"/>
    <n v="61"/>
    <s v="INDPT"/>
    <m/>
    <n v="400"/>
    <d v="2017-05-08T00:00:00"/>
    <x v="858"/>
    <n v="1"/>
    <m/>
    <m/>
    <m/>
    <m/>
    <s v="P’tit Beurre - 155 grs"/>
    <s v="1CR001"/>
    <n v="12"/>
    <n v="0"/>
    <m/>
    <m/>
    <n v="19.68"/>
    <n v="0"/>
    <n v="19.68"/>
    <s v=""/>
    <s v=""/>
    <s v=""/>
    <s v=""/>
    <s v=""/>
    <m/>
    <m/>
    <m/>
    <m/>
    <m/>
    <m/>
    <m/>
    <m/>
    <m/>
    <m/>
    <m/>
    <n v="1"/>
  </r>
  <r>
    <x v="4"/>
    <s v="Philippe"/>
    <s v="Le Moulin du Pivert"/>
    <s v="Direct"/>
    <s v="BIOTOPE"/>
    <s v="20 RUE ANDRE MAZELINE"/>
    <n v="61000"/>
    <s v="ALENCON"/>
    <s v="02 33 26 81 48"/>
    <s v="NORMANDIE"/>
    <n v="61"/>
    <s v="INDPT"/>
    <m/>
    <n v="400"/>
    <d v="2017-05-08T00:00:00"/>
    <x v="858"/>
    <n v="1"/>
    <m/>
    <m/>
    <m/>
    <m/>
    <s v="Biscottes à la Farine sans sel à la Farine Bise - 270 grs"/>
    <s v="2BI405"/>
    <n v="12"/>
    <n v="0"/>
    <m/>
    <m/>
    <n v="26.52"/>
    <n v="0"/>
    <n v="26.52"/>
    <s v=""/>
    <s v=""/>
    <s v=""/>
    <s v=""/>
    <s v=""/>
    <m/>
    <m/>
    <m/>
    <m/>
    <m/>
    <m/>
    <m/>
    <m/>
    <m/>
    <m/>
    <m/>
    <n v="1"/>
  </r>
  <r>
    <x v="4"/>
    <s v="Philippe"/>
    <s v="Le Moulin du Pivert"/>
    <s v="Direct"/>
    <s v="BIOTOPE"/>
    <s v="20 RUE ANDRE MAZELINE"/>
    <n v="61000"/>
    <s v="ALENCON"/>
    <s v="02 33 26 81 48"/>
    <s v="NORMANDIE"/>
    <n v="61"/>
    <s v="INDPT"/>
    <m/>
    <n v="400"/>
    <d v="2017-05-08T00:00:00"/>
    <x v="858"/>
    <n v="1"/>
    <m/>
    <m/>
    <m/>
    <m/>
    <s v="P'tit Beurre Tout Chocolat - 155 grs"/>
    <s v="1PB002"/>
    <n v="1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Philippe"/>
    <s v="Nature et Aliments"/>
    <s v="Biodis"/>
    <s v="BIOTOPE"/>
    <s v="20 RUE ANDRE MAZELINE"/>
    <n v="61000"/>
    <s v="ALENCON"/>
    <s v="02 33 26 81 48"/>
    <s v="NORMANDIE"/>
    <n v="61"/>
    <s v="INDPT"/>
    <m/>
    <n v="400"/>
    <d v="2017-05-08T00:00:00"/>
    <x v="859"/>
    <n v="1"/>
    <m/>
    <m/>
    <m/>
    <m/>
    <s v="Bioflan noix de coco - x 30 sachets"/>
    <n v="110150"/>
    <n v="30"/>
    <n v="0"/>
    <m/>
    <m/>
    <n v="19.2"/>
    <n v="0"/>
    <n v="19.2"/>
    <s v=""/>
    <s v=""/>
    <s v=""/>
    <s v=""/>
    <s v=""/>
    <m/>
    <m/>
    <m/>
    <m/>
    <m/>
    <m/>
    <m/>
    <m/>
    <m/>
    <m/>
    <m/>
    <n v="1"/>
  </r>
  <r>
    <x v="4"/>
    <s v="Philippe"/>
    <s v="Nature et Aliments"/>
    <s v="Biodis"/>
    <s v="BIOTOPE"/>
    <s v="20 RUE ANDRE MAZELINE"/>
    <n v="61000"/>
    <s v="ALENCON"/>
    <s v="02 33 26 81 48"/>
    <s v="NORMANDIE"/>
    <n v="61"/>
    <s v="INDPT"/>
    <m/>
    <n v="400"/>
    <d v="2017-05-08T00:00:00"/>
    <x v="859"/>
    <n v="1"/>
    <m/>
    <m/>
    <m/>
    <m/>
    <s v="Crème chocolat intense 60g - x 12 sachets"/>
    <n v="19002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4"/>
    <s v="Philippe"/>
    <s v="Nature et Aliments"/>
    <s v="Biodis"/>
    <s v="BIOTOPE"/>
    <s v="20 RUE ANDRE MAZELINE"/>
    <n v="61000"/>
    <s v="ALENCON"/>
    <s v="02 33 26 81 48"/>
    <s v="NORMANDIE"/>
    <n v="61"/>
    <s v="INDPT"/>
    <m/>
    <n v="400"/>
    <d v="2017-05-08T00:00:00"/>
    <x v="859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0"/>
    <n v="1"/>
    <m/>
    <m/>
    <m/>
    <m/>
    <s v="Huile d'olive corsée - 0,5L"/>
    <n v="1010612270"/>
    <n v="6"/>
    <n v="0"/>
    <m/>
    <m/>
    <n v="31.26"/>
    <n v="0"/>
    <n v="31.26"/>
    <s v=""/>
    <s v=""/>
    <s v=""/>
    <s v=""/>
    <s v=""/>
    <m/>
    <m/>
    <m/>
    <m/>
    <m/>
    <m/>
    <m/>
    <m/>
    <m/>
    <n v="1"/>
    <m/>
    <n v="1"/>
  </r>
  <r>
    <x v="4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0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n v="1"/>
    <m/>
    <n v="1"/>
  </r>
  <r>
    <x v="4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0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n v="1"/>
    <m/>
    <n v="1"/>
  </r>
  <r>
    <x v="4"/>
    <s v="Christophe"/>
    <s v="Bio Planèt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0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n v="1"/>
    <m/>
    <n v="1"/>
  </r>
  <r>
    <x v="4"/>
    <s v="Christophe"/>
    <s v="Perl'amand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1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2"/>
    <n v="1"/>
    <m/>
    <m/>
    <m/>
    <m/>
    <s v="Biofournée sarrasin - x 12 sachets"/>
    <n v="550070"/>
    <n v="12"/>
    <n v="0"/>
    <m/>
    <m/>
    <n v="12"/>
    <n v="0"/>
    <n v="12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2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n v="1"/>
    <m/>
    <n v="1"/>
  </r>
  <r>
    <x v="4"/>
    <s v="Christophe"/>
    <s v="Nature et Aliments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m/>
    <s v="AIL et FINES HERBES - Flacon 10g"/>
    <s v="AILHC"/>
    <n v="3"/>
    <n v="5"/>
    <m/>
    <m/>
    <n v="3.96"/>
    <n v="0"/>
    <n v="3.96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m/>
    <s v="CUMIN moulu - Flacon 40g"/>
    <s v="CUMPC"/>
    <n v="3"/>
    <n v="5"/>
    <m/>
    <m/>
    <n v="5.52"/>
    <n v="0"/>
    <n v="5.52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n v="1"/>
    <s v="CURCUMA poudre - Flacon 35g"/>
    <s v="CURCC"/>
    <n v="12"/>
    <n v="10"/>
    <m/>
    <s v="oui"/>
    <n v="17.399999999999999"/>
    <n v="0"/>
    <n v="17.399999999999999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m/>
    <s v="Mélange GUACAMOLE - Flacon 45g"/>
    <s v="GUACC"/>
    <n v="6"/>
    <n v="5"/>
    <m/>
    <m/>
    <n v="12.12"/>
    <n v="0"/>
    <n v="12.12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m/>
    <s v="PIMENT langue d'oiseau - Flacon 20g"/>
    <s v="PIMEC"/>
    <n v="3"/>
    <n v="5"/>
    <m/>
    <m/>
    <n v="4.08"/>
    <n v="0"/>
    <n v="4.08"/>
    <s v=""/>
    <s v=""/>
    <s v=""/>
    <s v=""/>
    <s v=""/>
    <m/>
    <m/>
    <m/>
    <m/>
    <m/>
    <m/>
    <m/>
    <m/>
    <m/>
    <n v="1"/>
    <m/>
    <n v="1"/>
  </r>
  <r>
    <x v="4"/>
    <s v="Christophe"/>
    <s v="Arcadie"/>
    <s v="Relais Vert"/>
    <s v="BIO DES VOIRONS"/>
    <s v="100 avenue du fer à cheval"/>
    <n v="74380"/>
    <s v="BONNE"/>
    <s v="06 21 23 51 47"/>
    <s v="Auvergne-Rhône-Alpes"/>
    <n v="74"/>
    <s v="ACCORD BIO"/>
    <m/>
    <n v="110"/>
    <d v="2017-05-09T00:00:00"/>
    <x v="863"/>
    <n v="1"/>
    <m/>
    <m/>
    <m/>
    <n v="1"/>
    <s v="CURCUMA poudre - Flacon 80g (6)"/>
    <s v="CURCPP"/>
    <n v="12"/>
    <n v="10"/>
    <m/>
    <s v="oui"/>
    <n v="24.84"/>
    <n v="0"/>
    <n v="24.84"/>
    <s v=""/>
    <s v=""/>
    <s v=""/>
    <s v=""/>
    <s v=""/>
    <m/>
    <m/>
    <m/>
    <m/>
    <m/>
    <m/>
    <m/>
    <m/>
    <m/>
    <n v="1"/>
    <m/>
    <n v="1"/>
  </r>
  <r>
    <x v="4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4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4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4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4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5"/>
    <m/>
    <n v="1"/>
    <m/>
    <m/>
    <n v="1"/>
    <s v="Purée amande complète - 1KG"/>
    <n v="5003"/>
    <n v="24"/>
    <n v="8"/>
    <m/>
    <m/>
    <n v="505.92"/>
    <n v="0"/>
    <n v="505.9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6"/>
    <n v="1"/>
    <m/>
    <m/>
    <m/>
    <m/>
    <s v="Purée amande blanchie - 300g"/>
    <s v="5104A"/>
    <n v="6"/>
    <n v="0"/>
    <m/>
    <s v="oui"/>
    <n v="50.7"/>
    <n v="0"/>
    <n v="50.7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6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6"/>
    <m/>
    <m/>
    <n v="1"/>
    <m/>
    <m/>
    <s v="Coconut - 300g"/>
    <s v="NCOCON300"/>
    <n v="6"/>
    <n v="0"/>
    <m/>
    <s v="oui"/>
    <n v="28.02"/>
    <n v="0"/>
    <n v="28.02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7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7"/>
    <n v="1"/>
    <m/>
    <m/>
    <m/>
    <m/>
    <s v="Crème châtaigne 60g - x 12 sachets"/>
    <n v="19013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7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8"/>
    <n v="1"/>
    <m/>
    <m/>
    <m/>
    <n v="1"/>
    <s v="CURCUMA poudre - Flacon 35g"/>
    <s v="CURCC"/>
    <n v="12"/>
    <n v="10"/>
    <m/>
    <s v="oui"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8"/>
    <n v="1"/>
    <m/>
    <m/>
    <m/>
    <n v="1"/>
    <s v="CURCUMA poudre - Flacon 80g (6)"/>
    <s v="CURCPP"/>
    <n v="12"/>
    <n v="10"/>
    <m/>
    <s v="oui"/>
    <n v="24.84"/>
    <n v="0"/>
    <n v="24.84"/>
    <s v=""/>
    <s v=""/>
    <s v=""/>
    <s v=""/>
    <s v=""/>
    <m/>
    <m/>
    <m/>
    <m/>
    <m/>
    <m/>
    <m/>
    <m/>
    <m/>
    <m/>
    <m/>
    <n v="1"/>
  </r>
  <r>
    <x v="4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9"/>
    <n v="1"/>
    <m/>
    <m/>
    <m/>
    <m/>
    <s v="pommes poires demeter - 75 cl"/>
    <s v="CN00110210"/>
    <n v="6"/>
    <n v="0"/>
    <m/>
    <m/>
    <n v="15.12"/>
    <n v="0"/>
    <n v="15.12"/>
    <s v=""/>
    <s v=""/>
    <s v=""/>
    <s v=""/>
    <s v=""/>
    <m/>
    <m/>
    <m/>
    <m/>
    <m/>
    <m/>
    <m/>
    <m/>
    <m/>
    <m/>
    <m/>
    <n v="1"/>
  </r>
  <r>
    <x v="4"/>
    <s v="Alexis"/>
    <s v="Côteaux Nantais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69"/>
    <n v="1"/>
    <m/>
    <m/>
    <m/>
    <m/>
    <s v="3 Agrumes (O/M/P) demeter - 75 cl"/>
    <s v="CN00110270"/>
    <n v="6"/>
    <n v="0"/>
    <m/>
    <m/>
    <n v="17.82"/>
    <n v="0"/>
    <n v="17.8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BOUTIQUE"/>
    <s v="28 Bis r Notre Dame"/>
    <n v="30000"/>
    <s v="NIMES"/>
    <s v="04 66 64 60 22"/>
    <s v="Occitanie"/>
    <n v="30"/>
    <s v="INDPT"/>
    <m/>
    <n v="250"/>
    <d v="2017-05-09T00:00:00"/>
    <x v="870"/>
    <n v="1"/>
    <m/>
    <m/>
    <m/>
    <n v="1"/>
    <s v="Purée amande complète - 300g"/>
    <s v="5004A"/>
    <n v="24"/>
    <n v="8"/>
    <m/>
    <s v="oui"/>
    <n v="172.56"/>
    <n v="0"/>
    <n v="172.5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1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1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1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2"/>
    <n v="1"/>
    <m/>
    <m/>
    <m/>
    <m/>
    <s v="AMANDE&amp;ORANGE à tartiner - 300g"/>
    <s v="6410A"/>
    <n v="6"/>
    <n v="0"/>
    <m/>
    <m/>
    <n v="32.04"/>
    <n v="0"/>
    <n v="32.04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2"/>
    <n v="1"/>
    <m/>
    <m/>
    <m/>
    <m/>
    <s v="Olive Amande - 90g"/>
    <n v="4303"/>
    <n v="6"/>
    <n v="0"/>
    <m/>
    <m/>
    <n v="15.9"/>
    <n v="0"/>
    <n v="15.9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2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3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BOUQUET GARNI - Flacon 30g"/>
    <s v="BOUQC"/>
    <n v="6"/>
    <n v="5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CORIANDRE feuille - Flacon 18g"/>
    <s v="CORFC"/>
    <n v="6"/>
    <n v="5"/>
    <m/>
    <m/>
    <n v="9.9"/>
    <n v="0"/>
    <n v="9.9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FENOUIL graines - Flacon 30g"/>
    <s v="FENOC"/>
    <n v="6"/>
    <n v="5"/>
    <m/>
    <m/>
    <n v="7.92"/>
    <n v="0"/>
    <n v="7.92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LIVÈCHE flocon - Flacon 10g"/>
    <s v="LIVEC"/>
    <n v="6"/>
    <n v="5"/>
    <m/>
    <m/>
    <n v="6.96"/>
    <n v="0"/>
    <n v="6.96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ARJOLAINE - Flacon 10g"/>
    <s v="MARJC"/>
    <n v="6"/>
    <n v="5"/>
    <m/>
    <m/>
    <n v="7.08"/>
    <n v="0"/>
    <n v="7.08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PÂTES - Flacon 30g"/>
    <s v="PATEC"/>
    <n v="6"/>
    <n v="5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PIZZA - Flacon 13g"/>
    <s v="PIZZC"/>
    <n v="6"/>
    <n v="5"/>
    <m/>
    <m/>
    <n v="7.38"/>
    <n v="0"/>
    <n v="7.38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SALADE - Flacon 20g"/>
    <s v="SALAC"/>
    <n v="6"/>
    <n v="5"/>
    <m/>
    <m/>
    <n v="8.4"/>
    <n v="0"/>
    <n v="8.4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SOUPE - Flacon 40g"/>
    <s v="SOUPC"/>
    <n v="6"/>
    <n v="5"/>
    <m/>
    <m/>
    <n v="10.8"/>
    <n v="0"/>
    <n v="10.8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PIMENT DOUX d'Espagne - Flacon 40g"/>
    <s v="PIMDC"/>
    <n v="6"/>
    <n v="5"/>
    <m/>
    <m/>
    <n v="11.58"/>
    <n v="0"/>
    <n v="11.58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POIVRE VERT en saumure - Flacon 55g"/>
    <s v="POVSC"/>
    <n v="6"/>
    <n v="5"/>
    <m/>
    <m/>
    <n v="9.66"/>
    <n v="0"/>
    <n v="9.66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POIVRE VERT lyophilisé - Flacon 15g"/>
    <s v="POVLC"/>
    <n v="6"/>
    <n v="5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RAIFORT poudre - Flacon 45g"/>
    <s v="RAIFC"/>
    <n v="6"/>
    <n v="5"/>
    <m/>
    <m/>
    <n v="18.78"/>
    <n v="0"/>
    <n v="18.78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TROIS BAIES - Flacon 45g"/>
    <s v="3BAIC"/>
    <n v="6"/>
    <n v="5"/>
    <m/>
    <m/>
    <n v="18.059999999999999"/>
    <n v="0"/>
    <n v="18.059999999999999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AIL en semoule - Flacon 150g (6)"/>
    <s v="AILSPP"/>
    <n v="6"/>
    <n v="5"/>
    <m/>
    <m/>
    <n v="22.62"/>
    <n v="0"/>
    <n v="22.62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BASILIC feuilles - Flacon 30g (6)"/>
    <s v="BASIPP"/>
    <n v="6"/>
    <n v="5"/>
    <m/>
    <m/>
    <n v="11.94"/>
    <n v="0"/>
    <n v="11.94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CUMIN poudre - Flacon 80g (6)"/>
    <s v="CUMIPP"/>
    <n v="6"/>
    <n v="5"/>
    <m/>
    <m/>
    <n v="19.86"/>
    <n v="0"/>
    <n v="19.86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JAPONAIS - Flacon 100g (6)"/>
    <s v="FANPP"/>
    <n v="6"/>
    <n v="5"/>
    <m/>
    <m/>
    <n v="18.48"/>
    <n v="0"/>
    <n v="18.48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GRILLADES - Flacon 70g (6)"/>
    <s v="GRILPP"/>
    <n v="6"/>
    <n v="5"/>
    <m/>
    <m/>
    <n v="16.32"/>
    <n v="0"/>
    <n v="16.32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OIGNON lanières - Flacon 125g (6)"/>
    <s v="OIGLPF"/>
    <n v="6"/>
    <n v="5"/>
    <m/>
    <m/>
    <n v="20.399999999999999"/>
    <n v="0"/>
    <n v="20.399999999999999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THYM feuilles - Flacon 45g (6)"/>
    <s v="THYMPP"/>
    <n v="6"/>
    <n v="5"/>
    <m/>
    <m/>
    <n v="15.24"/>
    <n v="0"/>
    <n v="15.24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m/>
    <n v="1"/>
    <m/>
    <m/>
    <m/>
    <s v="Présentoir Grand Cook - "/>
    <s v="PREEG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élange COLOMBO - Flacon 35g"/>
    <s v="COLOC"/>
    <n v="6"/>
    <n v="5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ECHALOTE semoule - Flacon 40g"/>
    <s v="ECHSC"/>
    <n v="6"/>
    <n v="5"/>
    <m/>
    <m/>
    <n v="26.22"/>
    <n v="0"/>
    <n v="26.22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 EDELWEISS - BIOMONDE"/>
    <s v="8 RUE LOUIS HAASE"/>
    <n v="74230"/>
    <s v="THONES"/>
    <s v="04 50 02 78 59"/>
    <s v="Auvergne-Rhône-Alpes"/>
    <n v="74"/>
    <s v="BIOMONDE"/>
    <m/>
    <n v="230"/>
    <d v="2017-05-09T00:00:00"/>
    <x v="874"/>
    <n v="1"/>
    <m/>
    <m/>
    <m/>
    <m/>
    <s v="MACIS moulu - Flacon 45g"/>
    <s v="MACPC"/>
    <n v="6"/>
    <n v="5"/>
    <m/>
    <m/>
    <n v="25.62"/>
    <n v="0"/>
    <n v="25.62"/>
    <s v=""/>
    <s v=""/>
    <s v=""/>
    <s v=""/>
    <s v=""/>
    <m/>
    <m/>
    <m/>
    <m/>
    <m/>
    <m/>
    <m/>
    <m/>
    <m/>
    <m/>
    <m/>
    <n v="1"/>
  </r>
  <r>
    <x v="4"/>
    <s v="Ghislaine"/>
    <s v="Bio Planète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09T00:00:00"/>
    <x v="875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n v="1"/>
    <m/>
    <n v="1"/>
  </r>
  <r>
    <x v="4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10T00:00:00"/>
    <x v="876"/>
    <n v="1"/>
    <m/>
    <m/>
    <m/>
    <m/>
    <s v="Olive Amande - 90g"/>
    <n v="4303"/>
    <n v="6"/>
    <n v="5"/>
    <m/>
    <m/>
    <n v="15.12"/>
    <n v="0"/>
    <n v="15.12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10T00:00:00"/>
    <x v="876"/>
    <n v="1"/>
    <m/>
    <m/>
    <m/>
    <m/>
    <s v="Purée Fruits et Graines - 200g"/>
    <n v="1011"/>
    <n v="6"/>
    <n v="5"/>
    <m/>
    <s v="oui"/>
    <n v="25.92"/>
    <n v="0"/>
    <n v="25.92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10T00:00:00"/>
    <x v="876"/>
    <n v="1"/>
    <m/>
    <m/>
    <m/>
    <m/>
    <s v="Purée 4 Fruits Secs - 200g"/>
    <n v="1013"/>
    <n v="6"/>
    <n v="5"/>
    <m/>
    <s v="oui"/>
    <n v="22.26"/>
    <n v="0"/>
    <n v="22.26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10T00:00:00"/>
    <x v="876"/>
    <n v="1"/>
    <m/>
    <m/>
    <m/>
    <m/>
    <s v="Purée Amande &amp; Noix de cajou - 200g"/>
    <n v="1012"/>
    <n v="6"/>
    <n v="5"/>
    <m/>
    <s v="oui"/>
    <n v="29.88"/>
    <n v="0"/>
    <n v="29.88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10T00:00:00"/>
    <x v="876"/>
    <n v="1"/>
    <m/>
    <m/>
    <m/>
    <m/>
    <s v="Purée Arachide Toastée - 300g"/>
    <n v="1504"/>
    <n v="6"/>
    <n v="5"/>
    <m/>
    <m/>
    <n v="15.36"/>
    <n v="0"/>
    <n v="15.36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7"/>
    <m/>
    <n v="1"/>
    <m/>
    <m/>
    <m/>
    <s v="Huile Gourmande - 250ml"/>
    <n v="1010630890"/>
    <n v="6"/>
    <n v="10"/>
    <m/>
    <m/>
    <n v="21.9"/>
    <n v="0"/>
    <n v="21.9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7"/>
    <m/>
    <n v="1"/>
    <m/>
    <m/>
    <m/>
    <s v="Huile cuisson au Ghee - 0,5L"/>
    <n v="1010631170"/>
    <n v="6"/>
    <n v="10"/>
    <m/>
    <m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7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urée amande complète - 630g"/>
    <n v="5005"/>
    <n v="6"/>
    <n v="10"/>
    <m/>
    <s v="oui"/>
    <n v="94.98"/>
    <n v="0"/>
    <n v="94.98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urée amande complète - 300g"/>
    <s v="5004A"/>
    <n v="6"/>
    <n v="10"/>
    <m/>
    <s v="oui"/>
    <n v="46.92"/>
    <n v="0"/>
    <n v="46.9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urée amande blanchie - 630g"/>
    <n v="5105"/>
    <n v="6"/>
    <n v="10"/>
    <m/>
    <s v="oui"/>
    <n v="105.06"/>
    <n v="0"/>
    <n v="105.06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urée de noisettes - 280g"/>
    <s v="5204B"/>
    <n v="6"/>
    <n v="10"/>
    <m/>
    <s v="oui"/>
    <n v="54.06"/>
    <n v="0"/>
    <n v="54.06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urée de sésame (tahin) - 280g"/>
    <n v="1230"/>
    <n v="6"/>
    <n v="10"/>
    <m/>
    <s v="oui"/>
    <n v="18.12"/>
    <n v="0"/>
    <n v="18.1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Cacao &amp; Baies de goji - 40g"/>
    <s v="9304B40"/>
    <n v="28"/>
    <n v="10"/>
    <m/>
    <m/>
    <n v="42"/>
    <n v="0"/>
    <n v="4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Baobab &amp; Graines - 40g"/>
    <s v="9302B40"/>
    <n v="28"/>
    <n v="10"/>
    <m/>
    <m/>
    <n v="42"/>
    <n v="0"/>
    <n v="4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Céréales - 40g"/>
    <s v="9301B40"/>
    <n v="28"/>
    <n v="10"/>
    <m/>
    <m/>
    <n v="42"/>
    <n v="0"/>
    <n v="4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Multifruits - 40g"/>
    <s v="93003B40"/>
    <n v="28"/>
    <n v="10"/>
    <m/>
    <m/>
    <n v="42"/>
    <n v="0"/>
    <n v="4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8"/>
    <n v="1"/>
    <m/>
    <m/>
    <m/>
    <m/>
    <s v="PAT choco NOIR-SANS LAIT - 220g"/>
    <s v="6415A"/>
    <n v="6"/>
    <n v="10"/>
    <m/>
    <m/>
    <n v="20.52"/>
    <n v="0"/>
    <n v="20.52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9"/>
    <n v="1"/>
    <m/>
    <m/>
    <m/>
    <m/>
    <s v="Crème brûlée 80g - x 12 sachets"/>
    <n v="19011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9"/>
    <n v="1"/>
    <m/>
    <m/>
    <m/>
    <m/>
    <s v="Crème châtaigne 60g - x 12 sachets"/>
    <n v="190130"/>
    <n v="12"/>
    <n v="0"/>
    <m/>
    <m/>
    <n v="14.64"/>
    <n v="0"/>
    <n v="14.64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79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Alexis"/>
    <s v="Côteaux Nantais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0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EARL GREY - Boite 30g"/>
    <s v="BENGIN"/>
    <n v="3"/>
    <n v="10"/>
    <m/>
    <m/>
    <n v="9.48"/>
    <n v="0"/>
    <n v="9.48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BREAKFAST - Boite 30g"/>
    <s v="KERAIN"/>
    <n v="3"/>
    <n v="10"/>
    <m/>
    <m/>
    <n v="7.59"/>
    <n v="0"/>
    <n v="7.59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ARRAKECH - Boite 30g"/>
    <s v="MARRIN"/>
    <n v="3"/>
    <n v="10"/>
    <m/>
    <m/>
    <n v="9.1199999999999992"/>
    <n v="0"/>
    <n v="9.119999999999999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CARDAMOME - Boite 30g"/>
    <s v="PALAIN"/>
    <n v="3"/>
    <n v="10"/>
    <m/>
    <m/>
    <n v="9.27"/>
    <n v="0"/>
    <n v="9.27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THÉ VERT - Boite 30g"/>
    <s v="THEVIN"/>
    <n v="3"/>
    <n v="10"/>
    <m/>
    <m/>
    <n v="8.76"/>
    <n v="0"/>
    <n v="8.7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CIBOULETTE coupe fine - Flacon 15g"/>
    <s v="CIBOC"/>
    <n v="6"/>
    <n v="10"/>
    <m/>
    <m/>
    <n v="7.92"/>
    <n v="0"/>
    <n v="7.9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CINQ PARFUMS - Flacon 35g"/>
    <s v="5PARC"/>
    <n v="3"/>
    <n v="10"/>
    <m/>
    <m/>
    <n v="4.71"/>
    <n v="0"/>
    <n v="4.71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ARJOLAINE - Flacon 10g"/>
    <s v="MARJC"/>
    <n v="3"/>
    <n v="10"/>
    <m/>
    <m/>
    <n v="3.36"/>
    <n v="0"/>
    <n v="3.3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COMPOTE &amp; CRUMBLE - Flacon 35g"/>
    <s v="COMPC"/>
    <n v="3"/>
    <n v="10"/>
    <m/>
    <m/>
    <n v="7.95"/>
    <n v="0"/>
    <n v="7.95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GUACAMOLE - Flacon 45g"/>
    <s v="GUACC"/>
    <n v="6"/>
    <n v="10"/>
    <m/>
    <m/>
    <n v="11.52"/>
    <n v="0"/>
    <n v="11.5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CHILI - Flacon 35g"/>
    <s v="CHILC"/>
    <n v="3"/>
    <n v="10"/>
    <m/>
    <m/>
    <n v="5.0999999999999996"/>
    <n v="0"/>
    <n v="5.099999999999999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GRILLADES - Flacon 35g"/>
    <s v="GRILC"/>
    <n v="6"/>
    <n v="10"/>
    <m/>
    <m/>
    <n v="9.48"/>
    <n v="0"/>
    <n v="9.48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PÂTES - Flacon 30g"/>
    <s v="PATEC"/>
    <n v="6"/>
    <n v="10"/>
    <m/>
    <m/>
    <n v="8.4"/>
    <n v="0"/>
    <n v="8.4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RIZ - Flacon 27g"/>
    <s v="MRIZC"/>
    <n v="3"/>
    <n v="10"/>
    <m/>
    <m/>
    <n v="3.75"/>
    <n v="0"/>
    <n v="3.75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TABOULÉ - Flacon 17g"/>
    <s v="TABOC"/>
    <n v="3"/>
    <n v="10"/>
    <m/>
    <m/>
    <n v="3.75"/>
    <n v="0"/>
    <n v="3.75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ORIGAN feuilles - Flacon 15g"/>
    <s v="ORIGC"/>
    <n v="6"/>
    <n v="10"/>
    <m/>
    <m/>
    <n v="7.38"/>
    <n v="0"/>
    <n v="7.38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PIMENT langue d'oiseau - Flacon 20g"/>
    <s v="PIMEC"/>
    <n v="3"/>
    <n v="10"/>
    <m/>
    <m/>
    <n v="3.87"/>
    <n v="0"/>
    <n v="3.87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PIMENT de CAYENNE - Flacon 40g"/>
    <s v="PIMPC"/>
    <n v="3"/>
    <n v="10"/>
    <m/>
    <m/>
    <n v="5.76"/>
    <n v="0"/>
    <n v="5.7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SAFRAN stigmates - Flacon 1g"/>
    <s v="SAFRC"/>
    <n v="3"/>
    <n v="10"/>
    <m/>
    <m/>
    <n v="21.18"/>
    <n v="0"/>
    <n v="21.18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SAUGE poudre - Flacon 20g"/>
    <s v="SAUGC"/>
    <n v="3"/>
    <n v="10"/>
    <m/>
    <m/>
    <n v="4.2"/>
    <n v="0"/>
    <n v="4.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THYM feuilles - Flacon 15g"/>
    <s v="THYMC"/>
    <n v="3"/>
    <n v="10"/>
    <m/>
    <m/>
    <n v="4.29"/>
    <n v="0"/>
    <n v="4.29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VANILLE poudre - Flacon 10g"/>
    <s v="VANIC"/>
    <n v="3"/>
    <n v="10"/>
    <m/>
    <m/>
    <n v="26.34"/>
    <n v="0"/>
    <n v="26.34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PERSIL feuilles coupées - Flacon 35g (6)"/>
    <s v="PERFPF"/>
    <n v="6"/>
    <n v="10"/>
    <m/>
    <m/>
    <n v="16.079999999999998"/>
    <n v="0"/>
    <n v="16.079999999999998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POIVRE NOIR en grains - Flacon 200g (6)"/>
    <s v="POIGPF"/>
    <n v="6"/>
    <n v="10"/>
    <m/>
    <m/>
    <n v="39.24"/>
    <n v="0"/>
    <n v="39.24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VANILLE - Flacon 40g"/>
    <s v="VANIER"/>
    <n v="3"/>
    <n v="10"/>
    <m/>
    <m/>
    <n v="24.12"/>
    <n v="0"/>
    <n v="24.1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élange PÂTISSERIE - Flacon 50g"/>
    <s v="CREPAR"/>
    <n v="3"/>
    <n v="10"/>
    <m/>
    <m/>
    <n v="6.69"/>
    <n v="0"/>
    <n v="6.69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SUCRE VANILLÉ - Flacon 65g"/>
    <s v="SUVAC"/>
    <n v="3"/>
    <n v="10"/>
    <m/>
    <m/>
    <n v="5.58"/>
    <n v="0"/>
    <n v="5.58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5 Vitalité - Boite 22,5g"/>
    <s v="AUROIN"/>
    <n v="6"/>
    <n v="15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2 Détente - Boite 22,5g"/>
    <s v="BIENIN"/>
    <n v="6"/>
    <n v="15"/>
    <m/>
    <m/>
    <n v="15.48"/>
    <n v="0"/>
    <n v="15.48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3 Hivernale - Boite 22,5g"/>
    <s v="FRIMIN"/>
    <n v="6"/>
    <n v="15"/>
    <m/>
    <m/>
    <n v="15.42"/>
    <n v="0"/>
    <n v="15.4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4 Elimination - Boite 22,5g"/>
    <s v="ONDIIN"/>
    <n v="6"/>
    <n v="15"/>
    <m/>
    <m/>
    <n v="16.32"/>
    <n v="0"/>
    <n v="16.3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1 Sommeil - Boite 22,5g"/>
    <s v="REVEIN"/>
    <n v="6"/>
    <n v="15"/>
    <m/>
    <m/>
    <n v="18.239999999999998"/>
    <n v="0"/>
    <n v="18.239999999999998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ORANGER feuilles - Sachet 25g (6)"/>
    <s v="ORAN"/>
    <n v="6"/>
    <n v="10"/>
    <m/>
    <m/>
    <n v="9.36"/>
    <n v="0"/>
    <n v="9.3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RÉGLISSE racine bâton - Sachet 50g (6)"/>
    <s v="REGL"/>
    <n v="12"/>
    <n v="10"/>
    <m/>
    <m/>
    <n v="30.36"/>
    <n v="0"/>
    <n v="30.3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SUREAU fleurs - Sachet 25g (6)"/>
    <s v="SURE"/>
    <n v="6"/>
    <n v="10"/>
    <m/>
    <m/>
    <n v="14.52"/>
    <n v="0"/>
    <n v="14.5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Moulin à épices - Cartonnette (6)"/>
    <s v="MOUPO"/>
    <n v="6"/>
    <n v="10"/>
    <m/>
    <m/>
    <n v="66.900000000000006"/>
    <n v="0"/>
    <n v="66.90000000000000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ECHALOTE semoule - Flacon 40g"/>
    <s v="ECHSC"/>
    <n v="3"/>
    <n v="10"/>
    <m/>
    <m/>
    <n v="12.42"/>
    <n v="0"/>
    <n v="12.4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HIVERNALE - Sachet 35g (3)"/>
    <s v="FRIM"/>
    <n v="3"/>
    <n v="10"/>
    <m/>
    <m/>
    <n v="4.2300000000000004"/>
    <n v="0"/>
    <n v="4.2300000000000004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PECTORAL - Sachet 35g (3)"/>
    <s v="PECTHE"/>
    <n v="3"/>
    <n v="10"/>
    <m/>
    <m/>
    <n v="7.29"/>
    <n v="0"/>
    <n v="7.29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10 Détox - Boite 22,5g"/>
    <s v="DETOIN"/>
    <n v="6"/>
    <n v="15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09 Digestion - Boite 22,5g"/>
    <s v="DIGEIN"/>
    <n v="6"/>
    <n v="15"/>
    <m/>
    <m/>
    <n v="15.24"/>
    <n v="0"/>
    <n v="15.24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Epices pour TANDOORI - Flacon 35g"/>
    <s v="TANDC"/>
    <n v="3"/>
    <n v="10"/>
    <m/>
    <m/>
    <n v="5.82"/>
    <n v="0"/>
    <n v="5.8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Kit PLV 12 recettes épicées - /50"/>
    <s v="KITPLV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 AUDEMA"/>
    <s v="ZA le Devois RN 113"/>
    <n v="30600"/>
    <s v="Vestric et Candiac"/>
    <s v="04 66 53 72 93  "/>
    <s v="Occitanie"/>
    <n v="30"/>
    <s v="ACCORD BIO"/>
    <m/>
    <n v="160"/>
    <d v="2017-05-10T00:00:00"/>
    <x v="881"/>
    <n v="1"/>
    <m/>
    <m/>
    <m/>
    <m/>
    <s v="CURCUMA POUDRE 500g - 500g"/>
    <s v="CURCPT1"/>
    <n v="3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AIL et FINES HERBES - Flacon 10g"/>
    <s v="AILHC"/>
    <n v="3"/>
    <n v="0"/>
    <m/>
    <m/>
    <n v="4.17"/>
    <n v="0"/>
    <n v="4.17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Mélange PÂTES - Flacon 30g"/>
    <s v="PATEC"/>
    <n v="3"/>
    <n v="0"/>
    <m/>
    <m/>
    <n v="4.6500000000000004"/>
    <n v="0"/>
    <n v="4.6500000000000004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ORANGE écorce - Flacon 32g"/>
    <s v="ORANC"/>
    <n v="3"/>
    <n v="0"/>
    <m/>
    <m/>
    <n v="4.7699999999999996"/>
    <n v="0"/>
    <n v="4.769999999999999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GINGEMBRE poudre - Flacon 80g (6)"/>
    <s v="GINGPP"/>
    <n v="3"/>
    <n v="0"/>
    <m/>
    <m/>
    <n v="8.82"/>
    <n v="0"/>
    <n v="8.8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FRAMBOISIER feuilles coupées - Sachet 25g (6)"/>
    <s v="FRAM"/>
    <n v="6"/>
    <n v="0"/>
    <m/>
    <m/>
    <n v="9.6"/>
    <n v="0"/>
    <n v="9.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2"/>
    <n v="1"/>
    <m/>
    <m/>
    <m/>
    <m/>
    <s v="REGLISSE racine coupée (6) - Sachet 80g (6)"/>
    <s v="REGC"/>
    <n v="6"/>
    <n v="0"/>
    <m/>
    <m/>
    <n v="14.28"/>
    <n v="0"/>
    <n v="14.28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BIOMONDE"/>
    <s v="355 avenue Jean Monnet"/>
    <n v="30300"/>
    <s v="BEAUCAIRE"/>
    <s v="04 66 72 61 51"/>
    <s v="Occitanie"/>
    <n v="30"/>
    <s v="BIOMONDE"/>
    <m/>
    <n v="270"/>
    <d v="2017-05-10T00:00:00"/>
    <x v="883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CURCUMA poudre - Flacon 35g"/>
    <s v="CURCC"/>
    <n v="6"/>
    <n v="10"/>
    <m/>
    <s v="oui"/>
    <n v="8.6999999999999993"/>
    <n v="0"/>
    <n v="8.6999999999999993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CURCUMA poudre - Flacon 80g (6)"/>
    <s v="CURCPP"/>
    <n v="6"/>
    <n v="10"/>
    <m/>
    <s v="oui"/>
    <n v="12.42"/>
    <n v="0"/>
    <n v="12.42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MILLEFEUILLE sommités - Sachet 25g (3)"/>
    <s v="MILF"/>
    <n v="3"/>
    <n v="0"/>
    <m/>
    <m/>
    <n v="5.31"/>
    <n v="0"/>
    <n v="5.31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BASILIC feuilles - Sachet 35g (3)"/>
    <s v="BASI"/>
    <n v="3"/>
    <n v="0"/>
    <m/>
    <m/>
    <n v="5.67"/>
    <n v="0"/>
    <n v="5.67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BLEUET fleurs - Sachet 15g (3)"/>
    <s v="BLEU"/>
    <n v="3"/>
    <n v="0"/>
    <m/>
    <m/>
    <n v="6.51"/>
    <n v="0"/>
    <n v="6.51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BOURRACHE sommités coupées - Sachet 25g (3)"/>
    <s v="BOUR"/>
    <n v="3"/>
    <n v="0"/>
    <m/>
    <m/>
    <n v="4.95"/>
    <n v="0"/>
    <n v="4.95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HIBISCUS fleurs - Sachet 50g (6)"/>
    <s v="HIBI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HYSOPE feuilles - Sachet 40g (3)"/>
    <s v="HYSO"/>
    <n v="3"/>
    <n v="0"/>
    <m/>
    <m/>
    <n v="6.66"/>
    <n v="0"/>
    <n v="6.6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MARJOLAINE feuilles et fleurs - Sachet 25g (3)"/>
    <s v="MARJ"/>
    <n v="3"/>
    <n v="0"/>
    <m/>
    <m/>
    <n v="4.8"/>
    <n v="0"/>
    <n v="4.8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RÉGLISSE racine bâton - Sachet 50g (6)"/>
    <s v="REGL"/>
    <n v="6"/>
    <n v="0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CHATOBIO AVICENNE"/>
    <s v="2150 ROUTE D'AVIGNON QUATIER LA CROIX ROUGE"/>
    <n v="13160"/>
    <s v="CHATEAURENARD"/>
    <s v="09 75 40 35 43"/>
    <s v="Provence-Alpes-Côte d'Azur"/>
    <n v="13"/>
    <s v="ACCORD BIO"/>
    <m/>
    <n v="400"/>
    <d v="2017-05-10T00:00:00"/>
    <x v="884"/>
    <n v="1"/>
    <m/>
    <m/>
    <m/>
    <m/>
    <s v="THYM CITRONNÉ feuilles - Sachet 50g (6)"/>
    <s v="THYC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MARCEL ET FILS"/>
    <s v="1532 av Platanes"/>
    <n v="34970"/>
    <s v="LATTES"/>
    <s v="04 67 17 16 46"/>
    <s v="Occitanie"/>
    <n v="34"/>
    <s v="INDPT"/>
    <s v="Marcel et Fils"/>
    <n v="250"/>
    <d v="2017-05-13T22:00:00"/>
    <x v="885"/>
    <n v="1"/>
    <m/>
    <m/>
    <m/>
    <n v="1"/>
    <s v="Huile de colza - 1L"/>
    <n v="1010608050"/>
    <n v="120"/>
    <n v="12"/>
    <m/>
    <s v="oui"/>
    <n v="580.79999999999995"/>
    <n v="0"/>
    <n v="580.79999999999995"/>
    <s v=""/>
    <s v=""/>
    <s v=""/>
    <s v=""/>
    <s v=""/>
    <m/>
    <m/>
    <m/>
    <m/>
    <m/>
    <m/>
    <m/>
    <m/>
    <m/>
    <m/>
    <m/>
    <n v="1"/>
  </r>
  <r>
    <x v="4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5-14T00:00:00"/>
    <x v="886"/>
    <n v="1"/>
    <m/>
    <m/>
    <m/>
    <m/>
    <s v="V de cidre Demeter - 75 cl"/>
    <s v="CN00320005"/>
    <n v="12"/>
    <n v="0"/>
    <m/>
    <m/>
    <n v="29.04"/>
    <n v="0"/>
    <n v="29.04"/>
    <s v=""/>
    <s v=""/>
    <s v=""/>
    <s v=""/>
    <s v=""/>
    <m/>
    <m/>
    <m/>
    <m/>
    <m/>
    <m/>
    <m/>
    <m/>
    <m/>
    <m/>
    <m/>
    <n v="1"/>
  </r>
  <r>
    <x v="4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5-14T00:00:00"/>
    <x v="886"/>
    <m/>
    <n v="1"/>
    <m/>
    <m/>
    <m/>
    <s v="V cidre échalotes Demeter - 50 cl"/>
    <s v="CN00320035"/>
    <n v="12"/>
    <n v="0"/>
    <m/>
    <m/>
    <n v="25.08"/>
    <n v="0"/>
    <n v="25.08"/>
    <s v=""/>
    <s v=""/>
    <s v=""/>
    <s v=""/>
    <s v=""/>
    <m/>
    <m/>
    <m/>
    <m/>
    <m/>
    <m/>
    <m/>
    <m/>
    <m/>
    <n v="1"/>
    <m/>
    <n v="1"/>
  </r>
  <r>
    <x v="4"/>
    <s v="Ghislaine"/>
    <s v="Côteaux Nantais"/>
    <s v="Relais Vert"/>
    <s v="BIOMONDE DAVEZIEUX"/>
    <s v="1351 ROUTE DE LYON"/>
    <n v="7430"/>
    <s v="DAVEZIEUX"/>
    <s v="09 67 89 54 71"/>
    <s v="Auvergne-Rhône-Alpes"/>
    <n v="7"/>
    <s v="BIOMONDE"/>
    <m/>
    <n v="500"/>
    <d v="2017-05-14T00:00:00"/>
    <x v="887"/>
    <n v="1"/>
    <m/>
    <m/>
    <m/>
    <m/>
    <s v="V de cidre Demeter - 75 cl"/>
    <s v="CN00320005"/>
    <n v="24"/>
    <n v="0"/>
    <m/>
    <m/>
    <n v="58.08"/>
    <n v="0"/>
    <n v="58.08"/>
    <s v=""/>
    <s v=""/>
    <s v=""/>
    <s v=""/>
    <s v=""/>
    <m/>
    <m/>
    <m/>
    <m/>
    <m/>
    <m/>
    <m/>
    <m/>
    <m/>
    <n v="1"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Bioflan vanille - x 30 sachets"/>
    <n v="110010"/>
    <n v="30"/>
    <n v="1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Panna Cotta 45g - x 15 sachets"/>
    <n v="190100"/>
    <n v="15"/>
    <n v="10"/>
    <m/>
    <m/>
    <n v="14.1"/>
    <n v="0"/>
    <n v="14.1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Crème brûlée 80g - x 12 sachets"/>
    <n v="19011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Crème anglaise 60g - x 12 sachets"/>
    <n v="190210"/>
    <n v="12"/>
    <n v="10"/>
    <m/>
    <m/>
    <n v="11.28"/>
    <n v="0"/>
    <n v="11.28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m/>
    <s v="Relais Vert"/>
    <m/>
    <m/>
    <m/>
    <m/>
    <m/>
    <m/>
    <m/>
    <m/>
    <m/>
    <m/>
    <d v="2017-05-14T00:00:00"/>
    <x v="888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14T00:00:00"/>
    <x v="889"/>
    <n v="1"/>
    <m/>
    <m/>
    <m/>
    <n v="1"/>
    <s v="Chocolinette - 220g"/>
    <s v="NCHOCO220"/>
    <n v="24"/>
    <n v="8"/>
    <m/>
    <s v="oui"/>
    <n v="77.760000000000005"/>
    <n v="0"/>
    <n v="77.760000000000005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14T00:00:00"/>
    <x v="889"/>
    <n v="1"/>
    <m/>
    <m/>
    <m/>
    <n v="1"/>
    <s v="Chocolinette - 700g"/>
    <s v="NCHOCO700"/>
    <n v="24"/>
    <n v="8"/>
    <m/>
    <m/>
    <n v="215.28"/>
    <n v="0"/>
    <n v="215.28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14T00:00:00"/>
    <x v="889"/>
    <n v="1"/>
    <m/>
    <m/>
    <m/>
    <n v="1"/>
    <s v="Chokenut - 300g"/>
    <s v="NCHOK300"/>
    <n v="24"/>
    <n v="8"/>
    <m/>
    <s v="oui"/>
    <n v="110.4"/>
    <n v="0"/>
    <n v="110.4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14T00:00:00"/>
    <x v="889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14T00:00:00"/>
    <x v="890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KELBIO"/>
    <s v="5 avenue de Verdun"/>
    <n v="27140"/>
    <s v="GISORS"/>
    <s v="09 72 13 54 38"/>
    <s v="null"/>
    <n v="27"/>
    <s v="LES COMPTOIRS DE LA BIO"/>
    <m/>
    <n v="300"/>
    <d v="2017-05-14T00:00:00"/>
    <x v="891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n v="1"/>
    <m/>
    <m/>
    <s v="Le magasin a repassé la commande car pas reçu "/>
    <m/>
    <m/>
    <s v="1"/>
    <m/>
    <s v=""/>
  </r>
  <r>
    <x v="4"/>
    <s v="Jean-Claude"/>
    <s v="Bio Planète"/>
    <s v="Relais Vert"/>
    <s v="KELBIO"/>
    <s v="5 avenue de Verdun"/>
    <n v="27140"/>
    <s v="GISORS"/>
    <s v="09 72 13 54 38"/>
    <s v="null"/>
    <n v="27"/>
    <s v="LES COMPTOIRS DE LA BIO"/>
    <m/>
    <n v="300"/>
    <d v="2017-05-14T00:00:00"/>
    <x v="891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n v="1"/>
    <m/>
    <m/>
    <s v="Le magasin a repassé la commande car pas reçu "/>
    <m/>
    <m/>
    <s v="1"/>
    <m/>
    <s v=""/>
  </r>
  <r>
    <x v="4"/>
    <s v="Jean-Claude"/>
    <s v="Bio Planète"/>
    <s v="Relais Vert"/>
    <s v="KELBIO"/>
    <s v="5 avenue de Verdun"/>
    <n v="27140"/>
    <s v="GISORS"/>
    <s v="09 72 13 54 38"/>
    <s v="null"/>
    <n v="27"/>
    <s v="LES COMPTOIRS DE LA BIO"/>
    <m/>
    <n v="300"/>
    <d v="2017-05-14T00:00:00"/>
    <x v="891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n v="1"/>
    <m/>
    <m/>
    <s v="Le magasin a repassé la commande car pas reçu "/>
    <m/>
    <m/>
    <s v="1"/>
    <m/>
    <s v=""/>
  </r>
  <r>
    <x v="4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ommes poires demeter - 75 cl"/>
    <s v="CN00110210"/>
    <n v="42"/>
    <n v="10"/>
    <m/>
    <m/>
    <n v="95.34"/>
    <n v="0"/>
    <n v="95.34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urée pommes demeter - 630 g"/>
    <s v="CN00640115"/>
    <n v="30"/>
    <n v="10"/>
    <m/>
    <s v="oui"/>
    <n v="66"/>
    <n v="0"/>
    <n v="66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urée pommes mangues demeter - 630 g"/>
    <s v="CN00641075"/>
    <n v="30"/>
    <n v="1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urée pommes myrtilles - 630 g"/>
    <s v="CN00641065"/>
    <n v="30"/>
    <n v="10"/>
    <m/>
    <s v="oui"/>
    <n v="83.4"/>
    <n v="0"/>
    <n v="83.4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ommes grenades - 75 cl"/>
    <s v="CN00110350"/>
    <n v="48"/>
    <n v="10"/>
    <m/>
    <m/>
    <n v="136.32"/>
    <n v="0"/>
    <n v="136.32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BOX POTS - 90 UVC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pommes ananas - 75cl"/>
    <s v="CN00110370"/>
    <n v="42"/>
    <n v="10"/>
    <m/>
    <m/>
    <n v="105.42"/>
    <n v="0"/>
    <n v="105.42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m/>
    <m/>
    <s v="V de cidre  AB (PET) - 75cl"/>
    <s v="CN00320008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2"/>
    <n v="1"/>
    <m/>
    <m/>
    <n v="1"/>
    <m/>
    <s v="BOX JUS - 96 UVC 1/4 PALETTE"/>
    <m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3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3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3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mande complète - 630g"/>
    <n v="5005"/>
    <n v="6"/>
    <n v="10"/>
    <m/>
    <s v="oui"/>
    <n v="85.5"/>
    <n v="0"/>
    <n v="85.5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mande blanchie - 630g"/>
    <n v="5105"/>
    <n v="6"/>
    <n v="10"/>
    <m/>
    <s v="oui"/>
    <n v="94.56"/>
    <n v="0"/>
    <n v="94.56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Curry amande - 90g"/>
    <n v="4301"/>
    <n v="6"/>
    <n v="10"/>
    <m/>
    <m/>
    <n v="14.28"/>
    <n v="0"/>
    <n v="14.28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Chokenut - 300g"/>
    <s v="NCHOK300"/>
    <n v="6"/>
    <n v="10"/>
    <m/>
    <s v="oui"/>
    <n v="27"/>
    <n v="0"/>
    <n v="27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mande complète - 200g"/>
    <n v="5011"/>
    <n v="6"/>
    <n v="10"/>
    <m/>
    <s v="oui"/>
    <n v="30.54"/>
    <n v="0"/>
    <n v="30.54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mande blanchie - 200g"/>
    <n v="5111"/>
    <n v="6"/>
    <n v="10"/>
    <m/>
    <s v="oui"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Olive Amande - 90g"/>
    <n v="4303"/>
    <n v="6"/>
    <n v="10"/>
    <m/>
    <m/>
    <n v="14.28"/>
    <n v="0"/>
    <n v="14.28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Fruits et Graines - 200g"/>
    <n v="1011"/>
    <n v="6"/>
    <n v="10"/>
    <m/>
    <s v="oui"/>
    <n v="24.54"/>
    <n v="0"/>
    <n v="24.54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4 Fruits Secs - 200g"/>
    <n v="1013"/>
    <n v="6"/>
    <n v="10"/>
    <m/>
    <s v="oui"/>
    <n v="21.06"/>
    <n v="0"/>
    <n v="21.06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mande &amp; Noix de cajou - 200g"/>
    <n v="1012"/>
    <n v="6"/>
    <n v="10"/>
    <m/>
    <s v="oui"/>
    <n v="28.32"/>
    <n v="0"/>
    <n v="28.32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4"/>
    <n v="1"/>
    <m/>
    <m/>
    <m/>
    <m/>
    <s v="Purée Arachide Toastée - 300g"/>
    <n v="1504"/>
    <n v="6"/>
    <n v="10"/>
    <m/>
    <m/>
    <n v="14.58"/>
    <n v="0"/>
    <n v="14.58"/>
    <s v=""/>
    <s v=""/>
    <s v=""/>
    <s v=""/>
    <s v=""/>
    <m/>
    <m/>
    <m/>
    <m/>
    <m/>
    <m/>
    <m/>
    <m/>
    <m/>
    <m/>
    <m/>
    <n v="1"/>
  </r>
  <r>
    <x v="4"/>
    <s v="Ghislain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14T00:00:00"/>
    <x v="895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4"/>
    <s v="Ghislain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14T00:00:00"/>
    <x v="895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4"/>
    <s v="Ghislain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14T00:00:00"/>
    <x v="895"/>
    <n v="1"/>
    <m/>
    <m/>
    <m/>
    <m/>
    <s v="Huile d'Inca Inchi - 100ml"/>
    <n v="10104204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6"/>
    <n v="1"/>
    <m/>
    <m/>
    <m/>
    <m/>
    <s v="EAU de ROSE - Flacon 50g"/>
    <s v="ROSEAR"/>
    <n v="6"/>
    <n v="5"/>
    <m/>
    <m/>
    <n v="12.84"/>
    <n v="0"/>
    <n v="12.84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6"/>
    <n v="1"/>
    <m/>
    <m/>
    <m/>
    <m/>
    <s v="ORANGE - Flacon 50g"/>
    <s v="ORANAR"/>
    <n v="6"/>
    <n v="5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6"/>
    <n v="1"/>
    <m/>
    <m/>
    <m/>
    <m/>
    <s v="CAFÉ - Flacon 50g"/>
    <s v="CAFEAR"/>
    <n v="6"/>
    <n v="5"/>
    <m/>
    <m/>
    <n v="14.04"/>
    <n v="0"/>
    <n v="14.04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6"/>
    <n v="1"/>
    <m/>
    <m/>
    <m/>
    <m/>
    <s v="CITRON - Flacon 50g"/>
    <s v="CITRAR"/>
    <n v="6"/>
    <n v="5"/>
    <m/>
    <m/>
    <n v="12.06"/>
    <n v="0"/>
    <n v="12.06"/>
    <s v=""/>
    <s v=""/>
    <s v=""/>
    <s v=""/>
    <s v=""/>
    <m/>
    <m/>
    <m/>
    <m/>
    <m/>
    <m/>
    <m/>
    <m/>
    <m/>
    <m/>
    <m/>
    <n v="1"/>
  </r>
  <r>
    <x v="4"/>
    <s v="Christophe"/>
    <s v="Arcadi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6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n v="1"/>
    <m/>
    <m/>
    <m/>
    <m/>
    <s v="Potabio Thaï - x20 sachets"/>
    <n v="41032"/>
    <n v="20"/>
    <n v="0"/>
    <m/>
    <m/>
    <n v="19"/>
    <n v="0"/>
    <n v="19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n v="1"/>
    <m/>
    <m/>
    <m/>
    <m/>
    <s v="Potabio Indien - x20 sachets"/>
    <n v="41033"/>
    <n v="20"/>
    <n v="0"/>
    <m/>
    <m/>
    <n v="19"/>
    <n v="0"/>
    <n v="19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n v="1"/>
    <m/>
    <m/>
    <m/>
    <m/>
    <s v="Crème anglaise 60g - x 12 sachets"/>
    <n v="190210"/>
    <n v="12"/>
    <n v="0"/>
    <m/>
    <m/>
    <n v="12.6"/>
    <n v="0"/>
    <n v="12.6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5-14T00:00:00"/>
    <x v="897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Ciel d'Azur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898"/>
    <n v="1"/>
    <m/>
    <m/>
    <m/>
    <m/>
    <s v="Gel externe - tube 125ml"/>
    <s v="PAGT125ML-F"/>
    <n v="18"/>
    <n v="0"/>
    <m/>
    <m/>
    <n v="127.98"/>
    <n v="0"/>
    <n v="127.98"/>
    <s v=""/>
    <s v=""/>
    <s v=""/>
    <s v=""/>
    <s v=""/>
    <m/>
    <m/>
    <m/>
    <m/>
    <m/>
    <m/>
    <m/>
    <m/>
    <m/>
    <m/>
    <m/>
    <n v="1"/>
  </r>
  <r>
    <x v="4"/>
    <s v="Jean-Claude"/>
    <s v="Ciel d'Azur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898"/>
    <n v="1"/>
    <m/>
    <m/>
    <m/>
    <m/>
    <s v="Gel Exfoliant visage - tube 150ml"/>
    <s v="PAGE150ML-F"/>
    <n v="12"/>
    <n v="0"/>
    <m/>
    <m/>
    <n v="68.64"/>
    <n v="0"/>
    <n v="68.6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899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899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0"/>
    <n v="1"/>
    <m/>
    <m/>
    <m/>
    <n v="1"/>
    <s v="CURCUMA poudre - Flacon 35g"/>
    <s v="CURCC"/>
    <n v="24"/>
    <n v="0"/>
    <m/>
    <s v="oui"/>
    <n v="38.64"/>
    <n v="0"/>
    <n v="38.64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0"/>
    <n v="1"/>
    <m/>
    <m/>
    <m/>
    <n v="1"/>
    <s v="CURCUMA poudre - Flacon 80g (6)"/>
    <s v="CURCPP"/>
    <n v="18"/>
    <n v="0"/>
    <m/>
    <s v="oui"/>
    <n v="41.4"/>
    <n v="0"/>
    <n v="41.4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1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1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1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1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BON EURE BIO - BIOMONDE"/>
    <s v="10 bld isambard"/>
    <n v="27200"/>
    <s v="VERNON"/>
    <s v="02 32 54 00 64"/>
    <s v="NORMANDIE"/>
    <n v="27"/>
    <s v="BIOMONDE"/>
    <m/>
    <n v="250"/>
    <d v="2017-05-14T00:00:00"/>
    <x v="901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2"/>
    <n v="1"/>
    <m/>
    <m/>
    <m/>
    <m/>
    <s v="Huile de Chia - 100ml"/>
    <n v="10104200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2"/>
    <n v="1"/>
    <m/>
    <m/>
    <m/>
    <m/>
    <s v="Huile de cumin noir - 100ml"/>
    <n v="1010420297"/>
    <n v="4"/>
    <n v="1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2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3"/>
    <n v="1"/>
    <m/>
    <m/>
    <m/>
    <m/>
    <s v="EARL GREY - Boite 30g"/>
    <s v="BENGIN"/>
    <n v="6"/>
    <n v="0"/>
    <m/>
    <m/>
    <n v="21.06"/>
    <n v="0"/>
    <n v="21.06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3"/>
    <n v="1"/>
    <m/>
    <m/>
    <m/>
    <m/>
    <s v="BREAKFAST - Boite 30g"/>
    <s v="KERAIN"/>
    <n v="6"/>
    <n v="0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3"/>
    <n v="1"/>
    <m/>
    <m/>
    <m/>
    <m/>
    <s v="MARRAKECH - Boite 30g"/>
    <s v="MARRIN"/>
    <n v="6"/>
    <n v="0"/>
    <m/>
    <m/>
    <n v="20.28"/>
    <n v="0"/>
    <n v="20.28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3"/>
    <n v="1"/>
    <m/>
    <m/>
    <m/>
    <m/>
    <s v="THÉ VERT - Boite 30g"/>
    <s v="THEVIN"/>
    <n v="6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4"/>
    <n v="1"/>
    <m/>
    <m/>
    <m/>
    <m/>
    <s v="CURCUMA poudre - Flacon 35g"/>
    <s v="CURCC"/>
    <n v="6"/>
    <n v="0"/>
    <m/>
    <s v="oui"/>
    <n v="9.66"/>
    <n v="0"/>
    <n v="9.66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MON COTE BIO - BIOMONDE"/>
    <s v="14 pl Georges Clemenceau"/>
    <n v="27000"/>
    <s v="EVREUX"/>
    <s v="02 32 33 49 83"/>
    <s v="NORMANDIE"/>
    <n v="27"/>
    <s v="BIOMONDE"/>
    <m/>
    <n v="80"/>
    <d v="2017-05-14T00:00:00"/>
    <x v="904"/>
    <n v="1"/>
    <m/>
    <m/>
    <m/>
    <m/>
    <s v="CURCUMA poudre - Flacon 80g (6)"/>
    <s v="CURCPP"/>
    <n v="6"/>
    <n v="0"/>
    <m/>
    <s v="oui"/>
    <n v="13.8"/>
    <n v="0"/>
    <n v="13.8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Huile coco désodorisée - 1L (4)"/>
    <n v="1010415188"/>
    <n v="4"/>
    <n v="0"/>
    <m/>
    <s v="oui"/>
    <n v="34.64"/>
    <n v="0"/>
    <n v="34.64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Farine de pépins de courge biologique - 250g x4"/>
    <n v="1010450220"/>
    <n v="8"/>
    <n v="10"/>
    <m/>
    <s v="oui"/>
    <n v="21.44"/>
    <n v="0"/>
    <n v="21.44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5"/>
    <n v="1"/>
    <m/>
    <m/>
    <m/>
    <m/>
    <s v="Farine de lin biologique - 250g x4"/>
    <n v="1010450320"/>
    <n v="8"/>
    <n v="10"/>
    <m/>
    <s v="oui"/>
    <n v="16.079999999999998"/>
    <n v="0"/>
    <n v="16.079999999999998"/>
    <s v=""/>
    <s v=""/>
    <s v=""/>
    <s v=""/>
    <s v=""/>
    <m/>
    <m/>
    <m/>
    <m/>
    <m/>
    <m/>
    <m/>
    <m/>
    <m/>
    <m/>
    <m/>
    <n v="1"/>
  </r>
  <r>
    <x v="4"/>
    <s v="Ghislaine"/>
    <s v="Côteaux Nantais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5-15T00:00:00"/>
    <x v="906"/>
    <n v="1"/>
    <m/>
    <m/>
    <m/>
    <m/>
    <s v="V de cidre Demeter - 75 cl"/>
    <s v="CN00320005"/>
    <n v="6"/>
    <n v="0"/>
    <m/>
    <m/>
    <n v="14.52"/>
    <n v="0"/>
    <n v="14.52"/>
    <s v=""/>
    <s v=""/>
    <s v=""/>
    <s v=""/>
    <s v=""/>
    <m/>
    <m/>
    <m/>
    <m/>
    <m/>
    <m/>
    <m/>
    <m/>
    <m/>
    <m/>
    <m/>
    <n v="1"/>
  </r>
  <r>
    <x v="4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7"/>
    <n v="1"/>
    <m/>
    <m/>
    <m/>
    <m/>
    <s v="Amandina Lait d'amandes sans sucre - 50cl"/>
    <n v="6901"/>
    <n v="12"/>
    <n v="0"/>
    <m/>
    <m/>
    <n v="20.52"/>
    <n v="0"/>
    <n v="20.52"/>
    <s v=""/>
    <s v=""/>
    <s v=""/>
    <s v=""/>
    <s v=""/>
    <m/>
    <m/>
    <m/>
    <m/>
    <m/>
    <m/>
    <m/>
    <m/>
    <m/>
    <m/>
    <m/>
    <n v="1"/>
  </r>
  <r>
    <x v="4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7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m/>
    <m/>
    <m/>
    <m/>
    <m/>
    <m/>
    <m/>
    <m/>
    <n v="1"/>
  </r>
  <r>
    <x v="4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7"/>
    <n v="1"/>
    <m/>
    <m/>
    <m/>
    <m/>
    <s v="Cacao &amp; Baies de goji - 40g"/>
    <s v="9304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8"/>
    <n v="1"/>
    <m/>
    <m/>
    <m/>
    <m/>
    <s v="Biofournée épeautre - x 12 sachets"/>
    <n v="550080"/>
    <n v="12"/>
    <n v="0"/>
    <m/>
    <m/>
    <n v="11.4"/>
    <n v="0"/>
    <n v="11.4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8"/>
    <n v="1"/>
    <m/>
    <m/>
    <m/>
    <m/>
    <s v="Ferment pour kéfir de lait 2x6g - x 10 sachets"/>
    <n v="530050"/>
    <n v="1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8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8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m/>
    <s v="AIL et FINES HERBES - Flacon 10g"/>
    <s v="AILHC"/>
    <n v="6"/>
    <n v="5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n v="1"/>
    <s v="CURCUMA poudre - Flacon 35g"/>
    <s v="CURCC"/>
    <n v="30"/>
    <n v="10"/>
    <m/>
    <s v="oui"/>
    <n v="48.3"/>
    <n v="0"/>
    <n v="48.3"/>
    <s v=""/>
    <s v=""/>
    <s v=""/>
    <s v=""/>
    <s v=""/>
    <m/>
    <m/>
    <m/>
    <m/>
    <m/>
    <m/>
    <m/>
    <m/>
    <m/>
    <m/>
    <m/>
    <n v="1"/>
  </r>
  <r>
    <x v="4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m/>
    <s v="Mélange GUACAMOLE - Flacon 45g"/>
    <s v="GUACC"/>
    <n v="6"/>
    <n v="5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4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m/>
    <s v="Mélange PÂTES - Flacon 30g"/>
    <s v="PATEC"/>
    <n v="6"/>
    <n v="5"/>
    <m/>
    <m/>
    <n v="9.3000000000000007"/>
    <n v="0"/>
    <n v="9.3000000000000007"/>
    <s v=""/>
    <s v=""/>
    <s v=""/>
    <s v=""/>
    <s v=""/>
    <m/>
    <m/>
    <m/>
    <m/>
    <m/>
    <m/>
    <m/>
    <m/>
    <m/>
    <m/>
    <m/>
    <n v="1"/>
  </r>
  <r>
    <x v="4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n v="1"/>
    <s v="CURCUMA poudre - Flacon 80g (6)"/>
    <s v="CURCPP"/>
    <n v="30"/>
    <n v="10"/>
    <m/>
    <s v="oui"/>
    <n v="69"/>
    <n v="0"/>
    <n v="69"/>
    <s v=""/>
    <s v=""/>
    <s v=""/>
    <s v=""/>
    <s v=""/>
    <m/>
    <m/>
    <m/>
    <m/>
    <m/>
    <m/>
    <m/>
    <m/>
    <m/>
    <m/>
    <m/>
    <n v="1"/>
  </r>
  <r>
    <x v="4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m/>
    <s v="CITRONNELLE feuilles - Sachet 40g (6)"/>
    <s v="CITR"/>
    <n v="6"/>
    <n v="5"/>
    <m/>
    <m/>
    <n v="11.64"/>
    <n v="0"/>
    <n v="11.64"/>
    <s v=""/>
    <s v=""/>
    <s v=""/>
    <s v=""/>
    <s v=""/>
    <m/>
    <m/>
    <m/>
    <m/>
    <m/>
    <m/>
    <m/>
    <m/>
    <m/>
    <m/>
    <m/>
    <n v="1"/>
  </r>
  <r>
    <x v="4"/>
    <s v="Christophe"/>
    <s v="Arcadie"/>
    <s v="Ekibio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09"/>
    <n v="1"/>
    <m/>
    <m/>
    <m/>
    <m/>
    <s v="RÉGLISSE racine bâton - Sachet 50g (6)"/>
    <s v="REGL"/>
    <n v="6"/>
    <n v="5"/>
    <m/>
    <m/>
    <n v="16.86"/>
    <n v="0"/>
    <n v="16.86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10"/>
    <n v="1"/>
    <m/>
    <m/>
    <m/>
    <m/>
    <s v="Biofournée épeautre - x 12 sachets"/>
    <n v="550080"/>
    <n v="12"/>
    <n v="0"/>
    <m/>
    <m/>
    <n v="11.4"/>
    <n v="0"/>
    <n v="11.4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10"/>
    <n v="1"/>
    <m/>
    <m/>
    <m/>
    <m/>
    <s v="Ferment pour kéfir de lait 2x6g - x 10 sachets"/>
    <n v="530050"/>
    <n v="1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10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5-15T00:00:00"/>
    <x v="910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pommes demeter - 3 l"/>
    <s v="CN00120000"/>
    <n v="4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pommes poires demeter - 75 cl"/>
    <s v="CN0011021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pommes myrtilles - 75 cl"/>
    <s v="CN0011011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V de cidre Demeter - 50 cl"/>
    <s v="CN0032001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V de cidre Demeter - 75 cl"/>
    <s v="CN0032000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n v="1"/>
    <m/>
    <m/>
    <m/>
    <m/>
    <s v="pommes grenades - 75 cl"/>
    <s v="CN0011035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5-15T00:00:00"/>
    <x v="911"/>
    <m/>
    <m/>
    <n v="1"/>
    <m/>
    <m/>
    <s v="pommes gingembre demeter - 75 cl"/>
    <s v="CN00110385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m/>
    <n v="1"/>
    <m/>
    <m/>
    <m/>
    <s v="Farine de pépins de courge biologique - 250g x4"/>
    <n v="1010450220"/>
    <n v="8"/>
    <n v="10"/>
    <m/>
    <s v="oui"/>
    <n v="23.84"/>
    <n v="0"/>
    <n v="23.84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m/>
    <n v="1"/>
    <m/>
    <m/>
    <m/>
    <s v="Farine de lin biologique - 250g x4"/>
    <n v="1010450320"/>
    <n v="8"/>
    <n v="10"/>
    <m/>
    <s v="oui"/>
    <n v="17.84"/>
    <n v="0"/>
    <n v="17.84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5-15T00:00:00"/>
    <x v="912"/>
    <m/>
    <n v="1"/>
    <m/>
    <m/>
    <m/>
    <s v="Farine de noix biologique - 250g x4"/>
    <n v="1010450120"/>
    <n v="8"/>
    <n v="10"/>
    <m/>
    <s v="oui"/>
    <n v="23.84"/>
    <n v="0"/>
    <n v="23.84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BIOVIC"/>
    <m/>
    <n v="63270"/>
    <s v="VIC LE COMTE"/>
    <s v="04 73 78 04 64 "/>
    <s v="Auvergne-Rhône-Alpes"/>
    <n v="63"/>
    <s v="ACCORD BIO"/>
    <m/>
    <n v="180"/>
    <d v="2017-05-15T00:00:00"/>
    <x v="913"/>
    <n v="1"/>
    <m/>
    <m/>
    <m/>
    <m/>
    <s v="Ferment dessert au bifidus 2x6g - x 10 sachets"/>
    <n v="530020"/>
    <n v="10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BIOVIC"/>
    <m/>
    <n v="63270"/>
    <s v="VIC LE COMTE"/>
    <s v="04 73 78 04 64 "/>
    <s v="Auvergne-Rhône-Alpes"/>
    <n v="63"/>
    <s v="ACCORD BIO"/>
    <m/>
    <n v="180"/>
    <d v="2017-05-15T00:00:00"/>
    <x v="913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n v="1"/>
  </r>
  <r>
    <x v="4"/>
    <s v="Benoît"/>
    <s v="Nature et Aliments"/>
    <s v="Provinces Bio"/>
    <s v="CARNAC COTE BIO"/>
    <s v="6 RUE DU TUMULUS"/>
    <n v="56340"/>
    <s v="CARNAC"/>
    <s v="02 97 52 99 87"/>
    <s v="Bretagne"/>
    <n v="56"/>
    <s v="INDPT"/>
    <m/>
    <n v="90"/>
    <d v="2017-05-15T00:00:00"/>
    <x v="914"/>
    <n v="1"/>
    <m/>
    <m/>
    <m/>
    <m/>
    <s v="Crème brûlée 80g - x 12 sachets"/>
    <n v="19011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n v="1"/>
  </r>
  <r>
    <x v="4"/>
    <s v="Benoît"/>
    <s v="Nature et Aliments"/>
    <s v="Provinces Bio"/>
    <s v="CARNAC COTE BIO"/>
    <s v="6 RUE DU TUMULUS"/>
    <n v="56340"/>
    <s v="CARNAC"/>
    <s v="02 97 52 99 87"/>
    <s v="Bretagne"/>
    <n v="56"/>
    <s v="INDPT"/>
    <m/>
    <n v="90"/>
    <d v="2017-05-15T00:00:00"/>
    <x v="914"/>
    <n v="1"/>
    <m/>
    <m/>
    <m/>
    <m/>
    <s v="Crème caramel au beurre salé 60g - x 12 sachets"/>
    <n v="190120"/>
    <n v="12"/>
    <n v="0"/>
    <m/>
    <s v="oui"/>
    <n v="13.8"/>
    <n v="0"/>
    <n v="13.8"/>
    <s v=""/>
    <s v=""/>
    <s v=""/>
    <s v=""/>
    <s v=""/>
    <m/>
    <m/>
    <m/>
    <m/>
    <m/>
    <m/>
    <m/>
    <m/>
    <m/>
    <m/>
    <m/>
    <n v="1"/>
  </r>
  <r>
    <x v="4"/>
    <s v="Benoît"/>
    <s v="Nature et Aliments"/>
    <s v="Provinces Bio"/>
    <s v="CARNAC COTE BIO"/>
    <s v="6 RUE DU TUMULUS"/>
    <n v="56340"/>
    <s v="CARNAC"/>
    <s v="02 97 52 99 87"/>
    <s v="Bretagne"/>
    <n v="56"/>
    <s v="INDPT"/>
    <m/>
    <n v="90"/>
    <d v="2017-05-15T00:00:00"/>
    <x v="914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Benoît"/>
    <s v="Arcadie"/>
    <s v="Biodis"/>
    <s v="CARNAC COTE BIO"/>
    <s v="6 RUE DU TUMULUS"/>
    <n v="56340"/>
    <s v="CARNAC"/>
    <s v="02 97 52 99 87"/>
    <s v="Bretagne"/>
    <n v="56"/>
    <s v="INDPT"/>
    <m/>
    <n v="90"/>
    <d v="2017-05-15T00:00:00"/>
    <x v="915"/>
    <n v="1"/>
    <m/>
    <m/>
    <m/>
    <m/>
    <s v="CHANTERELLES - Doypack 25g (6)"/>
    <s v="CHANC"/>
    <n v="6"/>
    <n v="0"/>
    <m/>
    <m/>
    <n v="25.92"/>
    <n v="0"/>
    <n v="25.92"/>
    <s v=""/>
    <s v=""/>
    <s v=""/>
    <s v=""/>
    <s v=""/>
    <m/>
    <m/>
    <m/>
    <m/>
    <m/>
    <m/>
    <m/>
    <m/>
    <m/>
    <m/>
    <m/>
    <n v="1"/>
  </r>
  <r>
    <x v="4"/>
    <s v="Benoît"/>
    <s v="Arcadie"/>
    <s v="Biodis"/>
    <s v="CARNAC COTE BIO"/>
    <s v="6 RUE DU TUMULUS"/>
    <n v="56340"/>
    <s v="CARNAC"/>
    <s v="02 97 52 99 87"/>
    <s v="Bretagne"/>
    <n v="56"/>
    <s v="INDPT"/>
    <m/>
    <n v="90"/>
    <d v="2017-05-15T00:00:00"/>
    <x v="915"/>
    <n v="1"/>
    <m/>
    <m/>
    <m/>
    <m/>
    <s v="Trompette de la mort - Doypack 20g (6)"/>
    <s v="TROMC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4"/>
    <s v="Benoît"/>
    <s v="Arcadie"/>
    <s v="Biodis"/>
    <s v="CARNAC COTE BIO"/>
    <s v="6 RUE DU TUMULUS"/>
    <n v="56340"/>
    <s v="CARNAC"/>
    <s v="02 97 52 99 87"/>
    <s v="Bretagne"/>
    <n v="56"/>
    <s v="INDPT"/>
    <m/>
    <n v="90"/>
    <d v="2017-05-15T00:00:00"/>
    <x v="915"/>
    <n v="1"/>
    <m/>
    <m/>
    <m/>
    <m/>
    <s v="AIL en semoule - Flacon 50g"/>
    <s v="AILSC"/>
    <n v="3"/>
    <n v="0"/>
    <m/>
    <m/>
    <n v="5.85"/>
    <n v="0"/>
    <n v="5.85"/>
    <s v=""/>
    <s v=""/>
    <s v=""/>
    <s v=""/>
    <s v=""/>
    <m/>
    <m/>
    <m/>
    <m/>
    <m/>
    <m/>
    <m/>
    <m/>
    <m/>
    <m/>
    <m/>
    <n v="1"/>
  </r>
  <r>
    <x v="4"/>
    <s v="Benoît"/>
    <s v="Arcadie"/>
    <s v="Biodis"/>
    <s v="CARNAC COTE BIO"/>
    <s v="6 RUE DU TUMULUS"/>
    <n v="56340"/>
    <s v="CARNAC"/>
    <s v="02 97 52 99 87"/>
    <s v="Bretagne"/>
    <n v="56"/>
    <s v="INDPT"/>
    <m/>
    <n v="90"/>
    <d v="2017-05-15T00:00:00"/>
    <x v="915"/>
    <n v="1"/>
    <m/>
    <m/>
    <m/>
    <m/>
    <s v="VANILLE - Flacon 40g"/>
    <s v="VANIER"/>
    <n v="3"/>
    <n v="0"/>
    <m/>
    <m/>
    <n v="32.130000000000003"/>
    <n v="0"/>
    <n v="32.130000000000003"/>
    <s v=""/>
    <s v=""/>
    <s v=""/>
    <s v=""/>
    <s v=""/>
    <m/>
    <m/>
    <m/>
    <m/>
    <m/>
    <m/>
    <m/>
    <m/>
    <m/>
    <m/>
    <m/>
    <n v="1"/>
  </r>
  <r>
    <x v="4"/>
    <s v="Benoît"/>
    <s v="Kaoka"/>
    <s v="Biodis"/>
    <s v="CARNAC COTE BIO"/>
    <s v="6 RUE DU TUMULUS"/>
    <n v="56340"/>
    <s v="CARNAC"/>
    <s v="02 97 52 99 87"/>
    <s v="Bretagne"/>
    <n v="56"/>
    <s v="INDPT"/>
    <m/>
    <n v="90"/>
    <d v="2017-05-15T00:00:00"/>
    <x v="916"/>
    <n v="1"/>
    <m/>
    <m/>
    <m/>
    <n v="1"/>
    <s v="Simply Dark - 80g"/>
    <n v="14130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Benoît"/>
    <s v="Kaoka"/>
    <s v="Biodis"/>
    <s v="CARNAC COTE BIO"/>
    <s v="6 RUE DU TUMULUS"/>
    <n v="56340"/>
    <s v="CARNAC"/>
    <s v="02 97 52 99 87"/>
    <s v="Bretagne"/>
    <n v="56"/>
    <s v="INDPT"/>
    <m/>
    <n v="90"/>
    <d v="2017-05-15T00:00:00"/>
    <x v="916"/>
    <n v="1"/>
    <m/>
    <m/>
    <m/>
    <n v="1"/>
    <s v="noir 55% orange - 100g"/>
    <n v="14073"/>
    <n v="51"/>
    <n v="10"/>
    <m/>
    <s v="oui"/>
    <n v="81.599999999999994"/>
    <n v="0"/>
    <n v="81.599999999999994"/>
    <s v=""/>
    <s v=""/>
    <s v=""/>
    <s v=""/>
    <s v=""/>
    <m/>
    <m/>
    <m/>
    <m/>
    <m/>
    <m/>
    <m/>
    <m/>
    <m/>
    <m/>
    <m/>
    <n v="1"/>
  </r>
  <r>
    <x v="4"/>
    <s v="Benoît"/>
    <s v="Kaoka"/>
    <s v="Biodis"/>
    <s v="CARNAC COTE BIO"/>
    <s v="6 RUE DU TUMULUS"/>
    <n v="56340"/>
    <s v="CARNAC"/>
    <s v="02 97 52 99 87"/>
    <s v="Bretagne"/>
    <n v="56"/>
    <s v="INDPT"/>
    <m/>
    <n v="90"/>
    <d v="2017-05-15T00:00:00"/>
    <x v="916"/>
    <n v="1"/>
    <m/>
    <m/>
    <m/>
    <n v="1"/>
    <s v="noir 70% - 100g"/>
    <n v="14072"/>
    <n v="51"/>
    <n v="10"/>
    <m/>
    <s v="oui"/>
    <n v="77.52"/>
    <n v="0"/>
    <n v="77.52"/>
    <s v=""/>
    <s v=""/>
    <s v=""/>
    <s v=""/>
    <s v=""/>
    <m/>
    <m/>
    <m/>
    <m/>
    <m/>
    <m/>
    <m/>
    <m/>
    <m/>
    <m/>
    <m/>
    <n v="1"/>
  </r>
  <r>
    <x v="4"/>
    <s v="Benoît"/>
    <s v="Kaoka"/>
    <s v="Biodis"/>
    <s v="CARNAC COTE BIO"/>
    <s v="6 RUE DU TUMULUS"/>
    <n v="56340"/>
    <s v="CARNAC"/>
    <s v="02 97 52 99 87"/>
    <s v="Bretagne"/>
    <n v="56"/>
    <s v="INDPT"/>
    <m/>
    <n v="90"/>
    <d v="2017-05-15T00:00:00"/>
    <x v="916"/>
    <n v="1"/>
    <m/>
    <m/>
    <m/>
    <n v="1"/>
    <s v="noir 80% Equateur - 100g"/>
    <n v="14074"/>
    <n v="51"/>
    <n v="10"/>
    <m/>
    <s v="oui"/>
    <n v="86.7"/>
    <n v="0"/>
    <n v="86.7"/>
    <s v=""/>
    <s v=""/>
    <s v=""/>
    <s v=""/>
    <s v=""/>
    <m/>
    <m/>
    <m/>
    <m/>
    <m/>
    <m/>
    <m/>
    <m/>
    <m/>
    <m/>
    <m/>
    <n v="1"/>
  </r>
  <r>
    <x v="4"/>
    <s v="Benoît"/>
    <s v="Kaoka"/>
    <s v="Biodis"/>
    <s v="CARNAC COTE BIO"/>
    <s v="6 RUE DU TUMULUS"/>
    <n v="56340"/>
    <s v="CARNAC"/>
    <s v="02 97 52 99 87"/>
    <s v="Bretagne"/>
    <n v="56"/>
    <s v="INDPT"/>
    <m/>
    <n v="90"/>
    <d v="2017-05-15T00:00:00"/>
    <x v="916"/>
    <m/>
    <m/>
    <n v="1"/>
    <m/>
    <n v="1"/>
    <s v="noir 90% Equateur - 100g"/>
    <n v="14096"/>
    <n v="5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LE GRAND PANIER BIO"/>
    <s v="67 ROUTE DE BAYONNE"/>
    <n v="31300"/>
    <s v="TOULOUSE"/>
    <s v=" 05 31 47 34 07"/>
    <s v="Occitanie"/>
    <n v="31"/>
    <s v="GRAND PANIER BIO"/>
    <m/>
    <n v="500"/>
    <d v="2017-05-15T00:00:00"/>
    <x v="917"/>
    <n v="1"/>
    <m/>
    <m/>
    <m/>
    <n v="1"/>
    <s v="CURCUMA poudre - Flacon 80g (6)"/>
    <s v="CURCPP"/>
    <n v="18"/>
    <n v="10"/>
    <m/>
    <s v="oui"/>
    <n v="41.4"/>
    <n v="0"/>
    <n v="41.4"/>
    <s v=""/>
    <s v=""/>
    <s v=""/>
    <s v=""/>
    <s v=""/>
    <m/>
    <m/>
    <m/>
    <m/>
    <m/>
    <m/>
    <m/>
    <m/>
    <m/>
    <n v="1"/>
    <m/>
    <n v="1"/>
  </r>
  <r>
    <x v="4"/>
    <s v="Benoît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5-15T00:00:00"/>
    <x v="918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Benoît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5-15T00:00:00"/>
    <x v="918"/>
    <m/>
    <m/>
    <n v="1"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n v="1"/>
  </r>
  <r>
    <x v="4"/>
    <s v="Benoît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5-15T00:00:00"/>
    <x v="918"/>
    <m/>
    <m/>
    <n v="1"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m/>
    <m/>
    <m/>
    <m/>
    <m/>
    <m/>
    <m/>
    <m/>
    <n v="1"/>
  </r>
  <r>
    <x v="4"/>
    <s v="Benoît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5-15T00:00:00"/>
    <x v="918"/>
    <m/>
    <m/>
    <n v="1"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n v="1"/>
  </r>
  <r>
    <x v="4"/>
    <s v="Benoît"/>
    <s v="Bio Planète"/>
    <s v="Biodis"/>
    <s v="JOLIE NATURE"/>
    <s v="88 Rue Maréchal Joffre"/>
    <n v="56700"/>
    <s v="HENNEBONT"/>
    <s v=" 02 97 36 45 59"/>
    <s v="Bretagne"/>
    <n v="56"/>
    <s v="ACCORD BIO"/>
    <m/>
    <n v="200"/>
    <d v="2017-05-15T00:00:00"/>
    <x v="918"/>
    <m/>
    <m/>
    <n v="1"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n v="1"/>
  </r>
  <r>
    <x v="4"/>
    <s v="Benoît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5-15T00:00:00"/>
    <x v="919"/>
    <n v="1"/>
    <m/>
    <m/>
    <m/>
    <m/>
    <s v="noir 80% Equateur - 100g"/>
    <n v="14074"/>
    <n v="17"/>
    <n v="0"/>
    <m/>
    <s v="oui"/>
    <n v="26.18"/>
    <n v="0"/>
    <n v="26.18"/>
    <s v=""/>
    <s v=""/>
    <s v=""/>
    <s v=""/>
    <s v=""/>
    <m/>
    <m/>
    <m/>
    <m/>
    <m/>
    <m/>
    <m/>
    <m/>
    <m/>
    <m/>
    <m/>
    <n v="1"/>
  </r>
  <r>
    <x v="4"/>
    <s v="Benoît"/>
    <s v="Kaoka"/>
    <s v="Ekibio"/>
    <s v="JOLIE NATURE"/>
    <s v="88 Rue Maréchal Joffre"/>
    <n v="56700"/>
    <s v="HENNEBONT"/>
    <s v=" 02 97 36 45 59"/>
    <s v="Bretagne"/>
    <n v="56"/>
    <s v="ACCORD BIO"/>
    <m/>
    <n v="200"/>
    <d v="2017-05-15T00:00:00"/>
    <x v="919"/>
    <n v="1"/>
    <m/>
    <m/>
    <m/>
    <m/>
    <s v="dessert lait 32% - 200g"/>
    <n v="32192"/>
    <n v="30"/>
    <n v="0"/>
    <m/>
    <s v="oui"/>
    <n v="70.8"/>
    <n v="0"/>
    <n v="70.8"/>
    <s v=""/>
    <s v=""/>
    <s v=""/>
    <s v=""/>
    <s v=""/>
    <m/>
    <m/>
    <m/>
    <m/>
    <m/>
    <m/>
    <m/>
    <m/>
    <m/>
    <m/>
    <m/>
    <n v="1"/>
  </r>
  <r>
    <x v="4"/>
    <s v="Benoît"/>
    <s v="Nature et Aliment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0"/>
    <n v="1"/>
    <m/>
    <m/>
    <m/>
    <m/>
    <s v="Chantibio - x 20 sachets"/>
    <n v="530100"/>
    <n v="20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4"/>
    <s v="Benoît"/>
    <s v="Nature et Aliment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0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m/>
    <n v="1"/>
  </r>
  <r>
    <x v="4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n v="1"/>
    <m/>
    <m/>
    <m/>
    <m/>
    <s v="Purée pommes demeter - 915 g"/>
    <s v="CN00641500"/>
    <n v="18"/>
    <n v="0"/>
    <m/>
    <m/>
    <n v="56.16"/>
    <n v="0"/>
    <n v="56.16"/>
    <s v=""/>
    <s v=""/>
    <s v=""/>
    <s v=""/>
    <s v=""/>
    <m/>
    <m/>
    <m/>
    <m/>
    <m/>
    <m/>
    <m/>
    <m/>
    <m/>
    <m/>
    <m/>
    <n v="1"/>
  </r>
  <r>
    <x v="4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n v="1"/>
    <m/>
    <m/>
    <m/>
    <m/>
    <s v="Purée pommes poires demeter - 910 g"/>
    <s v="CN00641510"/>
    <n v="18"/>
    <n v="0"/>
    <m/>
    <m/>
    <n v="62.64"/>
    <n v="0"/>
    <n v="62.64"/>
    <s v=""/>
    <s v=""/>
    <s v=""/>
    <s v=""/>
    <s v=""/>
    <m/>
    <m/>
    <m/>
    <m/>
    <m/>
    <m/>
    <m/>
    <m/>
    <m/>
    <m/>
    <m/>
    <n v="1"/>
  </r>
  <r>
    <x v="4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m/>
    <m/>
    <n v="1"/>
    <m/>
    <m/>
    <s v="Purée pommes bananes demeter - 360 g"/>
    <s v="CN00641205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4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m/>
    <m/>
    <n v="1"/>
    <m/>
    <m/>
    <s v="Purée pommes mangues demeter - 360 g"/>
    <s v="CN00641260"/>
    <n v="6"/>
    <n v="0"/>
    <m/>
    <m/>
    <n v="13.14"/>
    <n v="0"/>
    <n v="13.14"/>
    <s v=""/>
    <s v=""/>
    <s v=""/>
    <s v=""/>
    <s v=""/>
    <m/>
    <m/>
    <m/>
    <m/>
    <m/>
    <m/>
    <m/>
    <m/>
    <m/>
    <m/>
    <m/>
    <n v="1"/>
  </r>
  <r>
    <x v="4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n v="1"/>
    <m/>
    <m/>
    <m/>
    <m/>
    <s v="Coteaunade Fraises framboises myrtilles - 212 g"/>
    <s v="CN00751130"/>
    <n v="6"/>
    <n v="0"/>
    <m/>
    <m/>
    <n v="16.14"/>
    <n v="0"/>
    <n v="16.14"/>
    <s v=""/>
    <s v=""/>
    <s v=""/>
    <s v=""/>
    <s v=""/>
    <m/>
    <m/>
    <m/>
    <m/>
    <m/>
    <m/>
    <m/>
    <m/>
    <m/>
    <m/>
    <m/>
    <n v="1"/>
  </r>
  <r>
    <x v="4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n v="1"/>
    <m/>
    <m/>
    <m/>
    <m/>
    <s v="Apibul Pommes poires - 75 cl"/>
    <s v="CN00110065"/>
    <n v="6"/>
    <n v="0"/>
    <m/>
    <m/>
    <n v="16.02"/>
    <n v="0"/>
    <n v="16.02"/>
    <s v=""/>
    <s v=""/>
    <s v=""/>
    <s v=""/>
    <s v=""/>
    <m/>
    <m/>
    <m/>
    <m/>
    <m/>
    <m/>
    <m/>
    <m/>
    <m/>
    <m/>
    <m/>
    <n v="1"/>
  </r>
  <r>
    <x v="4"/>
    <s v="Benoît"/>
    <s v="Côteaux Nantais"/>
    <s v="Bryio"/>
    <s v="JOLIE NATURE"/>
    <s v="88 Rue Maréchal Joffre"/>
    <n v="56700"/>
    <s v="HENNEBONT"/>
    <s v=" 02 97 36 45 59"/>
    <s v="Bretagne"/>
    <n v="56"/>
    <s v="ACCORD BIO"/>
    <m/>
    <n v="200"/>
    <d v="2017-05-15T00:00:00"/>
    <x v="921"/>
    <m/>
    <m/>
    <n v="1"/>
    <m/>
    <m/>
    <s v="Purée pommes figues demeter - 360g"/>
    <s v="CN0064142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5T00:00:00"/>
    <x v="922"/>
    <n v="1"/>
    <m/>
    <m/>
    <m/>
    <m/>
    <s v="Huile de tournesol - 1L"/>
    <n v="1010601050"/>
    <n v="6"/>
    <n v="0"/>
    <m/>
    <s v="oui"/>
    <n v="28.2"/>
    <n v="0"/>
    <n v="28.2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5T00:00:00"/>
    <x v="922"/>
    <n v="1"/>
    <m/>
    <m/>
    <m/>
    <m/>
    <s v="Huile de colza - 1L"/>
    <n v="1010608050"/>
    <n v="6"/>
    <n v="0"/>
    <m/>
    <s v="oui"/>
    <n v="33"/>
    <n v="0"/>
    <n v="33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5T00:00:00"/>
    <x v="922"/>
    <n v="1"/>
    <m/>
    <m/>
    <m/>
    <m/>
    <s v="Huile d'olive douce - 1L"/>
    <n v="1010612350"/>
    <n v="6"/>
    <n v="0"/>
    <m/>
    <m/>
    <n v="51.12"/>
    <n v="0"/>
    <n v="51.12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5T00:00:00"/>
    <x v="922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5T00:00:00"/>
    <x v="922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</r>
  <r>
    <x v="4"/>
    <s v="Benoît"/>
    <s v="Ciel d'Azur"/>
    <s v="Relais Vert"/>
    <s v="LE SCARABEE LORIENT"/>
    <s v="32 av Jean Jaurès"/>
    <n v="56100"/>
    <s v="LORIENT"/>
    <s v="02 97 64 59 83"/>
    <s v="Bretagne"/>
    <n v="56"/>
    <s v="INDPT"/>
    <m/>
    <n v="85"/>
    <d v="2017-05-15T00:00:00"/>
    <x v="923"/>
    <n v="1"/>
    <m/>
    <m/>
    <m/>
    <m/>
    <s v="Dentifrice - tube 75ml"/>
    <s v="PAD75ML-F"/>
    <n v="6"/>
    <n v="0"/>
    <m/>
    <m/>
    <n v="24.84"/>
    <n v="0"/>
    <n v="24.84"/>
    <s v=""/>
    <s v=""/>
    <s v=""/>
    <s v=""/>
    <s v=""/>
    <m/>
    <m/>
    <m/>
    <m/>
    <m/>
    <m/>
    <m/>
    <m/>
    <m/>
    <m/>
    <m/>
    <n v="1"/>
  </r>
  <r>
    <x v="4"/>
    <s v="Benoît"/>
    <s v="Ciel d'Azur"/>
    <s v="Relais Vert"/>
    <s v="LE SCARABEE LORIENT"/>
    <s v="32 av Jean Jaurès"/>
    <n v="56100"/>
    <s v="LORIENT"/>
    <s v="02 97 64 59 83"/>
    <s v="Bretagne"/>
    <n v="56"/>
    <s v="INDPT"/>
    <m/>
    <n v="85"/>
    <d v="2017-05-15T00:00:00"/>
    <x v="923"/>
    <n v="1"/>
    <m/>
    <m/>
    <m/>
    <m/>
    <s v="Crème réparatrice - tube 150ml"/>
    <s v="PACRE150ML-F"/>
    <n v="6"/>
    <n v="0"/>
    <m/>
    <m/>
    <n v="48.54"/>
    <n v="0"/>
    <n v="48.54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4"/>
    <n v="1"/>
    <m/>
    <m/>
    <m/>
    <m/>
    <s v="V de cidre Demeter - 50 cl"/>
    <s v="CN00320015"/>
    <n v="12"/>
    <n v="0"/>
    <m/>
    <m/>
    <n v="22.32"/>
    <n v="0"/>
    <n v="22.32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5"/>
    <n v="1"/>
    <m/>
    <m/>
    <m/>
    <m/>
    <s v="Huile coco désodorisée - 0,4L"/>
    <n v="1010615156"/>
    <n v="6"/>
    <n v="0"/>
    <m/>
    <s v="oui"/>
    <n v="28.44"/>
    <n v="0"/>
    <n v="28.44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5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5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5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6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6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7"/>
    <n v="1"/>
    <m/>
    <m/>
    <m/>
    <m/>
    <s v="Ferment dessert au bifidus 2x6g - x 10 sachets"/>
    <n v="530020"/>
    <n v="10"/>
    <n v="0"/>
    <m/>
    <m/>
    <n v="21.5"/>
    <n v="0"/>
    <n v="21.5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LE GRAND PANIER BIO CLERMONT FERRAND"/>
    <s v="19 Avenue de l'Agriculture"/>
    <n v="63100"/>
    <s v="CLERMONT FERRAND"/>
    <s v="04 73 42 49 10"/>
    <s v="Auvergne-Rhône-Alpes"/>
    <n v="63"/>
    <s v="GRAND PANIER BIO"/>
    <m/>
    <n v="700"/>
    <d v="2017-05-16T00:00:00"/>
    <x v="927"/>
    <n v="1"/>
    <m/>
    <m/>
    <m/>
    <m/>
    <s v="Gélifiant Végétal Confix'bio 120g - x 8 sachets"/>
    <n v="512020"/>
    <n v="8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4"/>
    <s v="Christophe"/>
    <s v="Perl'amande"/>
    <s v="Vitafrais"/>
    <s v="LA VIE EN BIO"/>
    <s v="14 Route de Clermont"/>
    <n v="63670"/>
    <s v="LE CENDRE"/>
    <s v="04 73 84 39 05"/>
    <s v="Auvergne-Rhône-Alpes"/>
    <n v="63"/>
    <s v="LES COMPTOIRS DE LA BIO"/>
    <m/>
    <n v="300"/>
    <d v="2017-05-16T00:00:00"/>
    <x v="928"/>
    <m/>
    <m/>
    <n v="1"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6T00:00:00"/>
    <x v="929"/>
    <m/>
    <n v="1"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6T00:00:00"/>
    <x v="929"/>
    <m/>
    <n v="1"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6T00:00:00"/>
    <x v="929"/>
    <m/>
    <n v="1"/>
    <m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6T00:00:00"/>
    <x v="929"/>
    <m/>
    <n v="1"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a Vie Claire Cornebarrieu"/>
    <s v="35 bis route de Toulouse"/>
    <n v="31700"/>
    <s v="Cornebarrieu"/>
    <s v="05 61 07 66 26"/>
    <s v="Occitanie"/>
    <n v="31"/>
    <s v="LA VIE CLAIRE"/>
    <m/>
    <n v="295"/>
    <d v="2017-05-16T00:00:00"/>
    <x v="929"/>
    <m/>
    <n v="1"/>
    <m/>
    <n v="1"/>
    <m/>
    <s v="Display gamme Protéin - 1 dispay vide"/>
    <m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Benoît"/>
    <s v="Bio Planète"/>
    <s v="Biodis"/>
    <s v="BIO DOUARNENEZ SARL JPC"/>
    <s v="12 reu Pen ar menez"/>
    <n v="29100"/>
    <s v="DOUARNENEZ"/>
    <s v="02 98 92 34 80"/>
    <s v="Bretagne"/>
    <n v="29"/>
    <s v="ACCORD BIO"/>
    <m/>
    <n v="150"/>
    <d v="2017-05-16T00:00:00"/>
    <x v="930"/>
    <n v="1"/>
    <m/>
    <m/>
    <m/>
    <m/>
    <s v="Huile de tournesol - 0,5L"/>
    <n v="1010601070"/>
    <n v="6"/>
    <n v="0"/>
    <m/>
    <m/>
    <n v="15.42"/>
    <n v="0"/>
    <n v="15.42"/>
    <s v=""/>
    <s v=""/>
    <s v=""/>
    <s v=""/>
    <s v=""/>
    <m/>
    <m/>
    <m/>
    <m/>
    <m/>
    <m/>
    <m/>
    <m/>
    <m/>
    <m/>
    <m/>
    <n v="1"/>
  </r>
  <r>
    <x v="4"/>
    <s v="Benoît"/>
    <s v="Bio Planète"/>
    <s v="Biodis"/>
    <s v="BIO DOUARNENEZ SARL JPC"/>
    <s v="12 reu Pen ar menez"/>
    <n v="29100"/>
    <s v="DOUARNENEZ"/>
    <s v="02 98 92 34 80"/>
    <s v="Bretagne"/>
    <n v="29"/>
    <s v="ACCORD BIO"/>
    <m/>
    <n v="150"/>
    <d v="2017-05-16T00:00:00"/>
    <x v="930"/>
    <n v="1"/>
    <m/>
    <m/>
    <m/>
    <m/>
    <s v="Huile d'olive orange - 0,25L"/>
    <n v="1010612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4"/>
    <s v="Alexis"/>
    <s v="Nature et Aliments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16T00:00:00"/>
    <x v="931"/>
    <n v="1"/>
    <m/>
    <m/>
    <m/>
    <m/>
    <s v="Agar agar Bio - x 12 sachets 50g"/>
    <n v="510120"/>
    <n v="12"/>
    <n v="0"/>
    <m/>
    <m/>
    <n v="49.8"/>
    <n v="0"/>
    <n v="49.8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16T00:00:00"/>
    <x v="932"/>
    <n v="1"/>
    <m/>
    <m/>
    <m/>
    <n v="1"/>
    <s v="CURCUMA poudre - Flacon 35g"/>
    <s v="CURCC"/>
    <n v="15"/>
    <n v="10"/>
    <m/>
    <s v="oui"/>
    <n v="24.15"/>
    <n v="0"/>
    <n v="24.15"/>
    <s v=""/>
    <s v=""/>
    <s v=""/>
    <s v=""/>
    <s v=""/>
    <m/>
    <m/>
    <m/>
    <m/>
    <m/>
    <m/>
    <m/>
    <m/>
    <m/>
    <m/>
    <m/>
    <n v="1"/>
  </r>
  <r>
    <x v="4"/>
    <s v="Benoît"/>
    <s v="Bio Planète"/>
    <s v="Biodis"/>
    <s v="YS ET BIO - BIOMONDE"/>
    <s v="16 avenue de la gare"/>
    <n v="29100"/>
    <s v="DOUARNENEZ"/>
    <s v="02 98 75 55 50"/>
    <s v="Bretagne"/>
    <n v="29"/>
    <s v="BIOMONDE"/>
    <m/>
    <n v="160"/>
    <d v="2017-05-16T00:00:00"/>
    <x v="933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n v="1"/>
  </r>
  <r>
    <x v="4"/>
    <s v="Benoît"/>
    <s v="Bio Planète"/>
    <s v="Biodis"/>
    <s v="YS ET BIO - BIOMONDE"/>
    <s v="16 avenue de la gare"/>
    <n v="29100"/>
    <s v="DOUARNENEZ"/>
    <s v="02 98 75 55 50"/>
    <s v="Bretagne"/>
    <n v="29"/>
    <s v="BIOMONDE"/>
    <m/>
    <n v="160"/>
    <d v="2017-05-16T00:00:00"/>
    <x v="93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4"/>
    <s v="Benoît"/>
    <s v="Bio Planète"/>
    <s v="Biodis"/>
    <s v="YS ET BIO - BIOMONDE"/>
    <s v="16 avenue de la gare"/>
    <n v="29100"/>
    <s v="DOUARNENEZ"/>
    <s v="02 98 75 55 50"/>
    <s v="Bretagne"/>
    <n v="29"/>
    <s v="BIOMONDE"/>
    <m/>
    <n v="160"/>
    <d v="2017-05-16T00:00:00"/>
    <x v="933"/>
    <m/>
    <m/>
    <n v="1"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m/>
    <m/>
    <m/>
    <m/>
    <m/>
    <m/>
    <m/>
    <m/>
    <n v="1"/>
  </r>
  <r>
    <x v="4"/>
    <s v="Benoît"/>
    <s v="Nature et Aliments"/>
    <s v="Biodis"/>
    <s v="YS ET BIO - BIOMONDE"/>
    <s v="16 avenue de la gare"/>
    <n v="29100"/>
    <s v="DOUARNENEZ"/>
    <s v="02 98 75 55 50"/>
    <s v="Bretagne"/>
    <n v="29"/>
    <s v="BIOMONDE"/>
    <m/>
    <n v="160"/>
    <d v="2017-05-16T00:00:00"/>
    <x v="934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4"/>
    <s v="Jean-Claude"/>
    <s v="Kaoka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5"/>
    <n v="1"/>
    <m/>
    <m/>
    <m/>
    <m/>
    <s v="noir 55% orange - 100g"/>
    <n v="14073"/>
    <n v="17"/>
    <n v="10"/>
    <m/>
    <s v="oui"/>
    <n v="27.2"/>
    <n v="0"/>
    <n v="27.2"/>
    <s v=""/>
    <s v=""/>
    <s v=""/>
    <s v=""/>
    <s v=""/>
    <m/>
    <m/>
    <m/>
    <m/>
    <m/>
    <m/>
    <m/>
    <m/>
    <m/>
    <m/>
    <m/>
    <n v="1"/>
  </r>
  <r>
    <x v="4"/>
    <s v="Jean-Claude"/>
    <s v="Kaoka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5"/>
    <n v="1"/>
    <m/>
    <m/>
    <m/>
    <m/>
    <s v="noir 66% éclats noisettes caramélisés - 100g"/>
    <n v="14072"/>
    <n v="17"/>
    <n v="10"/>
    <m/>
    <m/>
    <n v="31.96"/>
    <n v="0"/>
    <n v="31.96"/>
    <s v=""/>
    <s v=""/>
    <s v=""/>
    <s v=""/>
    <s v=""/>
    <m/>
    <m/>
    <m/>
    <m/>
    <m/>
    <m/>
    <m/>
    <m/>
    <m/>
    <m/>
    <m/>
    <n v="1"/>
  </r>
  <r>
    <x v="4"/>
    <s v="Jean-Claude"/>
    <s v="Kaoka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5"/>
    <n v="1"/>
    <m/>
    <m/>
    <m/>
    <m/>
    <s v="noir 70% - 100g"/>
    <n v="14072"/>
    <n v="17"/>
    <n v="10"/>
    <m/>
    <s v="oui"/>
    <n v="25.84"/>
    <n v="0"/>
    <n v="25.84"/>
    <s v=""/>
    <s v=""/>
    <s v=""/>
    <s v=""/>
    <s v=""/>
    <m/>
    <m/>
    <m/>
    <m/>
    <m/>
    <m/>
    <m/>
    <m/>
    <m/>
    <m/>
    <m/>
    <n v="1"/>
  </r>
  <r>
    <x v="4"/>
    <s v="Jean-Claude"/>
    <s v="Kaoka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5"/>
    <n v="1"/>
    <m/>
    <m/>
    <m/>
    <m/>
    <s v="noir 80% Equateur - 100g"/>
    <n v="14074"/>
    <n v="17"/>
    <n v="10"/>
    <m/>
    <s v="oui"/>
    <n v="28.9"/>
    <n v="0"/>
    <n v="28.9"/>
    <s v=""/>
    <s v=""/>
    <s v=""/>
    <s v=""/>
    <s v=""/>
    <m/>
    <m/>
    <m/>
    <m/>
    <m/>
    <m/>
    <m/>
    <m/>
    <m/>
    <m/>
    <m/>
    <n v="1"/>
  </r>
  <r>
    <x v="4"/>
    <s v="Jean-Claude"/>
    <s v="Kaoka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5"/>
    <m/>
    <m/>
    <n v="1"/>
    <m/>
    <m/>
    <s v="noir 90% Equateur - 100g"/>
    <n v="14096"/>
    <n v="17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5-16T00:00:00"/>
    <x v="936"/>
    <n v="1"/>
    <m/>
    <m/>
    <m/>
    <m/>
    <s v="Chantibio - x 20 sachets"/>
    <n v="530100"/>
    <n v="20"/>
    <n v="0"/>
    <m/>
    <s v="oui"/>
    <n v="12"/>
    <n v="0"/>
    <n v="12"/>
    <s v=""/>
    <s v=""/>
    <s v=""/>
    <s v=""/>
    <s v=""/>
    <m/>
    <m/>
    <m/>
    <m/>
    <m/>
    <m/>
    <m/>
    <m/>
    <m/>
    <m/>
    <m/>
    <n v="1"/>
  </r>
  <r>
    <x v="4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5-16T00:00:00"/>
    <x v="936"/>
    <n v="1"/>
    <m/>
    <m/>
    <m/>
    <m/>
    <s v="Panna Cotta 45g - x 15 sachets"/>
    <n v="190100"/>
    <n v="12"/>
    <n v="0"/>
    <m/>
    <m/>
    <n v="11.88"/>
    <n v="0"/>
    <n v="11.88"/>
    <s v=""/>
    <s v=""/>
    <s v=""/>
    <s v=""/>
    <s v=""/>
    <m/>
    <m/>
    <m/>
    <m/>
    <m/>
    <m/>
    <m/>
    <m/>
    <m/>
    <m/>
    <m/>
    <n v="1"/>
  </r>
  <r>
    <x v="4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5-16T00:00:00"/>
    <x v="936"/>
    <n v="1"/>
    <m/>
    <m/>
    <m/>
    <m/>
    <s v="Gélifiant Végétal Confix'bio 120g - x 8 sachets"/>
    <n v="512020"/>
    <n v="8"/>
    <n v="0"/>
    <m/>
    <m/>
    <n v="12"/>
    <n v="0"/>
    <n v="12"/>
    <s v=""/>
    <s v=""/>
    <s v=""/>
    <s v=""/>
    <s v=""/>
    <m/>
    <m/>
    <m/>
    <m/>
    <m/>
    <m/>
    <m/>
    <m/>
    <m/>
    <m/>
    <m/>
    <n v="1"/>
  </r>
  <r>
    <x v="4"/>
    <s v="Alexis"/>
    <s v="Nature et Aliments"/>
    <s v="Biocash"/>
    <s v="BIOASIS"/>
    <s v="74, rue St Jean"/>
    <n v="31130"/>
    <s v="BALMA"/>
    <s v="05 62 57 63 40"/>
    <s v="Occitanie"/>
    <n v="31"/>
    <s v="ACCORD BIO"/>
    <m/>
    <n v="300"/>
    <d v="2017-05-16T00:00:00"/>
    <x v="936"/>
    <n v="1"/>
    <m/>
    <m/>
    <m/>
    <m/>
    <s v="Crème châtaigne 60g - x 12 sachets"/>
    <n v="190130"/>
    <n v="12"/>
    <n v="0"/>
    <m/>
    <m/>
    <n v="14.88"/>
    <n v="0"/>
    <n v="14.88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CANNELLE moulue - Flacon 80g (6)"/>
    <s v="CANPPP"/>
    <n v="6"/>
    <n v="0"/>
    <m/>
    <m/>
    <n v="13.68"/>
    <n v="0"/>
    <n v="13.68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CUMIN poudre - Flacon 80g (6)"/>
    <s v="CUMIPP"/>
    <n v="6"/>
    <n v="0"/>
    <m/>
    <m/>
    <n v="20.88"/>
    <n v="0"/>
    <n v="20.88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CURCUMA poudre - Flacon 80g (6)"/>
    <s v="CURCPP"/>
    <n v="6"/>
    <n v="10"/>
    <m/>
    <s v="oui"/>
    <n v="12.42"/>
    <n v="0"/>
    <n v="12.42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GINGEMBRE poudre - Flacon 80g (6)"/>
    <s v="GINGPP"/>
    <n v="6"/>
    <n v="0"/>
    <m/>
    <m/>
    <n v="17.64"/>
    <n v="0"/>
    <n v="17.64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HERBES de PROVENCE - Flacon 80g (6)"/>
    <s v="HERCPF"/>
    <n v="6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CITRON - Flacon 50g"/>
    <s v="CITRAR"/>
    <n v="6"/>
    <n v="0"/>
    <m/>
    <m/>
    <n v="12.24"/>
    <n v="0"/>
    <n v="12.24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FRAMBOISE - Flacon 50g"/>
    <s v="FRAMAR"/>
    <n v="6"/>
    <n v="0"/>
    <m/>
    <m/>
    <n v="12.9"/>
    <n v="0"/>
    <n v="12.9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74, rue St Jean"/>
    <n v="31130"/>
    <s v="BALMA"/>
    <s v="05 62 57 63 40"/>
    <s v="Occitanie"/>
    <n v="31"/>
    <s v="ACCORD BIO"/>
    <m/>
    <n v="300"/>
    <d v="2017-05-16T00:00:00"/>
    <x v="937"/>
    <n v="1"/>
    <m/>
    <m/>
    <m/>
    <m/>
    <s v="VANILLE - Flacon 40g"/>
    <s v="VANIER"/>
    <n v="6"/>
    <n v="0"/>
    <m/>
    <m/>
    <n v="64.260000000000005"/>
    <n v="0"/>
    <n v="64.260000000000005"/>
    <s v=""/>
    <s v=""/>
    <s v=""/>
    <s v=""/>
    <s v=""/>
    <m/>
    <m/>
    <m/>
    <m/>
    <m/>
    <m/>
    <m/>
    <m/>
    <m/>
    <m/>
    <m/>
    <n v="1"/>
  </r>
  <r>
    <x v="4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8"/>
    <n v="1"/>
    <m/>
    <m/>
    <m/>
    <m/>
    <s v="CURCUMA poudre - Flacon 35g"/>
    <s v="CURCC"/>
    <n v="6"/>
    <n v="0"/>
    <m/>
    <s v="oui"/>
    <n v="9.66"/>
    <n v="0"/>
    <n v="9.66"/>
    <s v=""/>
    <s v=""/>
    <s v=""/>
    <s v=""/>
    <s v=""/>
    <m/>
    <m/>
    <m/>
    <m/>
    <m/>
    <m/>
    <m/>
    <m/>
    <m/>
    <m/>
    <m/>
    <n v="1"/>
  </r>
  <r>
    <x v="4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8"/>
    <n v="1"/>
    <m/>
    <m/>
    <m/>
    <m/>
    <s v="CURCUMA poudre - Flacon 80g (6)"/>
    <s v="CURCPP"/>
    <n v="6"/>
    <n v="0"/>
    <m/>
    <s v="oui"/>
    <n v="13.8"/>
    <n v="0"/>
    <n v="13.8"/>
    <s v=""/>
    <s v=""/>
    <s v=""/>
    <s v=""/>
    <s v=""/>
    <m/>
    <m/>
    <m/>
    <m/>
    <m/>
    <m/>
    <m/>
    <m/>
    <m/>
    <m/>
    <m/>
    <n v="1"/>
  </r>
  <r>
    <x v="4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9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9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4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9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4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9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4"/>
    <s v="Jean-Claude"/>
    <s v="Arcadie"/>
    <s v="Biodis"/>
    <s v="REGIME ET SANTE"/>
    <s v="10-12, rue du Gustave Rouland"/>
    <n v="76200"/>
    <s v="DIEPPE"/>
    <s v="02 35 84 38 68"/>
    <s v="NORMANDIE"/>
    <n v="76"/>
    <s v="INDPT"/>
    <m/>
    <n v="80"/>
    <d v="2017-05-16T00:00:00"/>
    <x v="939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Alexis"/>
    <s v="Côteaux Nantais"/>
    <s v="Biocash"/>
    <s v="BIOASIS"/>
    <s v="74, rue St Jean"/>
    <n v="31130"/>
    <s v="BALMA"/>
    <s v="05 62 57 63 40"/>
    <s v="Occitanie"/>
    <n v="31"/>
    <s v="ACCORD BIO"/>
    <m/>
    <n v="300"/>
    <d v="2017-05-16T00:00:00"/>
    <x v="940"/>
    <n v="1"/>
    <m/>
    <m/>
    <m/>
    <m/>
    <s v="pommes demeter - 3 l"/>
    <s v="CN00120000"/>
    <n v="12"/>
    <n v="0"/>
    <m/>
    <m/>
    <n v="64.92"/>
    <n v="0"/>
    <n v="64.92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4"/>
    <s v="Christophe"/>
    <s v="Bio Planèt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1"/>
    <m/>
    <n v="1"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4"/>
    <s v="Christophe"/>
    <s v="Perl'amande"/>
    <s v="Relais Vert"/>
    <s v="LE PANIER BIO CLERMONT FERRAND"/>
    <s v="30, bd Jean Jaurès"/>
    <n v="63000"/>
    <s v="CLERMONT FERRAND"/>
    <s v="04 73 35 37 40"/>
    <s v="Auvergne-Rhône-Alpes"/>
    <n v="63"/>
    <s v="GRAND PANIER BIO"/>
    <m/>
    <n v="300"/>
    <d v="2017-05-16T00:00:00"/>
    <x v="942"/>
    <n v="1"/>
    <m/>
    <m/>
    <m/>
    <m/>
    <s v="Pâte de fruit - 5x25g"/>
    <s v="80118E25"/>
    <n v="12"/>
    <n v="0"/>
    <m/>
    <m/>
    <n v="39.96"/>
    <n v="0"/>
    <n v="39.96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m/>
    <s v="SHIITAKES - Doypack 25g (6)"/>
    <s v="SHIIC"/>
    <n v="6"/>
    <n v="0"/>
    <m/>
    <m/>
    <n v="16.62"/>
    <n v="0"/>
    <n v="16.62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m/>
    <s v="CORIANDRE moulue - Flacon 30g"/>
    <s v="CORPC"/>
    <n v="3"/>
    <n v="0"/>
    <m/>
    <m/>
    <n v="4.05"/>
    <n v="0"/>
    <n v="4.05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m/>
    <s v="CURCUMA poudre - Flacon 35g"/>
    <s v="CURCC"/>
    <n v="6"/>
    <n v="10"/>
    <m/>
    <s v="oui"/>
    <n v="8.6999999999999993"/>
    <n v="0"/>
    <n v="8.6999999999999993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m/>
    <s v="CURRY - Flacon 35g"/>
    <s v="CURRC"/>
    <n v="3"/>
    <n v="0"/>
    <m/>
    <m/>
    <n v="5.37"/>
    <n v="0"/>
    <n v="5.37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n v="1"/>
    <s v="CURCUMA poudre - Flacon 80g (6)"/>
    <s v="CURCPP"/>
    <n v="12"/>
    <n v="10"/>
    <m/>
    <s v="oui"/>
    <n v="24.84"/>
    <n v="0"/>
    <n v="24.84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3"/>
    <n v="1"/>
    <m/>
    <m/>
    <m/>
    <m/>
    <s v="CAMOMILLE ROMAINE fleurs - Sachet 20g (6)"/>
    <s v="CAMO"/>
    <n v="6"/>
    <n v="0"/>
    <m/>
    <m/>
    <n v="23.34"/>
    <n v="0"/>
    <n v="23.34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4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4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4"/>
    <n v="1"/>
    <m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4"/>
    <n v="1"/>
    <m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4"/>
    <n v="1"/>
    <m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m/>
    <m/>
    <m/>
    <m/>
    <m/>
    <m/>
    <m/>
    <m/>
    <n v="1"/>
  </r>
  <r>
    <x v="4"/>
    <s v="Alexis"/>
    <s v="Nature et Aliments"/>
    <s v="Biocash"/>
    <s v="BIOASIS"/>
    <s v="6 av Dewoitine"/>
    <n v="31700"/>
    <s v="CORNEBARRIEU"/>
    <s v="05 61 85 31 19"/>
    <s v="Occitanie"/>
    <n v="31"/>
    <s v="ACCORD BIO"/>
    <m/>
    <n v="200"/>
    <d v="2017-05-16T00:00:00"/>
    <x v="945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Bioflan vanille - x 30 sachets"/>
    <n v="110010"/>
    <n v="30"/>
    <n v="0"/>
    <m/>
    <m/>
    <n v="21"/>
    <n v="0"/>
    <n v="21"/>
    <s v=""/>
    <s v=""/>
    <s v=""/>
    <s v=""/>
    <s v=""/>
    <m/>
    <m/>
    <m/>
    <m/>
    <m/>
    <m/>
    <m/>
    <m/>
    <m/>
    <m/>
    <m/>
    <n v="1"/>
  </r>
  <r>
    <x v="4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Bioflan framboise - x 30 sachets"/>
    <n v="110070"/>
    <n v="30"/>
    <n v="0"/>
    <m/>
    <m/>
    <n v="19.5"/>
    <n v="0"/>
    <n v="19.5"/>
    <s v=""/>
    <s v=""/>
    <s v=""/>
    <s v=""/>
    <s v=""/>
    <m/>
    <m/>
    <m/>
    <m/>
    <m/>
    <m/>
    <m/>
    <m/>
    <m/>
    <m/>
    <m/>
    <n v="1"/>
  </r>
  <r>
    <x v="4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Bioflan fruits exotiques - x 30 sachets"/>
    <n v="110080"/>
    <n v="30"/>
    <n v="0"/>
    <m/>
    <m/>
    <n v="19.2"/>
    <n v="0"/>
    <n v="19.2"/>
    <s v=""/>
    <s v=""/>
    <s v=""/>
    <s v=""/>
    <s v=""/>
    <m/>
    <m/>
    <m/>
    <m/>
    <m/>
    <m/>
    <m/>
    <m/>
    <m/>
    <m/>
    <m/>
    <n v="1"/>
  </r>
  <r>
    <x v="4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Bioflan noix de coco - x 30 sachets"/>
    <n v="110150"/>
    <n v="30"/>
    <n v="0"/>
    <m/>
    <m/>
    <n v="19.2"/>
    <n v="0"/>
    <n v="19.2"/>
    <s v=""/>
    <s v=""/>
    <s v=""/>
    <s v=""/>
    <s v=""/>
    <m/>
    <m/>
    <m/>
    <m/>
    <m/>
    <m/>
    <m/>
    <m/>
    <m/>
    <m/>
    <m/>
    <n v="1"/>
  </r>
  <r>
    <x v="4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Agar agar Bio - x 30 sachets 2*4g"/>
    <n v="510170"/>
    <n v="30"/>
    <n v="0"/>
    <m/>
    <m/>
    <n v="31.5"/>
    <n v="0"/>
    <n v="31.5"/>
    <s v=""/>
    <s v=""/>
    <s v=""/>
    <s v=""/>
    <s v=""/>
    <m/>
    <m/>
    <m/>
    <m/>
    <m/>
    <m/>
    <m/>
    <m/>
    <m/>
    <m/>
    <m/>
    <n v="1"/>
  </r>
  <r>
    <x v="4"/>
    <s v="Benoît"/>
    <s v="Nature et Aliments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6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Benoît"/>
    <s v="Kaoka"/>
    <s v="Ekibio"/>
    <s v="YUKI BIO - BIOMONDE"/>
    <s v="Rue de Cornel"/>
    <n v="44510"/>
    <s v="LE POULIGUEN"/>
    <s v="02 40 17 09 59"/>
    <s v="Pays-de-Loire"/>
    <n v="44"/>
    <s v="BIOMONDE"/>
    <m/>
    <n v="230"/>
    <d v="2017-05-16T00:00:00"/>
    <x v="947"/>
    <n v="1"/>
    <m/>
    <m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4"/>
    <s v="Benoît"/>
    <s v="Bio Planète"/>
    <s v="Provinces Bio"/>
    <s v="YUKI BIO - BIOMONDE"/>
    <s v="Rue de Cornel"/>
    <n v="44510"/>
    <s v="LE POULIGUEN"/>
    <s v="02 40 17 09 59"/>
    <s v="Pays-de-Loire"/>
    <n v="44"/>
    <s v="BIOMONDE"/>
    <m/>
    <n v="230"/>
    <d v="2017-05-16T00:00:00"/>
    <x v="948"/>
    <n v="1"/>
    <m/>
    <m/>
    <m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49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49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49"/>
    <n v="1"/>
    <m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49"/>
    <n v="1"/>
    <m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49"/>
    <n v="1"/>
    <m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m/>
    <m/>
    <m/>
    <m/>
    <m/>
    <m/>
    <m/>
    <m/>
    <n v="1"/>
  </r>
  <r>
    <x v="4"/>
    <s v="Alexis"/>
    <s v="Arcadie"/>
    <s v="Ekibio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50"/>
    <n v="1"/>
    <m/>
    <m/>
    <m/>
    <m/>
    <s v="CORIANDRE feuille - Flacon 18g"/>
    <s v="CORFC"/>
    <n v="3"/>
    <n v="0"/>
    <m/>
    <m/>
    <n v="5.22"/>
    <n v="0"/>
    <n v="5.22"/>
    <s v=""/>
    <s v=""/>
    <s v=""/>
    <s v=""/>
    <s v=""/>
    <m/>
    <m/>
    <m/>
    <m/>
    <m/>
    <m/>
    <m/>
    <m/>
    <m/>
    <m/>
    <m/>
    <n v="1"/>
  </r>
  <r>
    <x v="4"/>
    <s v="Alexis"/>
    <s v="Arcadie"/>
    <s v="Ekibio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50"/>
    <n v="1"/>
    <m/>
    <m/>
    <m/>
    <m/>
    <s v="CURCUMA poudre - Flacon 35g"/>
    <s v="CURCC"/>
    <n v="6"/>
    <n v="10"/>
    <m/>
    <s v="oui"/>
    <n v="8.6999999999999993"/>
    <n v="0"/>
    <n v="8.6999999999999993"/>
    <s v=""/>
    <s v=""/>
    <s v=""/>
    <s v=""/>
    <s v=""/>
    <m/>
    <m/>
    <m/>
    <m/>
    <m/>
    <m/>
    <m/>
    <m/>
    <m/>
    <m/>
    <m/>
    <n v="1"/>
  </r>
  <r>
    <x v="4"/>
    <s v="Alexis"/>
    <s v="Arcadie"/>
    <s v="Ekibio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50"/>
    <n v="1"/>
    <m/>
    <m/>
    <m/>
    <m/>
    <s v="CURCUMA poudre - Flacon 80g (6)"/>
    <s v="CURCPP"/>
    <n v="6"/>
    <n v="10"/>
    <m/>
    <s v="oui"/>
    <n v="12.42"/>
    <n v="0"/>
    <n v="12.42"/>
    <s v=""/>
    <s v=""/>
    <s v=""/>
    <s v=""/>
    <s v=""/>
    <m/>
    <m/>
    <m/>
    <m/>
    <m/>
    <m/>
    <m/>
    <m/>
    <m/>
    <m/>
    <m/>
    <n v="1"/>
  </r>
  <r>
    <x v="4"/>
    <s v="Alexis"/>
    <s v="Arcadie"/>
    <s v="Ekibio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50"/>
    <n v="1"/>
    <m/>
    <m/>
    <m/>
    <m/>
    <s v="CURRY MADRAS - Flacon 35g"/>
    <s v="CUMAC"/>
    <n v="3"/>
    <n v="0"/>
    <m/>
    <m/>
    <n v="4.95"/>
    <n v="0"/>
    <n v="4.95"/>
    <s v=""/>
    <s v=""/>
    <s v=""/>
    <s v=""/>
    <s v=""/>
    <m/>
    <m/>
    <m/>
    <m/>
    <m/>
    <m/>
    <m/>
    <m/>
    <m/>
    <m/>
    <m/>
    <n v="1"/>
  </r>
  <r>
    <x v="4"/>
    <s v="Alexis"/>
    <s v="Nature et Aliments"/>
    <s v="Biocash"/>
    <s v="LA FERMIERE"/>
    <s v="19, bd de l' Europe"/>
    <n v="31120"/>
    <s v="PORTET SUR GARONNE"/>
    <s v="05 61 72 33 31"/>
    <s v="Occitanie"/>
    <n v="31"/>
    <s v="LES COMPTOIRS DE LA BIO"/>
    <m/>
    <n v="300"/>
    <d v="2017-05-16T00:00:00"/>
    <x v="951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LA PLANETE BLEUE - BIOMONDE"/>
    <s v="11 avenue foch"/>
    <n v="76190"/>
    <s v="YVETOT"/>
    <s v="02 35 95 24 47"/>
    <s v="NORMANDIE"/>
    <n v="76"/>
    <s v="BIOMONDE"/>
    <m/>
    <n v="250"/>
    <d v="2017-05-16T00:00:00"/>
    <x v="952"/>
    <n v="1"/>
    <m/>
    <m/>
    <m/>
    <m/>
    <s v="noir noix de coco - 100g"/>
    <n v="14717"/>
    <n v="17"/>
    <n v="1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LA PLANETE BLEUE - BIOMONDE"/>
    <s v="11 avenue foch"/>
    <n v="76190"/>
    <s v="YVETOT"/>
    <s v="02 35 95 24 47"/>
    <s v="NORMANDIE"/>
    <n v="76"/>
    <s v="BIOMONDE"/>
    <m/>
    <n v="250"/>
    <d v="2017-05-16T00:00:00"/>
    <x v="952"/>
    <n v="1"/>
    <m/>
    <m/>
    <m/>
    <m/>
    <s v="noir gingembre citron - 100g"/>
    <n v="14718"/>
    <n v="17"/>
    <n v="10"/>
    <m/>
    <m/>
    <n v="30.6"/>
    <n v="0"/>
    <n v="30.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3"/>
    <n v="1"/>
    <m/>
    <m/>
    <m/>
    <m/>
    <s v="Huile de Chia - 100ml"/>
    <n v="10104200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3"/>
    <n v="1"/>
    <m/>
    <m/>
    <m/>
    <m/>
    <s v="Huile de cumin noir - 100ml"/>
    <n v="1010420297"/>
    <n v="4"/>
    <n v="1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3"/>
    <m/>
    <n v="1"/>
    <m/>
    <m/>
    <m/>
    <s v="Huile Gourmande - 250ml"/>
    <n v="1010630890"/>
    <n v="6"/>
    <n v="10"/>
    <m/>
    <m/>
    <n v="24.3"/>
    <n v="0"/>
    <n v="24.3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3"/>
    <m/>
    <n v="1"/>
    <m/>
    <m/>
    <m/>
    <s v="Huile cuisson au Ghee - 0,5L"/>
    <n v="1010631170"/>
    <n v="6"/>
    <n v="10"/>
    <m/>
    <s v="oui"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4"/>
    <m/>
    <n v="1"/>
    <m/>
    <n v="1"/>
    <m/>
    <s v="Farine de pépins de courge biologique - 250g x4"/>
    <n v="1010450220"/>
    <n v="16"/>
    <n v="10"/>
    <m/>
    <s v="oui"/>
    <n v="47.68"/>
    <n v="0"/>
    <n v="47.68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4"/>
    <m/>
    <n v="1"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4"/>
    <m/>
    <n v="1"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4"/>
    <m/>
    <n v="1"/>
    <m/>
    <n v="1"/>
    <m/>
    <s v="Display gamme Protéin - 1 dispay vide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5"/>
    <n v="1"/>
    <m/>
    <m/>
    <m/>
    <m/>
    <s v="Panna Cotta 45g - x 15 sachets"/>
    <n v="190100"/>
    <n v="15"/>
    <n v="0"/>
    <m/>
    <s v="oui"/>
    <n v="15.75"/>
    <n v="0"/>
    <n v="15.75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5"/>
    <n v="1"/>
    <m/>
    <m/>
    <m/>
    <m/>
    <s v="Crème brûlée 80g - x 12 sachets"/>
    <n v="190110"/>
    <n v="12"/>
    <n v="0"/>
    <m/>
    <s v="oui"/>
    <n v="14.64"/>
    <n v="0"/>
    <n v="14.64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Relais Vert"/>
    <s v="LA PLANETE BLEUE - BIOMONDE"/>
    <s v="11 avenue foch"/>
    <n v="76190"/>
    <s v="YVETOT"/>
    <s v="02 35 95 24 47"/>
    <s v="NORMANDIE"/>
    <n v="76"/>
    <s v="BIOMONDE"/>
    <m/>
    <n v="250"/>
    <d v="2017-05-16T00:00:00"/>
    <x v="95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6"/>
    <n v="1"/>
    <m/>
    <m/>
    <m/>
    <m/>
    <s v="CURCUMA poudre - Flacon 35g"/>
    <s v="CURCC"/>
    <n v="30"/>
    <n v="0"/>
    <m/>
    <s v="oui"/>
    <n v="48.3"/>
    <n v="0"/>
    <n v="48.3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6"/>
    <n v="1"/>
    <m/>
    <m/>
    <m/>
    <m/>
    <s v="CURCUMA poudre - Flacon 80g (6)"/>
    <s v="CURCPP"/>
    <n v="36"/>
    <n v="0"/>
    <m/>
    <s v="oui"/>
    <n v="82.8"/>
    <n v="0"/>
    <n v="82.8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7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7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7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7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A PLANETE BLEUE - BIOMONDE"/>
    <s v="11 avenue foch"/>
    <n v="76190"/>
    <s v="YVETOT"/>
    <s v="02 35 95 24 47"/>
    <s v="NORMANDIE"/>
    <n v="76"/>
    <s v="BIOMONDE"/>
    <m/>
    <n v="250"/>
    <d v="2017-05-16T00:00:00"/>
    <x v="957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8"/>
    <n v="1"/>
    <m/>
    <m/>
    <m/>
    <m/>
    <s v="CURCUMA poudre - Flacon 35g"/>
    <s v="CURCC"/>
    <n v="48"/>
    <n v="0"/>
    <m/>
    <s v="oui"/>
    <n v="77.28"/>
    <n v="0"/>
    <n v="77.28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8"/>
    <n v="1"/>
    <m/>
    <m/>
    <m/>
    <m/>
    <s v="CURCUMA poudre - Flacon 80g (6)"/>
    <s v="CURCPP"/>
    <n v="60"/>
    <n v="0"/>
    <m/>
    <s v="oui"/>
    <n v="138"/>
    <n v="0"/>
    <n v="138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9"/>
    <n v="1"/>
    <m/>
    <m/>
    <m/>
    <m/>
    <s v="AIL et FINES HERBES - Flacon 10g"/>
    <s v="AILHC"/>
    <n v="12"/>
    <n v="0"/>
    <m/>
    <m/>
    <n v="16.68"/>
    <n v="0"/>
    <n v="16.68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9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9"/>
    <n v="1"/>
    <m/>
    <m/>
    <m/>
    <m/>
    <s v="Mélange GUACAMOLE - Flacon 45g"/>
    <s v="GUACC"/>
    <n v="12"/>
    <n v="0"/>
    <m/>
    <m/>
    <n v="25.56"/>
    <n v="0"/>
    <n v="25.56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9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4"/>
    <s v="Jean-Claude"/>
    <s v="Arcadie"/>
    <s v="Relais Vert"/>
    <s v="AU PANIER BIO - BIOMONDE"/>
    <s v="Chemin des Salines"/>
    <n v="14800"/>
    <s v="St Arnoult - DEAUVILLE"/>
    <s v="02 31 88 55 94 "/>
    <s v="NORMANDIE"/>
    <n v="14"/>
    <s v="BIOMONDE"/>
    <m/>
    <n v="350"/>
    <d v="2017-05-17T00:00:00"/>
    <x v="959"/>
    <n v="1"/>
    <m/>
    <m/>
    <m/>
    <m/>
    <s v="Mélange TABOULÉ - Flacon 17g"/>
    <s v="TABOC"/>
    <n v="12"/>
    <n v="0"/>
    <m/>
    <m/>
    <n v="16.68"/>
    <n v="0"/>
    <n v="16.68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AU BON EURE BIO - BIOMONDE"/>
    <s v="10 bld isambard"/>
    <n v="27200"/>
    <s v="VERNON"/>
    <s v="02 32 54 00 64"/>
    <s v="NORMANDIE"/>
    <n v="27"/>
    <s v="BIOMONDE"/>
    <m/>
    <n v="250"/>
    <d v="2017-05-17T00:00:00"/>
    <x v="960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4"/>
    <s v="Jean-Claude"/>
    <s v="Kaoka"/>
    <s v="Relais Vert"/>
    <s v="AU BON EURE BIO - BIOMONDE"/>
    <s v="10 bld isambard"/>
    <n v="27200"/>
    <s v="VERNON"/>
    <s v="02 32 54 00 64"/>
    <s v="NORMANDIE"/>
    <n v="27"/>
    <s v="BIOMONDE"/>
    <m/>
    <n v="250"/>
    <d v="2017-05-17T00:00:00"/>
    <x v="960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1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1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2"/>
    <n v="1"/>
    <m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2"/>
    <n v="1"/>
    <m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2"/>
    <n v="1"/>
    <m/>
    <m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2"/>
    <n v="1"/>
    <m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2"/>
    <n v="1"/>
    <m/>
    <m/>
    <n v="1"/>
    <m/>
    <s v="Display gamme Protéin - 1 dispay vide"/>
    <m/>
    <n v="1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ARCADIE BIO"/>
    <s v="223 ROUTE DE GRENADE"/>
    <n v="31700"/>
    <s v="BLAGNAC"/>
    <s v="05 34 39 48 23"/>
    <s v="Occitanie"/>
    <n v="31"/>
    <s v="LES COMPTOIRS DE LA BIO"/>
    <m/>
    <n v="300"/>
    <d v="2017-05-17T00:00:00"/>
    <x v="963"/>
    <n v="1"/>
    <m/>
    <m/>
    <m/>
    <m/>
    <s v="POIVRE NOIR MOULU 500g - 500g"/>
    <s v="POIMT1"/>
    <n v="3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4"/>
    <n v="1"/>
    <m/>
    <m/>
    <m/>
    <n v="1"/>
    <s v="CURCUMA poudre - Flacon 35g"/>
    <s v="CURCC"/>
    <n v="12"/>
    <n v="10"/>
    <m/>
    <s v="oui"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4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4"/>
    <n v="1"/>
    <m/>
    <m/>
    <m/>
    <n v="1"/>
    <s v="CURCUMA poudre - Flacon 80g (6)"/>
    <s v="CURCPP"/>
    <n v="12"/>
    <n v="10"/>
    <m/>
    <s v="oui"/>
    <n v="24.84"/>
    <n v="0"/>
    <n v="24.84"/>
    <s v=""/>
    <s v=""/>
    <s v=""/>
    <s v=""/>
    <s v=""/>
    <m/>
    <m/>
    <m/>
    <m/>
    <m/>
    <m/>
    <m/>
    <m/>
    <m/>
    <m/>
    <m/>
    <n v="1"/>
  </r>
  <r>
    <x v="4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Gel externe - tube 125ml"/>
    <s v="PAGT125ML-F"/>
    <n v="12"/>
    <n v="0"/>
    <m/>
    <m/>
    <n v="85.32"/>
    <n v="0"/>
    <n v="85.32"/>
    <s v=""/>
    <s v=""/>
    <s v=""/>
    <s v=""/>
    <s v=""/>
    <m/>
    <m/>
    <m/>
    <m/>
    <m/>
    <m/>
    <m/>
    <m/>
    <m/>
    <m/>
    <m/>
    <n v="1"/>
  </r>
  <r>
    <x v="4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Gel externe - tube 250ml"/>
    <s v="PAGF250ML-F"/>
    <n v="12"/>
    <n v="0"/>
    <m/>
    <m/>
    <n v="122.4"/>
    <n v="0"/>
    <n v="122.4"/>
    <s v=""/>
    <s v=""/>
    <s v=""/>
    <s v=""/>
    <s v=""/>
    <m/>
    <m/>
    <m/>
    <m/>
    <m/>
    <m/>
    <m/>
    <m/>
    <m/>
    <m/>
    <m/>
    <n v="1"/>
  </r>
  <r>
    <x v="4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Jus à boire  AB - bouteille 1l"/>
    <s v="PAJB1LP-F"/>
    <n v="12"/>
    <n v="0"/>
    <m/>
    <m/>
    <n v="168.72"/>
    <n v="0"/>
    <n v="168.72"/>
    <s v=""/>
    <s v=""/>
    <s v=""/>
    <s v=""/>
    <s v=""/>
    <m/>
    <m/>
    <m/>
    <m/>
    <m/>
    <m/>
    <m/>
    <m/>
    <m/>
    <m/>
    <m/>
    <n v="1"/>
  </r>
  <r>
    <x v="4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Gel à boire AB - bouteille 1000ml"/>
    <s v="PAGBP1L-F"/>
    <n v="12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Crème visage - tube 50ml"/>
    <s v="PACV50ML-F"/>
    <n v="6"/>
    <n v="0"/>
    <m/>
    <m/>
    <n v="37.020000000000003"/>
    <n v="0"/>
    <n v="37.020000000000003"/>
    <s v=""/>
    <s v=""/>
    <s v=""/>
    <s v=""/>
    <s v=""/>
    <m/>
    <m/>
    <m/>
    <m/>
    <m/>
    <m/>
    <m/>
    <m/>
    <m/>
    <m/>
    <m/>
    <n v="1"/>
  </r>
  <r>
    <x v="4"/>
    <s v="Alexis"/>
    <s v="Ciel d'Azur"/>
    <s v="Relais Vert"/>
    <s v="ARCADIE BIO"/>
    <s v="223 ROUTE DE GRENADE"/>
    <n v="31700"/>
    <s v="BLAGNAC"/>
    <s v="05 34 39 48 23"/>
    <s v="Occitanie"/>
    <n v="31"/>
    <s v="LES COMPTOIRS DE LA BIO"/>
    <m/>
    <n v="300"/>
    <d v="2017-05-17T00:00:00"/>
    <x v="965"/>
    <n v="1"/>
    <m/>
    <m/>
    <m/>
    <m/>
    <s v="Crème intense - tube 50ml"/>
    <s v="PACI50ML-F"/>
    <n v="6"/>
    <n v="0"/>
    <m/>
    <m/>
    <n v="44.52"/>
    <n v="0"/>
    <n v="44.52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6"/>
    <n v="1"/>
    <m/>
    <m/>
    <m/>
    <m/>
    <s v="CURCUMA poudre - Flacon 35g"/>
    <s v="CURCC"/>
    <n v="36"/>
    <n v="0"/>
    <m/>
    <s v="oui"/>
    <n v="57.96"/>
    <n v="0"/>
    <n v="57.96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6"/>
    <n v="1"/>
    <m/>
    <m/>
    <m/>
    <m/>
    <s v="CURCUMA poudre - Flacon 80g (6)"/>
    <s v="CURCPP"/>
    <n v="48"/>
    <n v="0"/>
    <m/>
    <s v="oui"/>
    <n v="110.4"/>
    <n v="0"/>
    <n v="110.4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7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7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7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7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5, rue St Jacques"/>
    <n v="76600"/>
    <s v="LE HAVRE"/>
    <s v="02 35 21 23 53"/>
    <s v="NORMANDIE"/>
    <n v="76"/>
    <s v="GVA"/>
    <m/>
    <n v="350"/>
    <d v="2017-05-17T00:00:00"/>
    <x v="967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LE MARCHE BIO"/>
    <s v="5, rue St Jacques"/>
    <n v="76600"/>
    <s v="LE HAVRE"/>
    <s v="02 35 21 23 53"/>
    <s v="NORMANDIE"/>
    <n v="76"/>
    <s v="GVA"/>
    <m/>
    <n v="350"/>
    <d v="2017-05-17T00:00:00"/>
    <x v="968"/>
    <n v="1"/>
    <m/>
    <m/>
    <m/>
    <m/>
    <s v="noir noix de coco - 100g"/>
    <n v="14717"/>
    <n v="34"/>
    <n v="10"/>
    <m/>
    <m/>
    <n v="61.2"/>
    <n v="0"/>
    <n v="61.2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LE MARCHE BIO"/>
    <s v="5, rue St Jacques"/>
    <n v="76600"/>
    <s v="LE HAVRE"/>
    <s v="02 35 21 23 53"/>
    <s v="NORMANDIE"/>
    <n v="76"/>
    <s v="GVA"/>
    <m/>
    <n v="350"/>
    <d v="2017-05-17T00:00:00"/>
    <x v="968"/>
    <n v="1"/>
    <m/>
    <m/>
    <m/>
    <m/>
    <s v="noir gingembre citron - 100g"/>
    <n v="14718"/>
    <n v="34"/>
    <n v="10"/>
    <m/>
    <m/>
    <n v="61.2"/>
    <n v="0"/>
    <n v="61.2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69"/>
    <n v="1"/>
    <m/>
    <m/>
    <m/>
    <m/>
    <s v="pommes demeter - 3 l"/>
    <s v="CN00120000"/>
    <n v="4"/>
    <n v="0"/>
    <m/>
    <m/>
    <n v="21.64"/>
    <n v="0"/>
    <n v="21.64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69"/>
    <n v="1"/>
    <m/>
    <m/>
    <m/>
    <m/>
    <s v="pêches de vigne - 315 g"/>
    <s v="CN00530125"/>
    <n v="6"/>
    <n v="0"/>
    <m/>
    <m/>
    <n v="17.16"/>
    <n v="0"/>
    <n v="17.16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69"/>
    <n v="1"/>
    <m/>
    <m/>
    <m/>
    <m/>
    <s v="pommes grenades - 75 cl"/>
    <s v="CN00110350"/>
    <n v="6"/>
    <n v="0"/>
    <m/>
    <m/>
    <n v="18.600000000000001"/>
    <n v="0"/>
    <n v="18.600000000000001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0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0"/>
    <n v="1"/>
    <m/>
    <m/>
    <m/>
    <m/>
    <s v="Huile de coco - 2,5L (1)"/>
    <n v="1090115040"/>
    <n v="1"/>
    <n v="0"/>
    <m/>
    <m/>
    <n v="29.39"/>
    <n v="0"/>
    <n v="29.39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0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0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n v="1"/>
  </r>
  <r>
    <x v="4"/>
    <s v="Christophe"/>
    <s v="Bio Planèt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0"/>
    <n v="1"/>
    <m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m/>
    <m/>
    <m/>
    <m/>
    <m/>
    <m/>
    <m/>
    <m/>
    <n v="1"/>
  </r>
  <r>
    <x v="4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1"/>
    <n v="1"/>
    <m/>
    <m/>
    <m/>
    <m/>
    <s v="Coconut - 300g"/>
    <s v="NCOCON300"/>
    <n v="6"/>
    <n v="0"/>
    <m/>
    <s v="oui"/>
    <n v="28.02"/>
    <n v="0"/>
    <n v="28.02"/>
    <s v=""/>
    <s v=""/>
    <s v=""/>
    <s v=""/>
    <s v=""/>
    <m/>
    <m/>
    <m/>
    <m/>
    <m/>
    <m/>
    <m/>
    <m/>
    <m/>
    <m/>
    <m/>
    <n v="1"/>
  </r>
  <r>
    <x v="4"/>
    <s v="Christophe"/>
    <s v="Perl'amande"/>
    <s v="Biocash"/>
    <s v="BIO ATTITUDES"/>
    <s v="43 av Lioran"/>
    <n v="15100"/>
    <s v="SAINT FLOUR"/>
    <s v="04 71 20 84 83"/>
    <s v="Auvergne-Rhône-Alpes"/>
    <n v="15"/>
    <s v="INDPT"/>
    <m/>
    <n v="200"/>
    <d v="2017-05-17T00:00:00"/>
    <x v="971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2"/>
    <n v="1"/>
    <m/>
    <m/>
    <m/>
    <m/>
    <s v="noir noix de coco - 100g"/>
    <n v="14717"/>
    <n v="34"/>
    <n v="10"/>
    <m/>
    <m/>
    <n v="55.08"/>
    <n v="0"/>
    <n v="55.08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2"/>
    <n v="1"/>
    <m/>
    <m/>
    <m/>
    <m/>
    <s v="noir gingembre citron - 100g"/>
    <n v="14718"/>
    <n v="34"/>
    <n v="10"/>
    <m/>
    <m/>
    <n v="55.08"/>
    <n v="0"/>
    <n v="55.08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3"/>
    <n v="1"/>
    <m/>
    <m/>
    <m/>
    <m/>
    <s v="CURCUMA poudre - Flacon 35g"/>
    <s v="CURCC"/>
    <n v="36"/>
    <n v="0"/>
    <m/>
    <s v="oui"/>
    <n v="57.96"/>
    <n v="0"/>
    <n v="57.96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3"/>
    <n v="1"/>
    <m/>
    <m/>
    <m/>
    <m/>
    <s v="CURCUMA poudre - Flacon 80g (6)"/>
    <s v="CURCPP"/>
    <n v="48"/>
    <n v="0"/>
    <m/>
    <s v="oui"/>
    <n v="110.4"/>
    <n v="0"/>
    <n v="110.4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4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4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4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4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4"/>
    <s v="Jean-Claude"/>
    <s v="Arcadie"/>
    <s v="Ekibio"/>
    <s v="LE MARCHE BIO"/>
    <s v="av de la belle étoile chemin rural n°58"/>
    <n v="76290"/>
    <s v="MONTIVILLIERS"/>
    <s v="02 35 13 76 66"/>
    <s v="NORMANDIE"/>
    <n v="76"/>
    <s v="GVA"/>
    <m/>
    <n v="300"/>
    <d v="2017-05-17T00:00:00"/>
    <x v="974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Ghislaine"/>
    <s v="Nature et Aliments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5-21T22:00:00"/>
    <x v="975"/>
    <n v="1"/>
    <m/>
    <m/>
    <m/>
    <m/>
    <s v="Crème Pistache 60g - x 12 sachets"/>
    <n v="190240"/>
    <n v="12"/>
    <n v="0"/>
    <m/>
    <s v="oui"/>
    <n v="15.6"/>
    <n v="0"/>
    <n v="15.6"/>
    <s v=""/>
    <s v=""/>
    <s v=""/>
    <s v=""/>
    <s v=""/>
    <m/>
    <m/>
    <m/>
    <m/>
    <m/>
    <m/>
    <m/>
    <m/>
    <m/>
    <m/>
    <m/>
    <n v="1"/>
  </r>
  <r>
    <x v="4"/>
    <s v="Alexis"/>
    <s v="Arcadie"/>
    <s v="Ekibio"/>
    <s v="LA ROULOTTE"/>
    <s v="RN 193 furiani"/>
    <n v="20200"/>
    <s v="BASTIA"/>
    <s v="04 95 34 47 08"/>
    <s v="Provence-Alpes-Côte d'Azur"/>
    <n v="20"/>
    <s v="INDPT"/>
    <m/>
    <n v="300"/>
    <d v="2017-05-21T22:00:00"/>
    <x v="976"/>
    <n v="1"/>
    <m/>
    <m/>
    <m/>
    <n v="1"/>
    <s v="CURCUMA poudre - Flacon 35g"/>
    <s v="CURCC"/>
    <n v="30"/>
    <n v="10"/>
    <m/>
    <s v="oui"/>
    <n v="43.5"/>
    <n v="0"/>
    <n v="43.5"/>
    <s v=""/>
    <s v=""/>
    <s v=""/>
    <s v=""/>
    <s v=""/>
    <m/>
    <m/>
    <m/>
    <m/>
    <m/>
    <m/>
    <m/>
    <m/>
    <m/>
    <m/>
    <m/>
    <n v="1"/>
  </r>
  <r>
    <x v="4"/>
    <s v="Alexis"/>
    <s v="Arcadie"/>
    <s v="Ekibio"/>
    <s v="LA ROULOTTE"/>
    <s v="RN 193 furiani"/>
    <n v="20200"/>
    <s v="BASTIA"/>
    <s v="04 95 34 47 08"/>
    <s v="Provence-Alpes-Côte d'Azur"/>
    <n v="20"/>
    <s v="INDPT"/>
    <m/>
    <n v="300"/>
    <d v="2017-05-21T22:00:00"/>
    <x v="976"/>
    <n v="1"/>
    <m/>
    <m/>
    <m/>
    <n v="1"/>
    <s v="CURCUMA poudre - Flacon 80g (6)"/>
    <s v="CURCPP"/>
    <n v="24"/>
    <n v="10"/>
    <m/>
    <s v="oui"/>
    <n v="49.68"/>
    <n v="0"/>
    <n v="49.68"/>
    <s v=""/>
    <s v=""/>
    <s v=""/>
    <s v=""/>
    <s v=""/>
    <m/>
    <m/>
    <m/>
    <m/>
    <m/>
    <m/>
    <m/>
    <m/>
    <m/>
    <m/>
    <m/>
    <n v="1"/>
  </r>
  <r>
    <x v="4"/>
    <s v="Ghislaine"/>
    <s v="Bio Planète"/>
    <s v="Relais Vert"/>
    <s v="LES NOUVEAUX ROBINSON"/>
    <s v="45, rue Marx Dormoy"/>
    <n v="75018"/>
    <s v="PARIS"/>
    <s v="01 46 07 07 66"/>
    <s v="Île-de-France"/>
    <n v="75"/>
    <s v="LES NOUVEAUX ROBINSON"/>
    <m/>
    <n v="200"/>
    <d v="2017-05-21T22:00:00"/>
    <x v="977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4"/>
    <s v="Philippe"/>
    <s v="Nature et Aliments"/>
    <s v="Biodis"/>
    <s v="BIOLOIC"/>
    <s v="ZA LA METAIRIE"/>
    <n v="35520"/>
    <s v="MELESSE"/>
    <s v="02 99 69 34 09"/>
    <s v="Bretagne"/>
    <n v="35"/>
    <s v="INDPT"/>
    <m/>
    <n v="100"/>
    <d v="2017-05-21T22:00:00"/>
    <x v="978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4"/>
    <s v="Philippe"/>
    <s v="Kaoka"/>
    <s v="Markal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79"/>
    <n v="1"/>
    <m/>
    <m/>
    <m/>
    <m/>
    <s v="lait 36% - 100g"/>
    <n v="24028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Philippe"/>
    <s v="Kaoka"/>
    <s v="Markal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79"/>
    <n v="1"/>
    <m/>
    <m/>
    <m/>
    <m/>
    <s v="dessert lait 32% - 200g"/>
    <n v="32192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Philippe"/>
    <s v="Le Moulin du Pivert"/>
    <s v="Bryio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0"/>
    <n v="1"/>
    <m/>
    <m/>
    <m/>
    <m/>
    <s v="P’tiwi Bio nappé de chocolat au lait - 125 grs"/>
    <s v="1PT202"/>
    <n v="12"/>
    <n v="0"/>
    <m/>
    <m/>
    <n v="25.32"/>
    <n v="0"/>
    <n v="25.32"/>
    <s v=""/>
    <s v=""/>
    <s v=""/>
    <s v=""/>
    <s v=""/>
    <m/>
    <m/>
    <m/>
    <m/>
    <m/>
    <m/>
    <m/>
    <m/>
    <m/>
    <m/>
    <m/>
    <n v="1"/>
  </r>
  <r>
    <x v="4"/>
    <s v="Philippe"/>
    <s v="Le Moulin du Pivert"/>
    <s v="Bryio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0"/>
    <n v="1"/>
    <m/>
    <m/>
    <m/>
    <m/>
    <s v="P’tiwi Bio nappé de chocolat noir - 125 grs"/>
    <s v="1PT201"/>
    <n v="12"/>
    <n v="0"/>
    <m/>
    <m/>
    <n v="25.32"/>
    <n v="0"/>
    <n v="25.32"/>
    <s v=""/>
    <s v=""/>
    <s v=""/>
    <s v=""/>
    <s v=""/>
    <m/>
    <m/>
    <m/>
    <m/>
    <m/>
    <m/>
    <m/>
    <m/>
    <m/>
    <m/>
    <m/>
    <n v="1"/>
  </r>
  <r>
    <x v="4"/>
    <s v="Philippe"/>
    <s v="Le Moulin du Pivert"/>
    <s v="Bryio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0"/>
    <n v="1"/>
    <m/>
    <m/>
    <m/>
    <m/>
    <s v="Twibio Fourré Chocolat - 150 grs"/>
    <s v="1TW101"/>
    <n v="12"/>
    <n v="0"/>
    <m/>
    <m/>
    <n v="25.44"/>
    <n v="0"/>
    <n v="25.44"/>
    <s v=""/>
    <s v=""/>
    <s v=""/>
    <s v=""/>
    <s v=""/>
    <m/>
    <m/>
    <m/>
    <m/>
    <m/>
    <m/>
    <m/>
    <m/>
    <m/>
    <m/>
    <m/>
    <n v="1"/>
  </r>
  <r>
    <x v="4"/>
    <s v="Philippe"/>
    <s v="Le Moulin du Pivert"/>
    <s v="Bryio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0"/>
    <n v="1"/>
    <m/>
    <m/>
    <m/>
    <m/>
    <s v="Plaisir Earl Grey - 175 grs"/>
    <s v="1PL001"/>
    <n v="12"/>
    <n v="0"/>
    <m/>
    <m/>
    <n v="24.36"/>
    <n v="0"/>
    <n v="24.36"/>
    <s v=""/>
    <s v=""/>
    <s v=""/>
    <s v=""/>
    <s v=""/>
    <m/>
    <m/>
    <m/>
    <m/>
    <m/>
    <m/>
    <m/>
    <m/>
    <m/>
    <m/>
    <m/>
    <n v="1"/>
  </r>
  <r>
    <x v="4"/>
    <s v="Philippe"/>
    <s v="Le Moulin du Pivert"/>
    <s v="Bryio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0"/>
    <n v="1"/>
    <m/>
    <m/>
    <m/>
    <m/>
    <s v="Plaisir Speculoos - 175 grs"/>
    <s v="1PL002"/>
    <n v="12"/>
    <n v="0"/>
    <m/>
    <m/>
    <n v="23.4"/>
    <n v="0"/>
    <n v="23.4"/>
    <s v=""/>
    <s v=""/>
    <s v=""/>
    <s v=""/>
    <s v=""/>
    <m/>
    <m/>
    <m/>
    <m/>
    <m/>
    <m/>
    <m/>
    <m/>
    <m/>
    <m/>
    <m/>
    <n v="1"/>
  </r>
  <r>
    <x v="4"/>
    <s v="Philippe"/>
    <s v="Bio Planète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1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m/>
    <m/>
    <m/>
    <m/>
    <m/>
    <m/>
    <m/>
    <m/>
    <n v="1"/>
  </r>
  <r>
    <x v="4"/>
    <s v="Philippe"/>
    <s v="Nature et Aliments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2"/>
    <n v="1"/>
    <m/>
    <m/>
    <m/>
    <m/>
    <s v="Chantibio - x 20 sachets"/>
    <n v="530100"/>
    <n v="20"/>
    <n v="0"/>
    <m/>
    <m/>
    <n v="12.6"/>
    <n v="0"/>
    <n v="12.6"/>
    <s v=""/>
    <s v=""/>
    <s v=""/>
    <s v=""/>
    <s v=""/>
    <m/>
    <m/>
    <m/>
    <m/>
    <m/>
    <m/>
    <m/>
    <m/>
    <m/>
    <m/>
    <m/>
    <n v="1"/>
  </r>
  <r>
    <x v="4"/>
    <s v="Philippe"/>
    <s v="Côteaux Nantais"/>
    <s v="Relais Vert"/>
    <s v="BREIZH NATURE"/>
    <s v="ZONE ARTISANALE LES TARDIVIERES"/>
    <n v="35160"/>
    <s v="MONTFORT SUR MEU"/>
    <s v="02 23 43 18 30"/>
    <s v="Bretagne"/>
    <n v="35"/>
    <s v="ACCORD BIO"/>
    <m/>
    <n v="300"/>
    <d v="2017-05-21T22:00:00"/>
    <x v="983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n v="1"/>
    <m/>
    <m/>
    <m/>
    <m/>
    <s v="Huile d'arachide - 0,25L"/>
    <n v="1010606090"/>
    <n v="6"/>
    <n v="0"/>
    <m/>
    <m/>
    <n v="31.44"/>
    <n v="0"/>
    <n v="31.4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RAYONS VERTS - BIOMONDE"/>
    <s v="14 rue St Patrice"/>
    <n v="80000"/>
    <s v="AMIENS"/>
    <s v="03 22 72 70 97"/>
    <s v="Hauts-de-France"/>
    <n v="80"/>
    <s v="BIOMONDE"/>
    <m/>
    <n v="180"/>
    <d v="2017-05-21T22:00:00"/>
    <x v="984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RAYONS VERTS - BIOMONDE"/>
    <s v="14 rue St Patrice"/>
    <n v="80000"/>
    <s v="AMIENS"/>
    <s v="03 22 72 70 97"/>
    <s v="Hauts-de-France"/>
    <n v="80"/>
    <s v="BIOMONDE"/>
    <m/>
    <n v="180"/>
    <d v="2017-05-21T22:00:00"/>
    <x v="985"/>
    <n v="1"/>
    <m/>
    <m/>
    <m/>
    <m/>
    <s v="dessert noir corsé 70% Equateur - 200g"/>
    <n v="14241"/>
    <n v="30"/>
    <n v="0"/>
    <m/>
    <s v="oui"/>
    <n v="73.8"/>
    <n v="0"/>
    <n v="73.8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RAYONS VERTS - BIOMONDE"/>
    <s v="14 rue St Patrice"/>
    <n v="80000"/>
    <s v="AMIENS"/>
    <s v="03 22 72 70 97"/>
    <s v="Hauts-de-France"/>
    <n v="80"/>
    <s v="BIOMONDE"/>
    <m/>
    <n v="180"/>
    <d v="2017-05-21T22:00:00"/>
    <x v="985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RAYONS VERTS - BIOMONDE"/>
    <s v="14 rue St Patrice"/>
    <n v="80000"/>
    <s v="AMIENS"/>
    <s v="03 22 72 70 97"/>
    <s v="Hauts-de-France"/>
    <n v="80"/>
    <s v="BIOMONDE"/>
    <m/>
    <n v="180"/>
    <d v="2017-05-21T22:00:00"/>
    <x v="985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4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m/>
    <m/>
    <m/>
    <m/>
    <m/>
    <m/>
    <m/>
    <n v="1"/>
  </r>
  <r>
    <x v="4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m/>
    <s v="Huile Oméga + - 1L"/>
    <n v="1010630250"/>
    <n v="6"/>
    <n v="0"/>
    <m/>
    <s v="oui"/>
    <n v="42.24"/>
    <n v="0"/>
    <n v="42.24"/>
    <s v=""/>
    <s v=""/>
    <s v=""/>
    <s v=""/>
    <s v=""/>
    <m/>
    <m/>
    <m/>
    <m/>
    <m/>
    <m/>
    <m/>
    <m/>
    <m/>
    <m/>
    <m/>
    <n v="1"/>
  </r>
  <r>
    <x v="4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m/>
    <s v="Huile coco désodorisée - 0,4L"/>
    <n v="1010615156"/>
    <n v="6"/>
    <n v="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4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m/>
    <m/>
    <m/>
    <m/>
    <m/>
    <n v="1"/>
  </r>
  <r>
    <x v="4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m/>
    <m/>
    <m/>
    <m/>
    <m/>
    <m/>
    <m/>
    <m/>
    <n v="1"/>
  </r>
  <r>
    <x v="4"/>
    <s v="Christophe"/>
    <s v="Bio Planète"/>
    <s v="Pronadis"/>
    <s v="NATURELLEMENT BIO"/>
    <s v="ZA LES VIEILLES VIGNES"/>
    <n v="46500"/>
    <s v="RIGNAC"/>
    <s v="05 65 33 88 30"/>
    <s v="Occitanie"/>
    <n v="46"/>
    <s v="LES COMPTOIRS DE LA BIO"/>
    <m/>
    <n v="300"/>
    <d v="2017-05-22T00:00:00"/>
    <x v="986"/>
    <n v="1"/>
    <m/>
    <m/>
    <m/>
    <m/>
    <s v="Huile de coco équitable - 0,4L"/>
    <n v="1010615256"/>
    <n v="6"/>
    <n v="0"/>
    <m/>
    <m/>
    <n v="42.42"/>
    <n v="0"/>
    <n v="42.42"/>
    <s v=""/>
    <s v=""/>
    <s v=""/>
    <s v=""/>
    <s v=""/>
    <m/>
    <m/>
    <m/>
    <m/>
    <m/>
    <m/>
    <m/>
    <m/>
    <m/>
    <m/>
    <m/>
    <n v="1"/>
  </r>
  <r>
    <x v="4"/>
    <s v="Ghislaine"/>
    <s v="Côteaux Nantais"/>
    <s v="Provinces Bio"/>
    <s v="LA COOP BIO"/>
    <s v="ROUTE DE DINARD - CAP RANCE OUEST"/>
    <n v="22100"/>
    <s v="TADEN"/>
    <s v="02 96 80 30 80"/>
    <s v="Bretagne"/>
    <n v="22"/>
    <s v="ACCORD BIO"/>
    <s v="la Coop Bio"/>
    <n v="500"/>
    <d v="2017-05-22T00:00:00"/>
    <x v="987"/>
    <n v="1"/>
    <m/>
    <m/>
    <m/>
    <m/>
    <s v="Nectar Kiwis - 75 cl"/>
    <s v="CN00110240"/>
    <n v="12"/>
    <n v="0"/>
    <m/>
    <m/>
    <n v="33.479999999999997"/>
    <n v="0"/>
    <n v="33.479999999999997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8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8"/>
    <n v="1"/>
    <m/>
    <m/>
    <m/>
    <m/>
    <s v="Huile de coco - 0,4L"/>
    <n v="1010615056"/>
    <n v="6"/>
    <n v="0"/>
    <m/>
    <s v="oui"/>
    <n v="37.92"/>
    <n v="0"/>
    <n v="37.92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8"/>
    <n v="1"/>
    <m/>
    <m/>
    <m/>
    <m/>
    <s v="Huile coco désodorisée - 0,4L"/>
    <n v="1010615156"/>
    <n v="6"/>
    <n v="0"/>
    <m/>
    <s v="oui"/>
    <n v="28.44"/>
    <n v="0"/>
    <n v="28.44"/>
    <s v=""/>
    <s v=""/>
    <s v=""/>
    <s v=""/>
    <s v=""/>
    <m/>
    <m/>
    <m/>
    <m/>
    <m/>
    <m/>
    <m/>
    <m/>
    <m/>
    <m/>
    <m/>
    <n v="1"/>
  </r>
  <r>
    <x v="4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8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9"/>
    <n v="1"/>
    <m/>
    <m/>
    <m/>
    <m/>
    <s v="Cacao &amp; Baies de goji - 40g"/>
    <s v="9304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9"/>
    <n v="1"/>
    <m/>
    <m/>
    <m/>
    <m/>
    <s v="Baobab &amp; Graines - 40g"/>
    <s v="9302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9"/>
    <n v="1"/>
    <m/>
    <m/>
    <m/>
    <m/>
    <s v="Céréales - 40g"/>
    <s v="9301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89"/>
    <n v="1"/>
    <m/>
    <m/>
    <m/>
    <m/>
    <s v="Multifruits - 40g"/>
    <s v="93003B40"/>
    <n v="28"/>
    <n v="0"/>
    <m/>
    <m/>
    <n v="42"/>
    <n v="0"/>
    <n v="42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0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4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0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1"/>
    <n v="1"/>
    <m/>
    <m/>
    <m/>
    <m/>
    <s v="Chantibio - x 20 sachets"/>
    <n v="530100"/>
    <n v="20"/>
    <n v="0"/>
    <m/>
    <m/>
    <n v="12.6"/>
    <n v="0"/>
    <n v="12.6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1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1"/>
    <n v="1"/>
    <m/>
    <m/>
    <m/>
    <m/>
    <s v="Agar agar Bio - x 30 sachets 2*4g"/>
    <n v="510170"/>
    <n v="30"/>
    <n v="0"/>
    <m/>
    <m/>
    <n v="33.299999999999997"/>
    <n v="0"/>
    <n v="33.299999999999997"/>
    <s v=""/>
    <s v=""/>
    <s v=""/>
    <s v=""/>
    <s v=""/>
    <m/>
    <m/>
    <m/>
    <m/>
    <m/>
    <m/>
    <m/>
    <m/>
    <m/>
    <m/>
    <m/>
    <n v="1"/>
  </r>
  <r>
    <x v="4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5-22T00:00:00"/>
    <x v="991"/>
    <n v="1"/>
    <m/>
    <m/>
    <m/>
    <m/>
    <s v="Agar agar Bio - x 12 sachets 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27T22:00:00"/>
    <x v="992"/>
    <n v="1"/>
    <m/>
    <m/>
    <m/>
    <n v="1"/>
    <s v="pommes demeter - 75 cl"/>
    <s v="CN00110005"/>
    <n v="66"/>
    <n v="10"/>
    <m/>
    <s v="oui"/>
    <n v="110.22"/>
    <n v="0"/>
    <n v="110.22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27T22:00:00"/>
    <x v="992"/>
    <n v="1"/>
    <m/>
    <m/>
    <m/>
    <n v="1"/>
    <s v="pommes poires demeter - 75 cl"/>
    <s v="CN00110210"/>
    <n v="66"/>
    <n v="10"/>
    <m/>
    <s v="oui"/>
    <n v="149.82"/>
    <n v="0"/>
    <n v="149.82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28T00:00:00"/>
    <x v="993"/>
    <n v="1"/>
    <m/>
    <m/>
    <m/>
    <n v="1"/>
    <s v="CURCUMA poudre - Flacon 35g"/>
    <s v="CURCC"/>
    <n v="30"/>
    <n v="10"/>
    <m/>
    <s v="oui"/>
    <n v="43.5"/>
    <n v="0"/>
    <n v="43.5"/>
    <s v=""/>
    <s v=""/>
    <s v=""/>
    <s v=""/>
    <s v=""/>
    <m/>
    <m/>
    <m/>
    <n v="1"/>
    <m/>
    <m/>
    <m/>
    <m/>
    <m/>
    <s v="1"/>
    <m/>
    <s v=""/>
  </r>
  <r>
    <x v="4"/>
    <s v="Alexis"/>
    <s v="Arcadie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28T00:00:00"/>
    <x v="993"/>
    <n v="1"/>
    <m/>
    <m/>
    <m/>
    <n v="1"/>
    <s v="CURCUMA poudre - Flacon 80g (6)"/>
    <s v="CURCPP"/>
    <n v="30"/>
    <n v="10"/>
    <m/>
    <s v="oui"/>
    <n v="62.1"/>
    <n v="0"/>
    <n v="62.1"/>
    <s v=""/>
    <s v=""/>
    <s v=""/>
    <s v=""/>
    <s v=""/>
    <m/>
    <m/>
    <m/>
    <n v="1"/>
    <m/>
    <m/>
    <m/>
    <m/>
    <m/>
    <s v="1"/>
    <m/>
    <s v=""/>
  </r>
  <r>
    <x v="4"/>
    <s v="Philippe"/>
    <s v="Bio Planète"/>
    <s v="Relais Vert"/>
    <s v="BIOCOOP DES HALLES"/>
    <s v="332 Bd Marcel Paul"/>
    <n v="44800"/>
    <s v="SAINT HERBLAIN"/>
    <s v="02 28 06 47 43"/>
    <s v="Pays-de-Loire"/>
    <n v="44"/>
    <s v="BIOCOOP"/>
    <m/>
    <n v="750"/>
    <d v="2017-05-28T00:00:00"/>
    <x v="994"/>
    <n v="1"/>
    <m/>
    <m/>
    <m/>
    <m/>
    <s v="Huile coco désodorisée - 1L (4)"/>
    <n v="1010415188"/>
    <n v="8"/>
    <n v="0"/>
    <m/>
    <s v="oui"/>
    <n v="77.28"/>
    <n v="0"/>
    <n v="77.28"/>
    <s v=""/>
    <s v=""/>
    <s v=""/>
    <s v=""/>
    <s v=""/>
    <m/>
    <m/>
    <m/>
    <m/>
    <m/>
    <m/>
    <m/>
    <m/>
    <m/>
    <m/>
    <m/>
    <n v="1"/>
  </r>
  <r>
    <x v="4"/>
    <s v="Philippe"/>
    <s v="Bio Planète"/>
    <s v="Relais Vert"/>
    <s v="BIOCOOP DES HALLES"/>
    <s v="332 Bd Marcel Paul"/>
    <n v="44800"/>
    <s v="SAINT HERBLAIN"/>
    <s v="02 28 06 47 43"/>
    <s v="Pays-de-Loire"/>
    <n v="44"/>
    <s v="BIOCOOP"/>
    <m/>
    <n v="750"/>
    <d v="2017-05-28T00:00:00"/>
    <x v="994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m/>
    <m/>
    <m/>
    <m/>
    <m/>
    <m/>
    <m/>
    <m/>
    <n v="1"/>
  </r>
  <r>
    <x v="4"/>
    <s v="Alexis"/>
    <s v="Perl'amande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28T00:00:00"/>
    <x v="995"/>
    <n v="1"/>
    <m/>
    <m/>
    <m/>
    <n v="1"/>
    <s v="Chocolinette - 220g"/>
    <s v="NCHOCO220"/>
    <n v="24"/>
    <n v="8"/>
    <m/>
    <s v="oui"/>
    <n v="84.24"/>
    <n v="0"/>
    <n v="84.24"/>
    <s v=""/>
    <s v=""/>
    <s v=""/>
    <s v=""/>
    <s v=""/>
    <m/>
    <m/>
    <m/>
    <n v="1"/>
    <m/>
    <m/>
    <m/>
    <m/>
    <m/>
    <s v="1"/>
    <m/>
    <s v=""/>
  </r>
  <r>
    <x v="4"/>
    <s v="Alexis"/>
    <s v="Perl'amande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28T00:00:00"/>
    <x v="995"/>
    <n v="1"/>
    <m/>
    <m/>
    <m/>
    <n v="1"/>
    <s v="Chokenut - 300g"/>
    <s v="NCHOK300"/>
    <n v="24"/>
    <n v="8"/>
    <m/>
    <s v="oui"/>
    <n v="110.4"/>
    <n v="0"/>
    <n v="110.4"/>
    <s v=""/>
    <s v=""/>
    <s v=""/>
    <s v=""/>
    <s v=""/>
    <m/>
    <m/>
    <m/>
    <n v="1"/>
    <m/>
    <m/>
    <m/>
    <m/>
    <m/>
    <s v="1"/>
    <m/>
    <s v=""/>
  </r>
  <r>
    <x v="4"/>
    <s v="Alexis"/>
    <s v="Perl'amande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28T00:00:00"/>
    <x v="995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BIOCOOP FEYTIAT"/>
    <s v="2 av Martial valin"/>
    <n v="87220"/>
    <s v="FEYTIAT"/>
    <s v="05 55 08 43 78"/>
    <s v="Nouvelle-Aquitaine"/>
    <n v="87"/>
    <s v="BIOCOOP"/>
    <m/>
    <n v="220"/>
    <d v="2017-05-28T00:00:00"/>
    <x v="996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Christophe"/>
    <s v="Arcadie"/>
    <s v="Ekibio"/>
    <s v="BIOCOOP FEYTIAT"/>
    <s v="2 av Martial valin"/>
    <n v="87220"/>
    <s v="FEYTIAT"/>
    <s v="05 55 08 43 78"/>
    <s v="Nouvelle-Aquitaine"/>
    <n v="87"/>
    <s v="BIOCOOP"/>
    <m/>
    <n v="220"/>
    <d v="2017-05-28T00:00:00"/>
    <x v="996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4"/>
    <s v="Christophe"/>
    <s v="Arcadie"/>
    <s v="Ekibio"/>
    <s v="BIOCOOP FEYTIAT"/>
    <s v="2 av Martial valin"/>
    <n v="87220"/>
    <s v="FEYTIAT"/>
    <s v="05 55 08 43 78"/>
    <s v="Nouvelle-Aquitaine"/>
    <n v="87"/>
    <s v="BIOCOOP"/>
    <m/>
    <n v="220"/>
    <d v="2017-05-28T00:00:00"/>
    <x v="996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d'olive corsée - 0,5L"/>
    <n v="1010612270"/>
    <n v="6"/>
    <n v="0"/>
    <m/>
    <m/>
    <n v="33"/>
    <n v="0"/>
    <n v="33"/>
    <s v=""/>
    <s v=""/>
    <s v=""/>
    <s v=""/>
    <s v=""/>
    <m/>
    <m/>
    <m/>
    <n v="1"/>
    <m/>
    <m/>
    <m/>
    <m/>
    <m/>
    <s v="1"/>
    <m/>
    <s v=""/>
  </r>
  <r>
    <x v="4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n v="1"/>
    <m/>
    <m/>
    <m/>
    <m/>
    <m/>
    <s v="1"/>
    <m/>
    <s v=""/>
  </r>
  <r>
    <x v="4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n v="1"/>
    <m/>
    <m/>
    <m/>
    <m/>
    <m/>
    <s v="1"/>
    <m/>
    <s v=""/>
  </r>
  <r>
    <x v="4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4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d'Inca Inchi - 100ml"/>
    <n v="10104204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4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s v="1"/>
    <m/>
    <s v=""/>
  </r>
  <r>
    <x v="4"/>
    <s v="Christophe"/>
    <s v="Bio Planète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7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m/>
    <m/>
    <m/>
    <s v="1"/>
    <m/>
    <s v=""/>
  </r>
  <r>
    <x v="4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V de cidre Demeter - 75 cl"/>
    <s v="CN00320005"/>
    <n v="12"/>
    <n v="0"/>
    <m/>
    <m/>
    <n v="28.08"/>
    <n v="0"/>
    <n v="28.08"/>
    <s v=""/>
    <s v=""/>
    <s v=""/>
    <s v=""/>
    <s v=""/>
    <m/>
    <m/>
    <m/>
    <n v="1"/>
    <m/>
    <m/>
    <m/>
    <m/>
    <m/>
    <s v="1"/>
    <m/>
    <s v=""/>
  </r>
  <r>
    <x v="4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ommes  demeter - 315 g"/>
    <s v="CN00530110"/>
    <n v="6"/>
    <n v="0"/>
    <m/>
    <m/>
    <n v="10.62"/>
    <n v="0"/>
    <n v="10.62"/>
    <s v=""/>
    <s v=""/>
    <s v=""/>
    <s v=""/>
    <s v=""/>
    <m/>
    <m/>
    <m/>
    <n v="1"/>
    <m/>
    <m/>
    <m/>
    <m/>
    <m/>
    <s v="1"/>
    <m/>
    <s v=""/>
  </r>
  <r>
    <x v="4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abricots - 315 g"/>
    <s v="CN00530140"/>
    <n v="6"/>
    <n v="0"/>
    <m/>
    <m/>
    <n v="16.079999999999998"/>
    <n v="0"/>
    <n v="16.079999999999998"/>
    <s v=""/>
    <s v=""/>
    <s v=""/>
    <s v=""/>
    <s v=""/>
    <m/>
    <m/>
    <m/>
    <n v="1"/>
    <m/>
    <m/>
    <m/>
    <m/>
    <m/>
    <s v="1"/>
    <m/>
    <s v=""/>
  </r>
  <r>
    <x v="4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êches jaunes - 315 g"/>
    <s v="CN00530155"/>
    <n v="6"/>
    <n v="0"/>
    <m/>
    <m/>
    <n v="16.2"/>
    <n v="0"/>
    <n v="16.2"/>
    <s v=""/>
    <s v=""/>
    <s v=""/>
    <s v=""/>
    <s v=""/>
    <m/>
    <m/>
    <m/>
    <n v="1"/>
    <m/>
    <m/>
    <m/>
    <m/>
    <m/>
    <s v="1"/>
    <m/>
    <s v=""/>
  </r>
  <r>
    <x v="4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rhubarbe demeter - 315 g"/>
    <s v="CN00530135"/>
    <n v="6"/>
    <n v="0"/>
    <m/>
    <m/>
    <n v="15.54"/>
    <n v="0"/>
    <n v="15.54"/>
    <s v=""/>
    <s v=""/>
    <s v=""/>
    <s v=""/>
    <s v=""/>
    <m/>
    <m/>
    <m/>
    <n v="1"/>
    <m/>
    <m/>
    <m/>
    <m/>
    <m/>
    <s v="1"/>
    <m/>
    <s v=""/>
  </r>
  <r>
    <x v="4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urée pommes demeter - 915 g"/>
    <s v="CN00641500"/>
    <n v="6"/>
    <n v="0"/>
    <m/>
    <m/>
    <n v="18.48"/>
    <n v="0"/>
    <n v="18.48"/>
    <s v=""/>
    <s v=""/>
    <s v=""/>
    <s v=""/>
    <s v=""/>
    <m/>
    <m/>
    <m/>
    <n v="1"/>
    <m/>
    <m/>
    <m/>
    <m/>
    <m/>
    <s v="1"/>
    <m/>
    <s v=""/>
  </r>
  <r>
    <x v="4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urée pommes - 1,65 kg"/>
    <s v="CN00641035"/>
    <n v="6"/>
    <n v="0"/>
    <m/>
    <m/>
    <n v="30.06"/>
    <n v="0"/>
    <n v="30.06"/>
    <s v=""/>
    <s v=""/>
    <s v=""/>
    <s v=""/>
    <s v=""/>
    <m/>
    <m/>
    <m/>
    <n v="1"/>
    <m/>
    <m/>
    <m/>
    <m/>
    <m/>
    <s v="1"/>
    <m/>
    <s v=""/>
  </r>
  <r>
    <x v="4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urée pommes mangues demeter - 630 g"/>
    <s v="CN00641075"/>
    <n v="6"/>
    <n v="0"/>
    <m/>
    <m/>
    <n v="16.86"/>
    <n v="0"/>
    <n v="16.86"/>
    <s v=""/>
    <s v=""/>
    <s v=""/>
    <s v=""/>
    <s v=""/>
    <m/>
    <m/>
    <m/>
    <n v="1"/>
    <m/>
    <m/>
    <m/>
    <m/>
    <m/>
    <s v="1"/>
    <m/>
    <s v=""/>
  </r>
  <r>
    <x v="4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8"/>
    <n v="1"/>
    <m/>
    <m/>
    <m/>
    <m/>
    <s v="Purée poires william demeter - 360 g"/>
    <s v="CN00641285"/>
    <n v="6"/>
    <n v="0"/>
    <m/>
    <m/>
    <n v="14.58"/>
    <n v="0"/>
    <n v="14.58"/>
    <s v=""/>
    <s v=""/>
    <s v=""/>
    <s v=""/>
    <s v=""/>
    <m/>
    <m/>
    <m/>
    <n v="1"/>
    <m/>
    <m/>
    <m/>
    <m/>
    <m/>
    <s v="1"/>
    <m/>
    <s v=""/>
  </r>
  <r>
    <x v="4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n v="1"/>
    <m/>
    <m/>
    <m/>
    <m/>
    <m/>
    <s v="1"/>
    <m/>
    <s v=""/>
  </r>
  <r>
    <x v="4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Agar agar Bio - x 30 sachets 2*4g"/>
    <n v="510170"/>
    <n v="30"/>
    <n v="0"/>
    <m/>
    <m/>
    <n v="34.200000000000003"/>
    <n v="0"/>
    <n v="34.200000000000003"/>
    <s v=""/>
    <s v=""/>
    <s v=""/>
    <s v=""/>
    <s v=""/>
    <m/>
    <m/>
    <m/>
    <n v="1"/>
    <m/>
    <m/>
    <m/>
    <m/>
    <m/>
    <s v="1"/>
    <m/>
    <s v=""/>
  </r>
  <r>
    <x v="4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Panna Cotta 45g - x 15 sachets"/>
    <n v="190100"/>
    <n v="15"/>
    <n v="0"/>
    <m/>
    <m/>
    <n v="16.05"/>
    <n v="0"/>
    <n v="16.05"/>
    <s v=""/>
    <s v=""/>
    <s v=""/>
    <s v=""/>
    <s v=""/>
    <m/>
    <m/>
    <m/>
    <n v="1"/>
    <m/>
    <m/>
    <m/>
    <m/>
    <m/>
    <s v="1"/>
    <m/>
    <s v=""/>
  </r>
  <r>
    <x v="4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Crème caramel au beurre salé 60g - x 12 sachets"/>
    <n v="190120"/>
    <n v="12"/>
    <n v="0"/>
    <m/>
    <m/>
    <n v="14.88"/>
    <n v="0"/>
    <n v="14.88"/>
    <s v=""/>
    <s v=""/>
    <s v=""/>
    <s v=""/>
    <s v=""/>
    <m/>
    <m/>
    <m/>
    <n v="1"/>
    <m/>
    <m/>
    <m/>
    <m/>
    <m/>
    <s v="1"/>
    <m/>
    <s v=""/>
  </r>
  <r>
    <x v="4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Agar agar Bio - x 12 sachets 50g"/>
    <n v="510120"/>
    <n v="12"/>
    <n v="0"/>
    <m/>
    <s v="oui"/>
    <n v="53.88"/>
    <n v="0"/>
    <n v="53.88"/>
    <s v=""/>
    <s v=""/>
    <s v=""/>
    <s v=""/>
    <s v=""/>
    <m/>
    <m/>
    <m/>
    <n v="1"/>
    <m/>
    <m/>
    <m/>
    <m/>
    <m/>
    <s v="1"/>
    <m/>
    <s v=""/>
  </r>
  <r>
    <x v="4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n v="1"/>
    <m/>
    <m/>
    <m/>
    <m/>
    <m/>
    <s v="1"/>
    <m/>
    <s v=""/>
  </r>
  <r>
    <x v="4"/>
    <s v="Christophe"/>
    <s v="Nature et Aliments"/>
    <s v="Pronadis"/>
    <s v="PLANETE NATURE FEYTIAT"/>
    <s v="5 RUE GUYNEMER"/>
    <n v="87220"/>
    <s v="FEYTIAT"/>
    <s v="05 55 30 81 36"/>
    <s v="Nouvelle-Aquitaine"/>
    <n v="87"/>
    <s v="ACCORD BIO"/>
    <m/>
    <n v="500"/>
    <d v="2017-05-28T00:00:00"/>
    <x v="999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CEPES COUPÉS - Doypack 30g (6)"/>
    <s v="CEPEC"/>
    <n v="6"/>
    <n v="5"/>
    <m/>
    <m/>
    <n v="29.7"/>
    <n v="0"/>
    <n v="29.7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CHANTERELLES - Doypack 25g (6)"/>
    <s v="CHANC"/>
    <n v="6"/>
    <n v="5"/>
    <m/>
    <m/>
    <n v="24.6"/>
    <n v="0"/>
    <n v="24.6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AIL et FINES HERBES - Flacon 10g"/>
    <s v="AILHC"/>
    <n v="3"/>
    <n v="0"/>
    <m/>
    <m/>
    <n v="4.17"/>
    <n v="0"/>
    <n v="4.17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SEL au CÉLERI - Flacon 80g"/>
    <s v="SECEC"/>
    <n v="3"/>
    <n v="5"/>
    <m/>
    <m/>
    <n v="4.83"/>
    <n v="0"/>
    <n v="4.83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Mélange COURT-BOUILLON - Flacon 150g (6)"/>
    <s v="COBOPF"/>
    <n v="6"/>
    <n v="5"/>
    <m/>
    <m/>
    <n v="25.92"/>
    <n v="0"/>
    <n v="25.92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CANNELLE - Flacon 50g"/>
    <s v="CANNAR"/>
    <n v="6"/>
    <n v="5"/>
    <m/>
    <m/>
    <n v="10.02"/>
    <n v="0"/>
    <n v="10.02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FRAMBOISE - Flacon 50g"/>
    <s v="FRAMAR"/>
    <n v="6"/>
    <n v="5"/>
    <m/>
    <m/>
    <n v="12.24"/>
    <n v="0"/>
    <n v="12.24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Mélange PÂTISSERIE - Flacon 50g"/>
    <s v="CREPAR"/>
    <n v="6"/>
    <n v="5"/>
    <m/>
    <m/>
    <n v="13.56"/>
    <n v="0"/>
    <n v="13.56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VANILLE sur sucre - Flacon 45g"/>
    <s v="SIVAAR"/>
    <n v="6"/>
    <n v="5"/>
    <m/>
    <m/>
    <n v="29.64"/>
    <n v="0"/>
    <n v="29.64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SUCRE à la CANNELLE - Flacon 65g"/>
    <s v="SUCAC"/>
    <n v="6"/>
    <n v="5"/>
    <m/>
    <m/>
    <n v="8.58"/>
    <n v="0"/>
    <n v="8.58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SUCRE au CITRON - Flacon 75g"/>
    <s v="SUCIC"/>
    <n v="6"/>
    <n v="5"/>
    <m/>
    <m/>
    <n v="8.8800000000000008"/>
    <n v="0"/>
    <n v="8.8800000000000008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SUCRE VANILLÉ - Flacon 65g"/>
    <s v="SUVAC"/>
    <n v="6"/>
    <n v="5"/>
    <m/>
    <m/>
    <n v="11.82"/>
    <n v="0"/>
    <n v="11.82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Moulin à épices - Cartonnette (6)"/>
    <s v="MOUPO"/>
    <n v="6"/>
    <n v="0"/>
    <m/>
    <m/>
    <n v="74.34"/>
    <n v="0"/>
    <n v="74.34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Présentoir Pâtisserie - "/>
    <s v="PREPA"/>
    <n v="1"/>
    <n v="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4"/>
    <s v="Christophe"/>
    <s v="Arcadie"/>
    <s v="Ekibio"/>
    <s v="PLANETE NATURE FEYTIAT"/>
    <s v="5 RUE GUYNEMER"/>
    <n v="87220"/>
    <s v="FEYTIAT"/>
    <s v="05 55 30 81 36"/>
    <s v="Nouvelle-Aquitaine"/>
    <n v="87"/>
    <s v="ACCORD BIO"/>
    <m/>
    <n v="500"/>
    <d v="2017-05-28T00:00:00"/>
    <x v="1000"/>
    <n v="1"/>
    <m/>
    <m/>
    <m/>
    <m/>
    <s v="Epices pour TANDOORI - Flacon 35g"/>
    <s v="TANDC"/>
    <n v="3"/>
    <n v="5"/>
    <m/>
    <m/>
    <n v="6.12"/>
    <n v="0"/>
    <n v="6.12"/>
    <s v=""/>
    <s v=""/>
    <s v=""/>
    <s v=""/>
    <s v=""/>
    <m/>
    <m/>
    <m/>
    <n v="1"/>
    <m/>
    <m/>
    <m/>
    <m/>
    <m/>
    <s v="1"/>
    <m/>
    <s v=""/>
  </r>
  <r>
    <x v="4"/>
    <s v="Alexis"/>
    <s v="Arcadi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1"/>
    <n v="1"/>
    <m/>
    <m/>
    <m/>
    <n v="1"/>
    <s v="CURCUMA poudre - Flacon 80g (6)"/>
    <s v="CURCPP"/>
    <n v="36"/>
    <n v="10"/>
    <m/>
    <s v="oui"/>
    <n v="82.8"/>
    <n v="0"/>
    <n v="82.8"/>
    <s v=""/>
    <s v=""/>
    <s v=""/>
    <s v=""/>
    <s v=""/>
    <m/>
    <m/>
    <m/>
    <n v="1"/>
    <m/>
    <m/>
    <m/>
    <m/>
    <m/>
    <s v="1"/>
    <m/>
    <s v=""/>
  </r>
  <r>
    <x v="4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2"/>
    <n v="1"/>
    <m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n v="1"/>
    <m/>
    <m/>
    <m/>
    <m/>
    <m/>
    <s v="1"/>
    <m/>
    <s v=""/>
  </r>
  <r>
    <x v="4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2"/>
    <n v="1"/>
    <m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n v="1"/>
    <m/>
    <m/>
    <m/>
    <m/>
    <m/>
    <s v="1"/>
    <m/>
    <s v=""/>
  </r>
  <r>
    <x v="4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2"/>
    <n v="1"/>
    <m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n v="1"/>
    <m/>
    <m/>
    <m/>
    <m/>
    <m/>
    <s v="1"/>
    <m/>
    <s v=""/>
  </r>
  <r>
    <x v="4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2"/>
    <n v="1"/>
    <m/>
    <m/>
    <n v="1"/>
    <m/>
    <s v="Display gamme Protéin - 1 dispay vide"/>
    <m/>
    <n v="1"/>
    <n v="10"/>
    <m/>
    <s v="oui"/>
    <n v="0"/>
    <n v="0"/>
    <n v="0"/>
    <n v="1"/>
    <n v="0"/>
    <n v="0"/>
    <n v="1"/>
    <n v="0"/>
    <n v="1"/>
    <m/>
    <n v="1"/>
    <m/>
    <m/>
    <n v="1"/>
    <s v=" et annulée"/>
    <m/>
    <s v="1"/>
    <s v="1"/>
    <m/>
    <s v=""/>
  </r>
  <r>
    <x v="4"/>
    <s v="Alexis"/>
    <s v="Perl'amand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3"/>
    <n v="1"/>
    <m/>
    <m/>
    <m/>
    <n v="1"/>
    <s v="Purée amande complète - 300g"/>
    <s v="5004A"/>
    <n v="72"/>
    <n v="15"/>
    <m/>
    <s v="oui"/>
    <n v="465.84"/>
    <n v="0"/>
    <n v="465.84"/>
    <s v=""/>
    <s v=""/>
    <s v=""/>
    <s v=""/>
    <s v=""/>
    <m/>
    <m/>
    <m/>
    <n v="1"/>
    <m/>
    <m/>
    <s v="et annulée"/>
    <m/>
    <m/>
    <s v="1"/>
    <m/>
    <s v=""/>
  </r>
  <r>
    <x v="4"/>
    <s v="Alexis"/>
    <s v="Perl'amand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3"/>
    <n v="1"/>
    <m/>
    <m/>
    <m/>
    <n v="1"/>
    <s v="Purée de sésame (tahin) - 280g"/>
    <n v="1230"/>
    <n v="72"/>
    <n v="15"/>
    <m/>
    <s v="oui"/>
    <n v="185.04"/>
    <n v="0"/>
    <n v="185.04"/>
    <s v=""/>
    <s v=""/>
    <s v=""/>
    <s v=""/>
    <s v=""/>
    <m/>
    <m/>
    <m/>
    <n v="1"/>
    <m/>
    <m/>
    <m/>
    <m/>
    <m/>
    <s v="1"/>
    <m/>
    <s v=""/>
  </r>
  <r>
    <x v="4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4"/>
    <n v="1"/>
    <m/>
    <m/>
    <m/>
    <n v="1"/>
    <s v="Huile de coco - 0,4L"/>
    <n v="1010615056"/>
    <n v="120"/>
    <n v="12"/>
    <m/>
    <s v="oui"/>
    <n v="667.2"/>
    <n v="0"/>
    <n v="667.2"/>
    <s v=""/>
    <s v=""/>
    <s v=""/>
    <s v=""/>
    <s v=""/>
    <m/>
    <m/>
    <m/>
    <n v="1"/>
    <m/>
    <m/>
    <m/>
    <m/>
    <m/>
    <s v="1"/>
    <m/>
    <s v=""/>
  </r>
  <r>
    <x v="4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28T00:00:00"/>
    <x v="1004"/>
    <n v="1"/>
    <m/>
    <m/>
    <m/>
    <n v="1"/>
    <s v="Huile coco désodorisée - 0,4L"/>
    <n v="1010615156"/>
    <n v="120"/>
    <n v="12"/>
    <m/>
    <s v="oui"/>
    <n v="450"/>
    <n v="0"/>
    <n v="450"/>
    <s v=""/>
    <s v=""/>
    <s v=""/>
    <s v=""/>
    <s v=""/>
    <m/>
    <m/>
    <m/>
    <n v="1"/>
    <m/>
    <m/>
    <m/>
    <m/>
    <m/>
    <s v="1"/>
    <m/>
    <s v=""/>
  </r>
  <r>
    <x v="4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Gel nettoyant Démaquillant - flacon 250ml"/>
    <s v="PAGN250ML-F"/>
    <n v="6"/>
    <n v="0"/>
    <m/>
    <m/>
    <n v="50.94"/>
    <n v="0"/>
    <n v="50.94"/>
    <s v=""/>
    <s v=""/>
    <s v=""/>
    <s v=""/>
    <s v=""/>
    <m/>
    <m/>
    <m/>
    <n v="1"/>
    <m/>
    <m/>
    <m/>
    <m/>
    <m/>
    <s v="1"/>
    <m/>
    <s v=""/>
  </r>
  <r>
    <x v="4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Gel externe - tube 125ml"/>
    <s v="PAGT125ML-F"/>
    <n v="12"/>
    <n v="0"/>
    <m/>
    <m/>
    <n v="85.32"/>
    <n v="0"/>
    <n v="85.32"/>
    <s v=""/>
    <s v=""/>
    <s v=""/>
    <s v=""/>
    <s v=""/>
    <m/>
    <m/>
    <m/>
    <n v="1"/>
    <m/>
    <m/>
    <m/>
    <m/>
    <m/>
    <s v="1"/>
    <m/>
    <s v=""/>
  </r>
  <r>
    <x v="4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Gel externe - tube 250ml"/>
    <s v="PAGF250ML-F"/>
    <n v="6"/>
    <n v="0"/>
    <m/>
    <m/>
    <n v="61.2"/>
    <n v="0"/>
    <n v="61.2"/>
    <s v=""/>
    <s v=""/>
    <s v=""/>
    <s v=""/>
    <s v=""/>
    <m/>
    <m/>
    <m/>
    <n v="1"/>
    <m/>
    <m/>
    <m/>
    <m/>
    <m/>
    <s v="1"/>
    <m/>
    <s v=""/>
  </r>
  <r>
    <x v="4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Jus à boire  AB - bouteille 500ml"/>
    <s v="PAJB500MLP-F"/>
    <n v="6"/>
    <n v="0"/>
    <m/>
    <m/>
    <n v="58.08"/>
    <n v="0"/>
    <n v="58.08"/>
    <s v=""/>
    <s v=""/>
    <s v=""/>
    <s v=""/>
    <s v=""/>
    <m/>
    <m/>
    <m/>
    <n v="1"/>
    <m/>
    <m/>
    <m/>
    <m/>
    <m/>
    <s v="1"/>
    <m/>
    <s v=""/>
  </r>
  <r>
    <x v="4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Jus à boire  AB - bouteille 1l"/>
    <s v="PAJB1LP-F"/>
    <n v="12"/>
    <n v="0"/>
    <m/>
    <m/>
    <n v="168.72"/>
    <n v="0"/>
    <n v="168.72"/>
    <s v=""/>
    <s v=""/>
    <s v=""/>
    <s v=""/>
    <s v=""/>
    <m/>
    <m/>
    <m/>
    <n v="1"/>
    <m/>
    <m/>
    <m/>
    <m/>
    <m/>
    <s v="1"/>
    <m/>
    <s v=""/>
  </r>
  <r>
    <x v="4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Crème intense - tube 50ml"/>
    <s v="PACI50ML-F"/>
    <n v="6"/>
    <n v="0"/>
    <m/>
    <m/>
    <n v="44.52"/>
    <n v="0"/>
    <n v="44.52"/>
    <s v=""/>
    <s v=""/>
    <s v=""/>
    <s v=""/>
    <s v=""/>
    <m/>
    <m/>
    <m/>
    <n v="1"/>
    <m/>
    <m/>
    <m/>
    <m/>
    <m/>
    <s v="1"/>
    <m/>
    <s v=""/>
  </r>
  <r>
    <x v="4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Shampooing - flacon 250ml"/>
    <s v="PASSS250ML-F"/>
    <n v="6"/>
    <n v="0"/>
    <m/>
    <m/>
    <n v="49.14"/>
    <n v="0"/>
    <n v="49.14"/>
    <s v=""/>
    <s v=""/>
    <s v=""/>
    <s v=""/>
    <s v=""/>
    <m/>
    <m/>
    <m/>
    <n v="1"/>
    <m/>
    <m/>
    <m/>
    <m/>
    <m/>
    <s v="1"/>
    <m/>
    <s v=""/>
  </r>
  <r>
    <x v="4"/>
    <s v="Alexis"/>
    <s v="Ciel d'Azur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5"/>
    <n v="1"/>
    <m/>
    <m/>
    <m/>
    <m/>
    <s v="Gel Nettoyant intime - flacon 250ml"/>
    <s v="PAGI250ML-F"/>
    <n v="6"/>
    <n v="0"/>
    <m/>
    <m/>
    <n v="49.62"/>
    <n v="0"/>
    <n v="49.62"/>
    <s v=""/>
    <s v=""/>
    <s v=""/>
    <s v=""/>
    <s v=""/>
    <m/>
    <m/>
    <m/>
    <n v="1"/>
    <m/>
    <m/>
    <m/>
    <m/>
    <m/>
    <s v="1"/>
    <m/>
    <s v=""/>
  </r>
  <r>
    <x v="4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6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4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6"/>
    <n v="1"/>
    <m/>
    <m/>
    <m/>
    <m/>
    <s v="Huile d'Inca Inchi - 100ml"/>
    <n v="10104204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4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6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n v="1"/>
    <m/>
    <m/>
    <m/>
    <m/>
    <m/>
    <s v="1"/>
    <m/>
    <s v=""/>
  </r>
  <r>
    <x v="4"/>
    <s v="Alexis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6"/>
    <m/>
    <n v="1"/>
    <m/>
    <m/>
    <m/>
    <s v="Huile de germe de blé bio - 100ml"/>
    <n v="1010420697"/>
    <n v="4"/>
    <n v="10"/>
    <m/>
    <s v="oui"/>
    <n v="38.36"/>
    <n v="0"/>
    <n v="38.36"/>
    <n v="0"/>
    <n v="1"/>
    <n v="0"/>
    <n v="0"/>
    <n v="0"/>
    <m/>
    <m/>
    <n v="1"/>
    <m/>
    <m/>
    <n v="1"/>
    <m/>
    <m/>
    <m/>
    <s v="1"/>
    <m/>
    <s v=""/>
  </r>
  <r>
    <x v="4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7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n v="1"/>
    <m/>
    <m/>
    <m/>
    <m/>
    <m/>
    <s v="1"/>
    <m/>
    <s v=""/>
  </r>
  <r>
    <x v="4"/>
    <s v="Alexis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7"/>
    <n v="1"/>
    <m/>
    <m/>
    <m/>
    <m/>
    <s v="Purée Amande &amp; Noix de cajou - 200g"/>
    <n v="1012"/>
    <n v="6"/>
    <n v="0"/>
    <m/>
    <s v="oui"/>
    <n v="31.44"/>
    <n v="0"/>
    <n v="31.44"/>
    <n v="1"/>
    <n v="0"/>
    <n v="0"/>
    <n v="0"/>
    <n v="0"/>
    <m/>
    <m/>
    <n v="1"/>
    <m/>
    <m/>
    <n v="1"/>
    <m/>
    <m/>
    <m/>
    <s v="1"/>
    <m/>
    <s v=""/>
  </r>
  <r>
    <x v="4"/>
    <s v="Alexis"/>
    <s v="Nature et Aliments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4"/>
    <s v="Alexis"/>
    <s v="Nature et Aliments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8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4"/>
    <s v="Alexis"/>
    <s v="Nature et Aliments"/>
    <s v="Relais Vert"/>
    <s v="BIO TOUJOURS"/>
    <s v="2 RTE DE SAINT GEORGES D ORQUES"/>
    <n v="34990"/>
    <s v="JUVIGNAC"/>
    <s v="09 67 35 06 82"/>
    <s v="Occitanie"/>
    <n v="34"/>
    <s v="INDPT"/>
    <m/>
    <n v="250"/>
    <d v="2017-05-28T00:00:00"/>
    <x v="1008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s v="1"/>
    <m/>
    <s v=""/>
  </r>
  <r>
    <x v="4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5-28T00:00:00"/>
    <x v="1009"/>
    <n v="1"/>
    <m/>
    <m/>
    <m/>
    <m/>
    <s v="pêches demeter - 315 g"/>
    <s v="CN00530145"/>
    <n v="6"/>
    <n v="0"/>
    <m/>
    <m/>
    <n v="16.02"/>
    <n v="0"/>
    <n v="16.02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Pronadis"/>
    <s v="PLANETE NATURE LIMOGES"/>
    <s v="15 RUE HOCHE"/>
    <n v="87000"/>
    <s v="LIMOGES"/>
    <s v="05.55.79.77.26"/>
    <s v="Nouvelle-Aquitaine"/>
    <n v="87"/>
    <s v="ACCORD BIO"/>
    <m/>
    <n v="300"/>
    <d v="2017-05-28T00:00:00"/>
    <x v="1009"/>
    <n v="1"/>
    <m/>
    <m/>
    <m/>
    <m/>
    <s v="rhubarbe demeter - 315 g"/>
    <s v="CN00530135"/>
    <n v="6"/>
    <n v="0"/>
    <m/>
    <m/>
    <n v="15.54"/>
    <n v="0"/>
    <n v="15.54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Pronadis"/>
    <s v="PLANETE NATURE LIMOGES"/>
    <s v="15 RUE HOCHE"/>
    <n v="87000"/>
    <s v="LIMOGES"/>
    <s v="05.55.79.77.26"/>
    <s v="Nouvelle-Aquitaine"/>
    <n v="87"/>
    <s v="ACCORD BIO"/>
    <m/>
    <n v="300"/>
    <d v="2017-05-28T00:00:00"/>
    <x v="1010"/>
    <n v="1"/>
    <m/>
    <m/>
    <m/>
    <m/>
    <s v="Sucre vanille - x 20 sachets 2x8g"/>
    <n v="310010"/>
    <n v="20"/>
    <n v="0"/>
    <m/>
    <m/>
    <n v="16.8"/>
    <n v="0"/>
    <n v="16.8"/>
    <s v=""/>
    <s v=""/>
    <s v=""/>
    <s v=""/>
    <s v=""/>
    <m/>
    <m/>
    <m/>
    <m/>
    <m/>
    <m/>
    <m/>
    <m/>
    <m/>
    <m/>
    <m/>
    <n v="1"/>
  </r>
  <r>
    <x v="4"/>
    <s v="Christophe"/>
    <s v="Bio Planète"/>
    <s v="Accent Bio"/>
    <s v="BIO CREUSE"/>
    <s v="AVENUE DE L'EUROPE"/>
    <n v="23000"/>
    <s v="GUERET"/>
    <s v="05 55 52 50 50"/>
    <s v="Nouvelle-Aquitaine"/>
    <n v="23"/>
    <s v="GVA"/>
    <m/>
    <n v="450"/>
    <d v="2017-05-29T00:00:00"/>
    <x v="1011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m/>
    <m/>
    <m/>
    <m/>
    <m/>
    <m/>
    <m/>
    <m/>
    <n v="1"/>
  </r>
  <r>
    <x v="4"/>
    <s v="Christophe"/>
    <s v="Bio Planète"/>
    <s v="Accent Bio"/>
    <s v="BIO CREUSE"/>
    <s v="AVENUE DE L'EUROPE"/>
    <n v="23000"/>
    <s v="GUERET"/>
    <s v="05 55 52 50 50"/>
    <s v="Nouvelle-Aquitaine"/>
    <n v="23"/>
    <s v="GVA"/>
    <m/>
    <n v="450"/>
    <d v="2017-05-29T00:00:00"/>
    <x v="1011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4"/>
    <s v="Christophe"/>
    <s v="Bio Planète"/>
    <s v="Accent Bio"/>
    <s v="BIO CREUSE"/>
    <s v="AVENUE DE L'EUROPE"/>
    <n v="23000"/>
    <s v="GUERET"/>
    <s v="05 55 52 50 50"/>
    <s v="Nouvelle-Aquitaine"/>
    <n v="23"/>
    <s v="GVA"/>
    <m/>
    <n v="450"/>
    <d v="2017-05-29T00:00:00"/>
    <x v="1011"/>
    <n v="1"/>
    <m/>
    <m/>
    <m/>
    <m/>
    <s v="Huile coco désodorisée - 0,4L"/>
    <n v="1010615156"/>
    <n v="6"/>
    <n v="0"/>
    <m/>
    <s v="oui"/>
    <n v="25.56"/>
    <n v="0"/>
    <n v="25.56"/>
    <s v=""/>
    <s v=""/>
    <s v=""/>
    <s v=""/>
    <s v=""/>
    <m/>
    <m/>
    <m/>
    <m/>
    <m/>
    <m/>
    <m/>
    <m/>
    <m/>
    <m/>
    <m/>
    <n v="1"/>
  </r>
  <r>
    <x v="4"/>
    <s v="Christophe"/>
    <s v="Bio Planète"/>
    <s v="Accent Bio"/>
    <s v="BIO CREUSE"/>
    <s v="AVENUE DE L'EUROPE"/>
    <n v="23000"/>
    <s v="GUERET"/>
    <s v="05 55 52 50 50"/>
    <s v="Nouvelle-Aquitaine"/>
    <n v="23"/>
    <s v="GVA"/>
    <m/>
    <n v="450"/>
    <d v="2017-05-29T00:00:00"/>
    <x v="1011"/>
    <m/>
    <n v="1"/>
    <m/>
    <m/>
    <m/>
    <s v="Huile de Chia - 100ml"/>
    <n v="1010420097"/>
    <n v="4"/>
    <n v="0"/>
    <m/>
    <m/>
    <n v="28.4"/>
    <n v="0"/>
    <n v="28.4"/>
    <n v="0"/>
    <n v="1"/>
    <n v="0"/>
    <n v="0"/>
    <n v="0"/>
    <m/>
    <m/>
    <n v="1"/>
    <m/>
    <n v="1"/>
    <m/>
    <m/>
    <m/>
    <m/>
    <s v="1"/>
    <m/>
    <n v="1"/>
  </r>
  <r>
    <x v="4"/>
    <s v="Christophe"/>
    <s v="Bio Planète"/>
    <s v="Accent Bio"/>
    <s v="BIO CREUSE"/>
    <s v="AVENUE DE L'EUROPE"/>
    <n v="23000"/>
    <s v="GUERET"/>
    <s v="05 55 52 50 50"/>
    <s v="Nouvelle-Aquitaine"/>
    <n v="23"/>
    <s v="GVA"/>
    <m/>
    <n v="450"/>
    <d v="2017-05-29T00:00:00"/>
    <x v="1011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Ferment aromatisé vanille framboise abricot - x 8 Etuis"/>
    <n v="530070"/>
    <n v="8"/>
    <n v="0"/>
    <m/>
    <m/>
    <n v="30.4"/>
    <n v="0"/>
    <n v="30.4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Potabio Thaï - x20 sachets"/>
    <n v="41032"/>
    <n v="20"/>
    <n v="0"/>
    <m/>
    <m/>
    <n v="18"/>
    <n v="0"/>
    <n v="18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Céréale riz-cacao - x16 sachets"/>
    <n v="650020"/>
    <n v="16"/>
    <n v="0"/>
    <m/>
    <m/>
    <n v="16.8"/>
    <n v="0"/>
    <n v="16.8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Céréale riz-carotte - x16 sachets"/>
    <n v="650080"/>
    <n v="16"/>
    <n v="0"/>
    <m/>
    <m/>
    <n v="16.8"/>
    <n v="0"/>
    <n v="16.8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Direct"/>
    <s v="BIO CREUSE"/>
    <s v="AVENUE DE L'EUROPE"/>
    <n v="23000"/>
    <s v="GUERET"/>
    <s v="05 55 52 50 50"/>
    <s v="Nouvelle-Aquitaine"/>
    <n v="23"/>
    <s v="GVA"/>
    <m/>
    <n v="450"/>
    <d v="2017-05-29T00:00:00"/>
    <x v="1012"/>
    <n v="1"/>
    <m/>
    <m/>
    <m/>
    <m/>
    <s v="Ferment kéfir de fruits 2x5g - x 10 sachets"/>
    <n v="530150"/>
    <n v="20"/>
    <n v="0"/>
    <m/>
    <m/>
    <n v="46"/>
    <n v="0"/>
    <n v="46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3"/>
    <n v="1"/>
    <m/>
    <m/>
    <m/>
    <m/>
    <s v="CURCUMA poudre - Flacon 35g"/>
    <s v="CURCC"/>
    <n v="12"/>
    <n v="10"/>
    <m/>
    <m/>
    <n v="17.399999999999999"/>
    <n v="0"/>
    <n v="17.399999999999999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3"/>
    <n v="1"/>
    <m/>
    <m/>
    <m/>
    <m/>
    <s v="CURCUMA poudre - Flacon 80g (6)"/>
    <s v="CURCPP"/>
    <n v="12"/>
    <n v="10"/>
    <m/>
    <m/>
    <n v="24.84"/>
    <n v="0"/>
    <n v="24.84"/>
    <s v=""/>
    <s v=""/>
    <s v=""/>
    <s v=""/>
    <s v=""/>
    <m/>
    <m/>
    <m/>
    <m/>
    <m/>
    <m/>
    <m/>
    <m/>
    <m/>
    <m/>
    <m/>
    <n v="1"/>
  </r>
  <r>
    <x v="4"/>
    <s v="Alexis"/>
    <s v="Arcadi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4"/>
    <n v="1"/>
    <m/>
    <m/>
    <m/>
    <m/>
    <s v="CANNELLE moulue - Flacon 35g"/>
    <s v="CANPC"/>
    <n v="6"/>
    <n v="0"/>
    <m/>
    <m/>
    <n v="7.74"/>
    <n v="0"/>
    <n v="7.74"/>
    <s v=""/>
    <s v=""/>
    <s v=""/>
    <s v=""/>
    <s v=""/>
    <m/>
    <m/>
    <m/>
    <m/>
    <m/>
    <m/>
    <m/>
    <m/>
    <m/>
    <m/>
    <m/>
    <n v="1"/>
  </r>
  <r>
    <x v="4"/>
    <s v="Ghislaine"/>
    <s v="Arcadie"/>
    <s v="Relais Vert"/>
    <s v="CLARA BIO - BIOMONDE"/>
    <s v="52 Rue du vivarais - Zac du Rousset"/>
    <n v="26320"/>
    <s v="SAINT MARCEL LES VALENCE"/>
    <s v="04 75 40 13 28"/>
    <s v="Auvergne-Rhône-Alpes"/>
    <n v="26"/>
    <s v="BIOMONDE"/>
    <m/>
    <n v="250"/>
    <d v="2017-05-29T00:00:00"/>
    <x v="1015"/>
    <n v="1"/>
    <m/>
    <m/>
    <m/>
    <m/>
    <s v="CHAMPIGNONS NOIRS ENTIERS - Doypack 45g (6)"/>
    <s v="CHNOC"/>
    <n v="6"/>
    <n v="0"/>
    <m/>
    <m/>
    <n v="30.36"/>
    <n v="0"/>
    <n v="30.36"/>
    <s v=""/>
    <s v=""/>
    <s v=""/>
    <s v=""/>
    <s v=""/>
    <m/>
    <m/>
    <m/>
    <m/>
    <m/>
    <m/>
    <m/>
    <m/>
    <m/>
    <m/>
    <m/>
    <n v="1"/>
  </r>
  <r>
    <x v="4"/>
    <s v="Alexis"/>
    <s v="Bio Planèt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6"/>
    <n v="1"/>
    <m/>
    <m/>
    <m/>
    <n v="1"/>
    <s v="Huile de coco - 0,2L"/>
    <n v="1010615028"/>
    <n v="216"/>
    <n v="15"/>
    <m/>
    <s v="oui"/>
    <n v="639.36"/>
    <n v="0"/>
    <n v="639.36"/>
    <s v=""/>
    <s v=""/>
    <s v=""/>
    <s v=""/>
    <s v=""/>
    <m/>
    <m/>
    <m/>
    <n v="1"/>
    <m/>
    <m/>
    <m/>
    <m/>
    <m/>
    <s v="1"/>
    <m/>
    <s v=""/>
  </r>
  <r>
    <x v="4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Chocolinette - 220g"/>
    <s v="NCHOCO220"/>
    <n v="24"/>
    <n v="8"/>
    <m/>
    <s v="oui"/>
    <n v="84.24"/>
    <n v="0"/>
    <n v="84.24"/>
    <s v=""/>
    <s v=""/>
    <s v=""/>
    <s v=""/>
    <s v=""/>
    <m/>
    <m/>
    <m/>
    <n v="1"/>
    <m/>
    <m/>
    <m/>
    <m/>
    <m/>
    <s v="1"/>
    <m/>
    <s v=""/>
  </r>
  <r>
    <x v="4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Chocolinette - 700g"/>
    <s v="NCHOCO700"/>
    <n v="24"/>
    <n v="8"/>
    <m/>
    <m/>
    <n v="233.28"/>
    <n v="0"/>
    <n v="233.28"/>
    <s v=""/>
    <s v=""/>
    <s v=""/>
    <s v=""/>
    <s v=""/>
    <m/>
    <m/>
    <m/>
    <n v="1"/>
    <m/>
    <m/>
    <m/>
    <m/>
    <m/>
    <s v="1"/>
    <m/>
    <s v=""/>
  </r>
  <r>
    <x v="4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Chokenut - 300g"/>
    <s v="NCHOK300"/>
    <n v="24"/>
    <n v="8"/>
    <m/>
    <s v="oui"/>
    <n v="110.4"/>
    <n v="0"/>
    <n v="110.4"/>
    <s v=""/>
    <s v=""/>
    <s v=""/>
    <s v=""/>
    <s v=""/>
    <m/>
    <m/>
    <m/>
    <n v="1"/>
    <m/>
    <m/>
    <m/>
    <m/>
    <m/>
    <s v="1"/>
    <m/>
    <s v=""/>
  </r>
  <r>
    <x v="4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Chokenut - 700g"/>
    <s v="NCHOK700"/>
    <n v="24"/>
    <n v="8"/>
    <m/>
    <m/>
    <n v="236.64"/>
    <n v="0"/>
    <n v="236.64"/>
    <s v=""/>
    <s v=""/>
    <s v=""/>
    <s v=""/>
    <s v=""/>
    <m/>
    <m/>
    <m/>
    <n v="1"/>
    <m/>
    <m/>
    <m/>
    <m/>
    <m/>
    <s v="1"/>
    <m/>
    <s v=""/>
  </r>
  <r>
    <x v="4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Nute+SANS PALME - 220g"/>
    <s v="NNUT+220"/>
    <n v="24"/>
    <n v="8"/>
    <m/>
    <s v="oui"/>
    <n v="81.12"/>
    <n v="0"/>
    <n v="81.12"/>
    <s v=""/>
    <s v=""/>
    <s v=""/>
    <s v=""/>
    <s v=""/>
    <m/>
    <m/>
    <m/>
    <n v="1"/>
    <m/>
    <m/>
    <m/>
    <m/>
    <m/>
    <s v="1"/>
    <m/>
    <s v=""/>
  </r>
  <r>
    <x v="4"/>
    <s v="Alexis"/>
    <s v="Perl'amande"/>
    <s v="Biocash"/>
    <s v="BIO ET SENS"/>
    <s v="ALLEE DE L EUROPE"/>
    <n v="34990"/>
    <s v="JUVIGNAC"/>
    <s v="04 67 72 07 13"/>
    <s v="Occitanie"/>
    <n v="34"/>
    <s v="INDPT"/>
    <s v="Bio et Sens"/>
    <n v="1200"/>
    <d v="2017-05-29T00:00:00"/>
    <x v="1017"/>
    <n v="1"/>
    <m/>
    <m/>
    <m/>
    <n v="1"/>
    <s v="Nute+SANS PALME - 750g"/>
    <s v="NNUT+750"/>
    <n v="24"/>
    <n v="8"/>
    <m/>
    <m/>
    <n v="235.92"/>
    <n v="0"/>
    <n v="235.92"/>
    <s v=""/>
    <s v=""/>
    <s v=""/>
    <s v=""/>
    <s v=""/>
    <m/>
    <m/>
    <m/>
    <n v="1"/>
    <m/>
    <m/>
    <m/>
    <m/>
    <m/>
    <s v="1"/>
    <m/>
    <s v=""/>
  </r>
  <r>
    <x v="4"/>
    <s v="Christophe"/>
    <s v="Bio Planète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8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n v="1"/>
    <m/>
    <m/>
    <m/>
    <s v="1"/>
    <m/>
    <s v=""/>
  </r>
  <r>
    <x v="4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9"/>
    <n v="1"/>
    <m/>
    <m/>
    <n v="1"/>
    <m/>
    <s v="pommes demeter - 75 cl"/>
    <s v="CN00110005"/>
    <n v="42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9"/>
    <n v="1"/>
    <m/>
    <m/>
    <n v="1"/>
    <m/>
    <s v="3 Agrumes (O/M/P) demeter - 75 cl"/>
    <s v="CN00110270"/>
    <n v="42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9"/>
    <n v="1"/>
    <m/>
    <m/>
    <m/>
    <m/>
    <s v="Purée pommes demeter - 915 g"/>
    <s v="CN00641500"/>
    <n v="6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9"/>
    <m/>
    <m/>
    <n v="1"/>
    <n v="1"/>
    <m/>
    <s v="pommes gingembre demeter - 75 cl"/>
    <s v="CN00110385"/>
    <n v="48"/>
    <n v="1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Côteaux Nantai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19"/>
    <n v="1"/>
    <m/>
    <m/>
    <n v="1"/>
    <m/>
    <s v="BOX JUS - 132 UVC 1/4 PALETTE"/>
    <s v="CNBOXEXCEL"/>
    <n v="1"/>
    <n v="0"/>
    <m/>
    <m/>
    <n v="0"/>
    <n v="0"/>
    <n v="0"/>
    <s v=""/>
    <s v=""/>
    <s v=""/>
    <s v=""/>
    <s v=""/>
    <m/>
    <m/>
    <m/>
    <m/>
    <m/>
    <m/>
    <m/>
    <m/>
    <m/>
    <m/>
    <m/>
    <n v="1"/>
  </r>
  <r>
    <x v="4"/>
    <s v="Christophe"/>
    <s v="Nature et Aliments"/>
    <s v="Relais Vert"/>
    <s v="BIO CONVIV - BIOMONDE"/>
    <s v="Route de Maupertuis"/>
    <n v="3410"/>
    <s v="DOMERAT"/>
    <s v="04 70 08 69 76"/>
    <s v="Auvergne-Rhône-Alpes"/>
    <n v="3"/>
    <s v="BIOMONDE"/>
    <m/>
    <n v="300"/>
    <d v="2017-05-29T00:00:00"/>
    <x v="1020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1"/>
    <n v="1"/>
    <m/>
    <m/>
    <m/>
    <m/>
    <s v="noir 90% Equateur - 100g"/>
    <n v="14096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1"/>
    <n v="1"/>
    <m/>
    <m/>
    <m/>
    <m/>
    <s v="noir 66% ST cranberries céréales - 100g"/>
    <n v="14426"/>
    <n v="17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1"/>
    <n v="1"/>
    <m/>
    <m/>
    <m/>
    <m/>
    <s v="noir noix de coco - 100g"/>
    <n v="14717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4"/>
    <s v="Jean-Claude"/>
    <s v="Kaoka"/>
    <s v="Ekib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1"/>
    <n v="1"/>
    <m/>
    <m/>
    <m/>
    <m/>
    <s v="noir gingembre citron - 100g"/>
    <n v="14718"/>
    <n v="17"/>
    <n v="10"/>
    <m/>
    <m/>
    <n v="27.54"/>
    <n v="0"/>
    <n v="27.5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Anis - digestif - 75ml"/>
    <s v="ADA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Romarin - nettoyant - 75ml"/>
    <s v="ADR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Thym - stimulant - 75ml"/>
    <s v="ADT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Sauge - tonique - 75ml"/>
    <s v="ADS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Citron - affermissant - 75ml"/>
    <s v="ADC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Menthe - raffraîchissant - 75ml"/>
    <s v="ADM75ML"/>
    <n v="6"/>
    <n v="0"/>
    <m/>
    <m/>
    <n v="18.54"/>
    <n v="0"/>
    <n v="18.5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Dentifrice - tube 75ml"/>
    <s v="PAD75ML-F"/>
    <n v="6"/>
    <n v="0"/>
    <m/>
    <m/>
    <n v="24.84"/>
    <n v="0"/>
    <n v="24.8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Gel Douche - flacon 250ml"/>
    <s v="PAGDSS250ML-F"/>
    <n v="6"/>
    <n v="0"/>
    <m/>
    <m/>
    <n v="42.84"/>
    <n v="0"/>
    <n v="42.8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Gel externe - tube 125ml"/>
    <s v="PAGT125ML-F"/>
    <n v="6"/>
    <n v="0"/>
    <m/>
    <m/>
    <n v="42.66"/>
    <n v="0"/>
    <n v="42.66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Lait  hydratant - flacon 250ml"/>
    <s v="PALH250ML-F"/>
    <n v="6"/>
    <n v="0"/>
    <m/>
    <m/>
    <n v="45.3"/>
    <n v="0"/>
    <n v="45.3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Crème intense - tube 50ml"/>
    <s v="PACI50ML-F"/>
    <n v="6"/>
    <n v="0"/>
    <m/>
    <m/>
    <n v="44.52"/>
    <n v="0"/>
    <n v="44.52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Crème main - tube 100ml"/>
    <s v="PACM100ML-F"/>
    <n v="6"/>
    <n v="0"/>
    <m/>
    <m/>
    <n v="45.24"/>
    <n v="0"/>
    <n v="45.2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Shampooing - flacon 250ml"/>
    <s v="PASSS250ML-F"/>
    <n v="6"/>
    <n v="0"/>
    <m/>
    <m/>
    <n v="49.14"/>
    <n v="0"/>
    <n v="49.14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Pilulier 45 gélules Bio - pilulier 17.8g"/>
    <s v="PAG45GEL-F"/>
    <n v="6"/>
    <n v="0"/>
    <m/>
    <m/>
    <n v="48.78"/>
    <n v="0"/>
    <n v="48.78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Gel Exfoliant visage - tube 150ml"/>
    <s v="PAGE150ML-F"/>
    <n v="6"/>
    <n v="0"/>
    <m/>
    <m/>
    <n v="34.32"/>
    <n v="0"/>
    <n v="34.32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Gel Nettoyant intime - flacon 250ml"/>
    <s v="PAGI250ML-F"/>
    <n v="6"/>
    <n v="0"/>
    <m/>
    <m/>
    <n v="49.62"/>
    <n v="0"/>
    <n v="49.62"/>
    <s v=""/>
    <s v=""/>
    <s v=""/>
    <s v=""/>
    <s v=""/>
    <m/>
    <m/>
    <m/>
    <m/>
    <m/>
    <m/>
    <m/>
    <m/>
    <m/>
    <m/>
    <m/>
    <n v="1"/>
  </r>
  <r>
    <x v="4"/>
    <s v="Jean-Claude"/>
    <s v="Ciel d'Azur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2"/>
    <n v="1"/>
    <m/>
    <m/>
    <m/>
    <m/>
    <s v="Crème réparatrice - tube 150ml"/>
    <s v="PACRE150ML-F"/>
    <n v="6"/>
    <n v="0"/>
    <m/>
    <m/>
    <n v="48.54"/>
    <n v="0"/>
    <n v="48.5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3"/>
    <m/>
    <n v="1"/>
    <m/>
    <n v="1"/>
    <m/>
    <s v="Farine de pépins de courge biologique - 250g x4"/>
    <n v="1010450220"/>
    <n v="12"/>
    <n v="0"/>
    <m/>
    <s v="oui"/>
    <n v="35.76"/>
    <n v="0"/>
    <n v="35.7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3"/>
    <m/>
    <n v="1"/>
    <m/>
    <n v="1"/>
    <m/>
    <s v="Farine de lin biologique - 250g x4"/>
    <n v="1010450320"/>
    <n v="12"/>
    <n v="0"/>
    <m/>
    <s v="oui"/>
    <n v="26.76"/>
    <n v="0"/>
    <n v="26.7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3"/>
    <m/>
    <n v="1"/>
    <m/>
    <n v="1"/>
    <m/>
    <s v="Farine de noix biologique - 250g x4"/>
    <n v="1010450120"/>
    <n v="12"/>
    <n v="0"/>
    <m/>
    <s v="oui"/>
    <n v="35.76"/>
    <n v="0"/>
    <n v="35.7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3"/>
    <m/>
    <n v="1"/>
    <m/>
    <n v="1"/>
    <m/>
    <s v="Complément pour petit déjeuner biologique - 300g x4"/>
    <n v="1010450430"/>
    <n v="12"/>
    <n v="0"/>
    <m/>
    <s v="oui"/>
    <n v="87.6"/>
    <n v="0"/>
    <n v="87.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3"/>
    <m/>
    <n v="1"/>
    <m/>
    <n v="1"/>
    <m/>
    <s v="Display gamme Protéin - 1 dispay vide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4"/>
    <n v="1"/>
    <m/>
    <m/>
    <m/>
    <m/>
    <s v="Colorants en poudre 3x10g - x 8 étuis"/>
    <n v="320200"/>
    <n v="8"/>
    <n v="0"/>
    <m/>
    <m/>
    <n v="16.8"/>
    <n v="0"/>
    <n v="16.8"/>
    <s v=""/>
    <s v=""/>
    <s v=""/>
    <s v=""/>
    <s v=""/>
    <m/>
    <m/>
    <m/>
    <m/>
    <m/>
    <m/>
    <m/>
    <m/>
    <m/>
    <m/>
    <m/>
    <n v="1"/>
  </r>
  <r>
    <x v="4"/>
    <s v="Jean-Claude"/>
    <s v="Nature et Aliments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4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5"/>
    <n v="1"/>
    <m/>
    <m/>
    <m/>
    <m/>
    <s v="CURCUMA poudre - Flacon 35g"/>
    <s v="CURCC"/>
    <n v="12"/>
    <n v="0"/>
    <m/>
    <m/>
    <n v="19.32"/>
    <n v="0"/>
    <n v="19.32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5"/>
    <n v="1"/>
    <m/>
    <m/>
    <m/>
    <m/>
    <s v="CURCUMA poudre - Flacon 80g (6)"/>
    <s v="CURCPP"/>
    <n v="12"/>
    <n v="0"/>
    <m/>
    <m/>
    <n v="27.6"/>
    <n v="0"/>
    <n v="27.6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6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6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6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6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LES JARDINS NATURELS - BIOMONDE"/>
    <s v="79, av Alsace Lorraine"/>
    <n v="52100"/>
    <s v="SAINT DIZIER"/>
    <s v="03 25 05 43 00"/>
    <s v="Grand Est"/>
    <n v="52"/>
    <s v="BIOMONDE"/>
    <m/>
    <n v="200"/>
    <d v="2017-05-29T00:00:00"/>
    <x v="1026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O CLAIR - BIOMONDE"/>
    <s v="29 rue du Four"/>
    <n v="55000"/>
    <s v="BAR LE DUC"/>
    <s v="03 29 79 62 97"/>
    <s v="Grand Est"/>
    <n v="55"/>
    <s v="BIOMONDE"/>
    <m/>
    <n v="130"/>
    <d v="2017-05-29T00:00:00"/>
    <x v="1027"/>
    <m/>
    <n v="1"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O CLAIR - BIOMONDE"/>
    <s v="29 rue du Four"/>
    <n v="55000"/>
    <s v="BAR LE DUC"/>
    <s v="03 29 79 62 97"/>
    <s v="Grand Est"/>
    <n v="55"/>
    <s v="BIOMONDE"/>
    <m/>
    <n v="130"/>
    <d v="2017-05-29T00:00:00"/>
    <x v="1027"/>
    <m/>
    <n v="1"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O CLAIR - BIOMONDE"/>
    <s v="29 rue du Four"/>
    <n v="55000"/>
    <s v="BAR LE DUC"/>
    <s v="03 29 79 62 97"/>
    <s v="Grand Est"/>
    <n v="55"/>
    <s v="BIOMONDE"/>
    <m/>
    <n v="130"/>
    <d v="2017-05-29T00:00:00"/>
    <x v="1027"/>
    <m/>
    <n v="1"/>
    <m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O CLAIR - BIOMONDE"/>
    <s v="29 rue du Four"/>
    <n v="55000"/>
    <s v="BAR LE DUC"/>
    <s v="03 29 79 62 97"/>
    <s v="Grand Est"/>
    <n v="55"/>
    <s v="BIOMONDE"/>
    <m/>
    <n v="130"/>
    <d v="2017-05-29T00:00:00"/>
    <x v="1027"/>
    <m/>
    <n v="1"/>
    <m/>
    <n v="1"/>
    <m/>
    <s v="Complément pour petit déjeuner biologique - 300g x4"/>
    <n v="1010450430"/>
    <n v="12"/>
    <n v="10"/>
    <m/>
    <s v="oui"/>
    <n v="87.6"/>
    <n v="0"/>
    <n v="87.6"/>
    <s v=""/>
    <s v=""/>
    <s v=""/>
    <s v=""/>
    <s v=""/>
    <m/>
    <m/>
    <m/>
    <m/>
    <m/>
    <m/>
    <m/>
    <m/>
    <m/>
    <m/>
    <m/>
    <n v="1"/>
  </r>
  <r>
    <x v="4"/>
    <s v="Jean-Claude"/>
    <s v="Bio Planète"/>
    <s v="Relais Vert"/>
    <s v="BIO CLAIR - BIOMONDE"/>
    <s v="29 rue du Four"/>
    <n v="55000"/>
    <s v="BAR LE DUC"/>
    <s v="03 29 79 62 97"/>
    <s v="Grand Est"/>
    <n v="55"/>
    <s v="BIOMONDE"/>
    <m/>
    <n v="130"/>
    <d v="2017-05-29T00:00:00"/>
    <x v="1027"/>
    <m/>
    <n v="1"/>
    <m/>
    <n v="1"/>
    <m/>
    <s v="Display gamme Protéin - 1 dispay vide"/>
    <m/>
    <n v="1"/>
    <n v="0"/>
    <m/>
    <s v="oui"/>
    <n v="0"/>
    <n v="0"/>
    <n v="0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BIO CLAIR - BIOMONDE"/>
    <s v="29 rue du Four"/>
    <n v="55000"/>
    <s v="BAR LE DUC"/>
    <s v="03 29 79 62 97"/>
    <s v="Grand Est"/>
    <n v="55"/>
    <s v="BIOMONDE"/>
    <m/>
    <n v="130"/>
    <d v="2017-05-29T00:00:00"/>
    <x v="1028"/>
    <n v="1"/>
    <m/>
    <m/>
    <m/>
    <m/>
    <s v="AIL et FINES HERBES - Flacon 10g"/>
    <s v="AILH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BIO CLAIR - BIOMONDE"/>
    <s v="29 rue du Four"/>
    <n v="55000"/>
    <s v="BAR LE DUC"/>
    <s v="03 29 79 62 97"/>
    <s v="Grand Est"/>
    <n v="55"/>
    <s v="BIOMONDE"/>
    <m/>
    <n v="130"/>
    <d v="2017-05-29T00:00:00"/>
    <x v="1028"/>
    <n v="1"/>
    <m/>
    <m/>
    <m/>
    <m/>
    <s v="Épices pour PAELLA - Flacon 35g"/>
    <s v="PAELC"/>
    <n v="6"/>
    <n v="0"/>
    <m/>
    <m/>
    <n v="10.14"/>
    <n v="0"/>
    <n v="10.14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BIO CLAIR - BIOMONDE"/>
    <s v="29 rue du Four"/>
    <n v="55000"/>
    <s v="BAR LE DUC"/>
    <s v="03 29 79 62 97"/>
    <s v="Grand Est"/>
    <n v="55"/>
    <s v="BIOMONDE"/>
    <m/>
    <n v="130"/>
    <d v="2017-05-29T00:00:00"/>
    <x v="1028"/>
    <n v="1"/>
    <m/>
    <m/>
    <m/>
    <m/>
    <s v="Mélange GUACAMOLE - Flacon 45g"/>
    <s v="GUACC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BIO CLAIR - BIOMONDE"/>
    <s v="29 rue du Four"/>
    <n v="55000"/>
    <s v="BAR LE DUC"/>
    <s v="03 29 79 62 97"/>
    <s v="Grand Est"/>
    <n v="55"/>
    <s v="BIOMONDE"/>
    <m/>
    <n v="130"/>
    <d v="2017-05-29T00:00:00"/>
    <x v="1028"/>
    <n v="1"/>
    <m/>
    <m/>
    <m/>
    <m/>
    <s v="Mélange GRILLADES - Flacon 35g"/>
    <s v="GRILC"/>
    <n v="6"/>
    <n v="0"/>
    <m/>
    <m/>
    <n v="10.56"/>
    <n v="0"/>
    <n v="10.56"/>
    <s v=""/>
    <s v=""/>
    <s v=""/>
    <s v=""/>
    <s v=""/>
    <m/>
    <m/>
    <m/>
    <m/>
    <m/>
    <m/>
    <m/>
    <m/>
    <m/>
    <m/>
    <m/>
    <n v="1"/>
  </r>
  <r>
    <x v="4"/>
    <s v="Jean-Claude"/>
    <s v="Arcadie"/>
    <s v="Bryio"/>
    <s v="BIO CLAIR - BIOMONDE"/>
    <s v="29 rue du Four"/>
    <n v="55000"/>
    <s v="BAR LE DUC"/>
    <s v="03 29 79 62 97"/>
    <s v="Grand Est"/>
    <n v="55"/>
    <s v="BIOMONDE"/>
    <m/>
    <n v="130"/>
    <d v="2017-05-29T00:00:00"/>
    <x v="1028"/>
    <n v="1"/>
    <m/>
    <m/>
    <m/>
    <m/>
    <s v="Mélange TABOULÉ - Flacon 17g"/>
    <s v="TABOC"/>
    <n v="6"/>
    <n v="0"/>
    <m/>
    <m/>
    <n v="8.34"/>
    <n v="0"/>
    <n v="8.34"/>
    <s v=""/>
    <s v=""/>
    <s v=""/>
    <s v=""/>
    <s v=""/>
    <m/>
    <m/>
    <m/>
    <m/>
    <m/>
    <m/>
    <m/>
    <m/>
    <m/>
    <m/>
    <m/>
    <n v="1"/>
  </r>
  <r>
    <x v="5"/>
    <s v="Alexis"/>
    <s v="Côteaux Nantais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30T00:00:00"/>
    <x v="1029"/>
    <n v="1"/>
    <m/>
    <m/>
    <n v="1"/>
    <m/>
    <s v="pommes demeter - 75 cl"/>
    <s v="CN00110005"/>
    <n v="90"/>
    <n v="10"/>
    <m/>
    <s v="oui"/>
    <n v="150.30000000000001"/>
    <n v="0"/>
    <n v="150.30000000000001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30T00:00:00"/>
    <x v="1029"/>
    <n v="1"/>
    <m/>
    <m/>
    <n v="1"/>
    <m/>
    <s v="pommes poires demeter - 75 cl"/>
    <s v="CN00110210"/>
    <n v="42"/>
    <n v="10"/>
    <m/>
    <s v="oui"/>
    <n v="95.34"/>
    <n v="0"/>
    <n v="95.3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YBIOSHOP UZES"/>
    <s v="LOCAL 12 - CENTRE COMMERCIAL LES SABLAS"/>
    <n v="30700"/>
    <s v="MONTAREN ET SAINT MEDIERS"/>
    <s v="09 72 57 00 97"/>
    <s v="Occitanie"/>
    <n v="30"/>
    <s v="INDPT"/>
    <s v="MyBioShop"/>
    <n v="200"/>
    <d v="2017-05-30T00:00:00"/>
    <x v="1029"/>
    <n v="1"/>
    <m/>
    <m/>
    <n v="1"/>
    <m/>
    <s v="BOX JUS - 96 UVC 1/4 PALETTE"/>
    <m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s v="Arcadie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30T00:00:00"/>
    <x v="1030"/>
    <n v="1"/>
    <m/>
    <m/>
    <m/>
    <n v="1"/>
    <s v="AIL et FINES HERBES - Flacon 10g"/>
    <s v="AILHC"/>
    <n v="3"/>
    <n v="10"/>
    <m/>
    <s v="oui"/>
    <n v="3.75"/>
    <n v="0"/>
    <n v="3.75"/>
    <s v=""/>
    <s v=""/>
    <s v=""/>
    <s v=""/>
    <s v=""/>
    <m/>
    <m/>
    <m/>
    <n v="1"/>
    <m/>
    <m/>
    <m/>
    <m/>
    <m/>
    <m/>
    <s v="1"/>
    <s v=""/>
  </r>
  <r>
    <x v="5"/>
    <s v="Alexis"/>
    <s v="Arcadie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30T00:00:00"/>
    <x v="1030"/>
    <n v="1"/>
    <m/>
    <m/>
    <m/>
    <n v="1"/>
    <s v="Épices pour PAELLA - Flacon 35g"/>
    <s v="PAELC"/>
    <n v="3"/>
    <n v="10"/>
    <m/>
    <s v="oui"/>
    <n v="4.5599999999999996"/>
    <n v="0"/>
    <n v="4.5599999999999996"/>
    <s v=""/>
    <s v=""/>
    <s v=""/>
    <s v=""/>
    <s v=""/>
    <m/>
    <m/>
    <m/>
    <n v="1"/>
    <m/>
    <m/>
    <m/>
    <m/>
    <m/>
    <m/>
    <s v="1"/>
    <s v=""/>
  </r>
  <r>
    <x v="5"/>
    <s v="Alexis"/>
    <s v="Arcadie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30T00:00:00"/>
    <x v="1030"/>
    <n v="1"/>
    <m/>
    <m/>
    <m/>
    <n v="1"/>
    <s v="Mélange GRILLADES - Flacon 35g"/>
    <s v="GRILC"/>
    <n v="3"/>
    <n v="10"/>
    <m/>
    <s v="oui"/>
    <n v="4.74"/>
    <n v="0"/>
    <n v="4.74"/>
    <s v=""/>
    <s v=""/>
    <s v=""/>
    <s v=""/>
    <s v=""/>
    <m/>
    <m/>
    <m/>
    <n v="1"/>
    <m/>
    <m/>
    <m/>
    <m/>
    <m/>
    <m/>
    <s v="1"/>
    <s v=""/>
  </r>
  <r>
    <x v="5"/>
    <s v="Alexis"/>
    <s v="Arcadie"/>
    <s v="Biocash"/>
    <s v="L ETHIQUE VERTE"/>
    <s v="106 AVENUE TOLOSANE"/>
    <n v="31520"/>
    <s v="RAMONVILLE SAINT AGNE"/>
    <s v="05 61 75 66 86"/>
    <s v="Occitanie"/>
    <n v="31"/>
    <s v="LES COMPTOIRS DE LA BIO"/>
    <m/>
    <n v="650"/>
    <d v="2017-05-30T00:00:00"/>
    <x v="1030"/>
    <n v="1"/>
    <m/>
    <m/>
    <m/>
    <n v="1"/>
    <s v="Mélange TABOULÉ - Flacon 17g"/>
    <s v="TABOC"/>
    <n v="3"/>
    <n v="10"/>
    <m/>
    <s v="oui"/>
    <n v="3.75"/>
    <n v="0"/>
    <n v="3.75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1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1"/>
    <n v="1"/>
    <m/>
    <m/>
    <m/>
    <m/>
    <s v="Épices pour PAELLA - Flacon 35g"/>
    <s v="PAELC"/>
    <n v="6"/>
    <n v="10"/>
    <m/>
    <s v="oui"/>
    <n v="9.1199999999999992"/>
    <n v="0"/>
    <n v="9.119999999999999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1"/>
    <n v="1"/>
    <m/>
    <m/>
    <m/>
    <m/>
    <s v="Mélange GUACAMOLE - Flacon 45g"/>
    <s v="GUACC"/>
    <n v="6"/>
    <n v="10"/>
    <m/>
    <s v="oui"/>
    <n v="11.52"/>
    <n v="0"/>
    <n v="11.5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1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1"/>
    <n v="1"/>
    <m/>
    <m/>
    <m/>
    <m/>
    <s v="Mélange TABOULÉ - Flacon 17g"/>
    <s v="TABO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2"/>
    <n v="1"/>
    <m/>
    <m/>
    <n v="1"/>
    <m/>
    <s v="pommes demeter - 75 cl"/>
    <s v="CN00110005"/>
    <n v="48"/>
    <n v="10"/>
    <m/>
    <s v="oui"/>
    <n v="80.16"/>
    <n v="0"/>
    <n v="80.16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2"/>
    <n v="1"/>
    <m/>
    <m/>
    <n v="1"/>
    <m/>
    <s v="pommes poires demeter - 75 cl"/>
    <s v="CN00110210"/>
    <n v="42"/>
    <n v="10"/>
    <m/>
    <s v="oui"/>
    <n v="95.34"/>
    <n v="0"/>
    <n v="95.3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2"/>
    <n v="1"/>
    <m/>
    <m/>
    <n v="1"/>
    <m/>
    <s v="3 Agrumes (O/M/P) demeter - 75 cl"/>
    <s v="CN00110270"/>
    <n v="42"/>
    <n v="10"/>
    <m/>
    <s v="oui"/>
    <n v="112.14"/>
    <n v="0"/>
    <n v="112.1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ARCADIE BIO"/>
    <s v="223 ROUTE DE GRENADE"/>
    <n v="31700"/>
    <s v="BLAGNAC"/>
    <s v="05 34 39 48 23"/>
    <s v="Occitanie"/>
    <n v="31"/>
    <s v="LES COMPTOIRS DE LA BIO"/>
    <m/>
    <n v="300"/>
    <d v="2017-05-30T00:00:00"/>
    <x v="1032"/>
    <n v="1"/>
    <m/>
    <m/>
    <n v="1"/>
    <m/>
    <s v="BOX JUS - 96 UVC 1/4 PALETTE"/>
    <m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30T00:00:00"/>
    <x v="1033"/>
    <n v="1"/>
    <m/>
    <m/>
    <m/>
    <m/>
    <s v="Gélifiant Végétal Confix'bio 120g - x 8 sachets"/>
    <n v="512020"/>
    <n v="16"/>
    <n v="0"/>
    <m/>
    <s v="oui"/>
    <n v="24"/>
    <n v="0"/>
    <n v="24"/>
    <n v="1"/>
    <n v="0"/>
    <n v="0"/>
    <n v="0"/>
    <n v="0"/>
    <m/>
    <m/>
    <n v="1"/>
    <m/>
    <m/>
    <m/>
    <s v="Commande annulée par le magasin"/>
    <m/>
    <s v="1"/>
    <s v="1"/>
    <m/>
    <s v=""/>
  </r>
  <r>
    <x v="5"/>
    <s v="Alexis"/>
    <s v="Côteaux Nantais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30T00:00:00"/>
    <x v="1034"/>
    <n v="1"/>
    <m/>
    <m/>
    <n v="1"/>
    <m/>
    <s v="pommes demeter - 75 cl"/>
    <s v="CN00110005"/>
    <n v="60"/>
    <n v="10"/>
    <m/>
    <s v="oui"/>
    <n v="100.2"/>
    <n v="0"/>
    <n v="100.2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30T00:00:00"/>
    <x v="1034"/>
    <n v="1"/>
    <m/>
    <m/>
    <n v="1"/>
    <m/>
    <s v="pommes poires demeter - 75 cl"/>
    <s v="CN00110210"/>
    <n v="36"/>
    <n v="10"/>
    <m/>
    <s v="oui"/>
    <n v="79.2"/>
    <n v="0"/>
    <n v="79.2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30T00:00:00"/>
    <x v="1034"/>
    <n v="1"/>
    <m/>
    <m/>
    <n v="1"/>
    <m/>
    <s v="pommes grenades - 75 cl"/>
    <s v="CN00110350"/>
    <n v="36"/>
    <n v="10"/>
    <m/>
    <s v="oui"/>
    <n v="100.44"/>
    <n v="0"/>
    <n v="100.44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BIO ET SENS"/>
    <s v="ALLEE DE LAUZARD  - ZAC DES VERRIERS"/>
    <n v="34980"/>
    <s v="SAINT GELY DU FESC"/>
    <s v="04 67 60 09 60"/>
    <s v="Occitanie"/>
    <n v="34"/>
    <s v="INDPT"/>
    <s v="Bio et Sens"/>
    <n v="500"/>
    <d v="2017-05-30T00:00:00"/>
    <x v="1034"/>
    <n v="1"/>
    <m/>
    <m/>
    <n v="1"/>
    <m/>
    <s v="BOX JUS - 132 UVC 1/4 PALETTE"/>
    <s v="CNBOXEXCEL"/>
    <n v="1"/>
    <n v="1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5-30T00:00:00"/>
    <x v="1035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s v="1"/>
    <m/>
    <s v=""/>
  </r>
  <r>
    <x v="5"/>
    <s v="Alexis"/>
    <s v="Arcadie"/>
    <s v="Relais Vert"/>
    <s v="BIO TOUJOURS"/>
    <s v="2 RTE DE SAINT GEORGES D ORQUES"/>
    <n v="34990"/>
    <s v="JUVIGNAC"/>
    <s v="09 67 35 06 82"/>
    <s v="Occitanie"/>
    <n v="34"/>
    <s v="INDPT"/>
    <m/>
    <n v="250"/>
    <d v="2017-05-30T00:00:00"/>
    <x v="1035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6"/>
    <n v="1"/>
    <m/>
    <m/>
    <n v="1"/>
    <m/>
    <s v="pommes poires demeter - 75 cl"/>
    <s v="CN00110210"/>
    <n v="42"/>
    <n v="10"/>
    <m/>
    <s v="oui"/>
    <n v="92.4"/>
    <n v="0"/>
    <n v="92.4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6"/>
    <n v="1"/>
    <m/>
    <m/>
    <n v="1"/>
    <m/>
    <s v="pommes grenades - 75 cl"/>
    <s v="CN00110350"/>
    <n v="42"/>
    <n v="10"/>
    <m/>
    <s v="oui"/>
    <n v="117.18"/>
    <n v="0"/>
    <n v="117.18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6"/>
    <n v="1"/>
    <m/>
    <m/>
    <n v="1"/>
    <m/>
    <s v="ananas - 75cl"/>
    <s v="CN00110375"/>
    <n v="48"/>
    <n v="1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6"/>
    <n v="1"/>
    <m/>
    <m/>
    <n v="1"/>
    <m/>
    <s v="BOX JUS - 132 UVC 1/4 PALETTE"/>
    <s v="CNBOXEXCEL"/>
    <n v="1"/>
    <n v="1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7"/>
    <n v="1"/>
    <m/>
    <m/>
    <n v="1"/>
    <m/>
    <s v="pommes demeter - 75 cl"/>
    <s v="CN00110005"/>
    <n v="132"/>
    <n v="10"/>
    <m/>
    <s v="oui"/>
    <n v="220.44"/>
    <n v="0"/>
    <n v="220.44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BIO ET SENS"/>
    <s v="ALLEE DE L EUROPE"/>
    <n v="34990"/>
    <s v="JUVIGNAC"/>
    <s v="04 67 72 07 13"/>
    <s v="Occitanie"/>
    <n v="34"/>
    <s v="INDPT"/>
    <s v="Bio et Sens"/>
    <n v="1200"/>
    <d v="2017-05-30T00:00:00"/>
    <x v="1037"/>
    <n v="1"/>
    <m/>
    <m/>
    <n v="1"/>
    <m/>
    <s v="BOX JUS - 132 UVC 1/4 PALETTE"/>
    <s v="CNBOXEXCEL"/>
    <n v="1"/>
    <n v="1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5-30T00:00:00"/>
    <x v="1038"/>
    <n v="1"/>
    <m/>
    <m/>
    <m/>
    <n v="1"/>
    <s v="pommes demeter - 75 cl"/>
    <s v="CN00110005"/>
    <n v="132"/>
    <n v="10"/>
    <m/>
    <s v="oui"/>
    <n v="220.44"/>
    <n v="0"/>
    <n v="220.4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5-30T00:00:00"/>
    <x v="1039"/>
    <n v="1"/>
    <m/>
    <m/>
    <n v="1"/>
    <m/>
    <s v="pommes demeter - 75 cl"/>
    <s v="CN00110005"/>
    <n v="66"/>
    <n v="10"/>
    <m/>
    <s v="oui"/>
    <n v="110.22"/>
    <n v="0"/>
    <n v="110.22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5-30T00:00:00"/>
    <x v="1039"/>
    <n v="1"/>
    <m/>
    <m/>
    <n v="1"/>
    <m/>
    <s v="pommes poires demeter - 75 cl"/>
    <s v="CN00110210"/>
    <n v="66"/>
    <n v="10"/>
    <m/>
    <s v="oui"/>
    <n v="149.82"/>
    <n v="0"/>
    <n v="149.82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MARCEL ET FILS"/>
    <s v="AVENUE ETIENNE RABATTU - PLAN DE CAMPAGNE"/>
    <n v="13170"/>
    <s v="LES PENNES MIRABEAU"/>
    <s v="04 42 77 27 40"/>
    <s v="Provence-Alpes-Côte d'Azur"/>
    <n v="13"/>
    <s v="INDPT"/>
    <s v="Marcel et Fils"/>
    <n v="1000"/>
    <d v="2017-05-30T00:00:00"/>
    <x v="1039"/>
    <n v="1"/>
    <m/>
    <m/>
    <n v="1"/>
    <m/>
    <s v="BOX JUS - 96 UVC 1/4 PALETTE"/>
    <m/>
    <n v="1"/>
    <n v="1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BIOMONDE"/>
    <s v="Place Marcel Gontier"/>
    <n v="34800"/>
    <s v="CLERMONT L'HERAULT"/>
    <s v="04 67 88 10 69"/>
    <s v="Occitanie"/>
    <n v="34"/>
    <s v="BIOMONDE"/>
    <m/>
    <n v="200"/>
    <d v="2017-05-30T00:00:00"/>
    <x v="1040"/>
    <n v="1"/>
    <m/>
    <m/>
    <m/>
    <m/>
    <s v="Crème caramel au beurre salé 60g - x 12 sachets"/>
    <n v="190120"/>
    <n v="12"/>
    <n v="0"/>
    <m/>
    <m/>
    <n v="14.64"/>
    <n v="0"/>
    <n v="14.64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BIOMONDE"/>
    <s v="Place Marcel Gontier"/>
    <n v="34800"/>
    <s v="CLERMONT L'HERAULT"/>
    <s v="04 67 88 10 69"/>
    <s v="Occitanie"/>
    <n v="34"/>
    <s v="BIOMONDE"/>
    <m/>
    <n v="200"/>
    <d v="2017-05-30T00:00:00"/>
    <x v="1040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BIOMONDE"/>
    <s v="Place Marcel Gontier"/>
    <n v="34800"/>
    <s v="CLERMONT L'HERAULT"/>
    <s v="04 67 88 10 69"/>
    <s v="Occitanie"/>
    <n v="34"/>
    <s v="BIOMONDE"/>
    <m/>
    <n v="200"/>
    <d v="2017-05-30T00:00:00"/>
    <x v="1040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MONDE"/>
    <s v="Place Marcel Gontier"/>
    <n v="34800"/>
    <s v="CLERMONT L'HERAULT"/>
    <s v="04 67 88 10 69"/>
    <s v="Occitanie"/>
    <n v="34"/>
    <s v="BIOMONDE"/>
    <m/>
    <n v="200"/>
    <d v="2017-05-30T00:00:00"/>
    <x v="1041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Biocash"/>
    <s v="C BIO POUR LE MORAL"/>
    <s v="ZA LES TERRASSES"/>
    <n v="34150"/>
    <s v="ANIANE"/>
    <s v="04 67 57 42 38"/>
    <s v="Occitanie"/>
    <n v="34"/>
    <s v="ACCORD BIO"/>
    <m/>
    <n v="175"/>
    <d v="2017-05-30T00:00:00"/>
    <x v="1042"/>
    <n v="1"/>
    <m/>
    <m/>
    <m/>
    <m/>
    <s v="Amandina cuisine (x8) - 3x20cl"/>
    <s v="6902CUI"/>
    <n v="8"/>
    <n v="0"/>
    <m/>
    <m/>
    <n v="32.4"/>
    <n v="0"/>
    <n v="32.4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Biocash"/>
    <s v="C BIO POUR LE MORAL"/>
    <s v="ZA LES TERRASSES"/>
    <n v="34150"/>
    <s v="ANIANE"/>
    <s v="04 67 57 42 38"/>
    <s v="Occitanie"/>
    <n v="34"/>
    <s v="ACCORD BIO"/>
    <m/>
    <n v="175"/>
    <d v="2017-05-30T00:00:00"/>
    <x v="104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Rosée d'Aloé - flacon 250ml"/>
    <s v="PAR250ML-F"/>
    <n v="6"/>
    <n v="0"/>
    <m/>
    <s v="oui"/>
    <n v="50.82"/>
    <n v="0"/>
    <n v="50.8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Gel Douche - flacon 250ml"/>
    <s v="PAGDSS250ML-F"/>
    <n v="12"/>
    <n v="0"/>
    <m/>
    <s v="oui"/>
    <n v="85.68"/>
    <n v="0"/>
    <n v="85.68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Gel externe - tube 125ml"/>
    <s v="PAGT125ML-F"/>
    <n v="24"/>
    <n v="0"/>
    <m/>
    <s v="oui"/>
    <n v="170.64"/>
    <n v="0"/>
    <n v="170.6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Gel externe - tube 250ml"/>
    <s v="PAGF250ML-F"/>
    <n v="18"/>
    <n v="0"/>
    <m/>
    <s v="oui"/>
    <n v="183.6"/>
    <n v="0"/>
    <n v="183.6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Lait  hydratant - flacon 250ml"/>
    <s v="PALH250ML-F"/>
    <n v="12"/>
    <n v="0"/>
    <m/>
    <s v="oui"/>
    <n v="90.6"/>
    <n v="0"/>
    <n v="90.6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Crème visage - tube 50ml"/>
    <s v="PACV50ML-F"/>
    <n v="12"/>
    <n v="0"/>
    <m/>
    <s v="oui"/>
    <n v="74.040000000000006"/>
    <n v="0"/>
    <n v="74.040000000000006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Crème intense - tube 50ml"/>
    <s v="PACI50ML-F"/>
    <n v="12"/>
    <n v="0"/>
    <m/>
    <s v="oui"/>
    <n v="89.04"/>
    <n v="0"/>
    <n v="89.0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Crème main - tube 100ml"/>
    <s v="PACM100ML-F"/>
    <n v="12"/>
    <n v="0"/>
    <m/>
    <s v="oui"/>
    <n v="90.48"/>
    <n v="0"/>
    <n v="90.48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Shampooing - flacon 250ml"/>
    <s v="PASSS250ML-F"/>
    <n v="12"/>
    <n v="0"/>
    <m/>
    <s v="oui"/>
    <n v="98.28"/>
    <n v="0"/>
    <n v="98.28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Pilulier 45 gélules Bio - pilulier 17.8g"/>
    <s v="PAG45GEL-F"/>
    <n v="12"/>
    <n v="0"/>
    <m/>
    <s v="oui"/>
    <n v="97.56"/>
    <n v="0"/>
    <n v="97.56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Gel Exfoliant visage - tube 150ml"/>
    <s v="PAGE150ML-F"/>
    <n v="12"/>
    <n v="0"/>
    <m/>
    <s v="oui"/>
    <n v="68.64"/>
    <n v="0"/>
    <n v="68.6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Gel Nettoyant intime - flacon 250ml"/>
    <s v="PAGI250ML-F"/>
    <n v="12"/>
    <n v="0"/>
    <m/>
    <s v="oui"/>
    <n v="99.24"/>
    <n v="0"/>
    <n v="99.2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Crème réparatrice - tube 150ml"/>
    <s v="PACRE150ML-F"/>
    <n v="12"/>
    <n v="0"/>
    <m/>
    <s v="oui"/>
    <n v="97.08"/>
    <n v="0"/>
    <n v="97.08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BULLE HORIZON - BIOMONDE"/>
    <s v="972, ROUTE DES PUGETS"/>
    <n v="6700"/>
    <s v="SAINT LAURENT DU VAR"/>
    <s v="04 97 22 20 30"/>
    <s v="Provence-Alpes-Côte d'Azur"/>
    <n v="6"/>
    <s v="BIOMONDE"/>
    <m/>
    <n v="800"/>
    <d v="2017-05-30T00:00:00"/>
    <x v="1044"/>
    <n v="1"/>
    <m/>
    <m/>
    <m/>
    <m/>
    <s v="Pulpe Aloé Vera AB à boire - 500ml"/>
    <s v="PAPB500ML-F"/>
    <n v="12"/>
    <n v="0"/>
    <m/>
    <s v="oui"/>
    <n v="110.4"/>
    <n v="0"/>
    <n v="110.4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pommes  demeter - 935 g"/>
    <s v="CN00531500"/>
    <n v="6"/>
    <n v="0"/>
    <m/>
    <m/>
    <n v="20.58"/>
    <n v="0"/>
    <n v="20.58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rhubarbe demeter - 315 g"/>
    <s v="CN00530135"/>
    <n v="6"/>
    <n v="0"/>
    <m/>
    <m/>
    <n v="16.32"/>
    <n v="0"/>
    <n v="16.32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Purée pommes - 1,65 kg"/>
    <s v="CN00641035"/>
    <n v="6"/>
    <n v="0"/>
    <m/>
    <m/>
    <n v="33.42"/>
    <n v="0"/>
    <n v="33.42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Purée mûres banane - 350 g"/>
    <s v="CN00641410"/>
    <n v="6"/>
    <n v="0"/>
    <m/>
    <m/>
    <n v="14.76"/>
    <n v="0"/>
    <n v="14.76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5"/>
    <n v="1"/>
    <m/>
    <m/>
    <m/>
    <m/>
    <s v="Purée pêches cerises - 350 g"/>
    <s v="CN00641400"/>
    <n v="6"/>
    <n v="0"/>
    <m/>
    <m/>
    <n v="15.84"/>
    <n v="0"/>
    <n v="15.84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Bryio"/>
    <s v="BIOMONDE"/>
    <s v="rue victor hugo"/>
    <n v="18390"/>
    <s v="SAINT GERMAIN DU PUY"/>
    <s v="02 48 24 94 23"/>
    <s v="Centre-Val de Loire"/>
    <n v="18"/>
    <s v="BIOMONDE"/>
    <m/>
    <n v="280"/>
    <d v="2017-05-30T00:00:00"/>
    <x v="1046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Bryio"/>
    <s v="BIOMONDE"/>
    <s v="rue victor hugo"/>
    <n v="18390"/>
    <s v="SAINT GERMAIN DU PUY"/>
    <s v="02 48 24 94 23"/>
    <s v="Centre-Val de Loire"/>
    <n v="18"/>
    <s v="BIOMONDE"/>
    <m/>
    <n v="280"/>
    <d v="2017-05-30T00:00:00"/>
    <x v="1046"/>
    <n v="1"/>
    <m/>
    <m/>
    <m/>
    <m/>
    <s v="Crème à raser - tube 100ml"/>
    <s v="PACR100ML-F"/>
    <n v="6"/>
    <n v="0"/>
    <m/>
    <s v="oui"/>
    <n v="37.200000000000003"/>
    <n v="0"/>
    <n v="37.200000000000003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Bryio"/>
    <s v="BIOMONDE"/>
    <s v="rue victor hugo"/>
    <n v="18390"/>
    <s v="SAINT GERMAIN DU PUY"/>
    <s v="02 48 24 94 23"/>
    <s v="Centre-Val de Loire"/>
    <n v="18"/>
    <s v="BIOMONDE"/>
    <m/>
    <n v="280"/>
    <d v="2017-05-30T00:00:00"/>
    <x v="1046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7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n v="1"/>
    <m/>
    <m/>
    <m/>
    <s v="1"/>
    <m/>
    <s v=""/>
  </r>
  <r>
    <x v="5"/>
    <s v="Christoph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7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7"/>
    <m/>
    <n v="1"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7"/>
    <m/>
    <n v="1"/>
    <m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5-30T00:00:00"/>
    <x v="1047"/>
    <m/>
    <n v="1"/>
    <m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n v="1"/>
    <m/>
    <m/>
    <m/>
    <m/>
    <m/>
    <s v="1"/>
    <m/>
    <s v=""/>
  </r>
  <r>
    <x v="5"/>
    <s v="Jean-Claude"/>
    <s v="Arcadie"/>
    <s v="Relais Vert"/>
    <s v="LA MAISON DE TANTE BIO "/>
    <s v="CHEMIN DES ROMAINS"/>
    <n v="55100"/>
    <s v="HAUDAINVILLE"/>
    <s v="03 29 73 79 79 "/>
    <s v="Grand Est"/>
    <n v="55"/>
    <s v="ACCORD BIO"/>
    <m/>
    <n v="300"/>
    <d v="2017-05-30T00:00:00"/>
    <x v="1048"/>
    <n v="1"/>
    <m/>
    <m/>
    <m/>
    <m/>
    <s v="CURCUMA poudre - Flacon 35g"/>
    <s v="CURCC"/>
    <n v="30"/>
    <n v="0"/>
    <m/>
    <m/>
    <n v="48.3"/>
    <n v="0"/>
    <n v="48.3"/>
    <s v=""/>
    <s v=""/>
    <s v=""/>
    <s v=""/>
    <s v=""/>
    <m/>
    <m/>
    <m/>
    <n v="1"/>
    <m/>
    <m/>
    <s v="Pas de visite"/>
    <m/>
    <m/>
    <s v="1"/>
    <m/>
    <s v=""/>
  </r>
  <r>
    <x v="5"/>
    <s v="Jean-Claude"/>
    <s v="Arcadie"/>
    <s v="Relais Vert"/>
    <s v="LA MAISON DE TANTE BIO "/>
    <s v="CHEMIN DES ROMAINS"/>
    <n v="55100"/>
    <s v="HAUDAINVILLE"/>
    <s v="03 29 73 79 79 "/>
    <s v="Grand Est"/>
    <n v="55"/>
    <s v="ACCORD BIO"/>
    <m/>
    <n v="300"/>
    <d v="2017-05-30T00:00:00"/>
    <x v="1048"/>
    <n v="1"/>
    <m/>
    <m/>
    <m/>
    <m/>
    <s v="CURCUMA poudre - Flacon 80g (6)"/>
    <s v="CURCPP"/>
    <n v="48"/>
    <n v="0"/>
    <m/>
    <m/>
    <n v="110.4"/>
    <n v="0"/>
    <n v="110.4"/>
    <s v=""/>
    <s v=""/>
    <s v=""/>
    <s v=""/>
    <s v=""/>
    <m/>
    <m/>
    <m/>
    <n v="1"/>
    <m/>
    <m/>
    <s v="Pas de visite"/>
    <m/>
    <m/>
    <s v="1"/>
    <m/>
    <s v=""/>
  </r>
  <r>
    <x v="5"/>
    <s v="Christophe"/>
    <s v="Côteaux Nantai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49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49"/>
    <n v="1"/>
    <m/>
    <m/>
    <m/>
    <m/>
    <s v="Purée mûres banane - 350 g"/>
    <s v="CN00641410"/>
    <n v="6"/>
    <n v="0"/>
    <m/>
    <m/>
    <n v="14.76"/>
    <n v="0"/>
    <n v="14.76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49"/>
    <n v="1"/>
    <m/>
    <m/>
    <m/>
    <m/>
    <s v="Purée pêches cerises - 350 g"/>
    <s v="CN00641400"/>
    <n v="6"/>
    <n v="0"/>
    <m/>
    <m/>
    <n v="15.84"/>
    <n v="0"/>
    <n v="15.8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0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0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0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1"/>
    <m/>
    <n v="1"/>
    <m/>
    <m/>
    <m/>
    <s v="Purée de noix de cajou - 300g"/>
    <s v="1435A"/>
    <n v="24"/>
    <n v="8"/>
    <m/>
    <s v="oui"/>
    <n v="177.36"/>
    <n v="0"/>
    <n v="177.36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2"/>
    <n v="1"/>
    <m/>
    <m/>
    <m/>
    <m/>
    <s v="Arôme naturel amandes amères - x 7 Flacons"/>
    <n v="330050"/>
    <n v="7"/>
    <n v="0"/>
    <m/>
    <m/>
    <n v="13.93"/>
    <n v="0"/>
    <n v="13.93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2"/>
    <n v="1"/>
    <m/>
    <m/>
    <m/>
    <m/>
    <s v="Agar agar Bio - x 12 sachets 50g"/>
    <n v="510120"/>
    <n v="12"/>
    <n v="0"/>
    <m/>
    <s v="oui"/>
    <n v="52.2"/>
    <n v="0"/>
    <n v="52.2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2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NATURA"/>
    <s v="2, rue d' Hanoï"/>
    <n v="58000"/>
    <s v="NEVERS"/>
    <s v="03 86 61 08 28"/>
    <s v="Bourgogne-France-Comté"/>
    <n v="58"/>
    <s v="ACCORD BIO"/>
    <m/>
    <n v="300"/>
    <d v="2017-05-30T00:00:00"/>
    <x v="1052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5-30T00:00:00"/>
    <x v="1053"/>
    <n v="1"/>
    <m/>
    <m/>
    <m/>
    <m/>
    <s v="Farine de noix biologique - 250g x4"/>
    <n v="1010450120"/>
    <n v="12"/>
    <n v="10"/>
    <m/>
    <s v="oui"/>
    <n v="32.159999999999997"/>
    <n v="0"/>
    <n v="32.159999999999997"/>
    <n v="1"/>
    <n v="0"/>
    <n v="0"/>
    <n v="0"/>
    <n v="0"/>
    <n v="1"/>
    <m/>
    <n v="1"/>
    <m/>
    <m/>
    <n v="1"/>
    <s v=" et annulée"/>
    <m/>
    <s v="1"/>
    <s v="1"/>
    <m/>
    <s v=""/>
  </r>
  <r>
    <x v="5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4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n v="1"/>
    <m/>
    <m/>
    <s v="et annulée"/>
    <m/>
    <m/>
    <s v="1"/>
    <m/>
    <s v=""/>
  </r>
  <r>
    <x v="5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4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5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5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5"/>
    <m/>
    <n v="1"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5"/>
    <m/>
    <n v="1"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Rosée d'Aloé - flacon 250ml"/>
    <s v="PAR250ML-F"/>
    <n v="6"/>
    <n v="0"/>
    <m/>
    <s v="oui"/>
    <n v="50.82"/>
    <n v="0"/>
    <n v="50.8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Douche - flacon 250ml"/>
    <s v="PAGDSS250ML-F"/>
    <n v="6"/>
    <n v="0"/>
    <m/>
    <s v="oui"/>
    <n v="42.84"/>
    <n v="0"/>
    <n v="42.8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Jus à boire  AB - bouteille 500ml"/>
    <s v="PAJB500MLP-F"/>
    <n v="6"/>
    <n v="0"/>
    <m/>
    <s v="oui"/>
    <n v="58.08"/>
    <n v="0"/>
    <n v="58.08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à boire AB - bouteille 500ml"/>
    <s v="PAGBP500ML-F"/>
    <n v="6"/>
    <n v="0"/>
    <m/>
    <s v="oui"/>
    <n v="58.08"/>
    <n v="0"/>
    <n v="58.08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Lait  hydratant - flacon 250ml"/>
    <s v="PALH250ML-F"/>
    <n v="6"/>
    <n v="0"/>
    <m/>
    <s v="oui"/>
    <n v="45.3"/>
    <n v="0"/>
    <n v="45.3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Gel Nettoyant intime - flacon 250ml"/>
    <s v="PAGI250ML-F"/>
    <n v="6"/>
    <n v="0"/>
    <m/>
    <s v="oui"/>
    <n v="49.62"/>
    <n v="0"/>
    <n v="49.6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6"/>
    <n v="1"/>
    <m/>
    <m/>
    <m/>
    <m/>
    <s v="Pulpe Aloé Vera AB à boire - 500ml"/>
    <s v="PAPB500ML-F"/>
    <n v="6"/>
    <n v="0"/>
    <m/>
    <s v="oui"/>
    <n v="55.2"/>
    <n v="0"/>
    <n v="55.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Douche - flacon 250ml"/>
    <s v="PAGDSS250ML-F"/>
    <n v="6"/>
    <n v="0"/>
    <m/>
    <s v="oui"/>
    <n v="42.84"/>
    <n v="0"/>
    <n v="42.8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à boire AB - bouteille 500ml"/>
    <s v="PAGBP500ML-F"/>
    <n v="6"/>
    <n v="0"/>
    <m/>
    <s v="oui"/>
    <n v="58.08"/>
    <n v="0"/>
    <n v="58.08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Lait  hydratant - flacon 250ml"/>
    <s v="PALH250ML-F"/>
    <n v="6"/>
    <n v="0"/>
    <m/>
    <s v="oui"/>
    <n v="45.3"/>
    <n v="0"/>
    <n v="45.3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Gel Nettoyant intime - flacon 250ml"/>
    <s v="PAGI250ML-F"/>
    <n v="6"/>
    <n v="0"/>
    <m/>
    <s v="oui"/>
    <n v="49.62"/>
    <n v="0"/>
    <n v="49.62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s v="1"/>
    <m/>
    <s v=""/>
  </r>
  <r>
    <x v="5"/>
    <s v="Benoît"/>
    <s v="Ciel d'Azur"/>
    <s v="Relais Vert"/>
    <s v="BIO LABELS"/>
    <s v="Zac des travails"/>
    <n v="6800"/>
    <s v="CAGNES SUR MER"/>
    <s v="04 89 08 11 51"/>
    <s v="Provence-Alpes-Côte d'Azur"/>
    <n v="6"/>
    <s v="LES COMPTOIRS DE LA BIO"/>
    <m/>
    <n v="300"/>
    <d v="2017-05-30T00:00:00"/>
    <x v="1057"/>
    <n v="1"/>
    <m/>
    <m/>
    <m/>
    <m/>
    <s v="Pulpe Aloé Vera AB à boire - 500ml"/>
    <s v="PAPB500ML-F"/>
    <n v="6"/>
    <n v="0"/>
    <m/>
    <s v="oui"/>
    <n v="55.2"/>
    <n v="0"/>
    <n v="55.2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Chokenut - 300g"/>
    <s v="NCHOK300"/>
    <n v="6"/>
    <n v="6"/>
    <m/>
    <s v="oui"/>
    <n v="28.2"/>
    <n v="0"/>
    <n v="28.2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Amandina Lait d'amandes sans sucre - 50cl"/>
    <n v="6901"/>
    <n v="12"/>
    <n v="6"/>
    <m/>
    <m/>
    <n v="19.440000000000001"/>
    <n v="0"/>
    <n v="19.440000000000001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Purée de sésame (tahin) - 280g"/>
    <n v="1230"/>
    <n v="6"/>
    <n v="6"/>
    <m/>
    <s v="oui"/>
    <n v="17.04"/>
    <n v="0"/>
    <n v="17.04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8"/>
    <n v="1"/>
    <m/>
    <m/>
    <m/>
    <m/>
    <s v="Purée Arachide Toastée - 300g"/>
    <n v="1504"/>
    <n v="6"/>
    <n v="6"/>
    <m/>
    <m/>
    <n v="15.24"/>
    <n v="0"/>
    <n v="15.24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9"/>
    <n v="1"/>
    <m/>
    <m/>
    <m/>
    <m/>
    <s v="pommes demeter - 75 cl"/>
    <s v="CN00110005"/>
    <n v="6"/>
    <n v="0"/>
    <m/>
    <s v="oui"/>
    <n v="11.1"/>
    <n v="0"/>
    <n v="11.1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9"/>
    <m/>
    <m/>
    <n v="1"/>
    <m/>
    <m/>
    <s v="poires groseilles - 75 cl"/>
    <s v="CN00110320"/>
    <n v="6"/>
    <n v="0"/>
    <m/>
    <m/>
    <n v="15.96"/>
    <n v="0"/>
    <n v="15.96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59"/>
    <m/>
    <n v="1"/>
    <m/>
    <m/>
    <m/>
    <s v=" pommes cerises - 75 cl"/>
    <s v="CN00110355"/>
    <n v="6"/>
    <n v="0"/>
    <m/>
    <m/>
    <n v="17.04"/>
    <n v="0"/>
    <n v="17.04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Amandina Lait d'amandes - 50cl"/>
    <s v="6902A"/>
    <n v="12"/>
    <n v="6"/>
    <m/>
    <m/>
    <n v="19.440000000000001"/>
    <n v="0"/>
    <n v="19.440000000000001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Chokenut - 300g"/>
    <s v="NCHOK300"/>
    <n v="6"/>
    <n v="6"/>
    <m/>
    <s v="oui"/>
    <n v="28.2"/>
    <n v="0"/>
    <n v="28.2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Nute+SANS PALME - 220g"/>
    <s v="NNUT+220"/>
    <n v="6"/>
    <n v="0"/>
    <m/>
    <s v="oui"/>
    <n v="22.02"/>
    <n v="0"/>
    <n v="22.02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Amandina Lait d'amandes sans sucre - 50cl"/>
    <n v="6901"/>
    <n v="12"/>
    <n v="6"/>
    <m/>
    <m/>
    <n v="19.440000000000001"/>
    <n v="0"/>
    <n v="19.440000000000001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Purée de sésame (tahin) - 280g"/>
    <n v="1230"/>
    <n v="6"/>
    <n v="6"/>
    <m/>
    <s v="oui"/>
    <n v="17.04"/>
    <n v="0"/>
    <n v="17.04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Purée Fruits et Graines - 200g"/>
    <n v="1011"/>
    <n v="6"/>
    <n v="6"/>
    <m/>
    <s v="oui"/>
    <n v="25.68"/>
    <n v="0"/>
    <n v="25.68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0"/>
    <n v="1"/>
    <m/>
    <m/>
    <m/>
    <m/>
    <s v="Purée Arachide Toastée - 300g"/>
    <n v="1504"/>
    <n v="6"/>
    <n v="6"/>
    <m/>
    <m/>
    <n v="15.24"/>
    <n v="0"/>
    <n v="15.24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1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1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Bio Fraich'"/>
    <s v="86 rue du lavandin"/>
    <n v="34070"/>
    <s v="MONTPELLIER"/>
    <s v="09.51.88.61.98"/>
    <s v="Occitanie"/>
    <n v="34"/>
    <s v="ACCORD BIO"/>
    <m/>
    <n v="100"/>
    <d v="2017-05-30T00:00:00"/>
    <x v="1061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s v="1"/>
    <m/>
    <s v=""/>
  </r>
  <r>
    <x v="5"/>
    <s v="Jean-Claude"/>
    <s v="Kaoka"/>
    <s v="Markal"/>
    <s v="ONALAVIE"/>
    <s v="1 B ALLEE DES TILLEULS"/>
    <n v="57130"/>
    <s v="JOUY AUX ARCHES"/>
    <s v="03 87 65 02 22"/>
    <s v="Grand Est"/>
    <n v="57"/>
    <s v="ONALAVIE"/>
    <m/>
    <n v="1000"/>
    <d v="2017-05-30T00:00:00"/>
    <x v="1062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n v="1"/>
    <m/>
    <m/>
    <m/>
    <m/>
    <m/>
    <s v="1"/>
    <m/>
    <s v=""/>
  </r>
  <r>
    <x v="5"/>
    <s v="Jean-Claude"/>
    <s v="Kaoka"/>
    <s v="Markal"/>
    <s v="ONALAVIE"/>
    <s v="1 B ALLEE DES TILLEULS"/>
    <n v="57130"/>
    <s v="JOUY AUX ARCHES"/>
    <s v="03 87 65 02 22"/>
    <s v="Grand Est"/>
    <n v="57"/>
    <s v="ONALAVIE"/>
    <m/>
    <n v="1000"/>
    <d v="2017-05-30T00:00:00"/>
    <x v="1062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Biocash"/>
    <s v="RAYONS VERTS"/>
    <s v="15 Passage de l'horloge"/>
    <n v="34000"/>
    <s v="MONTPELLIER"/>
    <s v="04 67 64 46 11"/>
    <s v="Occitanie"/>
    <n v="34"/>
    <s v="LES COMPTOIRS DE LA BIO"/>
    <m/>
    <n v="180"/>
    <d v="2017-05-30T00:00:00"/>
    <x v="1063"/>
    <m/>
    <m/>
    <n v="1"/>
    <m/>
    <m/>
    <s v="Purée de Pistache - 100g"/>
    <n v="2400"/>
    <n v="6"/>
    <n v="0"/>
    <m/>
    <m/>
    <n v="32.1"/>
    <n v="0"/>
    <n v="32.1"/>
    <s v=""/>
    <s v=""/>
    <s v=""/>
    <s v=""/>
    <s v=""/>
    <m/>
    <m/>
    <m/>
    <m/>
    <s v="1"/>
    <m/>
    <s v="Livraison S36 : Biocash a gardé le reliquat"/>
    <m/>
    <m/>
    <s v="1"/>
    <m/>
    <n v="1"/>
  </r>
  <r>
    <x v="5"/>
    <s v="Alexis"/>
    <s v="Nature et Aliments"/>
    <s v="Biocash"/>
    <s v="RAYONS VERTS"/>
    <s v="15 Passage de l'horloge"/>
    <n v="34000"/>
    <s v="MONTPELLIER"/>
    <s v="04 67 64 46 11"/>
    <s v="Occitanie"/>
    <n v="34"/>
    <s v="LES COMPTOIRS DE LA BIO"/>
    <m/>
    <n v="180"/>
    <d v="2017-05-30T00:00:00"/>
    <x v="1064"/>
    <m/>
    <m/>
    <n v="1"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m/>
    <s v="1"/>
    <m/>
    <s v="Livraison S36 : Biocash a gardé le reliquat"/>
    <m/>
    <m/>
    <s v="1"/>
    <m/>
    <n v="1"/>
  </r>
  <r>
    <x v="5"/>
    <s v="Alexis"/>
    <s v="Côteaux Nantais"/>
    <s v="Biocash"/>
    <s v="RAYONS VERTS"/>
    <s v="15 Passage de l'horloge"/>
    <n v="34000"/>
    <s v="MONTPELLIER"/>
    <s v="04 67 64 46 11"/>
    <s v="Occitanie"/>
    <n v="34"/>
    <s v="LES COMPTOIRS DE LA BIO"/>
    <m/>
    <n v="180"/>
    <d v="2017-05-30T00:00:00"/>
    <x v="1065"/>
    <n v="1"/>
    <m/>
    <m/>
    <m/>
    <m/>
    <s v="Purée pommes poires demeter - 630 g"/>
    <s v="CN00641055"/>
    <n v="6"/>
    <n v="0"/>
    <m/>
    <m/>
    <n v="16.079999999999998"/>
    <n v="0"/>
    <n v="16.079999999999998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Biocash"/>
    <s v="BIO ET SENS "/>
    <s v="12 RUE LOUIS BREGUET"/>
    <n v="34830"/>
    <s v="JACOU"/>
    <s v="04 67 66 19 78"/>
    <s v="Occitanie"/>
    <n v="34"/>
    <s v="INDPT"/>
    <s v="Bio et Sens"/>
    <n v="900"/>
    <d v="2017-05-30T00:00:00"/>
    <x v="1066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m/>
    <n v="1"/>
    <m/>
    <s v="Biocash a gardé le reliquat "/>
    <m/>
    <m/>
    <s v="1"/>
    <m/>
    <n v="1"/>
  </r>
  <r>
    <x v="5"/>
    <s v="Alexis"/>
    <s v="Perl'amande"/>
    <s v="Biocash"/>
    <s v="BIO ET SENS "/>
    <s v="12 RUE LOUIS BREGUET"/>
    <n v="34830"/>
    <s v="JACOU"/>
    <s v="04 67 66 19 78"/>
    <s v="Occitanie"/>
    <n v="34"/>
    <s v="INDPT"/>
    <s v="Bio et Sens"/>
    <n v="900"/>
    <d v="2017-05-30T00:00:00"/>
    <x v="1067"/>
    <n v="1"/>
    <m/>
    <m/>
    <m/>
    <n v="1"/>
    <s v="Chokenut - 300g"/>
    <s v="NCHOK300"/>
    <n v="24"/>
    <n v="8"/>
    <m/>
    <s v="oui"/>
    <n v="110.4"/>
    <n v="0"/>
    <n v="110.4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Biocash"/>
    <s v="BIO ET SENS "/>
    <s v="12 RUE LOUIS BREGUET"/>
    <n v="34830"/>
    <s v="JACOU"/>
    <s v="04 67 66 19 78"/>
    <s v="Occitanie"/>
    <n v="34"/>
    <s v="INDPT"/>
    <s v="Bio et Sens"/>
    <n v="900"/>
    <d v="2017-05-30T00:00:00"/>
    <x v="1068"/>
    <n v="1"/>
    <m/>
    <m/>
    <m/>
    <m/>
    <s v="Sucre vanille - x 20 sachets 2x8g"/>
    <n v="310010"/>
    <n v="20"/>
    <n v="0"/>
    <m/>
    <m/>
    <n v="21"/>
    <n v="0"/>
    <n v="21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Biocash"/>
    <s v="BIO ET SENS "/>
    <s v="12 RUE LOUIS BREGUET"/>
    <n v="34830"/>
    <s v="JACOU"/>
    <s v="04 67 66 19 78"/>
    <s v="Occitanie"/>
    <n v="34"/>
    <s v="INDPT"/>
    <s v="Bio et Sens"/>
    <n v="900"/>
    <d v="2017-05-30T00:00:00"/>
    <x v="1069"/>
    <n v="1"/>
    <m/>
    <m/>
    <m/>
    <m/>
    <s v="Ferment dessert au soja 2x6g - x 10 sachets"/>
    <n v="530030"/>
    <n v="10"/>
    <n v="0"/>
    <m/>
    <m/>
    <n v="19.5"/>
    <n v="0"/>
    <n v="19.5"/>
    <s v=""/>
    <s v=""/>
    <s v=""/>
    <s v=""/>
    <s v=""/>
    <m/>
    <m/>
    <m/>
    <m/>
    <n v="1"/>
    <m/>
    <s v="Biocash a gardé le reliquat "/>
    <m/>
    <m/>
    <s v="1"/>
    <m/>
    <n v="1"/>
  </r>
  <r>
    <x v="5"/>
    <s v="Jean-Claude"/>
    <s v="Kaoka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0"/>
    <n v="1"/>
    <m/>
    <m/>
    <m/>
    <m/>
    <s v="noir 90% Equateur - 100g"/>
    <n v="14096"/>
    <n v="17"/>
    <n v="10"/>
    <m/>
    <s v="oui"/>
    <n v="30.26"/>
    <n v="0"/>
    <n v="30.26"/>
    <s v=""/>
    <s v=""/>
    <s v=""/>
    <s v=""/>
    <s v=""/>
    <m/>
    <m/>
    <m/>
    <n v="1"/>
    <m/>
    <m/>
    <m/>
    <m/>
    <m/>
    <s v="1"/>
    <m/>
    <s v=""/>
  </r>
  <r>
    <x v="5"/>
    <s v="Jean-Claude"/>
    <s v="Kaoka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0"/>
    <n v="1"/>
    <m/>
    <m/>
    <m/>
    <m/>
    <s v="noir noix de coco - 100g"/>
    <n v="14717"/>
    <n v="17"/>
    <n v="10"/>
    <m/>
    <m/>
    <n v="30.6"/>
    <n v="0"/>
    <n v="30.6"/>
    <s v=""/>
    <s v=""/>
    <s v=""/>
    <s v=""/>
    <s v=""/>
    <m/>
    <m/>
    <m/>
    <n v="1"/>
    <m/>
    <m/>
    <m/>
    <m/>
    <m/>
    <s v="1"/>
    <m/>
    <s v=""/>
  </r>
  <r>
    <x v="5"/>
    <s v="Jean-Claude"/>
    <s v="Kaoka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0"/>
    <n v="1"/>
    <m/>
    <m/>
    <m/>
    <m/>
    <s v="noir gingembre citron - 100g"/>
    <n v="14718"/>
    <n v="17"/>
    <n v="10"/>
    <m/>
    <m/>
    <n v="30.6"/>
    <n v="0"/>
    <n v="30.6"/>
    <s v=""/>
    <s v=""/>
    <s v=""/>
    <s v=""/>
    <s v=""/>
    <m/>
    <m/>
    <m/>
    <n v="1"/>
    <m/>
    <m/>
    <m/>
    <m/>
    <m/>
    <s v="1"/>
    <m/>
    <s v=""/>
  </r>
  <r>
    <x v="5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1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s v="1"/>
    <m/>
    <s v=""/>
  </r>
  <r>
    <x v="5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2"/>
    <m/>
    <n v="1"/>
    <m/>
    <n v="1"/>
    <m/>
    <s v="Farine de pépins de courge biologique - 250g x4"/>
    <n v="1010450220"/>
    <n v="20"/>
    <n v="10"/>
    <m/>
    <s v="oui"/>
    <n v="59.6"/>
    <n v="0"/>
    <n v="59.6"/>
    <s v=""/>
    <s v=""/>
    <s v=""/>
    <s v=""/>
    <s v=""/>
    <m/>
    <m/>
    <m/>
    <n v="1"/>
    <m/>
    <m/>
    <m/>
    <m/>
    <m/>
    <s v="1"/>
    <m/>
    <s v=""/>
  </r>
  <r>
    <x v="5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2"/>
    <m/>
    <n v="1"/>
    <m/>
    <n v="1"/>
    <m/>
    <s v="Farine de lin biologique - 250g x4"/>
    <n v="1010450320"/>
    <n v="16"/>
    <n v="10"/>
    <m/>
    <s v="oui"/>
    <n v="35.68"/>
    <n v="0"/>
    <n v="35.68"/>
    <s v=""/>
    <s v=""/>
    <s v=""/>
    <s v=""/>
    <s v=""/>
    <m/>
    <m/>
    <m/>
    <n v="1"/>
    <m/>
    <m/>
    <m/>
    <m/>
    <m/>
    <s v="1"/>
    <m/>
    <s v=""/>
  </r>
  <r>
    <x v="5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2"/>
    <m/>
    <n v="1"/>
    <m/>
    <n v="1"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2"/>
    <m/>
    <n v="1"/>
    <m/>
    <n v="1"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s v="1"/>
    <m/>
    <s v=""/>
  </r>
  <r>
    <x v="5"/>
    <s v="Jean-Claude"/>
    <s v="Bio Planète"/>
    <s v="Relais Vert"/>
    <s v="BIOMONDE"/>
    <s v="27 rue du Bois d'Orly"/>
    <n v="57685"/>
    <s v="AUGNY"/>
    <s v="09 61 52 46 75"/>
    <s v="Grand Est"/>
    <n v="57"/>
    <s v="BIOMONDE"/>
    <m/>
    <n v="400"/>
    <d v="2017-05-30T00:00:00"/>
    <x v="1072"/>
    <m/>
    <n v="1"/>
    <m/>
    <n v="1"/>
    <m/>
    <s v="Display gamme Protéin - 1 dispay vide"/>
    <m/>
    <n v="1"/>
    <n v="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Jean-Claude"/>
    <s v="Nature et Aliments"/>
    <s v="Direct"/>
    <s v="BIOMONDE"/>
    <s v="27 rue du Bois d'Orly"/>
    <n v="57685"/>
    <s v="AUGNY"/>
    <s v="09 61 52 46 75"/>
    <s v="Grand Est"/>
    <n v="57"/>
    <s v="BIOMONDE"/>
    <m/>
    <n v="400"/>
    <d v="2017-05-30T00:00:00"/>
    <x v="107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5"/>
    <s v="Jean-Claude"/>
    <s v="Nature et Aliments"/>
    <s v="Direct"/>
    <s v="BIOMONDE"/>
    <s v="27 rue du Bois d'Orly"/>
    <n v="57685"/>
    <s v="AUGNY"/>
    <s v="09 61 52 46 75"/>
    <s v="Grand Est"/>
    <n v="57"/>
    <s v="BIOMONDE"/>
    <m/>
    <n v="400"/>
    <d v="2017-05-30T00:00:00"/>
    <x v="1073"/>
    <n v="1"/>
    <m/>
    <m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n v="1"/>
    <m/>
    <m/>
    <m/>
    <m/>
    <m/>
    <s v="1"/>
    <m/>
    <s v=""/>
  </r>
  <r>
    <x v="5"/>
    <s v="Jean-Claude"/>
    <s v="Nature et Aliments"/>
    <s v="Direct"/>
    <s v="BIOMONDE"/>
    <s v="27 rue du Bois d'Orly"/>
    <n v="57685"/>
    <s v="AUGNY"/>
    <s v="09 61 52 46 75"/>
    <s v="Grand Est"/>
    <n v="57"/>
    <s v="BIOMONDE"/>
    <m/>
    <n v="400"/>
    <d v="2017-05-30T00:00:00"/>
    <x v="1073"/>
    <n v="1"/>
    <m/>
    <m/>
    <m/>
    <m/>
    <s v="Ferment kéfir de fruits 2x5g - x 10 sachets"/>
    <n v="530150"/>
    <n v="10"/>
    <n v="0"/>
    <m/>
    <m/>
    <n v="23"/>
    <n v="0"/>
    <n v="23"/>
    <n v="1"/>
    <n v="0"/>
    <n v="0"/>
    <n v="0"/>
    <n v="0"/>
    <m/>
    <m/>
    <n v="1"/>
    <m/>
    <m/>
    <m/>
    <s v="Ne souhaite pas le recommander / A présenter à la prochaine visite"/>
    <m/>
    <m/>
    <s v="1"/>
    <m/>
    <n v="1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Lait d'amandes - 1L"/>
    <n v="6902"/>
    <n v="24"/>
    <n v="0"/>
    <m/>
    <m/>
    <n v="73.2"/>
    <n v="0"/>
    <n v="73.2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Lait d'amandes - 50cl"/>
    <s v="6902A"/>
    <n v="24"/>
    <n v="0"/>
    <m/>
    <m/>
    <n v="39.840000000000003"/>
    <n v="0"/>
    <n v="39.840000000000003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Lait d'amandes à la vanille - 1L"/>
    <s v="6902VAN"/>
    <n v="6"/>
    <n v="0"/>
    <m/>
    <m/>
    <n v="22.56"/>
    <n v="0"/>
    <n v="22.56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chocolat - 1L"/>
    <s v="6902CHOCOOP"/>
    <n v="12"/>
    <n v="0"/>
    <m/>
    <m/>
    <n v="40.200000000000003"/>
    <n v="0"/>
    <n v="40.200000000000003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chocolat - 3x20cl"/>
    <s v="6902CH20"/>
    <n v="32"/>
    <n v="0"/>
    <m/>
    <m/>
    <n v="124.48"/>
    <n v="0"/>
    <n v="124.48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cuisine (x8) - 3x20cl"/>
    <s v="6902CUI"/>
    <n v="32"/>
    <n v="0"/>
    <m/>
    <m/>
    <n v="129.6"/>
    <n v="0"/>
    <n v="129.6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sésame (tahin) - 630g"/>
    <n v="1241"/>
    <n v="18"/>
    <n v="0"/>
    <m/>
    <s v="oui"/>
    <n v="109.08"/>
    <n v="0"/>
    <n v="109.08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sésame demi complet - 630g"/>
    <n v="1242"/>
    <n v="24"/>
    <n v="0"/>
    <m/>
    <s v="oui"/>
    <n v="145.44"/>
    <n v="0"/>
    <n v="145.44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noix de cajou - 300g"/>
    <s v="1435A"/>
    <n v="12"/>
    <n v="0"/>
    <m/>
    <s v="oui"/>
    <n v="96.36"/>
    <n v="0"/>
    <n v="96.36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amande complète - 630g"/>
    <n v="5005"/>
    <n v="36"/>
    <n v="0"/>
    <m/>
    <s v="oui"/>
    <n v="500.76"/>
    <n v="0"/>
    <n v="500.76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n v="1"/>
    <s v="Purée amande complète - 300g"/>
    <s v="5004A"/>
    <n v="120"/>
    <n v="10"/>
    <m/>
    <s v="oui"/>
    <n v="913.2"/>
    <n v="0"/>
    <n v="913.2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amande blanchie - 630g"/>
    <n v="5105"/>
    <n v="18"/>
    <n v="0"/>
    <m/>
    <s v="oui"/>
    <n v="283.68"/>
    <n v="0"/>
    <n v="283.68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n v="1"/>
    <s v="Purée amande blanchie - 300g"/>
    <s v="5104A"/>
    <n v="60"/>
    <n v="10"/>
    <m/>
    <s v="oui"/>
    <n v="507"/>
    <n v="0"/>
    <n v="507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noisettes - 600g"/>
    <s v="5205B"/>
    <n v="12"/>
    <n v="0"/>
    <m/>
    <s v="oui"/>
    <n v="229.8"/>
    <n v="0"/>
    <n v="229.8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noisettes - 280g"/>
    <s v="5204B"/>
    <n v="6"/>
    <n v="0"/>
    <m/>
    <s v="oui"/>
    <n v="56.88"/>
    <n v="0"/>
    <n v="56.88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E à tartiner - 300g"/>
    <s v="6400A"/>
    <n v="12"/>
    <n v="0"/>
    <m/>
    <m/>
    <n v="66.959999999999994"/>
    <n v="0"/>
    <n v="66.959999999999994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NOISETTE à tartiner - 300g"/>
    <s v="6404A"/>
    <n v="18"/>
    <n v="0"/>
    <m/>
    <m/>
    <n v="75.78"/>
    <n v="0"/>
    <n v="75.78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SESAME à tartiner - 300g"/>
    <s v="6409A"/>
    <n v="24"/>
    <n v="0"/>
    <m/>
    <m/>
    <n v="71.52"/>
    <n v="0"/>
    <n v="71.52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E&amp;ORANGE à tartiner - 300g"/>
    <s v="6410A"/>
    <n v="18"/>
    <n v="0"/>
    <m/>
    <m/>
    <n v="96.12"/>
    <n v="0"/>
    <n v="96.12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Chocolinette - 700g"/>
    <s v="NCHOCO700"/>
    <n v="12"/>
    <n v="0"/>
    <m/>
    <m/>
    <n v="126.72"/>
    <n v="0"/>
    <n v="126.72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Chokenut - 300g"/>
    <s v="NCHOK300"/>
    <n v="12"/>
    <n v="0"/>
    <m/>
    <s v="oui"/>
    <n v="60"/>
    <n v="0"/>
    <n v="60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Chokenut - 700g"/>
    <s v="NCHOK700"/>
    <n v="24"/>
    <n v="0"/>
    <m/>
    <m/>
    <n v="257.27999999999997"/>
    <n v="0"/>
    <n v="257.27999999999997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Nute+SANS PALME - 750g"/>
    <s v="NNUT+750"/>
    <n v="12"/>
    <n v="0"/>
    <m/>
    <m/>
    <n v="128.16"/>
    <n v="0"/>
    <n v="128.16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Nut&amp; bon - 220g"/>
    <s v="NNUTB220"/>
    <n v="12"/>
    <n v="0"/>
    <m/>
    <s v="oui"/>
    <n v="34.799999999999997"/>
    <n v="0"/>
    <n v="34.799999999999997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Blanche - 250g"/>
    <n v="7504"/>
    <n v="10"/>
    <n v="0"/>
    <m/>
    <m/>
    <n v="48.4"/>
    <n v="0"/>
    <n v="48.4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amande complète - 200g"/>
    <n v="5011"/>
    <n v="18"/>
    <n v="0"/>
    <m/>
    <s v="oui"/>
    <n v="89.28"/>
    <n v="0"/>
    <n v="89.28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amande blanchie - 200g"/>
    <n v="5111"/>
    <n v="18"/>
    <n v="0"/>
    <m/>
    <s v="oui"/>
    <n v="100.44"/>
    <n v="0"/>
    <n v="100.44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Amandina Lait d'amandes sans sucre - 50cl"/>
    <n v="6901"/>
    <n v="36"/>
    <n v="0"/>
    <m/>
    <m/>
    <n v="61.56"/>
    <n v="0"/>
    <n v="61.56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sésame (tahin) - 280g"/>
    <n v="1230"/>
    <n v="48"/>
    <n v="0"/>
    <m/>
    <s v="oui"/>
    <n v="144.96"/>
    <n v="0"/>
    <n v="144.96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sésame demi complet - 280g"/>
    <n v="1240"/>
    <n v="18"/>
    <n v="0"/>
    <m/>
    <s v="oui"/>
    <n v="51.84"/>
    <n v="0"/>
    <n v="51.84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 (Clermont L'Hérault) "/>
    <m/>
    <m/>
    <m/>
    <m/>
    <m/>
    <m/>
    <m/>
    <m/>
    <m/>
    <d v="2017-05-30T00:00:00"/>
    <x v="1074"/>
    <n v="1"/>
    <m/>
    <m/>
    <m/>
    <m/>
    <s v="Purée de sésame complet - 280g"/>
    <s v="1250A"/>
    <n v="36"/>
    <n v="0"/>
    <m/>
    <s v="oui"/>
    <n v="107.64"/>
    <n v="0"/>
    <n v="107.64"/>
    <s v=""/>
    <s v=""/>
    <s v=""/>
    <s v=""/>
    <s v=""/>
    <m/>
    <m/>
    <m/>
    <n v="1"/>
    <m/>
    <m/>
    <m/>
    <m/>
    <m/>
    <m/>
    <s v="1"/>
    <s v=""/>
  </r>
  <r>
    <x v="5"/>
    <s v="Christophe"/>
    <s v="Côteaux Nantai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5"/>
    <n v="1"/>
    <m/>
    <m/>
    <m/>
    <m/>
    <s v="pommes grenades - 75 cl"/>
    <s v="CN00110350"/>
    <n v="6"/>
    <n v="0"/>
    <m/>
    <s v="oui"/>
    <n v="18.96"/>
    <n v="0"/>
    <n v="18.96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5"/>
    <m/>
    <m/>
    <n v="1"/>
    <m/>
    <m/>
    <s v="pommes gingembre demeter - 75 cl"/>
    <s v="CN00110385"/>
    <n v="6"/>
    <n v="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6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6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6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7"/>
    <n v="1"/>
    <m/>
    <m/>
    <m/>
    <m/>
    <s v="AMANDE&amp;ORANGE à tartiner - 300g"/>
    <s v="6410A"/>
    <n v="6"/>
    <n v="0"/>
    <m/>
    <m/>
    <n v="32.04"/>
    <n v="0"/>
    <n v="32.04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8"/>
    <n v="1"/>
    <m/>
    <m/>
    <m/>
    <m/>
    <s v="Potabio Thaï - x20 sachets"/>
    <n v="41032"/>
    <n v="20"/>
    <n v="0"/>
    <m/>
    <m/>
    <n v="19"/>
    <n v="0"/>
    <n v="19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L'ARCHAMB'BIO - BIOMONDE"/>
    <s v="RUE DU LIEUTENANT COLONEL DUBOST"/>
    <n v="3160"/>
    <s v="BOURBON L'ARCHAMBAULT"/>
    <s v="04 70 66 57 46"/>
    <s v="Auvergne-Rhône-Alpes"/>
    <n v="3"/>
    <s v="BIOMONDE"/>
    <m/>
    <n v="130"/>
    <d v="2017-05-30T00:00:00"/>
    <x v="1078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7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79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79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79"/>
    <m/>
    <n v="1"/>
    <m/>
    <m/>
    <m/>
    <s v="Display gamme Protéin - 1 dispay vide"/>
    <m/>
    <n v="4"/>
    <n v="1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80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0T00:00:00"/>
    <x v="1080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Provinces Bio"/>
    <s v="FLEURON BIO - BIOMONDE"/>
    <s v="1 rue du marche commun"/>
    <n v="44300"/>
    <s v="NANTES"/>
    <s v="02 40 25 94 71"/>
    <s v="Pays-de-Loire"/>
    <n v="44"/>
    <s v="BIOMONDE"/>
    <m/>
    <n v="285"/>
    <d v="2017-05-30T00:00:00"/>
    <x v="1081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1T00:00:00"/>
    <x v="1082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1T00:00:00"/>
    <x v="1082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1T00:00:00"/>
    <x v="1082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TERRE DE MA LICE - BIOMONDE"/>
    <s v="361, AVENUE DE LA GARE"/>
    <n v="3290"/>
    <s v="DOMPIERRE SUR BESBRE"/>
    <s v="04.70.35.29.42"/>
    <s v="Auvergne-Rhône-Alpes"/>
    <n v="3"/>
    <s v="BIOMONDE"/>
    <m/>
    <n v="186"/>
    <d v="2017-05-31T00:00:00"/>
    <x v="1082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s v="1"/>
    <m/>
    <s v=""/>
  </r>
  <r>
    <x v="5"/>
    <s v="Jean-Claude"/>
    <s v="Kaoka"/>
    <s v="Biocash"/>
    <s v="ONALAVIE"/>
    <s v="8 BIS RUE CATHERINE SAUVAGE"/>
    <n v="54270"/>
    <s v="ESSEY LES NANCY"/>
    <s v="03 83 21 68 65"/>
    <s v="Grand Est"/>
    <n v="54"/>
    <s v="ONALAVIE"/>
    <m/>
    <n v="1000"/>
    <d v="2017-05-31T00:00:00"/>
    <x v="1083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n v="1"/>
    <m/>
    <m/>
    <m/>
    <m/>
    <m/>
    <s v="1"/>
    <m/>
    <s v=""/>
  </r>
  <r>
    <x v="5"/>
    <s v="Jean-Claude"/>
    <s v="Kaoka"/>
    <s v="Biocash"/>
    <s v="ONALAVIE"/>
    <s v="8 BIS RUE CATHERINE SAUVAGE"/>
    <n v="54270"/>
    <s v="ESSEY LES NANCY"/>
    <s v="03 83 21 68 65"/>
    <s v="Grand Est"/>
    <n v="54"/>
    <s v="ONALAVIE"/>
    <m/>
    <n v="1000"/>
    <d v="2017-06-03T00:00:00"/>
    <x v="1083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COOP DU GARLABAN"/>
    <s v="539 chemin de ceinture"/>
    <n v="13400"/>
    <s v="AUBAGNE"/>
    <s v="04 42 84 21 21"/>
    <s v="Provence-Alpes-Côte d'Azur"/>
    <n v="13"/>
    <s v="LES COMPTOIRS DE LA BIO"/>
    <m/>
    <n v="400"/>
    <d v="2017-06-03T00:00:00"/>
    <x v="1084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COOP DU GARLABAN"/>
    <s v="539 chemin de ceinture"/>
    <n v="13400"/>
    <s v="AUBAGNE"/>
    <s v="04 42 84 21 21"/>
    <s v="Provence-Alpes-Côte d'Azur"/>
    <n v="13"/>
    <s v="LES COMPTOIRS DE LA BIO"/>
    <m/>
    <n v="400"/>
    <d v="2017-06-03T00:00:00"/>
    <x v="1084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s v="1"/>
    <m/>
    <s v=""/>
  </r>
  <r>
    <x v="5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P’tit Beurre - 155 grs"/>
    <s v="1CR001"/>
    <n v="12"/>
    <n v="0"/>
    <m/>
    <m/>
    <n v="19.68"/>
    <n v="0"/>
    <n v="19.68"/>
    <s v=""/>
    <s v=""/>
    <s v=""/>
    <s v=""/>
    <s v=""/>
    <m/>
    <m/>
    <m/>
    <n v="1"/>
    <m/>
    <m/>
    <m/>
    <m/>
    <m/>
    <m/>
    <s v="1"/>
    <s v=""/>
  </r>
  <r>
    <x v="5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Equi'libre Raisins - 200 grs"/>
    <s v="1CR006"/>
    <n v="12"/>
    <n v="0"/>
    <m/>
    <m/>
    <n v="28.44"/>
    <n v="0"/>
    <n v="28.44"/>
    <s v=""/>
    <s v=""/>
    <s v=""/>
    <s v=""/>
    <s v=""/>
    <m/>
    <m/>
    <m/>
    <n v="1"/>
    <m/>
    <m/>
    <m/>
    <m/>
    <m/>
    <m/>
    <s v="1"/>
    <s v=""/>
  </r>
  <r>
    <x v="5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Cookies Pépites de Chocolat - 175 grs"/>
    <s v="1CK103"/>
    <n v="12"/>
    <n v="0"/>
    <m/>
    <m/>
    <n v="25.08"/>
    <n v="0"/>
    <n v="25.08"/>
    <s v=""/>
    <s v=""/>
    <s v=""/>
    <s v=""/>
    <s v=""/>
    <m/>
    <m/>
    <m/>
    <n v="1"/>
    <m/>
    <m/>
    <m/>
    <m/>
    <m/>
    <m/>
    <s v="1"/>
    <s v=""/>
  </r>
  <r>
    <x v="5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Equi'libre Petit Epeautre Chocolat - 150 g"/>
    <s v="1EQ001"/>
    <n v="12"/>
    <n v="0"/>
    <m/>
    <m/>
    <n v="28.56"/>
    <n v="0"/>
    <n v="28.56"/>
    <s v=""/>
    <s v=""/>
    <s v=""/>
    <s v=""/>
    <s v=""/>
    <m/>
    <m/>
    <m/>
    <n v="1"/>
    <m/>
    <m/>
    <m/>
    <m/>
    <m/>
    <m/>
    <s v="1"/>
    <s v=""/>
  </r>
  <r>
    <x v="5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Plaisir Earl Grey - 175 grs"/>
    <s v="1PL001"/>
    <n v="12"/>
    <n v="0"/>
    <m/>
    <m/>
    <n v="24.36"/>
    <n v="0"/>
    <n v="24.36"/>
    <s v=""/>
    <s v=""/>
    <s v=""/>
    <s v=""/>
    <s v=""/>
    <m/>
    <m/>
    <m/>
    <n v="1"/>
    <m/>
    <m/>
    <m/>
    <m/>
    <m/>
    <m/>
    <s v="1"/>
    <s v=""/>
  </r>
  <r>
    <x v="5"/>
    <s v="Philipp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5"/>
    <n v="1"/>
    <m/>
    <m/>
    <m/>
    <m/>
    <s v="Plaisir Speculoos - 175 grs"/>
    <s v="1PL002"/>
    <n v="12"/>
    <n v="0"/>
    <m/>
    <m/>
    <n v="23.4"/>
    <n v="0"/>
    <n v="23.4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m/>
    <m/>
    <n v="1"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m/>
    <m/>
    <n v="1"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m/>
    <m/>
    <n v="1"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6"/>
    <m/>
    <m/>
    <n v="1"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7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7"/>
    <n v="1"/>
    <m/>
    <m/>
    <m/>
    <m/>
    <s v="Vermicelles Ying Yang 100g - x10"/>
    <n v="320220"/>
    <n v="10"/>
    <n v="0"/>
    <m/>
    <m/>
    <n v="19.5"/>
    <n v="0"/>
    <n v="19.5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7"/>
    <n v="1"/>
    <m/>
    <m/>
    <m/>
    <m/>
    <s v="Ferment kéfir de fruits 2x5g - x 10 sachets"/>
    <n v="530150"/>
    <n v="20"/>
    <n v="0"/>
    <m/>
    <m/>
    <n v="46"/>
    <n v="0"/>
    <n v="46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7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8"/>
    <n v="1"/>
    <m/>
    <m/>
    <m/>
    <m/>
    <s v="kiwis - 725 g"/>
    <n v="531615"/>
    <n v="6"/>
    <n v="0"/>
    <m/>
    <m/>
    <n v="28.32"/>
    <n v="0"/>
    <n v="28.32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8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8"/>
    <n v="1"/>
    <m/>
    <m/>
    <m/>
    <m/>
    <s v="Confiture cerises extra - 690g"/>
    <s v="CN00750505"/>
    <n v="6"/>
    <n v="0"/>
    <m/>
    <m/>
    <n v="27.78"/>
    <n v="0"/>
    <n v="27.78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8"/>
    <n v="1"/>
    <m/>
    <m/>
    <m/>
    <m/>
    <s v="pommes vanille demeter - 75cl"/>
    <s v="CN00110365"/>
    <n v="6"/>
    <n v="0"/>
    <m/>
    <m/>
    <n v="12.54"/>
    <n v="0"/>
    <n v="12.54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04T00:00:00"/>
    <x v="1088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89"/>
    <n v="1"/>
    <m/>
    <m/>
    <m/>
    <m/>
    <s v="Huile de coco - 1L (4)"/>
    <n v="1010415088"/>
    <n v="6"/>
    <n v="0"/>
    <m/>
    <s v="oui"/>
    <n v="85.2"/>
    <n v="0"/>
    <n v="85.2"/>
    <n v="1"/>
    <n v="0"/>
    <n v="0"/>
    <n v="0"/>
    <n v="0"/>
    <m/>
    <n v="1"/>
    <n v="1"/>
    <m/>
    <m/>
    <m/>
    <s v="Commande annulée par le magasin"/>
    <m/>
    <s v="1"/>
    <s v="1"/>
    <m/>
    <m/>
  </r>
  <r>
    <x v="5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89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n v="1"/>
    <n v="1"/>
    <m/>
    <m/>
    <m/>
    <s v="Commande annulée par le magasin"/>
    <m/>
    <s v="1"/>
    <s v="1"/>
    <m/>
    <m/>
  </r>
  <r>
    <x v="5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89"/>
    <m/>
    <n v="1"/>
    <m/>
    <m/>
    <m/>
    <s v="Huile de chardon marie - 100ml"/>
    <n v="1010420597"/>
    <n v="4"/>
    <n v="10"/>
    <m/>
    <s v="oui"/>
    <n v="25.68"/>
    <n v="0"/>
    <n v="25.68"/>
    <n v="0"/>
    <n v="1"/>
    <n v="0"/>
    <n v="0"/>
    <n v="0"/>
    <m/>
    <n v="1"/>
    <n v="1"/>
    <m/>
    <m/>
    <m/>
    <s v="Commande annulée par le magasin"/>
    <m/>
    <s v="1"/>
    <s v="1"/>
    <m/>
    <m/>
  </r>
  <r>
    <x v="5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89"/>
    <m/>
    <n v="1"/>
    <m/>
    <m/>
    <m/>
    <s v="Farine de pépins de courge biologique - 250g x4"/>
    <n v="1010450220"/>
    <n v="4"/>
    <n v="10"/>
    <m/>
    <s v="oui"/>
    <n v="11.92"/>
    <n v="0"/>
    <n v="11.92"/>
    <n v="0"/>
    <n v="1"/>
    <n v="0"/>
    <n v="0"/>
    <n v="0"/>
    <m/>
    <n v="1"/>
    <n v="1"/>
    <m/>
    <m/>
    <m/>
    <s v="Commande annulée par le magasin"/>
    <m/>
    <s v="1"/>
    <s v="1"/>
    <m/>
    <m/>
  </r>
  <r>
    <x v="5"/>
    <s v="Christophe"/>
    <s v="Bio Planèt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89"/>
    <m/>
    <n v="1"/>
    <m/>
    <m/>
    <m/>
    <s v="Farine de lin biologique - 250g x4"/>
    <n v="1010450320"/>
    <n v="4"/>
    <n v="10"/>
    <m/>
    <s v="oui"/>
    <n v="8.92"/>
    <n v="0"/>
    <n v="8.92"/>
    <n v="0"/>
    <n v="1"/>
    <n v="0"/>
    <n v="0"/>
    <n v="0"/>
    <m/>
    <n v="1"/>
    <n v="1"/>
    <m/>
    <m/>
    <m/>
    <s v="Commande annulée par le magasin"/>
    <m/>
    <s v="1"/>
    <s v="1"/>
    <m/>
    <m/>
  </r>
  <r>
    <x v="5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0"/>
    <n v="1"/>
    <m/>
    <m/>
    <m/>
    <n v="1"/>
    <s v="pommes demeter - 75 cl"/>
    <s v="CN00110005"/>
    <n v="30"/>
    <n v="10"/>
    <m/>
    <s v="oui"/>
    <n v="50.1"/>
    <n v="0"/>
    <n v="50.1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0"/>
    <n v="1"/>
    <m/>
    <m/>
    <m/>
    <n v="1"/>
    <s v="pommes poires demeter - 75 cl"/>
    <s v="CN00110210"/>
    <n v="30"/>
    <n v="10"/>
    <m/>
    <s v="oui"/>
    <n v="68.099999999999994"/>
    <n v="0"/>
    <n v="68.099999999999994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0"/>
    <n v="1"/>
    <m/>
    <m/>
    <m/>
    <n v="1"/>
    <s v="3 Agrumes (O/M/P) demeter - 75 cl"/>
    <s v="CN00110270"/>
    <n v="30"/>
    <n v="10"/>
    <m/>
    <s v="oui"/>
    <n v="80.099999999999994"/>
    <n v="0"/>
    <n v="80.099999999999994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Côteaux Nantai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0"/>
    <n v="1"/>
    <m/>
    <m/>
    <m/>
    <m/>
    <s v="Purée mangue rhubarbe - 350 g"/>
    <s v="CN00641405"/>
    <n v="6"/>
    <n v="0"/>
    <m/>
    <m/>
    <n v="14.52"/>
    <n v="0"/>
    <n v="14.52"/>
    <n v="1"/>
    <n v="0"/>
    <n v="0"/>
    <n v="0"/>
    <n v="0"/>
    <m/>
    <n v="1"/>
    <n v="1"/>
    <m/>
    <m/>
    <m/>
    <s v="Commande annulée par le magasin"/>
    <m/>
    <s v="1"/>
    <s v="1"/>
    <m/>
    <m/>
  </r>
  <r>
    <x v="5"/>
    <s v="Christophe"/>
    <s v="Perl'amand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1"/>
    <n v="1"/>
    <m/>
    <m/>
    <m/>
    <m/>
    <s v="Pâte d’amande - 25g"/>
    <s v="91119B25"/>
    <n v="40"/>
    <n v="0"/>
    <m/>
    <m/>
    <n v="31.2"/>
    <n v="0"/>
    <n v="31.2"/>
    <n v="1"/>
    <n v="0"/>
    <n v="0"/>
    <n v="0"/>
    <n v="0"/>
    <m/>
    <n v="1"/>
    <n v="1"/>
    <m/>
    <m/>
    <m/>
    <s v="Commande annulée par le magasin"/>
    <m/>
    <s v="1"/>
    <s v="1"/>
    <m/>
    <m/>
  </r>
  <r>
    <x v="5"/>
    <s v="Christophe"/>
    <s v="Perl'amande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1"/>
    <n v="1"/>
    <m/>
    <m/>
    <m/>
    <m/>
    <s v="Pistache Choc - 25g"/>
    <s v="91002B25"/>
    <n v="40"/>
    <n v="0"/>
    <m/>
    <m/>
    <n v="31.2"/>
    <n v="0"/>
    <n v="31.2"/>
    <n v="1"/>
    <n v="0"/>
    <n v="0"/>
    <n v="0"/>
    <n v="0"/>
    <m/>
    <n v="1"/>
    <n v="1"/>
    <m/>
    <m/>
    <m/>
    <s v="Commande annulée par le magasin"/>
    <m/>
    <s v="1"/>
    <s v="1"/>
    <m/>
    <m/>
  </r>
  <r>
    <x v="5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Bioflan vanille - x 30 sachets"/>
    <n v="110010"/>
    <n v="30"/>
    <n v="10"/>
    <m/>
    <m/>
    <n v="21.6"/>
    <n v="0"/>
    <n v="21.6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Bioflan caramel - x 30 sachets"/>
    <n v="110120"/>
    <n v="30"/>
    <n v="10"/>
    <m/>
    <m/>
    <n v="20.100000000000001"/>
    <n v="0"/>
    <n v="20.100000000000001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Bioflan noix de coco - x 30 sachets"/>
    <n v="110150"/>
    <n v="60"/>
    <n v="10"/>
    <m/>
    <m/>
    <n v="40.200000000000003"/>
    <n v="0"/>
    <n v="40.200000000000003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Chocolat - x 20 sachets"/>
    <n v="210020"/>
    <n v="20"/>
    <n v="10"/>
    <m/>
    <m/>
    <n v="17.600000000000001"/>
    <n v="0"/>
    <n v="17.600000000000001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Panna Cotta 45g - x 15 sachets"/>
    <n v="190100"/>
    <n v="30"/>
    <n v="10"/>
    <m/>
    <m/>
    <n v="31.5"/>
    <n v="0"/>
    <n v="31.5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Crème brûlée 80g - x 12 sachets"/>
    <n v="190110"/>
    <n v="24"/>
    <n v="10"/>
    <m/>
    <m/>
    <n v="29.28"/>
    <n v="0"/>
    <n v="29.28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Crème noisette 60g - x 12 sachets"/>
    <n v="190220"/>
    <n v="24"/>
    <n v="10"/>
    <m/>
    <m/>
    <n v="29.28"/>
    <n v="0"/>
    <n v="29.28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Crème anglaise 60g - x 12 sachets"/>
    <n v="190210"/>
    <n v="24"/>
    <n v="10"/>
    <m/>
    <m/>
    <n v="25.2"/>
    <n v="0"/>
    <n v="25.2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n v="1"/>
    <m/>
    <m/>
    <m/>
    <n v="1"/>
    <s v="Crème Pistache 60g - x 12 sachets"/>
    <n v="190240"/>
    <n v="24"/>
    <n v="10"/>
    <m/>
    <m/>
    <n v="31.2"/>
    <n v="0"/>
    <n v="31.2"/>
    <n v="1"/>
    <n v="0"/>
    <n v="0"/>
    <n v="0"/>
    <n v="1"/>
    <m/>
    <n v="1"/>
    <n v="1"/>
    <m/>
    <m/>
    <m/>
    <s v="Commande annulée par le magasin"/>
    <m/>
    <s v="1"/>
    <s v="1"/>
    <m/>
    <m/>
  </r>
  <r>
    <x v="5"/>
    <s v="Christophe"/>
    <s v="Nature et Aliments"/>
    <s v="Relais Vert"/>
    <s v="LA BELLE VERTE - BIOMONDE"/>
    <s v="Lot Pont de la Fange"/>
    <n v="38350"/>
    <s v="SUSVILLE"/>
    <s v="04 76 81 11 63"/>
    <s v="Auvergne-Rhône-Alpes"/>
    <n v="38"/>
    <s v="BIOMONDE"/>
    <m/>
    <n v="220"/>
    <d v="2017-06-04T00:00:00"/>
    <x v="1092"/>
    <m/>
    <m/>
    <n v="1"/>
    <m/>
    <m/>
    <s v="Arôme Saveur Pistache - x 7 flacons 30ml"/>
    <n v="330240"/>
    <n v="7"/>
    <n v="0"/>
    <m/>
    <m/>
    <n v="20.3"/>
    <n v="0"/>
    <n v="20.3"/>
    <n v="0"/>
    <n v="0"/>
    <n v="1"/>
    <n v="0"/>
    <n v="0"/>
    <m/>
    <n v="1"/>
    <n v="1"/>
    <m/>
    <m/>
    <m/>
    <s v="Commande annulée par le magasin"/>
    <m/>
    <s v="1"/>
    <s v="1"/>
    <m/>
    <m/>
  </r>
  <r>
    <x v="5"/>
    <s v="Ghislain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6-04T00:00:00"/>
    <x v="1093"/>
    <n v="1"/>
    <m/>
    <m/>
    <m/>
    <n v="1"/>
    <s v="Simply Milk - 80g"/>
    <n v="24032"/>
    <n v="51"/>
    <n v="10"/>
    <m/>
    <s v="oui"/>
    <n v="45.9"/>
    <n v="0"/>
    <n v="45.9"/>
    <s v=""/>
    <s v=""/>
    <s v=""/>
    <s v=""/>
    <s v=""/>
    <m/>
    <n v="1"/>
    <m/>
    <m/>
    <n v="1"/>
    <m/>
    <m/>
    <m/>
    <m/>
    <s v="1"/>
    <m/>
    <n v="1"/>
  </r>
  <r>
    <x v="5"/>
    <s v="Ghislain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6-04T00:00:00"/>
    <x v="1093"/>
    <n v="1"/>
    <m/>
    <m/>
    <m/>
    <n v="1"/>
    <s v="dessert noir 55% - 200g"/>
    <n v="14240"/>
    <n v="51"/>
    <n v="10"/>
    <m/>
    <s v="oui"/>
    <n v="108.12"/>
    <n v="0"/>
    <n v="108.12"/>
    <s v=""/>
    <s v=""/>
    <s v=""/>
    <s v=""/>
    <s v=""/>
    <m/>
    <n v="1"/>
    <m/>
    <m/>
    <n v="1"/>
    <m/>
    <m/>
    <m/>
    <m/>
    <s v="1"/>
    <m/>
    <n v="1"/>
  </r>
  <r>
    <x v="5"/>
    <s v="Ghislain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6-04T00:00:00"/>
    <x v="1093"/>
    <n v="1"/>
    <m/>
    <m/>
    <m/>
    <n v="1"/>
    <s v="dessert noir corsé 70% Equateur - 200g"/>
    <n v="14241"/>
    <n v="51"/>
    <n v="10"/>
    <m/>
    <s v="oui"/>
    <n v="122.91"/>
    <n v="0"/>
    <n v="122.91"/>
    <s v=""/>
    <s v=""/>
    <s v=""/>
    <s v=""/>
    <s v=""/>
    <m/>
    <n v="1"/>
    <m/>
    <m/>
    <n v="1"/>
    <m/>
    <m/>
    <m/>
    <m/>
    <s v="1"/>
    <m/>
    <n v="1"/>
  </r>
  <r>
    <x v="5"/>
    <s v="Ghislaine"/>
    <s v="Kaoka"/>
    <s v="Relais Vert"/>
    <s v="LOCO BIO"/>
    <s v="8 AVENUE DE LA GARE"/>
    <n v="16210"/>
    <s v="CHALAIS"/>
    <s v="05 45 78 67 44"/>
    <s v="Nouvelle-Aquitaine"/>
    <n v="16"/>
    <s v="ACCORD BIO"/>
    <m/>
    <n v="110"/>
    <d v="2017-06-04T00:00:00"/>
    <x v="1093"/>
    <m/>
    <m/>
    <n v="1"/>
    <m/>
    <m/>
    <s v="Palets noir Equateur 70% - 5 Kg"/>
    <n v="16950"/>
    <n v="2"/>
    <n v="0"/>
    <m/>
    <m/>
    <n v="0"/>
    <n v="0"/>
    <n v="0"/>
    <s v=""/>
    <s v=""/>
    <s v=""/>
    <s v=""/>
    <s v=""/>
    <m/>
    <n v="1"/>
    <m/>
    <m/>
    <n v="1"/>
    <m/>
    <m/>
    <m/>
    <m/>
    <s v="1"/>
    <m/>
    <n v="1"/>
  </r>
  <r>
    <x v="5"/>
    <s v="Philippe"/>
    <s v="Kaoka"/>
    <s v="Ekibio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4"/>
    <n v="1"/>
    <m/>
    <m/>
    <m/>
    <n v="1"/>
    <s v="noir 55% framboise - 100g"/>
    <n v="14594"/>
    <n v="51"/>
    <n v="10"/>
    <m/>
    <s v="oui"/>
    <n v="72.42"/>
    <n v="0"/>
    <n v="72.42"/>
    <s v=""/>
    <s v=""/>
    <s v=""/>
    <s v=""/>
    <s v=""/>
    <m/>
    <m/>
    <m/>
    <n v="1"/>
    <m/>
    <m/>
    <s v="En attente retour Ekibio"/>
    <m/>
    <m/>
    <s v="1"/>
    <m/>
    <s v=""/>
  </r>
  <r>
    <x v="5"/>
    <s v="Philippe"/>
    <s v="Kaoka"/>
    <s v="Ekibio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4"/>
    <n v="1"/>
    <m/>
    <m/>
    <m/>
    <n v="1"/>
    <s v="noir 66% éclats noisettes caramélisés - 100g"/>
    <n v="14072"/>
    <n v="51"/>
    <n v="10"/>
    <m/>
    <m/>
    <n v="78.03"/>
    <n v="0"/>
    <n v="78.03"/>
    <s v=""/>
    <s v=""/>
    <s v=""/>
    <s v=""/>
    <s v=""/>
    <m/>
    <m/>
    <m/>
    <n v="1"/>
    <m/>
    <m/>
    <s v="En attente retour Ekibio"/>
    <m/>
    <m/>
    <s v="1"/>
    <m/>
    <s v=""/>
  </r>
  <r>
    <x v="5"/>
    <s v="Philippe"/>
    <s v="Kaoka"/>
    <s v="Ekibio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4"/>
    <n v="1"/>
    <m/>
    <m/>
    <m/>
    <n v="1"/>
    <s v="noir 80% Equateur - 100g"/>
    <n v="14074"/>
    <n v="51"/>
    <n v="10"/>
    <m/>
    <s v="oui"/>
    <n v="70.89"/>
    <n v="0"/>
    <n v="70.89"/>
    <s v=""/>
    <s v=""/>
    <s v=""/>
    <s v=""/>
    <s v=""/>
    <m/>
    <m/>
    <m/>
    <n v="1"/>
    <m/>
    <m/>
    <s v="En attente retour Ekibio"/>
    <m/>
    <m/>
    <s v="1"/>
    <m/>
    <s v=""/>
  </r>
  <r>
    <x v="5"/>
    <s v="Philippe"/>
    <s v="Kaoka"/>
    <s v="Ekibio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4"/>
    <n v="1"/>
    <m/>
    <m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n v="1"/>
    <m/>
    <m/>
    <s v="En attente retour Ekibio"/>
    <m/>
    <m/>
    <s v="1"/>
    <m/>
    <s v=""/>
  </r>
  <r>
    <x v="5"/>
    <s v="Philippe"/>
    <s v="Kaoka"/>
    <s v="Ekibio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4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n v="1"/>
    <m/>
    <m/>
    <s v="En attente retour Ekibio"/>
    <m/>
    <m/>
    <s v="1"/>
    <m/>
    <s v=""/>
  </r>
  <r>
    <x v="5"/>
    <s v="Philippe"/>
    <s v="Bio Planète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5"/>
    <n v="1"/>
    <m/>
    <m/>
    <m/>
    <n v="1"/>
    <s v="Huile de coco - 0,2L"/>
    <n v="1010615028"/>
    <n v="60"/>
    <n v="10"/>
    <m/>
    <s v="oui"/>
    <n v="208.8"/>
    <n v="0"/>
    <n v="208.8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5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5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5"/>
    <m/>
    <n v="1"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6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6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6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6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n v="1"/>
    <s v="pommes poires demeter - 75 cl"/>
    <s v="CN00110210"/>
    <n v="30"/>
    <n v="10"/>
    <m/>
    <s v="oui"/>
    <n v="68.099999999999994"/>
    <n v="0"/>
    <n v="68.099999999999994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n v="1"/>
    <s v="3 Agrumes (O/M/P) demeter - 75 cl"/>
    <s v="CN00110270"/>
    <n v="30"/>
    <n v="10"/>
    <m/>
    <s v="oui"/>
    <n v="80.099999999999994"/>
    <n v="0"/>
    <n v="80.099999999999994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n v="1"/>
    <s v="pommes grenades - 75 cl"/>
    <s v="CN00110350"/>
    <n v="30"/>
    <n v="10"/>
    <m/>
    <s v="oui"/>
    <n v="85.2"/>
    <n v="0"/>
    <n v="85.2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m/>
    <s v="Purée mûres banane - 350 g"/>
    <s v="CN00641410"/>
    <n v="6"/>
    <n v="0"/>
    <m/>
    <m/>
    <n v="14.76"/>
    <n v="0"/>
    <n v="14.76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m/>
    <s v="pommes vanille demeter - 75cl"/>
    <s v="CN00110365"/>
    <n v="6"/>
    <n v="0"/>
    <m/>
    <m/>
    <n v="12.54"/>
    <n v="0"/>
    <n v="12.54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MONDE - ATOUT BIO"/>
    <s v="25 ROUTE DES MIROUELLES"/>
    <n v="17310"/>
    <s v="SAINT PIERRE D OLERON"/>
    <s v="05 46 85 43 30"/>
    <s v="Nouvelle-Aquitaine"/>
    <n v="17"/>
    <s v="BIOMONDE"/>
    <m/>
    <n v="300"/>
    <d v="2017-06-04T00:00:00"/>
    <x v="1097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Rosée d'Aloé - flacon 250ml"/>
    <s v="PAR250ML-F"/>
    <n v="6"/>
    <n v="0"/>
    <m/>
    <s v="oui"/>
    <n v="50.82"/>
    <n v="0"/>
    <n v="50.8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Gel à boire AB - bouteille 1000ml"/>
    <s v="PAGBP1L-F"/>
    <n v="60"/>
    <n v="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098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s v="1"/>
    <m/>
    <s v=""/>
  </r>
  <r>
    <x v="5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099"/>
    <n v="1"/>
    <m/>
    <m/>
    <m/>
    <m/>
    <s v="noir 75% Sao Tomé - 100g"/>
    <n v="14371"/>
    <n v="17"/>
    <n v="0"/>
    <m/>
    <s v="oui"/>
    <n v="28.9"/>
    <n v="0"/>
    <n v="28.9"/>
    <s v=""/>
    <s v=""/>
    <s v=""/>
    <s v=""/>
    <s v=""/>
    <m/>
    <m/>
    <m/>
    <n v="1"/>
    <m/>
    <m/>
    <m/>
    <m/>
    <m/>
    <s v="1"/>
    <m/>
    <s v=""/>
  </r>
  <r>
    <x v="5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099"/>
    <n v="1"/>
    <m/>
    <m/>
    <m/>
    <m/>
    <s v="noir noix de coco - 100g"/>
    <n v="14717"/>
    <n v="17"/>
    <n v="0"/>
    <m/>
    <m/>
    <n v="30.6"/>
    <n v="0"/>
    <n v="30.6"/>
    <s v=""/>
    <s v=""/>
    <s v=""/>
    <s v=""/>
    <s v=""/>
    <m/>
    <m/>
    <m/>
    <n v="1"/>
    <m/>
    <m/>
    <m/>
    <m/>
    <m/>
    <s v="1"/>
    <m/>
    <s v=""/>
  </r>
  <r>
    <x v="5"/>
    <s v="Philippe"/>
    <s v="Kaoka"/>
    <s v="Markal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099"/>
    <n v="1"/>
    <m/>
    <m/>
    <m/>
    <m/>
    <s v="noir gingembre citron - 100g"/>
    <n v="14718"/>
    <n v="17"/>
    <n v="0"/>
    <m/>
    <m/>
    <n v="30.6"/>
    <n v="0"/>
    <n v="30.6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0"/>
    <n v="1"/>
    <m/>
    <m/>
    <m/>
    <n v="1"/>
    <s v="Purée amande complète - 300g"/>
    <s v="5004A"/>
    <n v="36"/>
    <n v="10"/>
    <m/>
    <s v="oui"/>
    <n v="253.44"/>
    <n v="0"/>
    <n v="253.44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1"/>
    <n v="1"/>
    <m/>
    <m/>
    <n v="1"/>
    <m/>
    <s v="pommes poires demeter - 75 cl"/>
    <s v="CN00110210"/>
    <n v="48"/>
    <n v="10"/>
    <m/>
    <s v="oui"/>
    <n v="108.96"/>
    <n v="0"/>
    <n v="108.96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1"/>
    <n v="1"/>
    <m/>
    <m/>
    <n v="1"/>
    <m/>
    <s v="3 Agrumes (O/M/P) demeter - 75 cl"/>
    <s v="CN00110270"/>
    <n v="42"/>
    <n v="10"/>
    <m/>
    <s v="oui"/>
    <n v="112.14"/>
    <n v="0"/>
    <n v="112.14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1"/>
    <n v="1"/>
    <m/>
    <m/>
    <n v="1"/>
    <m/>
    <s v="ananas - 75cl"/>
    <s v="CN00110375"/>
    <n v="42"/>
    <n v="10"/>
    <m/>
    <s v="oui"/>
    <n v="118.02"/>
    <n v="0"/>
    <n v="118.02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1"/>
    <n v="1"/>
    <m/>
    <m/>
    <n v="1"/>
    <m/>
    <s v="BOX JUS - 132 UVC 1/4 PALETTE"/>
    <s v="CNBOXEXCEL"/>
    <n v="1"/>
    <n v="1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2"/>
    <n v="1"/>
    <m/>
    <m/>
    <m/>
    <n v="1"/>
    <s v="Huile de coco - 0,2L"/>
    <n v="1010615028"/>
    <n v="120"/>
    <n v="12"/>
    <m/>
    <s v="oui"/>
    <n v="417.6"/>
    <n v="0"/>
    <n v="417.6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2"/>
    <n v="1"/>
    <m/>
    <m/>
    <m/>
    <n v="1"/>
    <s v="Huile de coco - 0,4L"/>
    <n v="1010615056"/>
    <n v="120"/>
    <n v="12"/>
    <m/>
    <s v="oui"/>
    <n v="758.4"/>
    <n v="0"/>
    <n v="758.4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Pronadis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2"/>
    <n v="1"/>
    <m/>
    <m/>
    <m/>
    <m/>
    <s v="Huile de germe de blé bio - 100ml"/>
    <n v="1010420697"/>
    <n v="6"/>
    <n v="0"/>
    <m/>
    <s v="oui"/>
    <n v="63.9"/>
    <n v="0"/>
    <n v="63.9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3"/>
    <n v="1"/>
    <m/>
    <m/>
    <m/>
    <m/>
    <s v="Bioflan praliné - x 30 sachets"/>
    <n v="110060"/>
    <n v="30"/>
    <n v="0"/>
    <m/>
    <m/>
    <n v="20.100000000000001"/>
    <n v="0"/>
    <n v="20.100000000000001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3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n v="1"/>
    <s v="pommes demeter - 75 cl"/>
    <s v="CN00110005"/>
    <n v="30"/>
    <n v="10"/>
    <m/>
    <s v="oui"/>
    <n v="50.1"/>
    <n v="0"/>
    <n v="50.1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m/>
    <n v="1"/>
    <m/>
    <m/>
    <m/>
    <s v=" pommes cerises - 75 cl"/>
    <s v="CN00110355"/>
    <n v="6"/>
    <n v="0"/>
    <m/>
    <m/>
    <n v="17.04"/>
    <n v="0"/>
    <n v="17.04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m/>
    <s v="Purée pommes mirabelles - 360 g"/>
    <s v="CN00641355"/>
    <n v="6"/>
    <n v="0"/>
    <m/>
    <m/>
    <n v="12.42"/>
    <n v="0"/>
    <n v="12.42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m/>
    <s v="Purée pommes cassis - 630 g"/>
    <s v="CN00641090"/>
    <n v="6"/>
    <n v="0"/>
    <m/>
    <m/>
    <n v="17.100000000000001"/>
    <n v="0"/>
    <n v="17.100000000000001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m/>
    <s v="pommes vanille demeter - 75cl"/>
    <s v="CN00110365"/>
    <n v="6"/>
    <n v="0"/>
    <m/>
    <m/>
    <n v="12.54"/>
    <n v="0"/>
    <n v="12.54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n v="1"/>
    <s v="pommes ananas - 75cl"/>
    <s v="CN00110370"/>
    <n v="30"/>
    <n v="10"/>
    <m/>
    <s v="oui"/>
    <n v="75.3"/>
    <n v="0"/>
    <n v="75.3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Relais Vert"/>
    <s v="BIORIGINELLE"/>
    <s v="RUE MAXIME DAVY / RD 728 / ZA DU RIVEAU"/>
    <n v="17560"/>
    <s v="BOURCEFRANC-LE-CHAPUS"/>
    <s v="05 17 25 50 19"/>
    <s v="Nouvelle-Aquitaine"/>
    <n v="17"/>
    <s v="ACCORD BIO"/>
    <m/>
    <n v="270"/>
    <d v="2017-06-04T00:00:00"/>
    <x v="1104"/>
    <n v="1"/>
    <m/>
    <m/>
    <m/>
    <n v="1"/>
    <s v="ananas - 75cl"/>
    <s v="CN00110375"/>
    <n v="30"/>
    <n v="10"/>
    <m/>
    <s v="oui"/>
    <n v="84.3"/>
    <n v="0"/>
    <n v="84.3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5"/>
    <n v="1"/>
    <m/>
    <m/>
    <m/>
    <n v="1"/>
    <s v="Huile de coco - 0,2L"/>
    <n v="1010615028"/>
    <n v="60"/>
    <n v="10"/>
    <m/>
    <s v="oui"/>
    <n v="187.8"/>
    <n v="0"/>
    <n v="187.8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6"/>
    <m/>
    <n v="1"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6"/>
    <m/>
    <n v="1"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6"/>
    <m/>
    <n v="1"/>
    <m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6"/>
    <m/>
    <n v="1"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6-04T00:00:00"/>
    <x v="1106"/>
    <m/>
    <n v="1"/>
    <m/>
    <n v="1"/>
    <m/>
    <s v="Display gamme Protéin - 1 dispay vide"/>
    <m/>
    <n v="1"/>
    <n v="1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MONT'BIO - BIOMONDE"/>
    <s v="AVENUE JEAN JAURES"/>
    <n v="73800"/>
    <s v="MONTMELIAN"/>
    <s v="04 48 15 02 00"/>
    <s v="Auvergne-Rhône-Alpes"/>
    <n v="73"/>
    <s v="BIOMONDE"/>
    <m/>
    <n v="165"/>
    <d v="2017-06-05T00:00:00"/>
    <x v="1107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m/>
    <s v="Le magasin ne souhaite pas maintenir le reliquat"/>
    <m/>
    <m/>
    <s v="1"/>
    <m/>
    <n v="1"/>
  </r>
  <r>
    <x v="5"/>
    <s v="Christophe"/>
    <s v="Nature et Aliments"/>
    <s v="Relais Vert"/>
    <s v="MONT'BIO - BIOMONDE"/>
    <s v="AVENUE JEAN JAURES"/>
    <n v="73800"/>
    <s v="MONTMELIAN"/>
    <s v="04 48 15 02 00"/>
    <s v="Auvergne-Rhône-Alpes"/>
    <n v="73"/>
    <s v="BIOMONDE"/>
    <m/>
    <n v="165"/>
    <d v="2017-06-05T00:00:00"/>
    <x v="1108"/>
    <n v="1"/>
    <m/>
    <m/>
    <m/>
    <m/>
    <s v="Arôme naturel amandes amères - x 7 Flacons"/>
    <n v="330050"/>
    <n v="7"/>
    <n v="0"/>
    <m/>
    <m/>
    <n v="13.93"/>
    <n v="0"/>
    <n v="13.93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MONT'BIO - BIOMONDE"/>
    <s v="AVENUE JEAN JAURES"/>
    <n v="73800"/>
    <s v="MONTMELIAN"/>
    <s v="04 48 15 02 00"/>
    <s v="Auvergne-Rhône-Alpes"/>
    <n v="73"/>
    <s v="BIOMONDE"/>
    <m/>
    <n v="165"/>
    <d v="2017-06-05T00:00:00"/>
    <x v="1108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Philippe"/>
    <s v="Kaoka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09"/>
    <n v="1"/>
    <m/>
    <m/>
    <m/>
    <n v="1"/>
    <s v="noir 55% orange - 100g"/>
    <n v="14073"/>
    <n v="51"/>
    <n v="10"/>
    <m/>
    <s v="oui"/>
    <n v="73.44"/>
    <n v="0"/>
    <n v="73.44"/>
    <s v=""/>
    <s v=""/>
    <s v=""/>
    <s v=""/>
    <s v=""/>
    <m/>
    <m/>
    <m/>
    <n v="1"/>
    <m/>
    <m/>
    <m/>
    <m/>
    <m/>
    <m/>
    <s v="1"/>
    <s v=""/>
  </r>
  <r>
    <x v="5"/>
    <s v="Philippe"/>
    <s v="Kaoka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09"/>
    <n v="1"/>
    <m/>
    <m/>
    <m/>
    <n v="1"/>
    <s v="noir 55% framboise - 100g"/>
    <n v="14594"/>
    <n v="51"/>
    <n v="10"/>
    <m/>
    <s v="oui"/>
    <n v="80.069999999999993"/>
    <n v="0"/>
    <n v="80.069999999999993"/>
    <s v=""/>
    <s v=""/>
    <s v=""/>
    <s v=""/>
    <s v=""/>
    <m/>
    <m/>
    <m/>
    <n v="1"/>
    <m/>
    <m/>
    <m/>
    <m/>
    <m/>
    <m/>
    <s v="1"/>
    <s v=""/>
  </r>
  <r>
    <x v="5"/>
    <s v="Philippe"/>
    <s v="Kaoka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09"/>
    <n v="1"/>
    <m/>
    <m/>
    <m/>
    <n v="1"/>
    <s v="noir 70% - 100g"/>
    <n v="14072"/>
    <n v="51"/>
    <n v="10"/>
    <m/>
    <s v="oui"/>
    <n v="69.87"/>
    <n v="0"/>
    <n v="69.87"/>
    <s v=""/>
    <s v=""/>
    <s v=""/>
    <s v=""/>
    <s v=""/>
    <m/>
    <m/>
    <m/>
    <n v="1"/>
    <m/>
    <m/>
    <m/>
    <m/>
    <m/>
    <m/>
    <s v="1"/>
    <s v=""/>
  </r>
  <r>
    <x v="5"/>
    <s v="Philippe"/>
    <s v="Kaoka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09"/>
    <n v="1"/>
    <m/>
    <m/>
    <m/>
    <m/>
    <s v="noir 66% ST cranberries céréales - 100g"/>
    <n v="14426"/>
    <n v="17"/>
    <n v="0"/>
    <m/>
    <s v="oui"/>
    <n v="31.79"/>
    <n v="0"/>
    <n v="31.79"/>
    <s v=""/>
    <s v=""/>
    <s v=""/>
    <s v=""/>
    <s v=""/>
    <m/>
    <m/>
    <m/>
    <n v="1"/>
    <m/>
    <m/>
    <m/>
    <m/>
    <m/>
    <m/>
    <s v="1"/>
    <s v=""/>
  </r>
  <r>
    <x v="5"/>
    <s v="Philippe"/>
    <s v="Kaoka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09"/>
    <n v="1"/>
    <m/>
    <m/>
    <m/>
    <m/>
    <s v="noir gingembre citron - 100g"/>
    <n v="14718"/>
    <n v="17"/>
    <n v="0"/>
    <m/>
    <m/>
    <n v="30.6"/>
    <n v="0"/>
    <n v="30.6"/>
    <n v="1"/>
    <n v="0"/>
    <n v="0"/>
    <n v="0"/>
    <n v="0"/>
    <m/>
    <m/>
    <n v="1"/>
    <m/>
    <m/>
    <m/>
    <s v="ANNULEE"/>
    <m/>
    <n v="1"/>
    <m/>
    <s v="1"/>
    <m/>
  </r>
  <r>
    <x v="5"/>
    <s v="Philipp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0"/>
    <n v="1"/>
    <m/>
    <m/>
    <m/>
    <n v="1"/>
    <s v="Huile de coco - 0,4L"/>
    <n v="1010615056"/>
    <n v="60"/>
    <n v="10"/>
    <m/>
    <s v="oui"/>
    <n v="341.4"/>
    <n v="0"/>
    <n v="341.4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0"/>
    <n v="1"/>
    <m/>
    <m/>
    <m/>
    <n v="1"/>
    <s v="Huile coco désodorisée - 0,4L"/>
    <n v="1010615156"/>
    <n v="60"/>
    <n v="10"/>
    <m/>
    <s v="oui"/>
    <n v="256.2"/>
    <n v="0"/>
    <n v="256.2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0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0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n v="1"/>
    <m/>
    <m/>
    <m/>
    <m/>
    <s v="1"/>
    <s v=""/>
  </r>
  <r>
    <x v="5"/>
    <s v="Philipp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0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1"/>
    <n v="1"/>
    <m/>
    <m/>
    <m/>
    <m/>
    <s v="Bioflan cacao menthe - x 30 sachets"/>
    <n v="110190"/>
    <n v="30"/>
    <n v="0"/>
    <m/>
    <m/>
    <n v="20.399999999999999"/>
    <n v="0"/>
    <n v="20.399999999999999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1"/>
    <n v="1"/>
    <m/>
    <m/>
    <m/>
    <m/>
    <s v="Crème noix de coco 60g - x 12 sachets"/>
    <n v="190150"/>
    <n v="12"/>
    <n v="0"/>
    <m/>
    <m/>
    <n v="14.64"/>
    <n v="0"/>
    <n v="14.64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1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1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2"/>
    <n v="1"/>
    <m/>
    <m/>
    <m/>
    <m/>
    <s v="Purée pêches cerises - 350 g"/>
    <s v="CN00641400"/>
    <n v="6"/>
    <n v="0"/>
    <m/>
    <m/>
    <n v="15.84"/>
    <n v="0"/>
    <n v="15.84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Relais Vert"/>
    <s v="BIOMONDE ROCHEFORT"/>
    <s v="9 AVENUE WILLIAM PONTY"/>
    <n v="17300"/>
    <s v="ROCHEFORT"/>
    <s v="05 46 99 03 46"/>
    <s v="Nouvelle-Aquitaine"/>
    <n v="17"/>
    <s v="BIOMONDE"/>
    <m/>
    <n v="380"/>
    <d v="2017-06-05T00:00:00"/>
    <x v="1112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n v="1"/>
    <m/>
    <m/>
    <m/>
    <m/>
    <m/>
    <m/>
    <s v="1"/>
    <s v=""/>
  </r>
  <r>
    <x v="5"/>
    <s v="Ghislaine"/>
    <s v="Perl'amande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05T00:00:00"/>
    <x v="1113"/>
    <n v="1"/>
    <m/>
    <m/>
    <m/>
    <m/>
    <s v="Cacao &amp; Baies de goji - 40g"/>
    <s v="9304B40"/>
    <n v="28"/>
    <n v="0"/>
    <m/>
    <m/>
    <n v="42"/>
    <n v="0"/>
    <n v="42"/>
    <s v=""/>
    <s v=""/>
    <s v=""/>
    <s v=""/>
    <s v=""/>
    <m/>
    <m/>
    <m/>
    <n v="1"/>
    <m/>
    <m/>
    <s v="Reliquat BDC 4211"/>
    <m/>
    <m/>
    <s v="1"/>
    <m/>
    <s v=""/>
  </r>
  <r>
    <x v="5"/>
    <s v="Philippe"/>
    <s v="Kaoka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4"/>
    <n v="1"/>
    <m/>
    <m/>
    <m/>
    <n v="1"/>
    <s v="Simply Milk - 80g"/>
    <n v="24032"/>
    <n v="51"/>
    <n v="10"/>
    <m/>
    <s v="oui"/>
    <n v="51"/>
    <n v="0"/>
    <n v="51"/>
    <s v=""/>
    <s v=""/>
    <s v=""/>
    <s v=""/>
    <s v=""/>
    <m/>
    <m/>
    <m/>
    <n v="1"/>
    <m/>
    <m/>
    <m/>
    <m/>
    <m/>
    <m/>
    <s v="1"/>
    <s v=""/>
  </r>
  <r>
    <x v="5"/>
    <s v="Philippe"/>
    <s v="Kaoka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4"/>
    <n v="1"/>
    <m/>
    <m/>
    <m/>
    <n v="1"/>
    <s v="Simply Dark - 80g"/>
    <n v="14130"/>
    <n v="51"/>
    <n v="10"/>
    <m/>
    <s v="oui"/>
    <n v="59.16"/>
    <n v="0"/>
    <n v="59.16"/>
    <s v=""/>
    <s v=""/>
    <s v=""/>
    <s v=""/>
    <s v=""/>
    <m/>
    <m/>
    <m/>
    <n v="1"/>
    <m/>
    <m/>
    <m/>
    <m/>
    <m/>
    <m/>
    <s v="1"/>
    <s v=""/>
  </r>
  <r>
    <x v="5"/>
    <s v="Philippe"/>
    <s v="Kaoka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4"/>
    <n v="1"/>
    <m/>
    <m/>
    <m/>
    <n v="1"/>
    <s v="noir 70% Fleur Sel - 100g"/>
    <n v="14771"/>
    <n v="51"/>
    <n v="1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5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5"/>
    <n v="1"/>
    <m/>
    <m/>
    <m/>
    <m/>
    <s v="Huile de Chia - 100ml"/>
    <n v="1010420097"/>
    <n v="6"/>
    <n v="0"/>
    <m/>
    <m/>
    <n v="42.6"/>
    <n v="0"/>
    <n v="42.6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5"/>
    <m/>
    <n v="1"/>
    <m/>
    <m/>
    <m/>
    <s v="Farine de pépins de courge biologique - 250g x4"/>
    <n v="1010450220"/>
    <n v="6"/>
    <n v="0"/>
    <m/>
    <s v="oui"/>
    <n v="17.88"/>
    <n v="0"/>
    <n v="17.88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6"/>
    <n v="1"/>
    <m/>
    <m/>
    <m/>
    <m/>
    <s v="Bioflan praliné - x 30 sachets"/>
    <n v="110060"/>
    <n v="30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6"/>
    <n v="1"/>
    <m/>
    <m/>
    <m/>
    <m/>
    <s v="Bioflan citron - x 30 sachets"/>
    <n v="110090"/>
    <n v="30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6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6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Relais Vert"/>
    <s v="BIOMONDE La Rochelle"/>
    <s v="10 rue des Quatrefages"/>
    <n v="17000"/>
    <s v="LA ROCHELLE"/>
    <s v="05 46 56 72 26"/>
    <s v="Nouvelle-Aquitaine"/>
    <n v="17"/>
    <s v="BIOMONDE"/>
    <m/>
    <n v="190"/>
    <d v="2017-06-05T00:00:00"/>
    <x v="1117"/>
    <n v="1"/>
    <m/>
    <m/>
    <m/>
    <m/>
    <s v="pommes vanille demeter - 75cl"/>
    <s v="CN00110365"/>
    <n v="6"/>
    <n v="0"/>
    <m/>
    <m/>
    <n v="12.54"/>
    <n v="0"/>
    <n v="12.54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6-05T00:00:00"/>
    <x v="1118"/>
    <m/>
    <n v="1"/>
    <m/>
    <m/>
    <m/>
    <s v="Olive&amp;Piment - 0,25L"/>
    <n v="1010630692"/>
    <n v="12"/>
    <n v="0"/>
    <m/>
    <m/>
    <n v="70.680000000000007"/>
    <n v="0"/>
    <n v="70.680000000000007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6-05T00:00:00"/>
    <x v="1118"/>
    <m/>
    <n v="1"/>
    <m/>
    <m/>
    <n v="1"/>
    <s v="Farine de pépins de courge biologique - 250g x4"/>
    <n v="1010450220"/>
    <n v="12"/>
    <n v="10"/>
    <m/>
    <s v="oui"/>
    <n v="32.159999999999997"/>
    <n v="0"/>
    <n v="32.159999999999997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6-05T00:00:00"/>
    <x v="1118"/>
    <m/>
    <n v="1"/>
    <m/>
    <m/>
    <n v="1"/>
    <s v="Farine de lin biologique - 250g x4"/>
    <n v="1010450320"/>
    <n v="12"/>
    <n v="10"/>
    <m/>
    <s v="oui"/>
    <n v="24.12"/>
    <n v="0"/>
    <n v="24.1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6-05T00:00:00"/>
    <x v="1118"/>
    <m/>
    <n v="1"/>
    <m/>
    <m/>
    <n v="1"/>
    <s v="Farine de noix biologique - 250g x4"/>
    <n v="1010450120"/>
    <n v="12"/>
    <n v="10"/>
    <m/>
    <s v="oui"/>
    <n v="32.159999999999997"/>
    <n v="0"/>
    <n v="32.159999999999997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BIO FRAIS - BIOMONDE"/>
    <s v="4 route de Lathoy"/>
    <n v="74160"/>
    <s v="SAINT JULIEN EN GENEVOIS"/>
    <s v="04 50 49 09 10"/>
    <s v="Auvergne-Rhône-Alpes"/>
    <n v="74"/>
    <s v="BIOMONDE"/>
    <m/>
    <n v="800"/>
    <d v="2017-06-05T00:00:00"/>
    <x v="1118"/>
    <m/>
    <n v="1"/>
    <m/>
    <m/>
    <n v="1"/>
    <s v="Complément pour petit déjeuner biologique - 300g x4"/>
    <n v="1010450430"/>
    <n v="8"/>
    <n v="10"/>
    <m/>
    <s v="oui"/>
    <n v="52.56"/>
    <n v="0"/>
    <n v="52.56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19"/>
    <n v="1"/>
    <m/>
    <m/>
    <m/>
    <m/>
    <s v="AMANDE&amp;ORANGE à tartiner - 300g"/>
    <s v="6410A"/>
    <n v="6"/>
    <n v="0"/>
    <m/>
    <m/>
    <n v="32.04"/>
    <n v="0"/>
    <n v="32.04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19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0"/>
    <n v="1"/>
    <m/>
    <m/>
    <m/>
    <n v="1"/>
    <s v="Purée amande complète - 300g"/>
    <s v="5004A"/>
    <n v="24"/>
    <n v="8"/>
    <m/>
    <s v="oui"/>
    <n v="172.56"/>
    <n v="0"/>
    <n v="172.5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Huile Salades+Crudités - 0,5L"/>
    <n v="1010600570"/>
    <n v="6"/>
    <n v="0"/>
    <m/>
    <m/>
    <n v="19.62"/>
    <n v="0"/>
    <n v="19.6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Olive&amp;Basilic - 0,25L"/>
    <n v="1010630492"/>
    <n v="6"/>
    <n v="0"/>
    <m/>
    <m/>
    <n v="30.66"/>
    <n v="0"/>
    <n v="30.6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Huile de Chia - 100ml"/>
    <n v="1010420097"/>
    <n v="4"/>
    <n v="0"/>
    <m/>
    <m/>
    <n v="28.4"/>
    <n v="0"/>
    <n v="28.4"/>
    <n v="1"/>
    <n v="0"/>
    <n v="0"/>
    <n v="0"/>
    <n v="0"/>
    <m/>
    <m/>
    <n v="1"/>
    <m/>
    <m/>
    <n v="1"/>
    <m/>
    <m/>
    <m/>
    <m/>
    <s v="1"/>
    <s v=""/>
  </r>
  <r>
    <x v="5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1"/>
    <n v="1"/>
    <m/>
    <m/>
    <m/>
    <m/>
    <s v="Huile d'Inca Inchi - 100ml"/>
    <n v="10104204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2"/>
    <n v="1"/>
    <m/>
    <m/>
    <m/>
    <m/>
    <s v="Bioflan cacao - x 30 sachets"/>
    <n v="110020"/>
    <n v="30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2"/>
    <n v="1"/>
    <m/>
    <m/>
    <m/>
    <m/>
    <s v="Bioflan café - x 30 sachets"/>
    <n v="110030"/>
    <n v="30"/>
    <n v="0"/>
    <m/>
    <m/>
    <n v="20.100000000000001"/>
    <n v="0"/>
    <n v="20.100000000000001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2"/>
    <n v="1"/>
    <m/>
    <m/>
    <m/>
    <m/>
    <s v="Panna Cotta 45g - x 15 sachets"/>
    <n v="190100"/>
    <n v="15"/>
    <n v="0"/>
    <m/>
    <m/>
    <n v="15.75"/>
    <n v="0"/>
    <n v="15.75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2"/>
    <n v="1"/>
    <m/>
    <m/>
    <m/>
    <m/>
    <s v="Crème caramel au beurre salé 60g - x 12 sachets"/>
    <n v="190120"/>
    <n v="12"/>
    <n v="0"/>
    <m/>
    <m/>
    <n v="14.64"/>
    <n v="0"/>
    <n v="14.64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2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m/>
    <n v="1"/>
    <m/>
    <m/>
    <m/>
    <s v="Purée pommes demeter - 360 g"/>
    <s v="CN00641145"/>
    <n v="6"/>
    <n v="0"/>
    <m/>
    <m/>
    <n v="10.8"/>
    <n v="0"/>
    <n v="10.8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mmes abricots demeter - 630 g"/>
    <s v="CN00641025"/>
    <n v="6"/>
    <n v="0"/>
    <m/>
    <m/>
    <n v="17.579999999999998"/>
    <n v="0"/>
    <n v="17.579999999999998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mmes fraises demeter - 360 g"/>
    <s v="CN00641215"/>
    <n v="6"/>
    <n v="0"/>
    <m/>
    <m/>
    <n v="13.02"/>
    <n v="0"/>
    <n v="13.02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mmes myrtilles - 360 g"/>
    <s v="CN00641245"/>
    <n v="6"/>
    <n v="0"/>
    <m/>
    <m/>
    <n v="13.32"/>
    <n v="0"/>
    <n v="13.32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ires william demeter - 360 g"/>
    <s v="CN00641285"/>
    <n v="6"/>
    <n v="0"/>
    <m/>
    <m/>
    <n v="15.3"/>
    <n v="0"/>
    <n v="15.3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6-05T00:00:00"/>
    <x v="1123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n v="1"/>
    <m/>
    <m/>
    <m/>
    <m/>
    <m/>
    <m/>
    <s v="1"/>
    <s v=""/>
  </r>
  <r>
    <x v="5"/>
    <s v="Ghislaine"/>
    <s v="Bio Planète"/>
    <s v="Relais Vert"/>
    <s v="BIO OU SAUVAGE"/>
    <s v="24 BOULEVARD ALEXANDRE III"/>
    <n v="6400"/>
    <s v="CANNES"/>
    <s v="09 82 47 26 99 "/>
    <s v="Provence-Alpes-Côte d'Azur"/>
    <n v="6"/>
    <s v="ACCORD BIO"/>
    <m/>
    <n v="85"/>
    <d v="2017-06-06T00:00:00"/>
    <x v="1124"/>
    <m/>
    <n v="1"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m/>
    <s v="1"/>
    <s v=""/>
  </r>
  <r>
    <x v="5"/>
    <s v="Ghislaine"/>
    <s v="Bio Planète"/>
    <s v="Relais Vert"/>
    <s v="BIO OU SAUVAGE"/>
    <s v="24 BOULEVARD ALEXANDRE III"/>
    <n v="6400"/>
    <s v="CANNES"/>
    <s v="09 82 47 26 99 "/>
    <s v="Provence-Alpes-Côte d'Azur"/>
    <n v="6"/>
    <s v="ACCORD BIO"/>
    <m/>
    <n v="85"/>
    <d v="2017-06-06T00:00:00"/>
    <x v="1125"/>
    <m/>
    <n v="1"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m/>
    <m/>
    <n v="1"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n v="1"/>
    <m/>
    <m/>
    <m/>
    <m/>
    <s v="Huile Friture+Poêler - 1L"/>
    <n v="1010601150"/>
    <n v="6"/>
    <n v="0"/>
    <m/>
    <m/>
    <n v="31.86"/>
    <n v="0"/>
    <n v="31.86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m/>
    <m/>
    <n v="1"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n v="1"/>
    <m/>
    <m/>
    <m/>
    <m/>
    <s v="Huile Oméga + - 0,5L"/>
    <n v="1010630270"/>
    <n v="6"/>
    <n v="0"/>
    <m/>
    <m/>
    <n v="24.6"/>
    <n v="0"/>
    <n v="24.6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n v="1"/>
    <m/>
    <m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m/>
    <m/>
    <n v="1"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6"/>
    <m/>
    <m/>
    <n v="1"/>
    <m/>
    <m/>
    <s v="Farine de noix biologique - 250g x4"/>
    <n v="10104501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7"/>
    <n v="1"/>
    <m/>
    <m/>
    <m/>
    <m/>
    <s v="Crème brûlée 80g - x 12 sachets"/>
    <n v="190110"/>
    <n v="12"/>
    <n v="0"/>
    <m/>
    <m/>
    <n v="13.8"/>
    <n v="0"/>
    <n v="13.8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7"/>
    <n v="1"/>
    <m/>
    <m/>
    <m/>
    <m/>
    <s v="Crème caramel au beurre salé 60g - x 12 sachets"/>
    <n v="190120"/>
    <n v="12"/>
    <n v="0"/>
    <m/>
    <m/>
    <n v="13.8"/>
    <n v="0"/>
    <n v="13.8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7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7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7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ommes myrtilles - 75 cl"/>
    <s v="CN00110115"/>
    <n v="6"/>
    <n v="0"/>
    <m/>
    <m/>
    <n v="17.760000000000002"/>
    <n v="0"/>
    <n v="17.760000000000002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urée pommes mangues demeter - 630 g"/>
    <s v="CN00641075"/>
    <n v="6"/>
    <n v="0"/>
    <m/>
    <m/>
    <n v="17.16"/>
    <n v="0"/>
    <n v="17.16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urée pommes myrtilles - 360 g"/>
    <s v="CN00641245"/>
    <n v="6"/>
    <n v="0"/>
    <m/>
    <m/>
    <n v="12.66"/>
    <n v="0"/>
    <n v="12.66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urée poires william demeter - 360 g"/>
    <s v="CN00641285"/>
    <n v="6"/>
    <n v="0"/>
    <m/>
    <m/>
    <n v="14.34"/>
    <n v="0"/>
    <n v="14.34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Gelée cassis - 235 g"/>
    <s v="CN00870000"/>
    <n v="6"/>
    <n v="0"/>
    <m/>
    <m/>
    <n v="15.36"/>
    <n v="0"/>
    <n v="15.36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Gelée framboises - 235 g"/>
    <s v="CN00870010"/>
    <n v="6"/>
    <n v="0"/>
    <m/>
    <m/>
    <n v="15.78"/>
    <n v="0"/>
    <n v="15.78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amplemousses roses demeter - 75cl"/>
    <s v="CN00110380"/>
    <n v="6"/>
    <n v="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ESPACE VITALITE - BIOMONDE"/>
    <s v="Venelle Cristallerie"/>
    <n v="17410"/>
    <s v="SAINT MARTIN DE RE"/>
    <s v="05 46 09 14 14"/>
    <s v="Nouvelle-Aquitaine"/>
    <n v="17"/>
    <s v="BIOMONDE"/>
    <m/>
    <n v="55"/>
    <d v="2017-06-06T00:00:00"/>
    <x v="1128"/>
    <n v="1"/>
    <m/>
    <m/>
    <m/>
    <m/>
    <s v="pêches plates - 315g"/>
    <s v="CN00530180"/>
    <n v="6"/>
    <n v="0"/>
    <m/>
    <m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29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29"/>
    <n v="1"/>
    <m/>
    <m/>
    <m/>
    <m/>
    <s v="Purée de sésame (tahin) - 280g"/>
    <n v="1230"/>
    <n v="6"/>
    <n v="0"/>
    <m/>
    <s v="oui"/>
    <n v="18.12"/>
    <n v="0"/>
    <n v="18.1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30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30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30"/>
    <m/>
    <n v="1"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DOME N Bio - BIOMONDE"/>
    <s v="60 av de Saint Just"/>
    <n v="13004"/>
    <s v="MARSEILLE"/>
    <s v="09 61 02 71 09"/>
    <s v="Provence-Alpes-Côte d'Azur"/>
    <n v="13"/>
    <s v="BIOMONDE"/>
    <m/>
    <n v="165"/>
    <d v="2017-06-06T00:00:00"/>
    <x v="1130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1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1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1"/>
    <m/>
    <n v="1"/>
    <m/>
    <m/>
    <m/>
    <s v="Farine de noix biologique - 250g x4"/>
    <n v="1010450120"/>
    <n v="8"/>
    <n v="10"/>
    <m/>
    <s v="oui"/>
    <n v="23.84"/>
    <n v="0"/>
    <n v="23.84"/>
    <s v=""/>
    <s v=""/>
    <s v=""/>
    <s v=""/>
    <s v=""/>
    <m/>
    <m/>
    <m/>
    <n v="1"/>
    <m/>
    <m/>
    <m/>
    <m/>
    <m/>
    <m/>
    <s v="1"/>
    <s v=""/>
  </r>
  <r>
    <x v="5"/>
    <s v="Christophe"/>
    <s v="Perl'amand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2"/>
    <n v="1"/>
    <m/>
    <m/>
    <m/>
    <m/>
    <s v="Amandina Lait d'amandes - 50cl"/>
    <s v="6902A"/>
    <n v="12"/>
    <n v="0"/>
    <m/>
    <m/>
    <n v="20.64"/>
    <n v="0"/>
    <n v="20.64"/>
    <s v=""/>
    <s v=""/>
    <s v=""/>
    <s v=""/>
    <s v=""/>
    <m/>
    <m/>
    <m/>
    <n v="1"/>
    <m/>
    <m/>
    <m/>
    <m/>
    <m/>
    <m/>
    <s v="1"/>
    <s v=""/>
  </r>
  <r>
    <x v="5"/>
    <s v="Christophe"/>
    <s v="Perl'amande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2"/>
    <n v="1"/>
    <m/>
    <m/>
    <m/>
    <n v="1"/>
    <s v="Purée Fruits et Graines - 200g"/>
    <n v="1011"/>
    <n v="72"/>
    <n v="15"/>
    <m/>
    <s v="oui"/>
    <n v="278.64"/>
    <n v="0"/>
    <n v="278.64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vanille - x 30 sachets"/>
    <n v="110010"/>
    <n v="60"/>
    <n v="10"/>
    <m/>
    <m/>
    <n v="39"/>
    <n v="0"/>
    <n v="39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acao - x 30 sachets"/>
    <n v="110020"/>
    <n v="60"/>
    <n v="10"/>
    <m/>
    <m/>
    <n v="36"/>
    <n v="0"/>
    <n v="36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afé - x 30 sachets"/>
    <n v="110030"/>
    <n v="60"/>
    <n v="10"/>
    <m/>
    <m/>
    <n v="36"/>
    <n v="0"/>
    <n v="36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amandes - x 30 sachets"/>
    <n v="110050"/>
    <n v="60"/>
    <n v="10"/>
    <m/>
    <m/>
    <n v="36"/>
    <n v="0"/>
    <n v="36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praliné - x 30 sachets"/>
    <n v="110060"/>
    <n v="60"/>
    <n v="10"/>
    <m/>
    <m/>
    <n v="36"/>
    <n v="0"/>
    <n v="36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framboise - x 30 sachets"/>
    <n v="11007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acao orange - x 30 sachets"/>
    <n v="11018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ioflan cacao menthe - x 30 sachets"/>
    <n v="110190"/>
    <n v="30"/>
    <n v="10"/>
    <m/>
    <m/>
    <n v="18.3"/>
    <n v="0"/>
    <n v="18.3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Ferment yaourt 2x6g - x 10 sachets"/>
    <n v="530010"/>
    <n v="10"/>
    <n v="0"/>
    <m/>
    <m/>
    <n v="20.3"/>
    <n v="0"/>
    <n v="20.3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Ferment pour fromage frais 2x6g - x 10 sachets"/>
    <n v="530040"/>
    <n v="10"/>
    <n v="0"/>
    <m/>
    <m/>
    <n v="22.3"/>
    <n v="0"/>
    <n v="22.3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Ferment pour kéfir de lait 2x6g - x 10 sachets"/>
    <n v="530050"/>
    <n v="10"/>
    <n v="0"/>
    <m/>
    <m/>
    <n v="22.3"/>
    <n v="0"/>
    <n v="22.3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Présure liquide pour fromages 30ml - x 7 Flacons"/>
    <n v="530080"/>
    <n v="7"/>
    <n v="0"/>
    <m/>
    <m/>
    <n v="16.38"/>
    <n v="0"/>
    <n v="16.38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n v="1"/>
    <m/>
    <s v="BOX 15 réfs livré monté &amp; vide - "/>
    <n v="146150"/>
    <n v="1"/>
    <n v="0"/>
    <m/>
    <m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E GRAND PANIER BIO MONTELIMAR"/>
    <s v="Avenue de Gournier"/>
    <n v="26200"/>
    <s v="MONTELIMAR"/>
    <s v="04 75 00 10 83"/>
    <s v="Auvergne-Rhône-Alpes"/>
    <n v="26"/>
    <s v="GRAND PANIER BIO"/>
    <m/>
    <n v="600"/>
    <d v="2017-06-06T00:00:00"/>
    <x v="1133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QUEUES DE CERISES"/>
    <s v="100 Ter bd Galliéni"/>
    <n v="92130"/>
    <s v="ISSY LES MOULINEAUX"/>
    <s v="01 46 44 78 39"/>
    <s v="Île-de-France"/>
    <n v="92"/>
    <s v="INDPT"/>
    <m/>
    <n v="300"/>
    <d v="2017-06-07T00:00:00"/>
    <x v="1134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QUEUES DE CERISES"/>
    <s v="100 Ter bd Galliéni"/>
    <n v="92130"/>
    <s v="ISSY LES MOULINEAUX"/>
    <s v="01 46 44 78 39"/>
    <s v="Île-de-France"/>
    <n v="92"/>
    <s v="INDPT"/>
    <m/>
    <n v="300"/>
    <d v="2017-06-07T00:00:00"/>
    <x v="1134"/>
    <n v="1"/>
    <m/>
    <m/>
    <m/>
    <n v="1"/>
    <s v="noir noix de coco - 100g"/>
    <n v="14717"/>
    <n v="51"/>
    <n v="10"/>
    <m/>
    <m/>
    <n v="82.62"/>
    <n v="0"/>
    <n v="82.62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QUEUES DE CERISES"/>
    <s v="100 Ter bd Galliéni"/>
    <n v="92130"/>
    <s v="ISSY LES MOULINEAUX"/>
    <s v="01 46 44 78 39"/>
    <s v="Île-de-France"/>
    <n v="92"/>
    <s v="INDPT"/>
    <m/>
    <n v="300"/>
    <d v="2017-06-07T00:00:00"/>
    <x v="1134"/>
    <n v="1"/>
    <m/>
    <m/>
    <m/>
    <n v="1"/>
    <s v="noir gingembre citron - 100g"/>
    <n v="14718"/>
    <n v="51"/>
    <n v="10"/>
    <m/>
    <m/>
    <n v="82.62"/>
    <n v="0"/>
    <n v="82.62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Acai - Poudre 50 g"/>
    <s v="AP50"/>
    <n v="6"/>
    <n v="0"/>
    <m/>
    <m/>
    <n v="119.4"/>
    <n v="0"/>
    <n v="119.4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Camu Camu - Poudre 50g"/>
    <s v="CC50"/>
    <n v="6"/>
    <n v="0"/>
    <m/>
    <m/>
    <n v="105"/>
    <n v="0"/>
    <n v="105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Gomphrena - 130 Gélules/240 mg"/>
    <s v="GOG130/240"/>
    <n v="6"/>
    <n v="0"/>
    <m/>
    <m/>
    <n v="162"/>
    <n v="0"/>
    <n v="162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Warana Poudre 70G - Poudre 65G"/>
    <s v="WAP65AB"/>
    <n v="6"/>
    <n v="0"/>
    <m/>
    <m/>
    <n v="90"/>
    <n v="0"/>
    <n v="90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Warana Gélules - 100 Gélules/420 mg"/>
    <s v="WAG100/420AB"/>
    <n v="6"/>
    <n v="0"/>
    <m/>
    <m/>
    <n v="160.19999999999999"/>
    <n v="0"/>
    <n v="160.19999999999999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Maca - Poudre 150g"/>
    <s v="MAC150"/>
    <n v="6"/>
    <n v="0"/>
    <m/>
    <m/>
    <n v="195"/>
    <n v="0"/>
    <n v="195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Muirapuama - Poudre 50 g"/>
    <s v="MP50"/>
    <n v="6"/>
    <n v="0"/>
    <m/>
    <m/>
    <n v="122.4"/>
    <n v="0"/>
    <n v="122.4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Muirapuama - 80 Gélules/320 mg"/>
    <s v="MG80/320"/>
    <n v="6"/>
    <n v="0"/>
    <m/>
    <m/>
    <n v="129.6"/>
    <n v="0"/>
    <n v="129.6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Uhna De Gato - Poudre 50 g"/>
    <s v="UG50"/>
    <n v="6"/>
    <n v="0"/>
    <m/>
    <m/>
    <n v="102"/>
    <n v="0"/>
    <n v="102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Urucum - Poudre de 50 g"/>
    <s v="UP50"/>
    <n v="6"/>
    <n v="0"/>
    <m/>
    <m/>
    <n v="81.900000000000006"/>
    <n v="0"/>
    <n v="81.900000000000006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Urucum - 80 Tablettes/600 mg"/>
    <s v="UT80/600"/>
    <n v="6"/>
    <n v="0"/>
    <m/>
    <m/>
    <n v="93.6"/>
    <n v="0"/>
    <n v="93.6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Canna Sauvage - Poudre 50 g"/>
    <s v="CP50"/>
    <n v="6"/>
    <n v="0"/>
    <m/>
    <m/>
    <n v="105"/>
    <n v="0"/>
    <n v="105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5"/>
    <n v="1"/>
    <m/>
    <m/>
    <m/>
    <m/>
    <s v="Complexe Guayavi - 100 unités/500mg"/>
    <s v="COMGV100"/>
    <n v="6"/>
    <n v="0"/>
    <m/>
    <m/>
    <n v="124.5"/>
    <n v="0"/>
    <n v="124.5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6"/>
    <n v="1"/>
    <m/>
    <m/>
    <m/>
    <m/>
    <s v="Boîte cacao maigre en poudre - 250g"/>
    <n v="66424"/>
    <n v="6"/>
    <n v="0"/>
    <m/>
    <m/>
    <n v="19.440000000000001"/>
    <n v="0"/>
    <n v="19.440000000000001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6"/>
    <n v="1"/>
    <m/>
    <m/>
    <m/>
    <m/>
    <s v="Sachet chocolat poudre 32% cacao - 400g"/>
    <n v="66510"/>
    <n v="6"/>
    <n v="0"/>
    <m/>
    <m/>
    <n v="21.72"/>
    <n v="0"/>
    <n v="21.7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7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7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7"/>
    <m/>
    <n v="1"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37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Simply Milk - 80g"/>
    <n v="24032"/>
    <n v="17"/>
    <n v="10"/>
    <m/>
    <s v="oui"/>
    <n v="14.45"/>
    <n v="0"/>
    <n v="14.45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Simply Dark - 80g"/>
    <n v="14130"/>
    <n v="17"/>
    <n v="10"/>
    <m/>
    <s v="oui"/>
    <n v="16.32"/>
    <n v="0"/>
    <n v="16.32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lait 36% - 100g"/>
    <n v="24028"/>
    <n v="17"/>
    <n v="10"/>
    <m/>
    <s v="oui"/>
    <n v="21.59"/>
    <n v="0"/>
    <n v="21.59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noir 55% framboise - 100g"/>
    <n v="14594"/>
    <n v="17"/>
    <n v="10"/>
    <m/>
    <s v="oui"/>
    <n v="24.14"/>
    <n v="0"/>
    <n v="24.14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noir 66% éclats noisettes caramélisés - 100g"/>
    <n v="14072"/>
    <n v="17"/>
    <n v="10"/>
    <m/>
    <m/>
    <n v="26.01"/>
    <n v="0"/>
    <n v="26.01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noir 70% - 100g"/>
    <n v="14072"/>
    <n v="17"/>
    <n v="10"/>
    <m/>
    <s v="oui"/>
    <n v="21.59"/>
    <n v="0"/>
    <n v="21.59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noir 70% Fleur Sel - 100g"/>
    <n v="14771"/>
    <n v="17"/>
    <n v="10"/>
    <m/>
    <s v="oui"/>
    <n v="23.63"/>
    <n v="0"/>
    <n v="23.63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noir 75% Sao Tomé - 100g"/>
    <n v="14371"/>
    <n v="17"/>
    <n v="10"/>
    <m/>
    <s v="oui"/>
    <n v="23.63"/>
    <n v="0"/>
    <n v="23.63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Boîte cacao maigre en poudre - 250g"/>
    <n v="66424"/>
    <n v="6"/>
    <n v="0"/>
    <m/>
    <m/>
    <n v="16.440000000000001"/>
    <n v="0"/>
    <n v="16.440000000000001"/>
    <s v=""/>
    <s v=""/>
    <s v=""/>
    <s v=""/>
    <s v=""/>
    <m/>
    <m/>
    <m/>
    <n v="1"/>
    <m/>
    <m/>
    <m/>
    <m/>
    <m/>
    <m/>
    <s v="1"/>
    <s v=""/>
  </r>
  <r>
    <x v="5"/>
    <s v="Jean-Claude"/>
    <s v="Kaoka"/>
    <s v="Ekibio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8"/>
    <n v="1"/>
    <m/>
    <m/>
    <m/>
    <m/>
    <s v="Sachet chocolat poudre 32% cacao - 400g"/>
    <n v="66510"/>
    <n v="6"/>
    <n v="0"/>
    <m/>
    <m/>
    <n v="18.96"/>
    <n v="0"/>
    <n v="18.96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9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9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9"/>
    <m/>
    <n v="1"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BIO JUST - BIOMONDE"/>
    <s v="63-65 RUE EUGENE EICHENBERGER"/>
    <n v="92800"/>
    <s v="PUTEAUX"/>
    <s v="01 47 75 02 58"/>
    <s v="Île-de-France"/>
    <n v="92"/>
    <s v="BIOMONDE"/>
    <m/>
    <n v="130"/>
    <d v="2017-06-07T00:00:00"/>
    <x v="1139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BIOJUST - BIOMONDE"/>
    <s v="23/25 Rue du pont"/>
    <n v="92200"/>
    <s v="NEUILLY SUR SEINE"/>
    <s v="01 47 38 32 09"/>
    <s v="Île-de-France"/>
    <n v="92"/>
    <s v="BIOMONDE"/>
    <m/>
    <n v="100"/>
    <d v="2017-06-07T00:00:00"/>
    <x v="1140"/>
    <n v="1"/>
    <m/>
    <m/>
    <m/>
    <m/>
    <s v="Huile Solaire À L’Urucum Et Au Coco Label &quot;Eco&quot; - Flacon de 100 ml"/>
    <s v="ZCOSHSU100"/>
    <n v="6"/>
    <n v="0"/>
    <m/>
    <m/>
    <n v="126"/>
    <n v="0"/>
    <n v="126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Dentifrice - tube 75ml"/>
    <s v="PAD75ML-F"/>
    <n v="18"/>
    <n v="0"/>
    <m/>
    <s v="oui"/>
    <n v="74.52"/>
    <n v="0"/>
    <n v="74.52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Gel externe - tube 125ml"/>
    <s v="PAGT125ML-F"/>
    <n v="24"/>
    <n v="0"/>
    <m/>
    <s v="oui"/>
    <n v="170.64"/>
    <n v="0"/>
    <n v="170.64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Gel externe - tube 250ml"/>
    <s v="PAGF250ML-F"/>
    <n v="12"/>
    <n v="0"/>
    <m/>
    <s v="oui"/>
    <n v="122.4"/>
    <n v="0"/>
    <n v="122.4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Crème intense - tube 50ml"/>
    <s v="PACI50ML-F"/>
    <n v="12"/>
    <n v="0"/>
    <m/>
    <s v="oui"/>
    <n v="89.04"/>
    <n v="0"/>
    <n v="89.04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Gel Exfoliant visage - tube 150ml"/>
    <s v="PAGE150ML-F"/>
    <n v="12"/>
    <n v="0"/>
    <m/>
    <s v="oui"/>
    <n v="68.64"/>
    <n v="0"/>
    <n v="68.64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6-10T22:00:00"/>
    <x v="1141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L'ECORCE ET LE NOYAU"/>
    <s v="640 rue leon et bazinet"/>
    <n v="39300"/>
    <s v="CHAMPAGNOLE"/>
    <s v="03 84 52 65 03"/>
    <s v="Bourgogne-France-Comté"/>
    <n v="39"/>
    <s v="INDPT"/>
    <m/>
    <n v="200"/>
    <d v="2017-06-10T22:00:00"/>
    <x v="1142"/>
    <m/>
    <n v="1"/>
    <m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L'ECORCE ET LE NOYAU"/>
    <s v="640 rue leon et bazinet"/>
    <n v="39300"/>
    <s v="CHAMPAGNOLE"/>
    <s v="03 84 52 65 03"/>
    <s v="Bourgogne-France-Comté"/>
    <n v="39"/>
    <s v="INDPT"/>
    <m/>
    <n v="200"/>
    <d v="2017-06-10T22:00:00"/>
    <x v="1142"/>
    <m/>
    <n v="1"/>
    <m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'ECORCE ET LE NOYAU"/>
    <s v="640 rue leon et bazinet"/>
    <n v="39300"/>
    <s v="CHAMPAGNOLE"/>
    <s v="03 84 52 65 03"/>
    <s v="Bourgogne-France-Comté"/>
    <n v="39"/>
    <s v="INDPT"/>
    <m/>
    <n v="200"/>
    <d v="2017-06-10T22:00:00"/>
    <x v="1143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L'ECORCE ET LE NOYAU"/>
    <s v="640 rue leon et bazinet"/>
    <n v="39300"/>
    <s v="CHAMPAGNOLE"/>
    <s v="03 84 52 65 03"/>
    <s v="Bourgogne-France-Comté"/>
    <n v="39"/>
    <s v="INDPT"/>
    <m/>
    <n v="200"/>
    <d v="2017-06-10T22:00:00"/>
    <x v="1143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Gel à boire AB - bouteille 1000ml"/>
    <s v="PAGBP1L-F"/>
    <n v="18"/>
    <n v="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Crème visage - tube 50ml"/>
    <s v="PACV50ML-F"/>
    <n v="12"/>
    <n v="0"/>
    <m/>
    <s v="oui"/>
    <n v="74.040000000000006"/>
    <n v="0"/>
    <n v="74.040000000000006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BIO BOUTIQUE LUCHON"/>
    <s v="26 Rue du Dr Germes"/>
    <n v="31110"/>
    <s v="BAGNERES DE LUCHON"/>
    <s v="05 61 79 04 47"/>
    <s v="Occitanie"/>
    <n v="31"/>
    <s v="ACCORD BIO"/>
    <m/>
    <n v="120"/>
    <d v="2017-06-11T00:00:00"/>
    <x v="1144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s v="1"/>
    <m/>
    <s v=""/>
  </r>
  <r>
    <x v="5"/>
    <s v="Alexis"/>
    <m/>
    <s v="Relais Vert"/>
    <s v="MARCEL ET FILS"/>
    <s v="1532 av Platanes"/>
    <n v="34970"/>
    <s v="LATTES"/>
    <s v="04 67 17 16 46"/>
    <s v="Occitanie"/>
    <m/>
    <m/>
    <m/>
    <m/>
    <d v="2017-06-11T00:00:00"/>
    <x v="1145"/>
    <n v="1"/>
    <m/>
    <m/>
    <m/>
    <n v="1"/>
    <s v="Huile de colza - 1L"/>
    <n v="1010608050"/>
    <n v="120"/>
    <n v="12"/>
    <m/>
    <s v="oui"/>
    <n v="580.79999999999995"/>
    <n v="0"/>
    <n v="580.79999999999995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Biodis"/>
    <s v="SAINT BRIEUC NATURE"/>
    <s v="4 rue de Gouedic"/>
    <n v="22000"/>
    <s v="SAINT BRIEUC"/>
    <s v="02 96 33 73 89"/>
    <s v="Bretagne"/>
    <n v="22"/>
    <s v="INDPT"/>
    <m/>
    <n v="150"/>
    <d v="2017-06-11T00:00:00"/>
    <x v="1146"/>
    <m/>
    <m/>
    <n v="1"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Biodis"/>
    <s v="SAINT BRIEUC NATURE"/>
    <s v="4 rue de Gouedic"/>
    <n v="22000"/>
    <s v="SAINT BRIEUC"/>
    <s v="02 96 33 73 89"/>
    <s v="Bretagne"/>
    <n v="22"/>
    <s v="INDPT"/>
    <m/>
    <n v="150"/>
    <d v="2017-06-11T00:00:00"/>
    <x v="1146"/>
    <m/>
    <m/>
    <n v="1"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Biodis"/>
    <s v="SAINT BRIEUC NATURE"/>
    <s v="4 rue de Gouedic"/>
    <n v="22000"/>
    <s v="SAINT BRIEUC"/>
    <s v="02 96 33 73 89"/>
    <s v="Bretagne"/>
    <n v="22"/>
    <s v="INDPT"/>
    <m/>
    <n v="150"/>
    <d v="2017-06-11T00:00:00"/>
    <x v="1147"/>
    <n v="1"/>
    <m/>
    <m/>
    <m/>
    <m/>
    <s v="Poudre à lever - x 30 sachets"/>
    <n v="550010"/>
    <n v="30"/>
    <n v="0"/>
    <m/>
    <m/>
    <n v="7.2"/>
    <n v="0"/>
    <n v="7.2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Biodis"/>
    <s v="SAINT BRIEUC NATURE"/>
    <s v="4 rue de Gouedic"/>
    <n v="22000"/>
    <s v="SAINT BRIEUC"/>
    <s v="02 96 33 73 89"/>
    <s v="Bretagne"/>
    <n v="22"/>
    <s v="INDPT"/>
    <m/>
    <n v="150"/>
    <d v="2017-06-11T00:00:00"/>
    <x v="1148"/>
    <m/>
    <n v="1"/>
    <m/>
    <m/>
    <m/>
    <s v="Purée pommes coings - 360 g"/>
    <s v="CN00641240"/>
    <n v="6"/>
    <n v="0"/>
    <m/>
    <m/>
    <n v="12.72"/>
    <n v="0"/>
    <n v="12.72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Biodis"/>
    <s v="SAINT BRIEUC NATURE"/>
    <s v="4 rue de Gouedic"/>
    <n v="22000"/>
    <s v="SAINT BRIEUC"/>
    <s v="02 96 33 73 89"/>
    <s v="Bretagne"/>
    <n v="22"/>
    <s v="INDPT"/>
    <m/>
    <n v="150"/>
    <d v="2017-06-11T00:00:00"/>
    <x v="1148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Pronadis"/>
    <s v="SODI"/>
    <s v="2 avenue de la Gare"/>
    <n v="24520"/>
    <s v="Mouleydier"/>
    <s v="05 53 23 33 79"/>
    <s v="Nouvelle-Aquitaine"/>
    <n v="24"/>
    <s v="INDPT"/>
    <m/>
    <n v="150"/>
    <d v="2017-06-12T00:00:00"/>
    <x v="1149"/>
    <n v="1"/>
    <m/>
    <m/>
    <m/>
    <m/>
    <s v="Huile Salades+Crudités - 0,5L"/>
    <n v="1010600570"/>
    <n v="6"/>
    <n v="0"/>
    <m/>
    <m/>
    <n v="19.62"/>
    <n v="0"/>
    <n v="19.6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Pronadis"/>
    <s v="SODI"/>
    <s v="2 avenue de la Gare"/>
    <n v="24520"/>
    <s v="Mouleydier"/>
    <s v="05 53 23 33 79"/>
    <s v="Nouvelle-Aquitaine"/>
    <n v="24"/>
    <s v="INDPT"/>
    <m/>
    <n v="150"/>
    <d v="2017-06-12T00:00:00"/>
    <x v="1149"/>
    <n v="1"/>
    <m/>
    <m/>
    <m/>
    <m/>
    <s v="Balsamic' Olive - 0,25L"/>
    <n v="1010600991"/>
    <n v="6"/>
    <n v="0"/>
    <m/>
    <m/>
    <n v="26.82"/>
    <n v="0"/>
    <n v="26.8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Pronadis"/>
    <s v="SODI"/>
    <s v="2 avenue de la Gare"/>
    <n v="24520"/>
    <s v="Mouleydier"/>
    <s v="05 53 23 33 79"/>
    <s v="Nouvelle-Aquitaine"/>
    <n v="24"/>
    <s v="INDPT"/>
    <m/>
    <n v="150"/>
    <d v="2017-06-12T00:00:00"/>
    <x v="1149"/>
    <n v="1"/>
    <m/>
    <m/>
    <m/>
    <m/>
    <s v="Olive&amp;Ail - 0,25L"/>
    <n v="10106305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Pronadis"/>
    <s v="SODI"/>
    <s v="2 avenue de la Gare"/>
    <n v="24520"/>
    <s v="Mouleydier"/>
    <s v="05 53 23 33 79"/>
    <s v="Nouvelle-Aquitaine"/>
    <n v="24"/>
    <s v="INDPT"/>
    <m/>
    <n v="150"/>
    <d v="2017-06-12T00:00:00"/>
    <x v="114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Pronadis"/>
    <s v="SODI"/>
    <s v="2 avenue de la Gare"/>
    <n v="24520"/>
    <s v="Mouleydier"/>
    <s v="05 53 23 33 79"/>
    <s v="Nouvelle-Aquitaine"/>
    <n v="24"/>
    <s v="INDPT"/>
    <m/>
    <n v="150"/>
    <d v="2017-06-12T00:00:00"/>
    <x v="1149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m/>
    <s v="1"/>
    <s v=""/>
  </r>
  <r>
    <x v="5"/>
    <s v="Lydie"/>
    <s v="Le Moulin du Pivert"/>
    <s v="Relais Vert"/>
    <s v="AU PAYS BIO"/>
    <s v="109 avenue du président François Mitterrand"/>
    <n v="85200"/>
    <s v="FONTENAY LE COMTE"/>
    <s v="02 51 51 37 68"/>
    <s v="Pays-de-Loire"/>
    <n v="85"/>
    <s v="LES COMPTOIRS DE LA BIO"/>
    <m/>
    <n v="220"/>
    <d v="2017-06-12T00:00:00"/>
    <x v="1150"/>
    <n v="1"/>
    <m/>
    <m/>
    <m/>
    <m/>
    <s v="Cookies Pépites de Chocolat - 175 grs"/>
    <s v="1CK103"/>
    <n v="12"/>
    <n v="0"/>
    <m/>
    <m/>
    <n v="25.08"/>
    <n v="0"/>
    <n v="25.08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1"/>
    <n v="1"/>
    <m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1"/>
    <n v="1"/>
    <m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1"/>
    <n v="1"/>
    <m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2"/>
    <n v="1"/>
    <m/>
    <m/>
    <m/>
    <m/>
    <s v="Mélange GUACAMOLE - Flacon 45g"/>
    <s v="GUACC"/>
    <n v="6"/>
    <n v="0"/>
    <m/>
    <s v="oui"/>
    <n v="12.78"/>
    <n v="0"/>
    <n v="12.78"/>
    <s v=""/>
    <s v=""/>
    <s v=""/>
    <s v=""/>
    <s v=""/>
    <m/>
    <m/>
    <m/>
    <n v="1"/>
    <m/>
    <m/>
    <m/>
    <m/>
    <m/>
    <m/>
    <s v="1"/>
    <s v=""/>
  </r>
  <r>
    <x v="5"/>
    <s v="Alexis"/>
    <s v="Arcadie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2"/>
    <n v="1"/>
    <m/>
    <m/>
    <m/>
    <m/>
    <s v="Mélange TABOULÉ - Flacon 17g"/>
    <s v="TABOC"/>
    <n v="6"/>
    <n v="0"/>
    <m/>
    <s v="oui"/>
    <n v="8.34"/>
    <n v="0"/>
    <n v="8.3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3"/>
    <n v="1"/>
    <m/>
    <m/>
    <m/>
    <m/>
    <s v="pommes mangues - 75 cl"/>
    <s v="CN00110280"/>
    <n v="6"/>
    <n v="0"/>
    <m/>
    <m/>
    <n v="15.96"/>
    <n v="0"/>
    <n v="15.96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Biocash"/>
    <s v="LA DISPUTE AUX OISEAUX"/>
    <s v="27 ALLEES CHARLES DE FITTE"/>
    <n v="31300"/>
    <s v="TOULOUSE"/>
    <s v="09 50 34 30 59"/>
    <s v="Occitanie"/>
    <n v="31"/>
    <s v="INDPT"/>
    <m/>
    <n v="200"/>
    <d v="2017-06-12T00:00:00"/>
    <x v="1153"/>
    <n v="1"/>
    <m/>
    <m/>
    <m/>
    <m/>
    <s v="Nectar Kiwis - 75 cl"/>
    <s v="CN00110240"/>
    <n v="6"/>
    <n v="0"/>
    <m/>
    <m/>
    <n v="15.54"/>
    <n v="0"/>
    <n v="15.54"/>
    <s v=""/>
    <s v=""/>
    <s v=""/>
    <s v=""/>
    <s v=""/>
    <m/>
    <m/>
    <m/>
    <n v="1"/>
    <m/>
    <m/>
    <m/>
    <m/>
    <m/>
    <m/>
    <s v="1"/>
    <s v=""/>
  </r>
  <r>
    <x v="5"/>
    <s v="Alexis"/>
    <s v="Arcadie"/>
    <s v="Biocash"/>
    <s v="BIOASIS"/>
    <s v="21, rue des Amidonniers"/>
    <n v="31000"/>
    <s v="TOULOUSE"/>
    <s v="05 62 27 73 40 "/>
    <s v="Occitanie"/>
    <n v="31"/>
    <s v="ACCORD BIO"/>
    <m/>
    <n v="175"/>
    <d v="2017-06-12T00:00:00"/>
    <x v="1154"/>
    <n v="1"/>
    <m/>
    <m/>
    <m/>
    <m/>
    <s v="AIL et FINES HERBES - Flacon 10g"/>
    <s v="AILHC"/>
    <n v="6"/>
    <n v="0"/>
    <m/>
    <s v="oui"/>
    <n v="8.34"/>
    <n v="0"/>
    <n v="8.34"/>
    <s v=""/>
    <s v=""/>
    <s v=""/>
    <s v=""/>
    <s v=""/>
    <m/>
    <m/>
    <m/>
    <n v="1"/>
    <m/>
    <m/>
    <m/>
    <m/>
    <m/>
    <m/>
    <s v="1"/>
    <s v=""/>
  </r>
  <r>
    <x v="5"/>
    <s v="Alexis"/>
    <s v="Arcadie"/>
    <s v="Biocash"/>
    <s v="BIOASIS"/>
    <s v="21, rue des Amidonniers"/>
    <n v="31000"/>
    <s v="TOULOUSE"/>
    <s v="05 62 27 73 40 "/>
    <s v="Occitanie"/>
    <n v="31"/>
    <s v="ACCORD BIO"/>
    <m/>
    <n v="175"/>
    <d v="2017-06-12T00:00:00"/>
    <x v="1154"/>
    <m/>
    <n v="1"/>
    <m/>
    <m/>
    <m/>
    <s v="ANETH feuilles - Flacon 22g"/>
    <s v="ANEFC"/>
    <n v="6"/>
    <n v="0"/>
    <m/>
    <m/>
    <n v="15.54"/>
    <n v="0"/>
    <n v="15.5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6-12T00:00:00"/>
    <x v="1155"/>
    <n v="1"/>
    <m/>
    <m/>
    <m/>
    <m/>
    <s v="pommes demeter - 75 cl"/>
    <s v="CN00110005"/>
    <n v="6"/>
    <n v="0"/>
    <m/>
    <s v="oui"/>
    <n v="11.1"/>
    <n v="0"/>
    <n v="11.1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Biocash"/>
    <s v="BIOASIS"/>
    <s v="21, rue des Amidonniers"/>
    <n v="31000"/>
    <s v="TOULOUSE"/>
    <s v="05 62 27 73 40 "/>
    <s v="Occitanie"/>
    <n v="31"/>
    <s v="ACCORD BIO"/>
    <m/>
    <n v="175"/>
    <d v="2017-06-12T00:00:00"/>
    <x v="1155"/>
    <n v="1"/>
    <m/>
    <m/>
    <m/>
    <m/>
    <s v="pommes poires demeter - 75 cl"/>
    <s v="CN00110210"/>
    <n v="6"/>
    <n v="0"/>
    <m/>
    <s v="oui"/>
    <n v="14.64"/>
    <n v="0"/>
    <n v="14.64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Biocash"/>
    <s v="BIOASIS"/>
    <s v="21, rue des Amidonniers"/>
    <n v="31000"/>
    <s v="TOULOUSE"/>
    <s v="05 62 27 73 40 "/>
    <s v="Occitanie"/>
    <n v="31"/>
    <s v="ACCORD BIO"/>
    <m/>
    <n v="175"/>
    <d v="2017-06-12T00:00:00"/>
    <x v="1156"/>
    <n v="1"/>
    <m/>
    <m/>
    <m/>
    <m/>
    <s v="Gélifiant Végétal Confix'bio 120g - x 8 sachets"/>
    <n v="512020"/>
    <n v="8"/>
    <n v="0"/>
    <m/>
    <s v="oui"/>
    <n v="12"/>
    <n v="0"/>
    <n v="12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tournesol - 0,5L"/>
    <n v="1010601070"/>
    <n v="6"/>
    <n v="0"/>
    <m/>
    <m/>
    <n v="16.98"/>
    <n v="0"/>
    <n v="16.98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tournesol - 1L"/>
    <n v="1010601050"/>
    <n v="12"/>
    <n v="0"/>
    <m/>
    <s v="oui"/>
    <n v="59.04"/>
    <n v="0"/>
    <n v="59.04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sésame - 0,5L"/>
    <n v="1010604070"/>
    <n v="6"/>
    <n v="0"/>
    <m/>
    <m/>
    <n v="30.9"/>
    <n v="0"/>
    <n v="30.9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olza - 0,5L"/>
    <n v="1010608070"/>
    <n v="6"/>
    <n v="0"/>
    <m/>
    <m/>
    <n v="20.52"/>
    <n v="0"/>
    <n v="20.52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olza - 1L"/>
    <n v="1010608050"/>
    <n v="12"/>
    <n v="0"/>
    <m/>
    <s v="oui"/>
    <n v="72.48"/>
    <n v="0"/>
    <n v="72.48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oco - 0,2L"/>
    <n v="1010615028"/>
    <n v="18"/>
    <n v="0"/>
    <m/>
    <s v="oui"/>
    <n v="68.94"/>
    <n v="0"/>
    <n v="68.94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'olive douce - 1L"/>
    <n v="1010612350"/>
    <n v="6"/>
    <n v="0"/>
    <m/>
    <m/>
    <n v="56.22"/>
    <n v="0"/>
    <n v="56.22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'olive fruitée médium - 1L"/>
    <n v="1010612050"/>
    <n v="6"/>
    <n v="0"/>
    <m/>
    <m/>
    <n v="60"/>
    <n v="0"/>
    <n v="60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'olive corsée - 1L"/>
    <n v="1010612250"/>
    <n v="6"/>
    <n v="0"/>
    <m/>
    <m/>
    <n v="60"/>
    <n v="0"/>
    <n v="60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Friture+Poêler - 1L"/>
    <n v="1010601150"/>
    <n v="6"/>
    <n v="0"/>
    <m/>
    <m/>
    <n v="35.04"/>
    <n v="0"/>
    <n v="35.04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sésame grillé - 0,25L"/>
    <n v="1010604190"/>
    <n v="6"/>
    <n v="0"/>
    <m/>
    <m/>
    <n v="23.88"/>
    <n v="0"/>
    <n v="23.88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oco - 0,4L"/>
    <n v="1010615056"/>
    <n v="18"/>
    <n v="0"/>
    <m/>
    <s v="oui"/>
    <n v="125.1"/>
    <n v="0"/>
    <n v="125.1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lin - 0,25L"/>
    <n v="1010600190"/>
    <n v="12"/>
    <n v="0"/>
    <m/>
    <m/>
    <n v="48.72"/>
    <n v="0"/>
    <n v="48.72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Oméga + - 0,5L"/>
    <n v="1010630270"/>
    <n v="6"/>
    <n v="0"/>
    <m/>
    <m/>
    <n v="27.06"/>
    <n v="0"/>
    <n v="27.06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hanvre - 0,25L"/>
    <n v="1010617590"/>
    <n v="6"/>
    <n v="0"/>
    <m/>
    <m/>
    <n v="46.86"/>
    <n v="0"/>
    <n v="46.86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Lin France - 0,25L"/>
    <n v="1010600490"/>
    <n v="12"/>
    <n v="0"/>
    <m/>
    <m/>
    <n v="63.6"/>
    <n v="0"/>
    <n v="63.6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coco désodorisée - 0,4L"/>
    <n v="1010615156"/>
    <n v="18"/>
    <n v="0"/>
    <m/>
    <s v="oui"/>
    <n v="84.42"/>
    <n v="0"/>
    <n v="84.42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coco désodorisée - 1L (4)"/>
    <n v="1010415188"/>
    <n v="16"/>
    <n v="0"/>
    <m/>
    <s v="oui"/>
    <n v="152.47999999999999"/>
    <n v="0"/>
    <n v="152.47999999999999"/>
    <s v=""/>
    <s v=""/>
    <s v=""/>
    <s v=""/>
    <s v=""/>
    <m/>
    <m/>
    <m/>
    <n v="1"/>
    <m/>
    <m/>
    <m/>
    <m/>
    <m/>
    <m/>
    <s v="1"/>
    <s v=""/>
  </r>
  <r>
    <x v="5"/>
    <s v="Alexis"/>
    <m/>
    <s v="Direct"/>
    <s v="NOURI BIO MARKET"/>
    <m/>
    <m/>
    <m/>
    <s v="04 67 44 82 98"/>
    <m/>
    <m/>
    <m/>
    <m/>
    <m/>
    <d v="2017-06-12T00:00:00"/>
    <x v="1157"/>
    <n v="1"/>
    <m/>
    <m/>
    <m/>
    <m/>
    <s v="Huile de cumin noir - 100ml"/>
    <n v="1010420297"/>
    <n v="8"/>
    <n v="0"/>
    <m/>
    <m/>
    <n v="62.48"/>
    <n v="0"/>
    <n v="62.48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Crème à raser - tube 100ml"/>
    <s v="PACR100ML-F"/>
    <n v="6"/>
    <n v="0"/>
    <m/>
    <s v="oui"/>
    <n v="37.200000000000003"/>
    <n v="0"/>
    <n v="37.200000000000003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Jus à boire  AB - bouteille 1l"/>
    <s v="PAJB1LP-F"/>
    <n v="6"/>
    <n v="0"/>
    <m/>
    <s v="oui"/>
    <n v="84.36"/>
    <n v="0"/>
    <n v="84.36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8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9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9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59"/>
    <m/>
    <n v="1"/>
    <m/>
    <m/>
    <m/>
    <s v="Complément pour petit déjeuner biologique - 300g x4"/>
    <n v="1010450430"/>
    <n v="4"/>
    <n v="1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amande blanchie - 300g"/>
    <s v="5104A"/>
    <n v="6"/>
    <n v="10"/>
    <m/>
    <s v="oui"/>
    <n v="45.66"/>
    <n v="0"/>
    <n v="45.66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Chocolinette - 700g"/>
    <s v="NCHOCO700"/>
    <n v="6"/>
    <n v="10"/>
    <m/>
    <m/>
    <n v="52.68"/>
    <n v="0"/>
    <n v="52.68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Chokenut - 300g"/>
    <s v="NCHOK300"/>
    <n v="6"/>
    <n v="10"/>
    <m/>
    <s v="oui"/>
    <n v="27"/>
    <n v="0"/>
    <n v="27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Chokenut - 700g"/>
    <s v="NCHOK700"/>
    <n v="6"/>
    <n v="10"/>
    <m/>
    <m/>
    <n v="57.9"/>
    <n v="0"/>
    <n v="57.9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Nute+SANS PALME - 220g"/>
    <s v="NNUT+220"/>
    <n v="6"/>
    <n v="10"/>
    <m/>
    <s v="oui"/>
    <n v="19.8"/>
    <n v="0"/>
    <n v="19.8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de sésame (tahin) - 280g"/>
    <n v="1230"/>
    <n v="6"/>
    <n v="10"/>
    <m/>
    <s v="oui"/>
    <n v="16.32"/>
    <n v="0"/>
    <n v="16.32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de sésame demi complet - 280g"/>
    <n v="1240"/>
    <n v="6"/>
    <n v="10"/>
    <m/>
    <s v="oui"/>
    <n v="15.54"/>
    <n v="0"/>
    <n v="15.54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Fruits et Graines - 200g"/>
    <n v="1011"/>
    <n v="6"/>
    <n v="10"/>
    <m/>
    <s v="oui"/>
    <n v="24.6"/>
    <n v="0"/>
    <n v="24.6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4 Fruits Secs - 200g"/>
    <n v="1013"/>
    <n v="6"/>
    <n v="10"/>
    <m/>
    <s v="oui"/>
    <n v="21.06"/>
    <n v="0"/>
    <n v="21.06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0"/>
    <n v="1"/>
    <m/>
    <m/>
    <m/>
    <m/>
    <s v="Purée Amande &amp; Noix de cajou - 200g"/>
    <n v="1012"/>
    <n v="6"/>
    <n v="10"/>
    <m/>
    <s v="oui"/>
    <n v="28.32"/>
    <n v="0"/>
    <n v="28.32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1"/>
    <n v="1"/>
    <m/>
    <m/>
    <m/>
    <m/>
    <s v="Ferment yaourt 2x6g - x 10 sachets"/>
    <n v="530010"/>
    <n v="10"/>
    <n v="0"/>
    <m/>
    <m/>
    <n v="20.3"/>
    <n v="0"/>
    <n v="20.3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EPES COUPÉS - Doypack 30g (6)"/>
    <s v="CEPEC"/>
    <n v="6"/>
    <n v="5"/>
    <m/>
    <m/>
    <n v="29.7"/>
    <n v="0"/>
    <n v="29.7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HANTERELLES - Doypack 25g (6)"/>
    <s v="CHANC"/>
    <n v="6"/>
    <n v="5"/>
    <m/>
    <m/>
    <n v="24.6"/>
    <n v="0"/>
    <n v="24.6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AIL en poudre - Flacon 45g"/>
    <s v="AILPC"/>
    <n v="3"/>
    <n v="5"/>
    <m/>
    <m/>
    <n v="5.16"/>
    <n v="0"/>
    <n v="5.16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IBOULETTE coupe fine - Flacon 15g"/>
    <s v="CIBOC"/>
    <n v="3"/>
    <n v="5"/>
    <m/>
    <m/>
    <n v="4.2"/>
    <n v="0"/>
    <n v="4.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FENOUIL poudre - Flacon 30g"/>
    <s v="FENPC"/>
    <n v="3"/>
    <n v="5"/>
    <m/>
    <m/>
    <n v="4.2"/>
    <n v="0"/>
    <n v="4.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GINGEMBRE poudre - Flacon 30g"/>
    <s v="GINGC"/>
    <n v="3"/>
    <n v="5"/>
    <m/>
    <m/>
    <n v="4.74"/>
    <n v="0"/>
    <n v="4.74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HERBES de PROVENCE - Flacon 20g"/>
    <s v="HERBC"/>
    <n v="3"/>
    <n v="5"/>
    <m/>
    <m/>
    <n v="4.6500000000000004"/>
    <n v="0"/>
    <n v="4.6500000000000004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MOUTARDE jaune - Flacon 60g"/>
    <s v="MOUTC"/>
    <n v="3"/>
    <n v="5"/>
    <m/>
    <m/>
    <n v="3.96"/>
    <n v="0"/>
    <n v="3.96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PIMENT DOUX d'Espagne - Flacon 40g"/>
    <s v="PIMDC"/>
    <n v="3"/>
    <n v="5"/>
    <m/>
    <m/>
    <n v="5.79"/>
    <n v="0"/>
    <n v="5.79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SAFRAN stigmates - Flacon 1g"/>
    <s v="SAFRC"/>
    <n v="3"/>
    <n v="5"/>
    <m/>
    <m/>
    <n v="22.35"/>
    <n v="0"/>
    <n v="22.35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THYM feuilles - Flacon 15g"/>
    <s v="THYMC"/>
    <n v="3"/>
    <n v="5"/>
    <m/>
    <m/>
    <n v="4.53"/>
    <n v="0"/>
    <n v="4.53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UMIN poudre - Flacon 80g (6)"/>
    <s v="CUMIPP"/>
    <n v="6"/>
    <n v="5"/>
    <m/>
    <m/>
    <n v="19.86"/>
    <n v="0"/>
    <n v="19.86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EAU de FLEUR d'ORANGER - Flacon 50g"/>
    <s v="FLORAR"/>
    <n v="6"/>
    <n v="5"/>
    <m/>
    <m/>
    <n v="12.3"/>
    <n v="0"/>
    <n v="12.3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AFÉ - Flacon 50g"/>
    <s v="CAFEAR"/>
    <n v="6"/>
    <n v="5"/>
    <m/>
    <m/>
    <n v="14.04"/>
    <n v="0"/>
    <n v="14.04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ITRON - Flacon 50g"/>
    <s v="CITRAR"/>
    <n v="6"/>
    <n v="5"/>
    <m/>
    <m/>
    <n v="12.06"/>
    <n v="0"/>
    <n v="12.06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FRAMBOISE - Flacon 50g"/>
    <s v="FRAMAR"/>
    <n v="6"/>
    <n v="5"/>
    <m/>
    <m/>
    <n v="12.24"/>
    <n v="0"/>
    <n v="12.24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ANIS VERT graines - Sachet 50g (6)"/>
    <s v="ANIS"/>
    <n v="6"/>
    <n v="5"/>
    <m/>
    <m/>
    <n v="9.66"/>
    <n v="0"/>
    <n v="9.66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AUBÉPINE sommités - Sachet 40g (6)"/>
    <s v="AUBE"/>
    <n v="6"/>
    <n v="5"/>
    <m/>
    <m/>
    <n v="12.6"/>
    <n v="0"/>
    <n v="12.6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TILLEUL aubier coupé - Sachet 50g (6)"/>
    <s v="TILA"/>
    <n v="6"/>
    <n v="5"/>
    <m/>
    <m/>
    <n v="10.8"/>
    <n v="0"/>
    <n v="10.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HERBES de PROVENCE entiere - Sachet 50g (6)"/>
    <s v="HERB"/>
    <n v="6"/>
    <n v="5"/>
    <m/>
    <m/>
    <n v="11.88"/>
    <n v="0"/>
    <n v="11.8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MAUVE fleurs - Sachet 20g (6)"/>
    <s v="MAUV"/>
    <n v="6"/>
    <n v="5"/>
    <m/>
    <m/>
    <n v="16.079999999999998"/>
    <n v="0"/>
    <n v="16.07999999999999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MÉLISSE feuilles - Sachet 30g (6)"/>
    <s v="MELI"/>
    <n v="6"/>
    <n v="5"/>
    <m/>
    <m/>
    <n v="11.4"/>
    <n v="0"/>
    <n v="11.4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MENTHE DOUCE feuilles - Sachet 40g (6)"/>
    <s v="MEND"/>
    <n v="6"/>
    <n v="5"/>
    <m/>
    <m/>
    <n v="12.06"/>
    <n v="0"/>
    <n v="12.06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OLIVIER feuilles - Sachet 50g (6)"/>
    <s v="OLIV"/>
    <n v="6"/>
    <n v="5"/>
    <m/>
    <m/>
    <n v="9.9"/>
    <n v="0"/>
    <n v="9.9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ORANGER feuilles - Sachet 25g (6)"/>
    <s v="ORAN"/>
    <n v="6"/>
    <n v="5"/>
    <m/>
    <m/>
    <n v="9.84"/>
    <n v="0"/>
    <n v="9.84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TILLEUL bractées - Sachet 25g (6)"/>
    <s v="TILL"/>
    <n v="6"/>
    <n v="5"/>
    <m/>
    <m/>
    <n v="13.92"/>
    <n v="0"/>
    <n v="13.9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VERVEINE ODORANTE feuilles - Sachet 25g (6)"/>
    <s v="VERV"/>
    <n v="6"/>
    <n v="5"/>
    <m/>
    <m/>
    <n v="14.28"/>
    <n v="0"/>
    <n v="14.2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VIGNE ROUGE feuilles coupées - Sachet 50g (6)"/>
    <s v="VIGN"/>
    <n v="6"/>
    <n v="5"/>
    <m/>
    <m/>
    <n v="17.760000000000002"/>
    <n v="0"/>
    <n v="17.76000000000000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ANETH feuilles - Flacon 22g"/>
    <s v="ANEFC"/>
    <n v="3"/>
    <n v="5"/>
    <m/>
    <m/>
    <n v="7.38"/>
    <n v="0"/>
    <n v="7.3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URRY MADRAS - Flacon 35g"/>
    <s v="CUMAC"/>
    <n v="3"/>
    <n v="5"/>
    <m/>
    <m/>
    <n v="4.71"/>
    <n v="0"/>
    <n v="4.71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CHAMPIGNONS NOIRS ENTIERS - Doypack 45g (6)"/>
    <s v="CHNOC"/>
    <n v="6"/>
    <n v="5"/>
    <m/>
    <m/>
    <n v="28.86"/>
    <n v="0"/>
    <n v="28.86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2"/>
    <n v="1"/>
    <m/>
    <m/>
    <m/>
    <m/>
    <s v="Epices pour TANDOORI - Flacon 35g"/>
    <s v="TANDC"/>
    <n v="3"/>
    <n v="5"/>
    <m/>
    <m/>
    <n v="6.12"/>
    <n v="0"/>
    <n v="6.12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Apibul pommes cassis - 75 cl"/>
    <s v="CN00110025"/>
    <n v="6"/>
    <n v="0"/>
    <m/>
    <m/>
    <n v="17.34"/>
    <n v="0"/>
    <n v="17.3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demeter - 915 g"/>
    <s v="CN00641500"/>
    <n v="6"/>
    <n v="0"/>
    <m/>
    <m/>
    <n v="19.32"/>
    <n v="0"/>
    <n v="19.32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vanille demeter - 630 g"/>
    <s v="CN00640125"/>
    <n v="6"/>
    <n v="0"/>
    <m/>
    <m/>
    <n v="16.98"/>
    <n v="0"/>
    <n v="16.98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poires demeter - 630 g"/>
    <s v="CN00641055"/>
    <n v="6"/>
    <n v="0"/>
    <m/>
    <m/>
    <n v="16.5"/>
    <n v="0"/>
    <n v="16.5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abricots demeter - 630 g"/>
    <s v="CN00641025"/>
    <n v="6"/>
    <n v="0"/>
    <m/>
    <m/>
    <n v="17.579999999999998"/>
    <n v="0"/>
    <n v="17.579999999999998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bananes demeter - 630 g"/>
    <s v="CN00641045"/>
    <n v="6"/>
    <n v="0"/>
    <m/>
    <m/>
    <n v="17.100000000000001"/>
    <n v="0"/>
    <n v="17.100000000000001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mmes mangues demeter - 630 g"/>
    <s v="CN00641075"/>
    <n v="6"/>
    <n v="0"/>
    <m/>
    <m/>
    <n v="16.38"/>
    <n v="0"/>
    <n v="16.38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Purée poires - 910 g"/>
    <s v="CN00641505"/>
    <n v="6"/>
    <n v="0"/>
    <m/>
    <m/>
    <n v="23.64"/>
    <n v="0"/>
    <n v="23.6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Apibul pommes fruits de la passion - 75 cl"/>
    <s v="CN00110060"/>
    <n v="6"/>
    <n v="0"/>
    <m/>
    <m/>
    <n v="17.22"/>
    <n v="0"/>
    <n v="17.22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Apibul pommes citrons - 75 cl"/>
    <s v="CN00110030"/>
    <n v="6"/>
    <n v="0"/>
    <m/>
    <m/>
    <n v="16.62"/>
    <n v="0"/>
    <n v="16.62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3"/>
    <n v="1"/>
    <m/>
    <m/>
    <m/>
    <m/>
    <s v="Apibul Pommes poires - 75 cl"/>
    <s v="CN00110065"/>
    <n v="6"/>
    <n v="0"/>
    <m/>
    <m/>
    <n v="16.38"/>
    <n v="0"/>
    <n v="16.3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4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4"/>
    <n v="1"/>
    <m/>
    <m/>
    <m/>
    <m/>
    <s v="Épices pour PAELLA - Flacon 35g"/>
    <s v="PAELC"/>
    <n v="6"/>
    <n v="10"/>
    <m/>
    <s v="oui"/>
    <n v="9.1199999999999992"/>
    <n v="0"/>
    <n v="9.119999999999999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4"/>
    <n v="1"/>
    <m/>
    <m/>
    <m/>
    <m/>
    <s v="Mélange GUACAMOLE - Flacon 45g"/>
    <s v="GUACC"/>
    <n v="6"/>
    <n v="10"/>
    <m/>
    <s v="oui"/>
    <n v="11.52"/>
    <n v="0"/>
    <n v="11.5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4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4"/>
    <n v="1"/>
    <m/>
    <m/>
    <m/>
    <m/>
    <s v="Mélange TABOULÉ - Flacon 17g"/>
    <s v="TABO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5"/>
    <n v="1"/>
    <m/>
    <m/>
    <n v="1"/>
    <m/>
    <s v="Bioflan cacao - x 30 sachets"/>
    <n v="11002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5"/>
    <n v="1"/>
    <m/>
    <m/>
    <n v="1"/>
    <m/>
    <s v="Bioflan café - x 30 sachets"/>
    <n v="11003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5"/>
    <n v="1"/>
    <m/>
    <m/>
    <n v="1"/>
    <m/>
    <s v="Bioflan praliné - x 30 sachets"/>
    <n v="11006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5"/>
    <n v="1"/>
    <m/>
    <m/>
    <n v="1"/>
    <m/>
    <s v="Bioflan citron - x 30 sachets"/>
    <n v="11009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9 65 30 26 99"/>
    <s v="Provence-Alpes-Côte d'Azur"/>
    <n v="20"/>
    <s v="ACCORD BIO"/>
    <m/>
    <n v="200"/>
    <d v="2017-06-13T00:00:00"/>
    <x v="1165"/>
    <n v="1"/>
    <m/>
    <m/>
    <n v="1"/>
    <m/>
    <s v="Bioflan caramel - x 30 sachets"/>
    <n v="11012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Bioflan noix de coco - x 30 sachets"/>
    <n v="11015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Bioflan cacao orange - x 30 sachets"/>
    <n v="110180"/>
    <n v="30"/>
    <n v="10"/>
    <m/>
    <m/>
    <n v="18"/>
    <n v="0"/>
    <n v="18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Panna Cotta 45g - x 15 sachets"/>
    <n v="190100"/>
    <n v="15"/>
    <n v="10"/>
    <m/>
    <m/>
    <n v="14.25"/>
    <n v="0"/>
    <n v="14.25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caramel au beurre salé 60g - x 12 sachets"/>
    <n v="190120"/>
    <n v="12"/>
    <n v="10"/>
    <m/>
    <m/>
    <n v="13.2"/>
    <n v="0"/>
    <n v="13.2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noisette 60g - x 12 sachets"/>
    <n v="190220"/>
    <n v="12"/>
    <n v="10"/>
    <m/>
    <m/>
    <n v="13.2"/>
    <n v="0"/>
    <n v="13.2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noix de coco 60g - x 12 sachets"/>
    <n v="190150"/>
    <n v="12"/>
    <n v="10"/>
    <m/>
    <m/>
    <n v="13.2"/>
    <n v="0"/>
    <n v="13.2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chocolat intense 60g - x 12 sachets"/>
    <n v="190020"/>
    <n v="12"/>
    <n v="10"/>
    <m/>
    <m/>
    <n v="13.2"/>
    <n v="0"/>
    <n v="13.2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châtaigne 60g - x 12 sachets"/>
    <n v="190130"/>
    <n v="12"/>
    <n v="10"/>
    <m/>
    <m/>
    <n v="13.2"/>
    <n v="0"/>
    <n v="13.2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anglaise 60g - x 12 sachets"/>
    <n v="190210"/>
    <n v="12"/>
    <n v="10"/>
    <m/>
    <m/>
    <n v="11.4"/>
    <n v="0"/>
    <n v="11.4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BOX 15 réfs livré monté &amp; vide - "/>
    <n v="146150"/>
    <n v="1"/>
    <n v="10"/>
    <m/>
    <m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5"/>
    <n v="1"/>
    <m/>
    <m/>
    <n v="1"/>
    <m/>
    <s v="Crème Pistache 60g - x 12 sachets"/>
    <n v="190240"/>
    <n v="12"/>
    <n v="10"/>
    <m/>
    <m/>
    <n v="14.04"/>
    <n v="0"/>
    <n v="14.04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5 Vitalité - Boite 22,5g"/>
    <s v="AUROIN"/>
    <n v="6"/>
    <n v="10"/>
    <m/>
    <m/>
    <n v="17.82"/>
    <n v="0"/>
    <n v="17.8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2 Détente - Boite 22,5g"/>
    <s v="BIENIN"/>
    <n v="6"/>
    <n v="10"/>
    <m/>
    <m/>
    <n v="16.440000000000001"/>
    <n v="0"/>
    <n v="16.440000000000001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7 Agrumes - Boite 22,5g"/>
    <s v="BIGAIN"/>
    <n v="6"/>
    <n v="10"/>
    <m/>
    <m/>
    <n v="18.3"/>
    <n v="0"/>
    <n v="18.3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3 Hivernale - Boite 22,5g"/>
    <s v="FRIMIN"/>
    <n v="6"/>
    <n v="10"/>
    <m/>
    <m/>
    <n v="16.32"/>
    <n v="0"/>
    <n v="16.3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6 Anti-Stress - Boite 22,5g"/>
    <s v="HAMAIN"/>
    <n v="6"/>
    <n v="10"/>
    <m/>
    <m/>
    <n v="16.62"/>
    <n v="0"/>
    <n v="16.6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4 Elimination - Boite 22,5g"/>
    <s v="ONDIIN"/>
    <n v="6"/>
    <n v="10"/>
    <m/>
    <m/>
    <n v="17.28"/>
    <n v="0"/>
    <n v="17.2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1 Sommeil - Boite 22,5g"/>
    <s v="REVEIN"/>
    <n v="6"/>
    <n v="10"/>
    <m/>
    <m/>
    <n v="19.32"/>
    <n v="0"/>
    <n v="19.3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8 Épicée - Boite 22,5g"/>
    <s v="SEREIN"/>
    <n v="6"/>
    <n v="10"/>
    <m/>
    <m/>
    <n v="15.96"/>
    <n v="0"/>
    <n v="15.96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10 Détox - Boite 22,5g"/>
    <s v="DETOIN"/>
    <n v="6"/>
    <n v="10"/>
    <m/>
    <m/>
    <n v="16.5"/>
    <n v="0"/>
    <n v="16.5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6"/>
    <n v="1"/>
    <m/>
    <m/>
    <m/>
    <m/>
    <s v="09 Digestion - Boite 22,5g"/>
    <s v="DIGEIN"/>
    <n v="6"/>
    <n v="10"/>
    <m/>
    <m/>
    <n v="16.14"/>
    <n v="0"/>
    <n v="16.14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e tournesol - 0,5L"/>
    <n v="1010601070"/>
    <n v="6"/>
    <n v="0"/>
    <m/>
    <m/>
    <n v="16.079999999999998"/>
    <n v="0"/>
    <n v="16.079999999999998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e tournesol - 1L"/>
    <n v="1010601050"/>
    <n v="6"/>
    <n v="0"/>
    <m/>
    <s v="oui"/>
    <n v="28.2"/>
    <n v="0"/>
    <n v="28.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e colza - 1L"/>
    <n v="1010608050"/>
    <n v="6"/>
    <n v="0"/>
    <m/>
    <s v="oui"/>
    <n v="33"/>
    <n v="0"/>
    <n v="33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'olive douce - 1L"/>
    <n v="1010612350"/>
    <n v="6"/>
    <n v="0"/>
    <m/>
    <m/>
    <n v="51.12"/>
    <n v="0"/>
    <n v="51.1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LES PETITES HALLES"/>
    <s v="Route de Tenda"/>
    <n v="20137"/>
    <s v="PORTO VECCHIO"/>
    <s v="04 95 72 09 06"/>
    <s v="Provence-Alpes-Côte d'Azur"/>
    <n v="20"/>
    <s v="ACCORD BIO"/>
    <m/>
    <n v="200"/>
    <d v="2017-06-13T00:00:00"/>
    <x v="1167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Olive&amp;Basilic - 0,25L"/>
    <n v="10106304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n v="1"/>
    <m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n v="1"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n v="1"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Huile de chardon marie - 100ml"/>
    <n v="1010420597"/>
    <n v="4"/>
    <n v="10"/>
    <m/>
    <s v="oui"/>
    <n v="25.68"/>
    <n v="0"/>
    <n v="25.68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Huile de germe de blé bio - 100ml"/>
    <n v="1010420697"/>
    <n v="4"/>
    <n v="10"/>
    <m/>
    <s v="oui"/>
    <n v="42.6"/>
    <n v="0"/>
    <n v="42.6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Accent Bio"/>
    <s v="LE PANIER BIO"/>
    <s v="24 AVENUE DE LA PAIX"/>
    <n v="39100"/>
    <s v="DOLE"/>
    <s v="03 84 69 15 93"/>
    <s v="Bourgogne-France-Comté"/>
    <n v="39"/>
    <s v="ACCORD BIO"/>
    <m/>
    <n v="560"/>
    <d v="2017-06-13T00:00:00"/>
    <x v="1168"/>
    <m/>
    <m/>
    <n v="1"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6-13T00:00:00"/>
    <x v="116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s v="NOUS RAPPELLE AU BESOIN"/>
    <m/>
    <m/>
    <m/>
    <s v="1"/>
    <s v=""/>
  </r>
  <r>
    <x v="5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6-13T00:00:00"/>
    <x v="1169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s v="NOUS RAPPELLE AU BESOIN"/>
    <m/>
    <m/>
    <m/>
    <s v="1"/>
    <s v=""/>
  </r>
  <r>
    <x v="5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6-13T00:00:00"/>
    <x v="1169"/>
    <m/>
    <n v="1"/>
    <m/>
    <m/>
    <m/>
    <s v="Huile cuisson au Ghee - 0,5L"/>
    <n v="1010631170"/>
    <n v="6"/>
    <n v="0"/>
    <m/>
    <s v="oui"/>
    <n v="37.200000000000003"/>
    <n v="0"/>
    <n v="37.200000000000003"/>
    <s v=""/>
    <s v=""/>
    <s v=""/>
    <s v=""/>
    <s v=""/>
    <m/>
    <m/>
    <m/>
    <n v="1"/>
    <m/>
    <m/>
    <s v="NOUS RAPPELLE AU BESOIN"/>
    <m/>
    <m/>
    <m/>
    <s v="1"/>
    <s v=""/>
  </r>
  <r>
    <x v="5"/>
    <s v="Jean-Claude"/>
    <s v="Bio Planète"/>
    <s v="Relais Vert"/>
    <s v="LA PLANETE BLEUE - BIOMONDE"/>
    <s v="11 avenue foch"/>
    <n v="76190"/>
    <s v="YVETOT"/>
    <s v="02 35 95 24 47"/>
    <s v="NORMANDIE"/>
    <n v="76"/>
    <s v="BIOMONDE"/>
    <m/>
    <n v="250"/>
    <d v="2017-06-13T00:00:00"/>
    <x v="1169"/>
    <m/>
    <n v="1"/>
    <m/>
    <m/>
    <m/>
    <s v="Display gamme Protéin - 1 dispay vide"/>
    <m/>
    <n v="1"/>
    <n v="0"/>
    <m/>
    <s v="oui"/>
    <n v="0"/>
    <n v="0"/>
    <n v="0"/>
    <s v=""/>
    <s v=""/>
    <s v=""/>
    <s v=""/>
    <s v=""/>
    <m/>
    <m/>
    <m/>
    <n v="1"/>
    <m/>
    <m/>
    <s v="NOUS RAPPELLE AU BESOIN"/>
    <m/>
    <m/>
    <m/>
    <s v="1"/>
    <s v=""/>
  </r>
  <r>
    <x v="5"/>
    <s v="Alexis"/>
    <s v="Arcadie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0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0"/>
    <n v="1"/>
    <m/>
    <m/>
    <m/>
    <m/>
    <s v="Mélange GUACAMOLE - Flacon 45g"/>
    <s v="GUACC"/>
    <n v="6"/>
    <n v="10"/>
    <m/>
    <s v="oui"/>
    <n v="11.52"/>
    <n v="0"/>
    <n v="11.5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0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0"/>
    <n v="1"/>
    <m/>
    <m/>
    <m/>
    <m/>
    <s v="Mélange TABOULÉ - Flacon 17g"/>
    <s v="TABO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1"/>
    <n v="1"/>
    <m/>
    <m/>
    <m/>
    <m/>
    <s v="Agar agar Bio - x 12 sachets 50g"/>
    <n v="510120"/>
    <n v="48"/>
    <n v="0"/>
    <m/>
    <s v="oui"/>
    <n v="208.8"/>
    <n v="0"/>
    <n v="208.8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PARANATURA BIOMONDE"/>
    <s v="37 rte Bessieres"/>
    <n v="31240"/>
    <s v="L UNION"/>
    <n v="562897852"/>
    <s v="Occitanie"/>
    <n v="31"/>
    <s v="BIOMONDE"/>
    <m/>
    <n v="220"/>
    <d v="2017-06-14T00:00:00"/>
    <x v="1171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BIOSHOP"/>
    <s v="171 RUE EMILE ZOLA"/>
    <n v="62950"/>
    <s v="NOYELLES GODAULT"/>
    <s v="03 61 00 56 61"/>
    <s v="Hauts-de-France"/>
    <n v="62"/>
    <s v="LES COMPTOIRS DE LA BIO"/>
    <m/>
    <n v="450"/>
    <d v="2017-06-14T00:00:00"/>
    <x v="1172"/>
    <n v="1"/>
    <m/>
    <m/>
    <m/>
    <m/>
    <s v="Gel externe - tube 125ml"/>
    <s v="PAGT125ML-F"/>
    <n v="30"/>
    <n v="0"/>
    <m/>
    <s v="oui"/>
    <n v="213.3"/>
    <n v="0"/>
    <n v="213.3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BIOSHOP"/>
    <s v="171 RUE EMILE ZOLA"/>
    <n v="62950"/>
    <s v="NOYELLES GODAULT"/>
    <s v="03 61 00 56 61"/>
    <s v="Hauts-de-France"/>
    <n v="62"/>
    <s v="LES COMPTOIRS DE LA BIO"/>
    <m/>
    <n v="450"/>
    <d v="2017-06-14T00:00:00"/>
    <x v="1172"/>
    <n v="1"/>
    <m/>
    <m/>
    <m/>
    <m/>
    <s v="Gel externe - tube 250ml"/>
    <s v="PAGF250ML-F"/>
    <n v="18"/>
    <n v="0"/>
    <m/>
    <s v="oui"/>
    <n v="183.6"/>
    <n v="0"/>
    <n v="183.6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BIOSHOP"/>
    <s v="171 RUE EMILE ZOLA"/>
    <n v="62950"/>
    <s v="NOYELLES GODAULT"/>
    <s v="03 61 00 56 61"/>
    <s v="Hauts-de-France"/>
    <n v="62"/>
    <s v="LES COMPTOIRS DE LA BIO"/>
    <m/>
    <n v="450"/>
    <d v="2017-06-14T00:00:00"/>
    <x v="1172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BIOSHOP"/>
    <s v="171 RUE EMILE ZOLA"/>
    <n v="62950"/>
    <s v="NOYELLES GODAULT"/>
    <s v="03 61 00 56 61"/>
    <s v="Hauts-de-France"/>
    <n v="62"/>
    <s v="LES COMPTOIRS DE LA BIO"/>
    <m/>
    <n v="450"/>
    <d v="2017-06-14T00:00:00"/>
    <x v="1172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6-15T00:00:00"/>
    <x v="1173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6-15T00:00:00"/>
    <x v="1173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6-15T00:00:00"/>
    <x v="1173"/>
    <m/>
    <n v="1"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Relais Vert"/>
    <s v="ABC BIO"/>
    <s v="259 BIS AVENUE HENRI BARBUSSE"/>
    <n v="59770"/>
    <s v="MARLY"/>
    <s v="03 27 28 38 88"/>
    <s v="Hauts-de-France"/>
    <n v="59"/>
    <s v="INDPT"/>
    <m/>
    <n v="200"/>
    <d v="2017-06-15T00:00:00"/>
    <x v="1173"/>
    <m/>
    <n v="1"/>
    <m/>
    <m/>
    <m/>
    <s v="Complément pour petit déjeuner biologique - 300g x4"/>
    <n v="1010450430"/>
    <n v="4"/>
    <n v="10"/>
    <m/>
    <s v="oui"/>
    <n v="29.2"/>
    <n v="0"/>
    <n v="29.2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4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5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DU BIO SUR TA ROUTE - BIOMONDE"/>
    <s v="22 RUE DE RIBOSI"/>
    <n v="31490"/>
    <s v="LEGUEVIN"/>
    <s v="05 34 52 41 26"/>
    <s v="Occitanie"/>
    <n v="31"/>
    <s v="BIOMONDE"/>
    <m/>
    <n v="290"/>
    <d v="2017-06-17T22:00:00"/>
    <x v="1176"/>
    <n v="1"/>
    <m/>
    <m/>
    <m/>
    <m/>
    <s v="Pulpe Aloé Vera AB à boire - 500ml"/>
    <s v="PAPB500ML-F"/>
    <n v="6"/>
    <n v="0"/>
    <m/>
    <s v="oui"/>
    <n v="52.26"/>
    <n v="0"/>
    <n v="52.26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7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s v="REVIENT VERS NOUS AU BESOIN"/>
    <m/>
    <m/>
    <m/>
    <s v="1"/>
    <s v=""/>
  </r>
  <r>
    <x v="5"/>
    <s v="Alexis"/>
    <s v="Ciel d'Azur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7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s v="REVIENT VERS NOUS AU BESOIN"/>
    <m/>
    <m/>
    <m/>
    <s v="1"/>
    <s v=""/>
  </r>
  <r>
    <x v="5"/>
    <s v="Alexis"/>
    <s v="Ciel d'Azur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7"/>
    <n v="1"/>
    <m/>
    <m/>
    <m/>
    <m/>
    <s v="Jus à boire  AB - bouteille 1l"/>
    <s v="PAJB1LP-F"/>
    <n v="6"/>
    <n v="0"/>
    <m/>
    <s v="oui"/>
    <n v="84.36"/>
    <n v="0"/>
    <n v="84.36"/>
    <s v=""/>
    <s v=""/>
    <s v=""/>
    <s v=""/>
    <s v=""/>
    <m/>
    <m/>
    <m/>
    <n v="1"/>
    <m/>
    <m/>
    <s v="REVIENT VERS NOUS AU BESOIN"/>
    <m/>
    <m/>
    <m/>
    <s v="1"/>
    <s v=""/>
  </r>
  <r>
    <x v="5"/>
    <s v="Alexis"/>
    <s v="Ciel d'Azur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7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s v="REVIENT VERS NOUS AU BESOIN"/>
    <m/>
    <m/>
    <m/>
    <s v="1"/>
    <s v=""/>
  </r>
  <r>
    <x v="5"/>
    <s v="Alexis"/>
    <s v="Ciel d'Azur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7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s v="REVIENT VERS NOUS AU BESOIN"/>
    <m/>
    <m/>
    <m/>
    <s v="1"/>
    <s v=""/>
  </r>
  <r>
    <x v="5"/>
    <s v="Alexis"/>
    <s v="Perl'amande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8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n v="1"/>
    <m/>
    <m/>
    <s v="REVIENT VERS NOUS AU BESOIN"/>
    <m/>
    <m/>
    <m/>
    <s v="1"/>
    <s v=""/>
  </r>
  <r>
    <x v="5"/>
    <s v="Alexis"/>
    <s v="Nature et Aliments"/>
    <s v="Relais Vert"/>
    <s v="MARCHE BIO PROVENCAL"/>
    <s v="1 bd Danton"/>
    <n v="13300"/>
    <s v="SALON DE PROVENCE"/>
    <s v="04 90 42 32 88"/>
    <s v="Provence-Alpes-Côte d'Azur"/>
    <n v="13"/>
    <s v="ACCORD BIO"/>
    <m/>
    <n v="180"/>
    <d v="2017-06-17T22:00:00"/>
    <x v="1179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s v="REVIENT VERS NOUS AU BESOIN"/>
    <m/>
    <m/>
    <m/>
    <s v="1"/>
    <s v=""/>
  </r>
  <r>
    <x v="5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Acai - Poudre 50 g"/>
    <s v="AP50"/>
    <n v="1"/>
    <n v="0"/>
    <m/>
    <m/>
    <n v="19.899999999999999"/>
    <n v="0"/>
    <n v="19.899999999999999"/>
    <s v=""/>
    <s v=""/>
    <s v=""/>
    <s v=""/>
    <s v=""/>
    <n v="1"/>
    <m/>
    <m/>
    <n v="1"/>
    <m/>
    <m/>
    <s v="produit périmé - demande d'avoir faite à Guayapi"/>
    <m/>
    <m/>
    <m/>
    <s v="1"/>
    <s v=""/>
  </r>
  <r>
    <x v="5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Warana Poudre 70G - Poudre 65G"/>
    <s v="WAP65AB"/>
    <n v="2"/>
    <n v="0"/>
    <m/>
    <m/>
    <n v="30"/>
    <n v="0"/>
    <n v="30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Pfaffia Stenophylla - 50 Gélules/370 mg"/>
    <s v="PSG50/370"/>
    <n v="1"/>
    <n v="0"/>
    <m/>
    <m/>
    <n v="21.3"/>
    <n v="0"/>
    <n v="21.3"/>
    <s v=""/>
    <s v=""/>
    <s v=""/>
    <s v=""/>
    <s v=""/>
    <n v="1"/>
    <m/>
    <m/>
    <n v="1"/>
    <m/>
    <m/>
    <s v="produit périmé - demande d'avoir faite à Guayapi"/>
    <m/>
    <m/>
    <m/>
    <s v="1"/>
    <s v=""/>
  </r>
  <r>
    <x v="5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Uhna De Gato - Poudre 50 g"/>
    <s v="UG50"/>
    <n v="2"/>
    <n v="0"/>
    <m/>
    <m/>
    <n v="34"/>
    <n v="0"/>
    <n v="34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Urucum - 80 Tablettes/600 mg"/>
    <s v="UT80/600"/>
    <n v="10"/>
    <n v="0"/>
    <m/>
    <m/>
    <n v="156"/>
    <n v="0"/>
    <n v="156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Complexe Guayazen (Destress) - 10 Ampoules de 10 ml"/>
    <s v="COMGZ10"/>
    <n v="1"/>
    <n v="0"/>
    <m/>
    <m/>
    <n v="23.65"/>
    <n v="0"/>
    <n v="23.65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Mate Boite 400G - Boîte de 4 sachets de 100g"/>
    <s v="MAB400"/>
    <n v="3"/>
    <n v="0"/>
    <m/>
    <m/>
    <n v="37.799999999999997"/>
    <n v="0"/>
    <n v="37.799999999999997"/>
    <s v=""/>
    <s v=""/>
    <s v=""/>
    <s v=""/>
    <s v=""/>
    <m/>
    <m/>
    <m/>
    <n v="1"/>
    <m/>
    <m/>
    <m/>
    <m/>
    <m/>
    <m/>
    <s v="1"/>
    <s v=""/>
  </r>
  <r>
    <x v="5"/>
    <s v="Jean-Claude"/>
    <s v="Guayapi"/>
    <s v="Direct"/>
    <s v="NATURAVIE"/>
    <s v="52, bis rue de Paris"/>
    <n v="59300"/>
    <s v="VALENCIENNES"/>
    <s v="03 27 46 43 65"/>
    <s v="Hauts-de-France"/>
    <n v="59"/>
    <s v="INDPT"/>
    <m/>
    <n v="200"/>
    <d v="2017-06-17T22:00:00"/>
    <x v="1180"/>
    <n v="1"/>
    <m/>
    <m/>
    <m/>
    <m/>
    <s v="Guarana poudre 50g - 50g"/>
    <s v="GUAP50"/>
    <n v="2"/>
    <n v="0"/>
    <m/>
    <m/>
    <n v="11.9"/>
    <n v="0"/>
    <n v="11.9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6-17T22:00:00"/>
    <x v="1181"/>
    <n v="1"/>
    <m/>
    <m/>
    <m/>
    <m/>
    <s v="Huile de tournesol - 0,5L"/>
    <n v="1010601070"/>
    <n v="6"/>
    <n v="0"/>
    <m/>
    <m/>
    <n v="16.079999999999998"/>
    <n v="0"/>
    <n v="16.079999999999998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6-17T22:00:00"/>
    <x v="1181"/>
    <n v="1"/>
    <m/>
    <m/>
    <m/>
    <m/>
    <s v="Huile d'olive corsée - 0,5L"/>
    <n v="1010612270"/>
    <n v="6"/>
    <n v="0"/>
    <m/>
    <m/>
    <n v="31.26"/>
    <n v="0"/>
    <n v="31.2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6-17T22:00:00"/>
    <x v="1181"/>
    <n v="1"/>
    <m/>
    <m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n v="1"/>
    <m/>
    <m/>
    <m/>
    <m/>
    <m/>
    <m/>
    <s v="1"/>
    <s v=""/>
  </r>
  <r>
    <x v="5"/>
    <s v="Lydie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3-06-18T22:00:00"/>
    <x v="1182"/>
    <n v="1"/>
    <m/>
    <m/>
    <m/>
    <m/>
    <s v="Huile de tournesol - 0,5L"/>
    <n v="1010601070"/>
    <n v="6"/>
    <n v="0"/>
    <m/>
    <m/>
    <n v="16.079999999999998"/>
    <n v="0"/>
    <n v="16.079999999999998"/>
    <s v=""/>
    <s v=""/>
    <s v=""/>
    <s v=""/>
    <s v=""/>
    <m/>
    <m/>
    <m/>
    <n v="1"/>
    <m/>
    <m/>
    <s v="Reliquat BDC 4434 du 20/6"/>
    <m/>
    <m/>
    <s v="1"/>
    <m/>
    <s v=""/>
  </r>
  <r>
    <x v="5"/>
    <s v="Christophe"/>
    <s v="Nature et Aliments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3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4"/>
    <n v="1"/>
    <m/>
    <m/>
    <m/>
    <m/>
    <s v="Amandina Lait d'amandes - 50cl"/>
    <s v="6902A"/>
    <n v="24"/>
    <n v="0"/>
    <m/>
    <m/>
    <n v="41.28"/>
    <n v="0"/>
    <n v="41.28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4"/>
    <n v="1"/>
    <m/>
    <m/>
    <m/>
    <m/>
    <s v="Amandina chocolat - 1L"/>
    <s v="6902CHOCOOP"/>
    <n v="12"/>
    <n v="0"/>
    <m/>
    <m/>
    <n v="40.200000000000003"/>
    <n v="0"/>
    <n v="40.200000000000003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5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5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MONDE"/>
    <s v="9001 RUE DES GLIERES"/>
    <n v="38150"/>
    <s v="SALAISE SUR SANNE"/>
    <s v="09 66 92 83 16"/>
    <s v="Auvergne-Rhône-Alpes"/>
    <n v="38"/>
    <s v="BIOMONDE"/>
    <m/>
    <n v="550"/>
    <d v="2013-06-18T22:00:00"/>
    <x v="1185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s v="1"/>
    <m/>
    <s v=""/>
  </r>
  <r>
    <x v="5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Douche - flacon 250ml"/>
    <s v="PAGDSS250ML-F"/>
    <n v="6"/>
    <n v="0"/>
    <m/>
    <s v="oui"/>
    <n v="42.84"/>
    <n v="0"/>
    <n v="42.84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Gel Nettoyant intime - flacon 250ml"/>
    <s v="PAGI250ML-F"/>
    <n v="6"/>
    <n v="0"/>
    <m/>
    <s v="oui"/>
    <n v="49.62"/>
    <n v="0"/>
    <n v="49.62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LA FONTAINE BIO - BIOMONDE"/>
    <s v="64 AVENUE DU GENERAL DE GAULLE"/>
    <n v="2400"/>
    <s v="ESSOMES SUR MARNE"/>
    <s v="03 23 84 26 10"/>
    <s v="Hauts-de-France"/>
    <n v="2"/>
    <s v="BIOMONDE"/>
    <m/>
    <n v="222"/>
    <d v="2017-06-18T22:00:00"/>
    <x v="1186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s v=""/>
  </r>
  <r>
    <x v="5"/>
    <s v="Lydie"/>
    <s v="Bio Planète"/>
    <s v="Relais Vert"/>
    <s v="ALLIANC ETHYK"/>
    <s v="6 RUE GEORGES SIMENON"/>
    <n v="83400"/>
    <s v="HYERES"/>
    <s v="04 94 42 59 83 "/>
    <s v="Provence-Alpes-Côte d'Azur"/>
    <n v="83"/>
    <s v="INDPT"/>
    <m/>
    <n v="160"/>
    <d v="2017-06-18T22:00:00"/>
    <x v="1187"/>
    <m/>
    <n v="1"/>
    <m/>
    <m/>
    <m/>
    <s v="Huile cuisson au Ghee - 0,5L"/>
    <n v="1010631170"/>
    <n v="18"/>
    <n v="0"/>
    <m/>
    <m/>
    <n v="111.6"/>
    <n v="0"/>
    <n v="111.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n v="1"/>
    <m/>
    <m/>
    <m/>
    <m/>
    <s v="Huile de tournesol - 0,5L"/>
    <n v="1010601070"/>
    <n v="6"/>
    <n v="0"/>
    <m/>
    <m/>
    <n v="16.079999999999998"/>
    <n v="0"/>
    <n v="16.079999999999998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m/>
    <n v="1"/>
    <m/>
    <m/>
    <m/>
    <s v="Huile de coco - 2,5L (1)"/>
    <n v="1090115040"/>
    <n v="1"/>
    <n v="0"/>
    <m/>
    <m/>
    <n v="29.39"/>
    <n v="0"/>
    <n v="29.39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8"/>
    <n v="1"/>
    <m/>
    <m/>
    <m/>
    <m/>
    <s v="Huile d'Inca Inchi - 100ml"/>
    <n v="10104204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9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n v="1"/>
    <m/>
    <m/>
    <m/>
    <m/>
    <m/>
    <m/>
    <s v="1"/>
    <s v=""/>
  </r>
  <r>
    <x v="5"/>
    <s v="Alexis"/>
    <s v="Perl'amande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89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pommes myrtilles - 75 cl"/>
    <s v="CN00110115"/>
    <n v="6"/>
    <n v="0"/>
    <m/>
    <m/>
    <n v="16.86"/>
    <n v="0"/>
    <n v="16.86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Nectar Kiwis - 75 cl"/>
    <s v="CN00110240"/>
    <n v="6"/>
    <n v="0"/>
    <m/>
    <m/>
    <n v="15.78"/>
    <n v="0"/>
    <n v="15.78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Purée pommes demeter - 915 g"/>
    <s v="CN00641500"/>
    <n v="6"/>
    <n v="0"/>
    <m/>
    <m/>
    <n v="19.32"/>
    <n v="0"/>
    <n v="19.32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Purée pommes - 1,65 kg"/>
    <s v="CN00641035"/>
    <n v="6"/>
    <n v="0"/>
    <m/>
    <m/>
    <n v="33.42"/>
    <n v="0"/>
    <n v="33.42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0"/>
    <n v="1"/>
    <m/>
    <m/>
    <m/>
    <m/>
    <s v="Purée pommes figues demeter - 630g"/>
    <s v="CN00641105"/>
    <n v="6"/>
    <n v="0"/>
    <m/>
    <m/>
    <n v="18.3"/>
    <n v="0"/>
    <n v="18.3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1"/>
    <n v="1"/>
    <m/>
    <m/>
    <m/>
    <m/>
    <s v="Agar agar Bio - x 12 sachets 50g"/>
    <n v="510120"/>
    <n v="12"/>
    <n v="0"/>
    <m/>
    <s v="oui"/>
    <n v="52.2"/>
    <n v="0"/>
    <n v="52.2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MARCEL ET FILS"/>
    <s v="395 RD 96 « LE JAS DE BASSAS  »"/>
    <n v="13710"/>
    <s v="FUVEAU"/>
    <s v="04 42 61 22 33"/>
    <s v="Provence-Alpes-Côte d'Azur"/>
    <n v="13"/>
    <s v="INDPT"/>
    <s v="Marcel et Fils"/>
    <n v="380"/>
    <d v="2017-06-18T22:00:00"/>
    <x v="1191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m/>
    <m/>
    <m/>
    <m/>
    <s v="1"/>
    <s v=""/>
  </r>
  <r>
    <x v="5"/>
    <s v="Alexis"/>
    <m/>
    <s v="Pronadis"/>
    <s v="SO BIO LAUNAGUET"/>
    <m/>
    <m/>
    <m/>
    <m/>
    <m/>
    <m/>
    <m/>
    <m/>
    <m/>
    <d v="2013-06-18T22:00:00"/>
    <x v="1192"/>
    <n v="1"/>
    <m/>
    <m/>
    <m/>
    <n v="1"/>
    <s v="pommes demeter - 75 cl"/>
    <s v="CN00110005"/>
    <n v="90"/>
    <n v="10"/>
    <m/>
    <s v="oui"/>
    <n v="148.5"/>
    <n v="0"/>
    <n v="148.5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6-18T22:00:00"/>
    <x v="1193"/>
    <n v="1"/>
    <m/>
    <m/>
    <m/>
    <m/>
    <s v="Huile de sésame - 0,5L"/>
    <n v="1010604070"/>
    <n v="6"/>
    <n v="0"/>
    <m/>
    <m/>
    <n v="28.14"/>
    <n v="0"/>
    <n v="28.14"/>
    <s v=""/>
    <s v=""/>
    <s v=""/>
    <s v=""/>
    <s v=""/>
    <m/>
    <m/>
    <m/>
    <m/>
    <m/>
    <m/>
    <s v="NE VEUT PAS D'APPEL"/>
    <m/>
    <n v="1"/>
    <m/>
    <s v="1"/>
    <m/>
  </r>
  <r>
    <x v="5"/>
    <s v="Alexis"/>
    <s v="Nature et Aliment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6-18T22:00:00"/>
    <x v="1194"/>
    <n v="1"/>
    <m/>
    <m/>
    <m/>
    <m/>
    <s v="Sucre vanille - x 20 sachets 2x8g"/>
    <n v="310010"/>
    <n v="20"/>
    <n v="0"/>
    <m/>
    <m/>
    <n v="73.599999999999994"/>
    <n v="0"/>
    <n v="73.599999999999994"/>
    <s v=""/>
    <s v=""/>
    <s v=""/>
    <s v=""/>
    <s v=""/>
    <m/>
    <m/>
    <m/>
    <m/>
    <m/>
    <m/>
    <s v="NE VEUT PAS D'APPEL"/>
    <m/>
    <n v="1"/>
    <m/>
    <s v="1"/>
    <m/>
  </r>
  <r>
    <x v="5"/>
    <s v="Alexis"/>
    <s v="Côteaux Nantais"/>
    <s v="Relais Vert"/>
    <s v="MARCEL ET FILS "/>
    <s v="1, ALLEE DES PLATANES"/>
    <n v="13770"/>
    <s v="VENELLES"/>
    <s v="04 42 27 21 38"/>
    <s v="Provence-Alpes-Côte d'Azur"/>
    <n v="13"/>
    <s v="INDPT"/>
    <s v="Marcel et Fils"/>
    <n v="400"/>
    <d v="2017-06-18T22:00:00"/>
    <x v="1195"/>
    <n v="1"/>
    <m/>
    <m/>
    <m/>
    <m/>
    <s v="V de cidre Demeter - 75 cl"/>
    <s v="CN00320005"/>
    <n v="6"/>
    <n v="0"/>
    <m/>
    <m/>
    <n v="14.52"/>
    <n v="0"/>
    <n v="14.52"/>
    <s v=""/>
    <s v=""/>
    <s v=""/>
    <s v=""/>
    <s v=""/>
    <m/>
    <m/>
    <m/>
    <m/>
    <m/>
    <m/>
    <s v="NE VEUT PAS D'APPEL"/>
    <m/>
    <n v="1"/>
    <m/>
    <s v="1"/>
    <m/>
  </r>
  <r>
    <x v="5"/>
    <s v="Jean-Claude"/>
    <s v="Ciel d'Azur"/>
    <s v="Relais Vert"/>
    <s v="ABC BIO"/>
    <s v="259 BIS AVENUE HENRI BARBUSSE"/>
    <n v="59770"/>
    <s v="MARLY"/>
    <s v="03 27 28 38 88"/>
    <s v="Hauts-de-France"/>
    <n v="59"/>
    <s v="INDPT"/>
    <m/>
    <n v="200"/>
    <d v="2017-06-18T22:00:00"/>
    <x v="1196"/>
    <n v="1"/>
    <m/>
    <m/>
    <m/>
    <m/>
    <s v="Crème à raser - tube 100ml"/>
    <s v="PACR100ML-F"/>
    <n v="6"/>
    <n v="0"/>
    <m/>
    <s v="oui"/>
    <n v="37.200000000000003"/>
    <n v="0"/>
    <n v="37.200000000000003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ABC BIO"/>
    <s v="259 BIS AVENUE HENRI BARBUSSE"/>
    <n v="59770"/>
    <s v="MARLY"/>
    <s v="03 27 28 38 88"/>
    <s v="Hauts-de-France"/>
    <n v="59"/>
    <s v="INDPT"/>
    <m/>
    <n v="200"/>
    <d v="2017-06-18T22:00:00"/>
    <x v="1196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ABC BIO"/>
    <s v="259 BIS AVENUE HENRI BARBUSSE"/>
    <n v="59770"/>
    <s v="MARLY"/>
    <s v="03 27 28 38 88"/>
    <s v="Hauts-de-France"/>
    <n v="59"/>
    <s v="INDPT"/>
    <m/>
    <n v="200"/>
    <d v="2017-06-18T22:00:00"/>
    <x v="1196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ABC BIO"/>
    <s v="259 BIS AVENUE HENRI BARBUSSE"/>
    <n v="59770"/>
    <s v="MARLY"/>
    <s v="03 27 28 38 88"/>
    <s v="Hauts-de-France"/>
    <n v="59"/>
    <s v="INDPT"/>
    <m/>
    <n v="200"/>
    <d v="2017-06-18T22:00:00"/>
    <x v="1196"/>
    <n v="1"/>
    <m/>
    <m/>
    <m/>
    <m/>
    <s v="Pilulier 45 gélules Bio - pilulier 17.8g"/>
    <s v="PAG45GEL-F"/>
    <n v="6"/>
    <n v="0"/>
    <m/>
    <s v="oui"/>
    <n v="48.78"/>
    <n v="0"/>
    <n v="48.78"/>
    <s v=""/>
    <s v=""/>
    <s v=""/>
    <s v=""/>
    <s v=""/>
    <m/>
    <m/>
    <m/>
    <n v="1"/>
    <m/>
    <m/>
    <m/>
    <m/>
    <m/>
    <m/>
    <s v="1"/>
    <s v=""/>
  </r>
  <r>
    <x v="5"/>
    <s v="Jean-Claude"/>
    <s v="Ciel d'Azur"/>
    <s v="Relais Vert"/>
    <s v="ABC BIO"/>
    <s v="259 BIS AVENUE HENRI BARBUSSE"/>
    <n v="59770"/>
    <s v="MARLY"/>
    <s v="03 27 28 38 88"/>
    <s v="Hauts-de-France"/>
    <n v="59"/>
    <s v="INDPT"/>
    <m/>
    <n v="200"/>
    <d v="2017-06-18T22:00:00"/>
    <x v="1196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7"/>
    <m/>
    <n v="1"/>
    <m/>
    <n v="1"/>
    <m/>
    <s v="Farine de pépins de courge biologique - 250g x4"/>
    <n v="1010450220"/>
    <n v="12"/>
    <n v="10"/>
    <m/>
    <s v="oui"/>
    <n v="35.76"/>
    <n v="0"/>
    <n v="35.7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7"/>
    <m/>
    <n v="1"/>
    <m/>
    <n v="1"/>
    <m/>
    <s v="Farine de lin biologique - 250g x4"/>
    <n v="1010450320"/>
    <n v="12"/>
    <n v="10"/>
    <m/>
    <s v="oui"/>
    <n v="26.76"/>
    <n v="0"/>
    <n v="26.7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7"/>
    <m/>
    <n v="1"/>
    <m/>
    <n v="1"/>
    <m/>
    <s v="Farine de noix biologique - 250g x4"/>
    <n v="1010450120"/>
    <n v="12"/>
    <n v="10"/>
    <m/>
    <s v="oui"/>
    <n v="35.76"/>
    <n v="0"/>
    <n v="35.76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7"/>
    <m/>
    <n v="1"/>
    <m/>
    <n v="1"/>
    <m/>
    <s v="Complément pour petit déjeuner biologique - 300g x4"/>
    <n v="1010450430"/>
    <n v="8"/>
    <n v="10"/>
    <m/>
    <s v="oui"/>
    <n v="58.4"/>
    <n v="0"/>
    <n v="58.4"/>
    <s v=""/>
    <s v=""/>
    <s v=""/>
    <s v=""/>
    <s v=""/>
    <m/>
    <m/>
    <m/>
    <n v="1"/>
    <m/>
    <m/>
    <m/>
    <m/>
    <m/>
    <m/>
    <s v="1"/>
    <s v=""/>
  </r>
  <r>
    <x v="5"/>
    <s v="Alexis"/>
    <s v="Bio Planète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7"/>
    <m/>
    <n v="1"/>
    <m/>
    <n v="1"/>
    <m/>
    <s v="Display gamme Protéin - 1 dispay vide"/>
    <m/>
    <n v="1"/>
    <n v="1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8"/>
    <n v="1"/>
    <m/>
    <m/>
    <m/>
    <m/>
    <s v="Agar agar Bio - x 30 sachets 2*4g"/>
    <n v="510170"/>
    <n v="30"/>
    <n v="0"/>
    <m/>
    <m/>
    <n v="33.299999999999997"/>
    <n v="0"/>
    <n v="33.299999999999997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8"/>
    <n v="1"/>
    <m/>
    <m/>
    <m/>
    <m/>
    <s v="Crème chocolat intense 60g - x 12 sachets"/>
    <n v="190020"/>
    <n v="12"/>
    <n v="0"/>
    <m/>
    <m/>
    <n v="14.64"/>
    <n v="0"/>
    <n v="14.64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8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s v=""/>
  </r>
  <r>
    <x v="5"/>
    <s v="Alexis"/>
    <s v="Nature et Aliments"/>
    <s v="Relais Vert"/>
    <s v="BIO COPELIA - BIOMONDE"/>
    <s v="450 Allées de Craponne"/>
    <n v="13300"/>
    <s v="SALON DE PROVENCE"/>
    <s v="04 90 56 74 05"/>
    <s v="Provence-Alpes-Côte d'Azur"/>
    <n v="13"/>
    <s v="BIOMONDE"/>
    <m/>
    <n v="300"/>
    <d v="2017-06-19T00:00:00"/>
    <x v="1198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199"/>
    <n v="1"/>
    <m/>
    <m/>
    <m/>
    <m/>
    <s v="Huile de Chia - 100ml"/>
    <n v="1010420097"/>
    <n v="6"/>
    <n v="0"/>
    <m/>
    <m/>
    <n v="42.6"/>
    <n v="0"/>
    <n v="42.6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0"/>
    <n v="1"/>
    <m/>
    <m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0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0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m/>
    <s v="1"/>
    <s v=""/>
  </r>
  <r>
    <x v="5"/>
    <s v="Philippe"/>
    <s v="Arcadie"/>
    <s v="Bry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1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s v="1"/>
    <s v=""/>
  </r>
  <r>
    <x v="5"/>
    <s v="Philippe"/>
    <s v="Arcadie"/>
    <s v="Bry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1"/>
    <n v="1"/>
    <m/>
    <m/>
    <m/>
    <m/>
    <s v="Mélange GUACAMOLE - Flacon 45g"/>
    <s v="GUACC"/>
    <n v="6"/>
    <n v="10"/>
    <m/>
    <s v="oui"/>
    <n v="11.52"/>
    <n v="0"/>
    <n v="11.52"/>
    <s v=""/>
    <s v=""/>
    <s v=""/>
    <s v=""/>
    <s v=""/>
    <m/>
    <m/>
    <m/>
    <n v="1"/>
    <m/>
    <m/>
    <m/>
    <m/>
    <m/>
    <m/>
    <s v="1"/>
    <s v=""/>
  </r>
  <r>
    <x v="5"/>
    <s v="Philippe"/>
    <s v="Arcadie"/>
    <s v="Bry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1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2"/>
    <n v="1"/>
    <m/>
    <m/>
    <m/>
    <m/>
    <s v="kiwis - 315 g"/>
    <s v="CN00530175"/>
    <n v="6"/>
    <n v="0"/>
    <m/>
    <m/>
    <n v="15.18"/>
    <n v="0"/>
    <n v="15.18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2"/>
    <n v="1"/>
    <m/>
    <m/>
    <m/>
    <m/>
    <s v="Nectar fraises - 75 cl"/>
    <s v="CN00111005"/>
    <n v="6"/>
    <n v="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2"/>
    <n v="1"/>
    <m/>
    <m/>
    <m/>
    <m/>
    <s v="Nectar cassis - 75 cl"/>
    <s v="CN00111015"/>
    <n v="6"/>
    <n v="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Provinces Bio"/>
    <s v="L EPICIER VERT - BIOMONDE"/>
    <s v="54 RUE DAVID D ANGERS"/>
    <n v="49500"/>
    <s v="SEGRE"/>
    <s v="02 41 61 77 45"/>
    <s v="Pays-de-Loire"/>
    <n v="49"/>
    <s v="BIOMONDE"/>
    <m/>
    <n v="200"/>
    <d v="2017-06-19T00:00:00"/>
    <x v="1202"/>
    <n v="1"/>
    <m/>
    <m/>
    <m/>
    <m/>
    <s v="pêches plates - 315g"/>
    <s v="CN00530180"/>
    <n v="6"/>
    <n v="0"/>
    <m/>
    <m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3"/>
    <n v="1"/>
    <m/>
    <m/>
    <m/>
    <m/>
    <s v="P’tiwi Bio nappé de chocolat noir - 125 grs"/>
    <s v="1PT201"/>
    <n v="6"/>
    <n v="0"/>
    <m/>
    <m/>
    <n v="12.66"/>
    <n v="0"/>
    <n v="12.66"/>
    <s v=""/>
    <s v=""/>
    <s v=""/>
    <s v=""/>
    <s v=""/>
    <m/>
    <m/>
    <m/>
    <n v="1"/>
    <m/>
    <m/>
    <m/>
    <m/>
    <m/>
    <m/>
    <s v="1"/>
    <s v=""/>
  </r>
  <r>
    <x v="5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3"/>
    <n v="1"/>
    <m/>
    <m/>
    <m/>
    <m/>
    <s v="Plaisir Châtaigne nappé de chocolat noir - 130 grs"/>
    <s v="1SB102"/>
    <n v="6"/>
    <n v="0"/>
    <m/>
    <m/>
    <n v="12"/>
    <n v="0"/>
    <n v="12"/>
    <s v=""/>
    <s v=""/>
    <s v=""/>
    <s v=""/>
    <s v=""/>
    <m/>
    <m/>
    <m/>
    <n v="1"/>
    <m/>
    <m/>
    <m/>
    <m/>
    <m/>
    <m/>
    <s v="1"/>
    <s v=""/>
  </r>
  <r>
    <x v="5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3"/>
    <n v="1"/>
    <m/>
    <m/>
    <m/>
    <m/>
    <s v="Plaisir Earl Grey - 175 grs"/>
    <s v="1PL001"/>
    <n v="6"/>
    <n v="0"/>
    <m/>
    <m/>
    <n v="12.18"/>
    <n v="0"/>
    <n v="12.18"/>
    <s v=""/>
    <s v=""/>
    <s v=""/>
    <s v=""/>
    <s v=""/>
    <m/>
    <m/>
    <m/>
    <n v="1"/>
    <m/>
    <m/>
    <m/>
    <m/>
    <m/>
    <m/>
    <s v="1"/>
    <s v=""/>
  </r>
  <r>
    <x v="5"/>
    <s v="Philippe"/>
    <s v="Le Moulin du Pivert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3"/>
    <m/>
    <m/>
    <n v="1"/>
    <m/>
    <m/>
    <s v="P'tit Beurre Tout Chocolat - 155 grs"/>
    <s v="1PB002"/>
    <n v="6"/>
    <n v="0"/>
    <m/>
    <m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4"/>
    <n v="1"/>
    <m/>
    <m/>
    <m/>
    <n v="1"/>
    <s v="Huile de coco - 0,4L"/>
    <n v="1010615056"/>
    <n v="60"/>
    <n v="10"/>
    <m/>
    <s v="oui"/>
    <n v="379.2"/>
    <n v="0"/>
    <n v="379.2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4"/>
    <n v="1"/>
    <m/>
    <m/>
    <m/>
    <m/>
    <s v="Huile Oméga + - 0,5L"/>
    <n v="1010630270"/>
    <n v="6"/>
    <n v="0"/>
    <m/>
    <m/>
    <n v="24.6"/>
    <n v="0"/>
    <n v="24.6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4"/>
    <m/>
    <m/>
    <n v="1"/>
    <m/>
    <m/>
    <s v="Huile de germe de blé bio - 100ml"/>
    <n v="1010420697"/>
    <n v="4"/>
    <n v="0"/>
    <m/>
    <s v="oui"/>
    <n v="42.6"/>
    <n v="0"/>
    <n v="42.6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4"/>
    <m/>
    <m/>
    <n v="1"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4"/>
    <m/>
    <m/>
    <n v="1"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5"/>
    <n v="1"/>
    <m/>
    <m/>
    <m/>
    <m/>
    <s v="Sucre vanille - x 8 Etuis 64g"/>
    <n v="310020"/>
    <n v="8"/>
    <n v="0"/>
    <m/>
    <m/>
    <n v="23.6"/>
    <n v="0"/>
    <n v="23.6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5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s v=""/>
  </r>
  <r>
    <x v="5"/>
    <s v="Philippe"/>
    <s v="Arcadie"/>
    <s v="Ekibio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6"/>
    <n v="1"/>
    <m/>
    <m/>
    <m/>
    <m/>
    <s v="AIL et FINES HERBES - Flacon 10g"/>
    <s v="AILH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s v="1"/>
    <s v=""/>
  </r>
  <r>
    <x v="5"/>
    <s v="Philippe"/>
    <s v="Arcadie"/>
    <s v="Ekibio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6"/>
    <n v="1"/>
    <m/>
    <m/>
    <m/>
    <m/>
    <s v="Épices pour PAELLA - Flacon 35g"/>
    <s v="PAELC"/>
    <n v="6"/>
    <n v="10"/>
    <m/>
    <s v="oui"/>
    <n v="9.1199999999999992"/>
    <n v="0"/>
    <n v="9.1199999999999992"/>
    <s v=""/>
    <s v=""/>
    <s v=""/>
    <s v=""/>
    <s v=""/>
    <m/>
    <m/>
    <m/>
    <n v="1"/>
    <m/>
    <m/>
    <m/>
    <m/>
    <m/>
    <m/>
    <s v="1"/>
    <s v=""/>
  </r>
  <r>
    <x v="5"/>
    <s v="Philippe"/>
    <s v="Arcadie"/>
    <s v="Ekibio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6"/>
    <n v="1"/>
    <m/>
    <m/>
    <m/>
    <m/>
    <s v="Mélange GUACAMOLE - Flacon 45g"/>
    <s v="GUACC"/>
    <n v="6"/>
    <n v="10"/>
    <m/>
    <s v="oui"/>
    <n v="11.52"/>
    <n v="0"/>
    <n v="11.52"/>
    <s v=""/>
    <s v=""/>
    <s v=""/>
    <s v=""/>
    <s v=""/>
    <m/>
    <m/>
    <m/>
    <n v="1"/>
    <m/>
    <m/>
    <m/>
    <m/>
    <m/>
    <m/>
    <s v="1"/>
    <s v=""/>
  </r>
  <r>
    <x v="5"/>
    <s v="Philippe"/>
    <s v="Arcadie"/>
    <s v="Ekibio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6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7"/>
    <n v="1"/>
    <m/>
    <m/>
    <m/>
    <m/>
    <s v="abricots - 725 g"/>
    <s v="CN00531600"/>
    <n v="6"/>
    <n v="0"/>
    <m/>
    <m/>
    <n v="28.38"/>
    <n v="0"/>
    <n v="28.38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7"/>
    <m/>
    <n v="1"/>
    <m/>
    <m/>
    <m/>
    <s v="kiwis - 315 g"/>
    <s v="CN00530175"/>
    <n v="6"/>
    <n v="0"/>
    <m/>
    <m/>
    <n v="15.18"/>
    <n v="0"/>
    <n v="15.18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7"/>
    <n v="1"/>
    <m/>
    <m/>
    <m/>
    <m/>
    <s v=" fraises - 725 g"/>
    <s v="CN00531620"/>
    <n v="6"/>
    <n v="0"/>
    <m/>
    <m/>
    <n v="30.3"/>
    <n v="0"/>
    <n v="30.3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7"/>
    <n v="1"/>
    <m/>
    <m/>
    <m/>
    <m/>
    <s v="Purée mangue rhubarbe - 350 g"/>
    <s v="CN00641405"/>
    <n v="6"/>
    <n v="0"/>
    <m/>
    <m/>
    <n v="14.52"/>
    <n v="0"/>
    <n v="14.52"/>
    <s v=""/>
    <s v=""/>
    <s v=""/>
    <s v=""/>
    <s v=""/>
    <m/>
    <m/>
    <m/>
    <n v="1"/>
    <m/>
    <m/>
    <m/>
    <m/>
    <m/>
    <m/>
    <s v="1"/>
    <s v=""/>
  </r>
  <r>
    <x v="5"/>
    <s v="Philippe"/>
    <s v="Côteaux Nantais"/>
    <s v="Biodis"/>
    <s v="LE JARDIN DE L'AVENIR"/>
    <s v="Route de la roche"/>
    <n v="49130"/>
    <s v="SAINTES GEMMES SUR LOIRE"/>
    <s v="02 41 66 64 08"/>
    <s v="Pays-de-Loire"/>
    <n v="49"/>
    <s v="ACCORD BIO"/>
    <m/>
    <n v="280"/>
    <d v="2017-06-19T00:00:00"/>
    <x v="1207"/>
    <n v="1"/>
    <m/>
    <m/>
    <m/>
    <m/>
    <s v="Purée pêches cerises - 350 g"/>
    <s v="CN00641400"/>
    <n v="6"/>
    <n v="0"/>
    <m/>
    <m/>
    <n v="15.84"/>
    <n v="0"/>
    <n v="15.84"/>
    <s v=""/>
    <s v=""/>
    <s v=""/>
    <s v=""/>
    <s v=""/>
    <m/>
    <m/>
    <m/>
    <n v="1"/>
    <m/>
    <m/>
    <m/>
    <m/>
    <m/>
    <m/>
    <s v="1"/>
    <s v=""/>
  </r>
  <r>
    <x v="5"/>
    <s v="Christophe"/>
    <s v="Côteaux Nantai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8"/>
    <m/>
    <n v="1"/>
    <m/>
    <m/>
    <m/>
    <s v="Purée mangue rhubarbe - 350 g"/>
    <s v="CN00641405"/>
    <n v="6"/>
    <n v="0"/>
    <m/>
    <m/>
    <n v="14.22"/>
    <n v="0"/>
    <n v="14.22"/>
    <s v=""/>
    <s v=""/>
    <s v=""/>
    <s v=""/>
    <s v=""/>
    <m/>
    <m/>
    <m/>
    <m/>
    <m/>
    <m/>
    <s v="NRP"/>
    <m/>
    <m/>
    <m/>
    <s v="1"/>
    <n v="1"/>
  </r>
  <r>
    <x v="5"/>
    <s v="Christophe"/>
    <s v="Côteaux Nantai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8"/>
    <n v="1"/>
    <m/>
    <m/>
    <m/>
    <m/>
    <s v="Purée mûres banane - 350 g"/>
    <s v="CN00641410"/>
    <n v="6"/>
    <n v="0"/>
    <m/>
    <m/>
    <n v="14.46"/>
    <n v="0"/>
    <n v="14.46"/>
    <s v=""/>
    <s v=""/>
    <s v=""/>
    <s v=""/>
    <s v=""/>
    <m/>
    <m/>
    <m/>
    <m/>
    <m/>
    <m/>
    <s v="NRP"/>
    <m/>
    <m/>
    <m/>
    <s v="1"/>
    <n v="1"/>
  </r>
  <r>
    <x v="5"/>
    <s v="Christophe"/>
    <s v="Côteaux Nantai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8"/>
    <n v="1"/>
    <m/>
    <m/>
    <m/>
    <m/>
    <s v="Purée pêches cerises - 350 g"/>
    <s v="CN00641400"/>
    <n v="6"/>
    <n v="0"/>
    <m/>
    <m/>
    <n v="15.54"/>
    <n v="0"/>
    <n v="15.54"/>
    <s v=""/>
    <s v=""/>
    <s v=""/>
    <s v=""/>
    <s v=""/>
    <m/>
    <m/>
    <m/>
    <m/>
    <m/>
    <m/>
    <s v="NRP"/>
    <m/>
    <m/>
    <m/>
    <s v="1"/>
    <n v="1"/>
  </r>
  <r>
    <x v="5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m/>
    <m/>
    <m/>
    <s v="NRP"/>
    <m/>
    <m/>
    <m/>
    <s v="1"/>
    <n v="1"/>
  </r>
  <r>
    <x v="5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s v="NRP"/>
    <m/>
    <m/>
    <m/>
    <s v="1"/>
    <n v="1"/>
  </r>
  <r>
    <x v="5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m/>
    <m/>
    <m/>
    <s v="NRP"/>
    <m/>
    <m/>
    <m/>
    <s v="1"/>
    <n v="1"/>
  </r>
  <r>
    <x v="5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m/>
    <m/>
    <m/>
    <s v="NRP"/>
    <m/>
    <m/>
    <m/>
    <s v="1"/>
    <n v="1"/>
  </r>
  <r>
    <x v="5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m/>
    <m/>
    <m/>
    <s v="NRP"/>
    <m/>
    <m/>
    <m/>
    <s v="1"/>
    <n v="1"/>
  </r>
  <r>
    <x v="5"/>
    <s v="Christophe"/>
    <s v="Bio Planèt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09"/>
    <n v="1"/>
    <m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m/>
    <m/>
    <m/>
    <s v="NRP"/>
    <m/>
    <m/>
    <m/>
    <s v="1"/>
    <n v="1"/>
  </r>
  <r>
    <x v="5"/>
    <s v="Christophe"/>
    <s v="Perl'amand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0"/>
    <n v="1"/>
    <m/>
    <m/>
    <m/>
    <m/>
    <s v="Amandina chocolat - 1L"/>
    <s v="6902CHOCOOP"/>
    <n v="8"/>
    <n v="0"/>
    <m/>
    <m/>
    <n v="26.8"/>
    <n v="0"/>
    <n v="26.8"/>
    <s v=""/>
    <s v=""/>
    <s v=""/>
    <s v=""/>
    <s v=""/>
    <m/>
    <m/>
    <m/>
    <m/>
    <m/>
    <m/>
    <s v="NRP"/>
    <m/>
    <m/>
    <m/>
    <s v="1"/>
    <n v="1"/>
  </r>
  <r>
    <x v="5"/>
    <s v="Christophe"/>
    <s v="Perl'amande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0"/>
    <n v="1"/>
    <m/>
    <m/>
    <m/>
    <m/>
    <s v="Purée Fruits et Graines - 200g"/>
    <n v="1011"/>
    <n v="6"/>
    <n v="0"/>
    <m/>
    <s v="oui"/>
    <n v="27.3"/>
    <n v="0"/>
    <n v="27.3"/>
    <s v=""/>
    <s v=""/>
    <s v=""/>
    <s v=""/>
    <s v=""/>
    <m/>
    <m/>
    <m/>
    <m/>
    <m/>
    <m/>
    <s v="NRP"/>
    <m/>
    <m/>
    <m/>
    <s v="1"/>
    <n v="1"/>
  </r>
  <r>
    <x v="5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n v="1"/>
    <m/>
    <m/>
    <m/>
    <m/>
    <s v="Crème noix de coco 60g - x 12 sachets"/>
    <n v="190150"/>
    <n v="12"/>
    <n v="0"/>
    <m/>
    <m/>
    <n v="13.8"/>
    <n v="0"/>
    <n v="13.8"/>
    <s v=""/>
    <s v=""/>
    <s v=""/>
    <s v=""/>
    <s v=""/>
    <m/>
    <m/>
    <m/>
    <m/>
    <m/>
    <m/>
    <s v="NRP"/>
    <m/>
    <m/>
    <m/>
    <s v="1"/>
    <n v="1"/>
  </r>
  <r>
    <x v="5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n v="1"/>
    <m/>
    <m/>
    <m/>
    <m/>
    <s v="Crème châtaigne 60g - x 12 sachets"/>
    <n v="190130"/>
    <n v="12"/>
    <n v="0"/>
    <m/>
    <m/>
    <n v="14.88"/>
    <n v="0"/>
    <n v="14.88"/>
    <s v=""/>
    <s v=""/>
    <s v=""/>
    <s v=""/>
    <s v=""/>
    <m/>
    <m/>
    <m/>
    <m/>
    <m/>
    <m/>
    <s v="NRP"/>
    <m/>
    <m/>
    <m/>
    <s v="1"/>
    <n v="1"/>
  </r>
  <r>
    <x v="5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n v="1"/>
    <m/>
    <m/>
    <m/>
    <m/>
    <s v="Crème anglaise 60g - x 12 sachets"/>
    <n v="190210"/>
    <n v="12"/>
    <n v="0"/>
    <m/>
    <m/>
    <n v="11.88"/>
    <n v="0"/>
    <n v="11.88"/>
    <s v=""/>
    <s v=""/>
    <s v=""/>
    <s v=""/>
    <s v=""/>
    <m/>
    <m/>
    <m/>
    <m/>
    <m/>
    <m/>
    <s v="NRP"/>
    <m/>
    <m/>
    <m/>
    <s v="1"/>
    <n v="1"/>
  </r>
  <r>
    <x v="5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m/>
    <m/>
    <m/>
    <s v="NRP"/>
    <m/>
    <m/>
    <m/>
    <s v="1"/>
    <n v="1"/>
  </r>
  <r>
    <x v="5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m/>
    <m/>
    <m/>
    <s v="NRP"/>
    <m/>
    <m/>
    <m/>
    <s v="1"/>
    <n v="1"/>
  </r>
  <r>
    <x v="5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m/>
    <m/>
    <n v="1"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m/>
    <m/>
    <m/>
    <s v="NRP"/>
    <m/>
    <m/>
    <m/>
    <s v="1"/>
    <n v="1"/>
  </r>
  <r>
    <x v="5"/>
    <s v="Christophe"/>
    <s v="Nature et Aliments"/>
    <s v="Biocash"/>
    <s v="ESPACE  BIO"/>
    <s v="ZA des geymonds"/>
    <n v="38250"/>
    <s v="VILLARD DE LANS"/>
    <s v="04 38 86 49 35"/>
    <s v="Auvergne-Rhône-Alpes"/>
    <n v="38"/>
    <s v="ACCORD BIO"/>
    <m/>
    <n v="250"/>
    <d v="2017-06-20T22:00:00"/>
    <x v="1211"/>
    <m/>
    <m/>
    <n v="1"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m/>
    <m/>
    <m/>
    <s v="NRP"/>
    <m/>
    <m/>
    <m/>
    <s v="1"/>
    <n v="1"/>
  </r>
  <r>
    <x v="5"/>
    <s v="Philippe"/>
    <s v="Nature et Aliments"/>
    <s v="Provinces Bio"/>
    <s v="BIO-LOGIQUE"/>
    <s v="46 RUE BOISNET"/>
    <n v="49000"/>
    <s v="ANGERS"/>
    <s v="02 49 87 23 76"/>
    <s v="Pays-de-Loire"/>
    <n v="49"/>
    <s v="INDPT"/>
    <m/>
    <n v="160"/>
    <d v="2017-06-20T00:00:00"/>
    <x v="1212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Christophe"/>
    <s v="Guayapi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3"/>
    <n v="1"/>
    <m/>
    <m/>
    <m/>
    <m/>
    <s v="Gomphrena - 130 Gélules/240 mg"/>
    <s v="GOG130/240"/>
    <n v="6"/>
    <m/>
    <m/>
    <m/>
    <n v="162"/>
    <n v="0"/>
    <n v="162"/>
    <s v=""/>
    <s v=""/>
    <s v=""/>
    <s v=""/>
    <s v=""/>
    <m/>
    <m/>
    <m/>
    <n v="1"/>
    <m/>
    <m/>
    <m/>
    <m/>
    <m/>
    <s v="1"/>
    <m/>
    <s v=""/>
  </r>
  <r>
    <x v="5"/>
    <s v="Christophe"/>
    <s v="Guayapi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3"/>
    <n v="1"/>
    <m/>
    <m/>
    <m/>
    <m/>
    <s v="Uhna De Gato - Poudre 50 g"/>
    <s v="UG50"/>
    <n v="6"/>
    <m/>
    <m/>
    <m/>
    <n v="102"/>
    <n v="0"/>
    <n v="102"/>
    <s v=""/>
    <s v=""/>
    <s v=""/>
    <s v=""/>
    <s v=""/>
    <m/>
    <m/>
    <m/>
    <n v="1"/>
    <m/>
    <m/>
    <m/>
    <m/>
    <m/>
    <s v="1"/>
    <m/>
    <s v=""/>
  </r>
  <r>
    <x v="5"/>
    <s v="Christophe"/>
    <s v="Guayapi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3"/>
    <n v="1"/>
    <m/>
    <m/>
    <m/>
    <m/>
    <s v="Urucum - 80 Tablettes/600 mg"/>
    <s v="UT80/600"/>
    <n v="6"/>
    <m/>
    <m/>
    <m/>
    <n v="93.6"/>
    <n v="0"/>
    <n v="93.6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n v="1"/>
    <m/>
    <m/>
    <m/>
    <m/>
    <s v="Huile de noix grillée France - 0,25L"/>
    <n v="1010609390"/>
    <n v="6"/>
    <m/>
    <m/>
    <m/>
    <n v="70.739999999999995"/>
    <n v="0"/>
    <n v="70.739999999999995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n v="1"/>
    <m/>
    <m/>
    <m/>
    <m/>
    <s v="Huile de Chia - 100ml"/>
    <n v="1010420097"/>
    <n v="4"/>
    <m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n v="1"/>
    <m/>
    <m/>
    <m/>
    <m/>
    <s v="Huile d'Inca Inchi - 100ml"/>
    <n v="1010420497"/>
    <n v="4"/>
    <m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Huile Gourmande - 250ml"/>
    <n v="1010630890"/>
    <n v="6"/>
    <m/>
    <m/>
    <m/>
    <n v="24.3"/>
    <n v="0"/>
    <n v="24.3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Huile cuisson au Ghee - 0,5L"/>
    <n v="1010631170"/>
    <n v="6"/>
    <m/>
    <m/>
    <m/>
    <n v="37.200000000000003"/>
    <n v="0"/>
    <n v="37.200000000000003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Huile de chardon marie - 100ml"/>
    <n v="1010420597"/>
    <n v="4"/>
    <m/>
    <m/>
    <s v="oui"/>
    <n v="25.68"/>
    <n v="0"/>
    <n v="25.68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Farine de pépins de courge biologique - 250g x4"/>
    <n v="1010450220"/>
    <n v="4"/>
    <m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Farine de lin biologique - 250g x4"/>
    <n v="1010450320"/>
    <n v="4"/>
    <m/>
    <m/>
    <s v="oui"/>
    <n v="8.92"/>
    <n v="0"/>
    <n v="8.9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SATORIZ"/>
    <s v="ZI des blanchisseries"/>
    <n v="38500"/>
    <s v="VOIRON"/>
    <s v="04 76 93 07 94"/>
    <s v="Auvergne-Rhône-Alpes"/>
    <n v="38"/>
    <s v="SATORIZ"/>
    <m/>
    <n v="540"/>
    <d v="2017-06-20T00:00:00"/>
    <x v="1214"/>
    <m/>
    <n v="1"/>
    <m/>
    <m/>
    <m/>
    <s v="Farine de noix biologique - 250g x4"/>
    <n v="1010450120"/>
    <n v="4"/>
    <m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5"/>
    <n v="1"/>
    <m/>
    <m/>
    <m/>
    <m/>
    <s v="Nute+SANS PALME - 220g"/>
    <s v="NNUT+220"/>
    <n v="6"/>
    <m/>
    <m/>
    <s v="oui"/>
    <n v="22.02"/>
    <n v="0"/>
    <n v="22.02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5"/>
    <n v="1"/>
    <m/>
    <m/>
    <m/>
    <m/>
    <s v="L’equilibre 0% sucre - 25g"/>
    <s v="91101B25"/>
    <n v="40"/>
    <m/>
    <m/>
    <m/>
    <n v="29.2"/>
    <n v="0"/>
    <n v="29.2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Direct"/>
    <s v="SATORIZ"/>
    <s v="ZI des blanchisseries"/>
    <n v="38500"/>
    <s v="VOIRON"/>
    <s v="04 76 93 07 94"/>
    <s v="Auvergne-Rhône-Alpes"/>
    <n v="38"/>
    <s v="SATORIZ"/>
    <m/>
    <n v="540"/>
    <d v="2017-06-20T00:00:00"/>
    <x v="1215"/>
    <n v="1"/>
    <m/>
    <m/>
    <m/>
    <m/>
    <s v="Choco Amande (crunchy) - 300g"/>
    <s v="NCHOAM300"/>
    <n v="6"/>
    <m/>
    <m/>
    <m/>
    <n v="28.5"/>
    <n v="0"/>
    <n v="28.5"/>
    <s v=""/>
    <s v=""/>
    <s v=""/>
    <s v=""/>
    <s v=""/>
    <m/>
    <m/>
    <m/>
    <n v="1"/>
    <m/>
    <m/>
    <m/>
    <m/>
    <m/>
    <s v="1"/>
    <m/>
    <s v=""/>
  </r>
  <r>
    <x v="5"/>
    <s v="Ghislaine"/>
    <s v="Bio Planète"/>
    <s v="Relais Vert"/>
    <s v="MARCEL ET FILS"/>
    <s v="Technopole VM- La Capellane Quartier Piedardant"/>
    <n v="83190"/>
    <s v="OLLIOULES"/>
    <s v="04 94 87 40 53"/>
    <s v="Provence-Alpes-Côte d'Azur"/>
    <n v="83"/>
    <s v="INDPT"/>
    <s v="Marcel et Fils"/>
    <n v="280"/>
    <d v="2017-06-21T22:00:00"/>
    <x v="1216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s v="Reliquat BDC: 4472 du 5/5"/>
    <m/>
    <m/>
    <s v="1"/>
    <m/>
    <s v=""/>
  </r>
  <r>
    <x v="5"/>
    <s v="Jean-Claude"/>
    <m/>
    <s v="Relais Vert"/>
    <s v="BIEN L EPICERIE - SAINT GILLES "/>
    <m/>
    <m/>
    <m/>
    <s v="01.44.61.30.95"/>
    <m/>
    <m/>
    <m/>
    <m/>
    <m/>
    <d v="2017-06-21T22:00:00"/>
    <x v="1217"/>
    <m/>
    <n v="1"/>
    <m/>
    <n v="1"/>
    <m/>
    <s v="Complément pour petit déjeuner biologique - 300g x4"/>
    <n v="1010450430"/>
    <n v="20"/>
    <n v="10"/>
    <m/>
    <s v="oui"/>
    <n v="131.4"/>
    <n v="0"/>
    <n v="131.4"/>
    <s v=""/>
    <s v=""/>
    <s v=""/>
    <s v=""/>
    <s v=""/>
    <m/>
    <m/>
    <m/>
    <n v="1"/>
    <m/>
    <m/>
    <m/>
    <m/>
    <m/>
    <s v="1"/>
    <m/>
    <s v=""/>
  </r>
  <r>
    <x v="5"/>
    <s v="Jean-Claude"/>
    <m/>
    <s v="Relais Vert"/>
    <s v="BIEN L EPICERIE - SAINT GILLES "/>
    <m/>
    <m/>
    <m/>
    <s v="01.44.61.30.95"/>
    <m/>
    <m/>
    <m/>
    <m/>
    <m/>
    <d v="2017-06-21T22:00:00"/>
    <x v="1217"/>
    <m/>
    <n v="1"/>
    <m/>
    <n v="1"/>
    <m/>
    <s v="Display gamme Protéin - 1 dispay vide"/>
    <m/>
    <n v="1"/>
    <n v="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6-24T22:00:00"/>
    <x v="1218"/>
    <n v="1"/>
    <m/>
    <m/>
    <n v="1"/>
    <m/>
    <s v="pommes demeter - 75 cl"/>
    <s v="CN00110005"/>
    <n v="48"/>
    <n v="10"/>
    <m/>
    <s v="oui"/>
    <n v="79.2"/>
    <n v="0"/>
    <n v="79.2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6-24T22:00:00"/>
    <x v="1218"/>
    <n v="1"/>
    <m/>
    <m/>
    <n v="1"/>
    <m/>
    <s v="pommes poires demeter - 75 cl"/>
    <s v="CN00110210"/>
    <n v="42"/>
    <n v="10"/>
    <m/>
    <s v="oui"/>
    <n v="91.14"/>
    <n v="0"/>
    <n v="91.14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6-24T22:00:00"/>
    <x v="1218"/>
    <n v="1"/>
    <m/>
    <m/>
    <n v="1"/>
    <m/>
    <s v="pommes grenades - 75 cl"/>
    <s v="CN00110350"/>
    <n v="42"/>
    <n v="10"/>
    <m/>
    <s v="oui"/>
    <n v="115.5"/>
    <n v="0"/>
    <n v="115.5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Pronadis"/>
    <s v="PLANETE NATURE FEYTIAT"/>
    <s v="5 RUE GUYNEMER"/>
    <n v="87220"/>
    <s v="FEYTIAT"/>
    <s v="05 55 30 81 36"/>
    <s v="Nouvelle-Aquitaine"/>
    <n v="87"/>
    <s v="ACCORD BIO"/>
    <m/>
    <n v="500"/>
    <d v="2017-06-24T22:00:00"/>
    <x v="1218"/>
    <n v="1"/>
    <m/>
    <m/>
    <n v="1"/>
    <m/>
    <s v="BOX JUS - 132 UVC 1/4 PALETTE"/>
    <s v="CNBOXEXCEL"/>
    <n v="1"/>
    <n v="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n v="1"/>
    <m/>
    <m/>
    <m/>
    <m/>
    <s v="Huile de Chia - 100ml"/>
    <n v="1010420097"/>
    <n v="8"/>
    <n v="0"/>
    <m/>
    <m/>
    <n v="56.8"/>
    <n v="0"/>
    <n v="56.8"/>
    <s v=""/>
    <s v=""/>
    <s v=""/>
    <s v=""/>
    <s v=""/>
    <m/>
    <m/>
    <m/>
    <n v="1"/>
    <m/>
    <m/>
    <s v="REVIENT VERS NOUS AU BESOIN"/>
    <m/>
    <m/>
    <s v="1"/>
    <m/>
    <s v=""/>
  </r>
  <r>
    <x v="5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s v="REVIENT VERS NOUS AU BESOIN"/>
    <m/>
    <m/>
    <s v="1"/>
    <m/>
    <s v=""/>
  </r>
  <r>
    <x v="5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m/>
    <n v="1"/>
    <m/>
    <m/>
    <m/>
    <s v="Farine de pépins de courge biologique - 250g x4"/>
    <n v="1010450220"/>
    <n v="8"/>
    <n v="10"/>
    <m/>
    <s v="oui"/>
    <n v="21.44"/>
    <n v="0"/>
    <n v="21.4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m/>
    <n v="1"/>
    <m/>
    <m/>
    <m/>
    <s v="Farine de lin biologique - 250g x4"/>
    <n v="1010450320"/>
    <n v="8"/>
    <n v="10"/>
    <m/>
    <s v="oui"/>
    <n v="16.079999999999998"/>
    <n v="0"/>
    <n v="16.079999999999998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m/>
    <n v="1"/>
    <m/>
    <m/>
    <m/>
    <s v="Farine de noix biologique - 250g x4"/>
    <n v="1010450120"/>
    <n v="8"/>
    <n v="10"/>
    <m/>
    <s v="oui"/>
    <n v="21.44"/>
    <n v="0"/>
    <n v="21.4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PLEINE NATURE"/>
    <s v="Zone Cial Avignon Nord"/>
    <n v="84700"/>
    <s v="SORGUES"/>
    <s v="04 90 32 65 33"/>
    <s v="Provence-Alpes-Côte d'Azur"/>
    <n v="84"/>
    <s v="LES COMPTOIRS DE LA BIO"/>
    <m/>
    <n v="300"/>
    <d v="2017-06-25T00:00:00"/>
    <x v="1219"/>
    <m/>
    <n v="1"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0"/>
    <n v="1"/>
    <m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0"/>
    <n v="1"/>
    <m/>
    <m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0"/>
    <n v="1"/>
    <m/>
    <m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0"/>
    <n v="1"/>
    <m/>
    <m/>
    <m/>
    <m/>
    <s v="Farine de noix biologique - 250g x4"/>
    <n v="1010450120"/>
    <n v="4"/>
    <n v="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0"/>
    <n v="1"/>
    <m/>
    <m/>
    <m/>
    <m/>
    <s v="Complément pour petit déjeuner biologique - 300g x4"/>
    <n v="1010450430"/>
    <n v="4"/>
    <n v="0"/>
    <m/>
    <s v="oui"/>
    <n v="29.2"/>
    <n v="0"/>
    <n v="29.2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n v="1"/>
    <m/>
    <m/>
    <n v="1"/>
    <m/>
    <s v="pommes demeter - 75 cl"/>
    <s v="CN00110005"/>
    <n v="48"/>
    <n v="10"/>
    <m/>
    <s v="oui"/>
    <n v="88.8"/>
    <n v="0"/>
    <n v="88.8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n v="1"/>
    <m/>
    <m/>
    <n v="1"/>
    <m/>
    <s v="pommes poires demeter - 75 cl"/>
    <s v="CN00110210"/>
    <n v="42"/>
    <n v="10"/>
    <m/>
    <s v="oui"/>
    <n v="102.48"/>
    <n v="0"/>
    <n v="102.48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m/>
    <m/>
    <n v="1"/>
    <n v="1"/>
    <m/>
    <s v="pamplemousses roses demeter - 75cl"/>
    <s v="CN00110380"/>
    <n v="48"/>
    <n v="1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m/>
    <m/>
    <n v="1"/>
    <n v="1"/>
    <m/>
    <s v="pommes gingembre demeter - 75 cl"/>
    <s v="CN00110385"/>
    <n v="42"/>
    <n v="1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m/>
    <m/>
    <n v="1"/>
    <n v="1"/>
    <m/>
    <s v="Nectar fraises - 75 cl"/>
    <s v="CN00111005"/>
    <n v="42"/>
    <n v="1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m/>
    <m/>
    <n v="1"/>
    <n v="1"/>
    <m/>
    <s v="Nectar cassis - 75 cl"/>
    <s v="CN00111015"/>
    <n v="42"/>
    <n v="1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1"/>
    <n v="1"/>
    <m/>
    <m/>
    <n v="1"/>
    <m/>
    <s v="BOX JUS - 132 UVC 1/4 PALETTE"/>
    <s v="CNBOXEXCEL"/>
    <n v="2"/>
    <n v="1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Amandina chocolat - 3x20cl"/>
    <s v="6902CH20"/>
    <n v="8"/>
    <n v="10"/>
    <m/>
    <m/>
    <n v="28"/>
    <n v="0"/>
    <n v="28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Purée amande blanchie - 630g"/>
    <n v="5105"/>
    <n v="6"/>
    <n v="10"/>
    <m/>
    <s v="oui"/>
    <n v="85.08"/>
    <n v="0"/>
    <n v="85.08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Purée amande blanchie - 300g"/>
    <s v="5104A"/>
    <n v="6"/>
    <n v="10"/>
    <m/>
    <s v="oui"/>
    <n v="45.6"/>
    <n v="0"/>
    <n v="45.6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Nute+SANS PALME - 220g"/>
    <s v="NNUT+220"/>
    <n v="6"/>
    <n v="10"/>
    <m/>
    <s v="oui"/>
    <n v="19.8"/>
    <n v="0"/>
    <n v="19.8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Pistache Choc - 25g"/>
    <s v="91007B25"/>
    <n v="20"/>
    <n v="10"/>
    <m/>
    <m/>
    <n v="14"/>
    <n v="0"/>
    <n v="14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Purée de sésame complet - 280g"/>
    <s v="1250A"/>
    <n v="6"/>
    <n v="10"/>
    <m/>
    <s v="oui"/>
    <n v="16.14"/>
    <n v="0"/>
    <n v="16.14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m/>
    <m/>
    <n v="1"/>
    <m/>
    <m/>
    <s v="Amande ( 74% ) au sucre de canne - 200g"/>
    <n v="6500"/>
    <n v="6"/>
    <n v="0"/>
    <m/>
    <m/>
    <n v="25.86"/>
    <n v="0"/>
    <n v="25.86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m/>
    <m/>
    <n v="1"/>
    <m/>
    <m/>
    <s v="Noisette ( 66% ) au sucre de canne - 200g"/>
    <n v="6504"/>
    <n v="6"/>
    <n v="0"/>
    <m/>
    <m/>
    <n v="27.6"/>
    <n v="0"/>
    <n v="27.6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Cacao &amp; Baies de goji - 40g"/>
    <s v="9304B40"/>
    <n v="28"/>
    <n v="10"/>
    <m/>
    <m/>
    <n v="37.799999999999997"/>
    <n v="0"/>
    <n v="37.799999999999997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Baobab &amp; Graines - 40g"/>
    <s v="9302B40"/>
    <n v="28"/>
    <n v="10"/>
    <m/>
    <m/>
    <n v="37.799999999999997"/>
    <n v="0"/>
    <n v="37.799999999999997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Céréales - 40g"/>
    <s v="9301B40"/>
    <n v="28"/>
    <n v="10"/>
    <m/>
    <m/>
    <n v="37.799999999999997"/>
    <n v="0"/>
    <n v="37.799999999999997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2"/>
    <n v="1"/>
    <m/>
    <m/>
    <m/>
    <m/>
    <s v="Multifruits - 40g"/>
    <s v="93003B40"/>
    <n v="28"/>
    <n v="10"/>
    <m/>
    <m/>
    <n v="37.799999999999997"/>
    <n v="0"/>
    <n v="37.799999999999997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n v="1"/>
    <m/>
    <m/>
    <m/>
    <m/>
    <s v="Biofournée sarrasin - x 12 sachets"/>
    <n v="550070"/>
    <n v="12"/>
    <n v="0"/>
    <m/>
    <m/>
    <n v="11.4"/>
    <n v="0"/>
    <n v="11.4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n v="1"/>
    <m/>
    <m/>
    <m/>
    <m/>
    <s v="Biofournée épeautre - x 12 sachets"/>
    <n v="550080"/>
    <n v="12"/>
    <n v="0"/>
    <m/>
    <m/>
    <n v="11.4"/>
    <n v="0"/>
    <n v="11.4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n v="1"/>
    <m/>
    <m/>
    <m/>
    <m/>
    <s v="Arôme naturel amandes amères - x 7 Flacons"/>
    <n v="330050"/>
    <n v="7"/>
    <n v="0"/>
    <m/>
    <m/>
    <n v="13.3"/>
    <n v="0"/>
    <n v="13.3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n v="1"/>
    <m/>
    <m/>
    <m/>
    <m/>
    <s v="Crème anglaise 60g - x 12 sachets"/>
    <n v="190210"/>
    <n v="12"/>
    <n v="0"/>
    <m/>
    <m/>
    <n v="11.88"/>
    <n v="0"/>
    <n v="11.88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n v="1"/>
    <m/>
    <m/>
    <m/>
    <m/>
    <s v="Vermicelles Arc en ciel 100g - x 10"/>
    <n v="320210"/>
    <n v="10"/>
    <n v="0"/>
    <m/>
    <m/>
    <n v="19.5"/>
    <n v="0"/>
    <n v="19.5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m/>
    <m/>
    <n v="1"/>
    <m/>
    <m/>
    <s v="Arôme Saveur Pistache - x 7 flacons 30ml"/>
    <n v="330240"/>
    <n v="7"/>
    <n v="0"/>
    <m/>
    <m/>
    <n v="20.3"/>
    <n v="0"/>
    <n v="20.3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m/>
    <m/>
    <n v="1"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Biocash"/>
    <s v="BIO ET SENS"/>
    <s v="976 ROUTE D'AIX"/>
    <n v="84120"/>
    <s v="PERTUIS"/>
    <s v="04 90 79 51 74"/>
    <s v="Provence-Alpes-Côte d'Azur"/>
    <n v="84"/>
    <s v="ACCORD BIO"/>
    <m/>
    <n v="500"/>
    <d v="2017-06-25T00:00:00"/>
    <x v="1223"/>
    <m/>
    <m/>
    <n v="1"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Gel externe - tube 125ml"/>
    <s v="PAGT125ML-F"/>
    <n v="6"/>
    <n v="0"/>
    <m/>
    <s v="oui"/>
    <n v="42.66"/>
    <n v="0"/>
    <n v="42.66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Gel externe - tube 250ml"/>
    <s v="PAGF250ML-F"/>
    <n v="6"/>
    <n v="0"/>
    <m/>
    <s v="oui"/>
    <n v="61.2"/>
    <n v="0"/>
    <n v="61.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Gel Nettoyant intime - flacon 250ml"/>
    <s v="PAGI250ML-F"/>
    <n v="6"/>
    <n v="0"/>
    <m/>
    <s v="oui"/>
    <n v="49.62"/>
    <n v="0"/>
    <n v="49.6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4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6"/>
    <m/>
    <n v="1"/>
    <m/>
    <n v="1"/>
    <m/>
    <s v="Farine de pépins de courge biologique - 250g x4"/>
    <n v="1010450220"/>
    <n v="12"/>
    <n v="10"/>
    <m/>
    <s v="oui"/>
    <n v="32.159999999999997"/>
    <n v="0"/>
    <n v="32.159999999999997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6"/>
    <m/>
    <n v="1"/>
    <m/>
    <n v="1"/>
    <m/>
    <s v="Farine de lin biologique - 250g x4"/>
    <n v="1010450320"/>
    <n v="12"/>
    <n v="10"/>
    <m/>
    <s v="oui"/>
    <n v="24.12"/>
    <n v="0"/>
    <n v="24.12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6"/>
    <m/>
    <n v="1"/>
    <m/>
    <n v="1"/>
    <m/>
    <s v="Farine de noix biologique - 250g x4"/>
    <n v="1010450120"/>
    <n v="12"/>
    <n v="10"/>
    <m/>
    <s v="oui"/>
    <n v="32.159999999999997"/>
    <n v="0"/>
    <n v="32.159999999999997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6"/>
    <m/>
    <n v="1"/>
    <m/>
    <n v="1"/>
    <m/>
    <s v="Complément pour petit déjeuner biologique - 300g x4"/>
    <n v="1010450430"/>
    <n v="8"/>
    <n v="10"/>
    <m/>
    <s v="oui"/>
    <n v="52.56"/>
    <n v="0"/>
    <n v="52.56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6"/>
    <m/>
    <n v="1"/>
    <m/>
    <n v="1"/>
    <m/>
    <s v="Display gamme Protéin - 1 dispay vide"/>
    <m/>
    <n v="1"/>
    <n v="1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7"/>
    <n v="1"/>
    <m/>
    <m/>
    <m/>
    <m/>
    <s v="Poudre à lever - x 30 sachets"/>
    <n v="550010"/>
    <n v="30"/>
    <n v="0"/>
    <m/>
    <m/>
    <n v="10.199999999999999"/>
    <n v="0"/>
    <n v="10.199999999999999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7"/>
    <n v="1"/>
    <m/>
    <m/>
    <m/>
    <m/>
    <s v="Agar agar Bio - x 12 sachets 50g"/>
    <n v="510120"/>
    <n v="12"/>
    <n v="0"/>
    <m/>
    <s v="oui"/>
    <n v="52.2"/>
    <n v="0"/>
    <n v="52.2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7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7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TERRE MERE - BIOMONDE"/>
    <s v="ZA MARIDES - AVENUE DE MARIDES"/>
    <n v="11500"/>
    <s v="QUILLAN"/>
    <s v="04 68 69 65 69"/>
    <s v="Occitanie"/>
    <n v="11"/>
    <s v="BIOMONDE"/>
    <m/>
    <n v="220"/>
    <d v="2017-06-25T00:00:00"/>
    <x v="1228"/>
    <n v="1"/>
    <m/>
    <m/>
    <m/>
    <m/>
    <s v="Purée pommes demeter - 630 g"/>
    <s v="CN00640115"/>
    <n v="6"/>
    <n v="0"/>
    <m/>
    <m/>
    <n v="14.64"/>
    <n v="0"/>
    <n v="14.64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Gel externe - tube 250ml"/>
    <s v="PAGF250ML-F"/>
    <n v="12"/>
    <n v="0"/>
    <m/>
    <s v="oui"/>
    <n v="122.4"/>
    <n v="0"/>
    <n v="122.4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Jus à boire  AB - bouteille 1l"/>
    <s v="PAJB1LP-F"/>
    <n v="12"/>
    <n v="0"/>
    <m/>
    <s v="oui"/>
    <n v="168.72"/>
    <n v="0"/>
    <n v="168.72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Gel à boire AB - bouteille 1000ml"/>
    <s v="PAGBP1L-F"/>
    <n v="12"/>
    <n v="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s v="1"/>
    <s v=""/>
  </r>
  <r>
    <x v="5"/>
    <s v="Alexis"/>
    <s v="Ciel d'Azur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29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30"/>
    <n v="1"/>
    <m/>
    <m/>
    <m/>
    <m/>
    <s v="Épices pour PAELLA - Flacon 35g"/>
    <s v="PAELC"/>
    <n v="6"/>
    <n v="10"/>
    <m/>
    <s v="oui"/>
    <n v="9.1199999999999992"/>
    <n v="0"/>
    <n v="9.1199999999999992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30"/>
    <n v="1"/>
    <m/>
    <m/>
    <m/>
    <m/>
    <s v="Mélange GRILLADES - Flacon 35g"/>
    <s v="GRILC"/>
    <n v="6"/>
    <n v="10"/>
    <m/>
    <s v="oui"/>
    <n v="9.48"/>
    <n v="0"/>
    <n v="9.48"/>
    <s v=""/>
    <s v=""/>
    <s v=""/>
    <s v=""/>
    <s v=""/>
    <m/>
    <m/>
    <m/>
    <n v="1"/>
    <m/>
    <m/>
    <m/>
    <m/>
    <m/>
    <m/>
    <s v="1"/>
    <s v=""/>
  </r>
  <r>
    <x v="5"/>
    <s v="Alexis"/>
    <s v="Arcadie"/>
    <s v="Relais Vert"/>
    <s v="SAISONS BIO"/>
    <s v="44 AVENUE DE CATALOGNE"/>
    <n v="11300"/>
    <s v="LIMOUX"/>
    <s v="04 68 74 04 55"/>
    <s v="Occitanie"/>
    <n v="11"/>
    <s v="LES COMPTOIRS DE LA BIO"/>
    <m/>
    <n v="250"/>
    <d v="2017-06-25T00:00:00"/>
    <x v="1230"/>
    <n v="1"/>
    <m/>
    <m/>
    <m/>
    <m/>
    <s v="Mélange TABOULÉ - Flacon 17g"/>
    <s v="TABOC"/>
    <n v="6"/>
    <n v="10"/>
    <m/>
    <s v="oui"/>
    <n v="7.5"/>
    <n v="0"/>
    <n v="7.5"/>
    <s v=""/>
    <s v=""/>
    <s v=""/>
    <s v=""/>
    <s v=""/>
    <m/>
    <m/>
    <m/>
    <n v="1"/>
    <m/>
    <m/>
    <m/>
    <m/>
    <m/>
    <m/>
    <s v="1"/>
    <s v=""/>
  </r>
  <r>
    <x v="5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6-25T00:00:00"/>
    <x v="1231"/>
    <n v="1"/>
    <m/>
    <m/>
    <m/>
    <m/>
    <s v="HOL Pays Crête - 0,5L"/>
    <n v="1010613573"/>
    <n v="12"/>
    <n v="0"/>
    <m/>
    <m/>
    <n v="76.319999999999993"/>
    <n v="0"/>
    <n v="76.319999999999993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6-25T00:00:00"/>
    <x v="1231"/>
    <n v="1"/>
    <m/>
    <m/>
    <m/>
    <m/>
    <s v="Huile Friture+Poêler - 3L (1)"/>
    <n v="1090101134"/>
    <n v="4"/>
    <n v="0"/>
    <m/>
    <m/>
    <n v="59.64"/>
    <n v="0"/>
    <n v="59.64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BIO PRESQU'ILE"/>
    <m/>
    <n v="29160"/>
    <s v="CROZON"/>
    <s v="02 98 26 11 71"/>
    <s v="Bretagne"/>
    <n v="29"/>
    <s v="ACCORD BIO"/>
    <m/>
    <n v="250"/>
    <d v="2017-06-25T00:00:00"/>
    <x v="1231"/>
    <n v="1"/>
    <m/>
    <m/>
    <m/>
    <m/>
    <s v="Huile de Lin France - 0,25L"/>
    <n v="1010600490"/>
    <n v="12"/>
    <n v="0"/>
    <m/>
    <m/>
    <n v="57.72"/>
    <n v="0"/>
    <n v="57.72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6-25T00:00:00"/>
    <x v="1232"/>
    <n v="1"/>
    <m/>
    <m/>
    <m/>
    <m/>
    <s v="Biofournée épeautre - x 12 sachets"/>
    <n v="550080"/>
    <n v="12"/>
    <n v="0"/>
    <m/>
    <m/>
    <n v="11.4"/>
    <n v="0"/>
    <n v="11.4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6-25T00:00:00"/>
    <x v="1232"/>
    <n v="1"/>
    <m/>
    <m/>
    <m/>
    <m/>
    <s v="Crème chocolat intense 60g - x 12 sachets"/>
    <n v="190020"/>
    <n v="12"/>
    <n v="0"/>
    <m/>
    <m/>
    <n v="13.8"/>
    <n v="0"/>
    <n v="13.8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BIO PRESQU'ILE"/>
    <m/>
    <n v="29160"/>
    <s v="CROZON"/>
    <s v="02 98 26 11 71"/>
    <s v="Bretagne"/>
    <n v="29"/>
    <s v="ACCORD BIO"/>
    <m/>
    <n v="250"/>
    <d v="2017-06-25T00:00:00"/>
    <x v="1232"/>
    <n v="1"/>
    <m/>
    <m/>
    <m/>
    <m/>
    <s v="Crème anglaise 60g - x 12 sachets"/>
    <n v="190210"/>
    <n v="12"/>
    <n v="0"/>
    <m/>
    <m/>
    <n v="11.88"/>
    <n v="0"/>
    <n v="11.88"/>
    <s v=""/>
    <s v=""/>
    <s v=""/>
    <s v=""/>
    <s v=""/>
    <m/>
    <m/>
    <m/>
    <n v="1"/>
    <m/>
    <m/>
    <m/>
    <m/>
    <m/>
    <s v="1"/>
    <m/>
    <s v=""/>
  </r>
  <r>
    <x v="5"/>
    <s v="Philippe"/>
    <s v="Le Moulin du Pivert"/>
    <s v="Biodis"/>
    <s v="BIO PRESQU'ILE"/>
    <m/>
    <n v="29160"/>
    <s v="CROZON"/>
    <s v="02 98 26 11 71"/>
    <s v="Bretagne"/>
    <n v="29"/>
    <s v="ACCORD BIO"/>
    <m/>
    <n v="250"/>
    <d v="2017-06-25T00:00:00"/>
    <x v="1233"/>
    <m/>
    <m/>
    <n v="1"/>
    <n v="1"/>
    <m/>
    <s v="Box Twibio permanent - 176 uvc"/>
    <m/>
    <n v="1"/>
    <n v="1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Nature et Aliments"/>
    <s v="Relais Vert"/>
    <s v="ARCADIE COUIZA"/>
    <m/>
    <n v="11190"/>
    <s v="COUIZA"/>
    <s v="04 68 74 03 80"/>
    <s v="Occitanie"/>
    <n v="11"/>
    <s v="ACCORD BIO"/>
    <m/>
    <n v="240"/>
    <d v="2017-06-25T00:00:00"/>
    <x v="1234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ARCADIE COUIZA"/>
    <m/>
    <n v="11190"/>
    <s v="COUIZA"/>
    <s v="04 68 74 03 80"/>
    <s v="Occitanie"/>
    <n v="11"/>
    <s v="ACCORD BIO"/>
    <m/>
    <n v="240"/>
    <d v="2017-06-25T00:00:00"/>
    <x v="1235"/>
    <n v="1"/>
    <m/>
    <m/>
    <m/>
    <n v="1"/>
    <s v="pommes demeter - 75 cl"/>
    <s v="CN00110005"/>
    <n v="30"/>
    <n v="10"/>
    <m/>
    <s v="oui"/>
    <n v="50.1"/>
    <n v="0"/>
    <n v="50.1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ARCADIE COUIZA"/>
    <m/>
    <n v="11190"/>
    <s v="COUIZA"/>
    <s v="04 68 74 03 80"/>
    <s v="Occitanie"/>
    <n v="11"/>
    <s v="ACCORD BIO"/>
    <m/>
    <n v="240"/>
    <d v="2017-06-25T00:00:00"/>
    <x v="1235"/>
    <n v="1"/>
    <m/>
    <m/>
    <m/>
    <n v="1"/>
    <s v="pommes poires demeter - 75 cl"/>
    <s v="CN00110210"/>
    <n v="30"/>
    <n v="10"/>
    <m/>
    <s v="oui"/>
    <n v="66"/>
    <n v="0"/>
    <n v="66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Biocash"/>
    <s v="ARCADIE COUIZA"/>
    <m/>
    <n v="11190"/>
    <s v="COUIZA"/>
    <s v="04 68 74 03 80"/>
    <s v="Occitanie"/>
    <n v="11"/>
    <s v="ACCORD BIO"/>
    <m/>
    <n v="240"/>
    <d v="2017-06-25T00:00:00"/>
    <x v="1235"/>
    <n v="1"/>
    <m/>
    <m/>
    <m/>
    <n v="1"/>
    <s v="ananas - 75cl"/>
    <s v="CN00110375"/>
    <n v="30"/>
    <n v="1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Ghislaine"/>
    <s v="Bio Planète"/>
    <s v="Relais Vert"/>
    <s v="BIO TOUJOURS"/>
    <s v="2 RTE DE SAINT GEORGES D ORQUES"/>
    <n v="34990"/>
    <s v="JUVIGNAC"/>
    <s v="09 67 35 06 82"/>
    <s v="Occitanie"/>
    <n v="34"/>
    <s v="INDPT"/>
    <m/>
    <n v="250"/>
    <d v="2017-06-25T00:00:00"/>
    <x v="1236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s v="Reliquat BDC :4667"/>
    <m/>
    <m/>
    <s v="1"/>
    <m/>
    <s v=""/>
  </r>
  <r>
    <x v="5"/>
    <s v="Ghislaine"/>
    <s v="Perl'amande"/>
    <s v="Relais Vert"/>
    <s v="BIO TOUJOURS"/>
    <s v="2 RTE DE SAINT GEORGES D ORQUES"/>
    <n v="34990"/>
    <s v="JUVIGNAC"/>
    <s v="09 67 35 06 82"/>
    <s v="Occitanie"/>
    <n v="34"/>
    <s v="INDPT"/>
    <m/>
    <n v="250"/>
    <d v="2017-06-25T00:00:00"/>
    <x v="1237"/>
    <n v="1"/>
    <m/>
    <m/>
    <m/>
    <m/>
    <s v="Purée Amande &amp; Noix de cajou - 200g"/>
    <n v="1012"/>
    <n v="6"/>
    <n v="0"/>
    <m/>
    <s v="oui"/>
    <n v="31.44"/>
    <n v="0"/>
    <n v="31.44"/>
    <s v=""/>
    <s v=""/>
    <s v=""/>
    <s v=""/>
    <s v=""/>
    <m/>
    <m/>
    <m/>
    <n v="1"/>
    <m/>
    <m/>
    <s v="Reliquat BDC :4668"/>
    <m/>
    <m/>
    <s v="1"/>
    <m/>
    <s v=""/>
  </r>
  <r>
    <x v="5"/>
    <s v="Alexis"/>
    <s v="Ciel d'Azur"/>
    <s v="Relais Vert"/>
    <s v="ODO BIO "/>
    <s v="ZI DU PONT ROUGE"/>
    <n v="11000"/>
    <s v="CARCASSONNE"/>
    <s v="04 68 71 03 53"/>
    <s v="Occitanie"/>
    <n v="11"/>
    <s v="ACCORD BIO"/>
    <m/>
    <n v="500"/>
    <d v="2017-06-25T00:00:00"/>
    <x v="1238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ODO BIO "/>
    <s v="ZI DU PONT ROUGE"/>
    <n v="11000"/>
    <s v="CARCASSONNE"/>
    <s v="04 68 71 03 53"/>
    <s v="Occitanie"/>
    <n v="11"/>
    <s v="ACCORD BIO"/>
    <m/>
    <n v="500"/>
    <d v="2017-06-25T00:00:00"/>
    <x v="1238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ODO BIO "/>
    <s v="ZI DU PONT ROUGE"/>
    <n v="11000"/>
    <s v="CARCASSONNE"/>
    <s v="04 68 71 03 53"/>
    <s v="Occitanie"/>
    <n v="11"/>
    <s v="ACCORD BIO"/>
    <m/>
    <n v="500"/>
    <d v="2017-06-25T00:00:00"/>
    <x v="1238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ODO BIO "/>
    <s v="ZI DU PONT ROUGE"/>
    <n v="11000"/>
    <s v="CARCASSONNE"/>
    <s v="04 68 71 03 53"/>
    <s v="Occitanie"/>
    <n v="11"/>
    <s v="ACCORD BIO"/>
    <m/>
    <n v="500"/>
    <d v="2017-06-25T00:00:00"/>
    <x v="1238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LA VIE CLAIRE"/>
    <s v="41 Rue Louis Pasteur"/>
    <n v="29200"/>
    <s v="BREST"/>
    <s v="02 98 80 38 91"/>
    <s v="Bretagne"/>
    <n v="29"/>
    <s v="LA VIE CLAIRE"/>
    <m/>
    <n v="120"/>
    <d v="2017-06-25T00:00:00"/>
    <x v="1239"/>
    <n v="1"/>
    <m/>
    <m/>
    <m/>
    <m/>
    <s v="Huile Salades+Crudités - 0,5L"/>
    <n v="1010600570"/>
    <n v="6"/>
    <n v="0"/>
    <m/>
    <m/>
    <n v="19.62"/>
    <n v="0"/>
    <n v="19.62"/>
    <s v=""/>
    <s v=""/>
    <s v=""/>
    <s v=""/>
    <s v=""/>
    <m/>
    <m/>
    <m/>
    <n v="1"/>
    <m/>
    <m/>
    <m/>
    <m/>
    <m/>
    <m/>
    <m/>
    <s v=""/>
  </r>
  <r>
    <x v="5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6-25T00:00:00"/>
    <x v="1240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6-25T00:00:00"/>
    <x v="1240"/>
    <n v="1"/>
    <m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6-25T00:00:00"/>
    <x v="1240"/>
    <n v="1"/>
    <m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Alexis"/>
    <s v="Bio Planète"/>
    <s v="Biocash"/>
    <s v="ODO BIO "/>
    <s v="ZI DU PONT ROUGE"/>
    <n v="11000"/>
    <s v="CARCASSONNE"/>
    <s v="04 68 71 03 53"/>
    <s v="Occitanie"/>
    <n v="11"/>
    <s v="ACCORD BIO"/>
    <m/>
    <n v="500"/>
    <d v="2017-06-25T00:00:00"/>
    <x v="1240"/>
    <n v="1"/>
    <m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Olive&amp;Piment - 0,25L"/>
    <n v="1010630692"/>
    <n v="6"/>
    <n v="0"/>
    <m/>
    <m/>
    <n v="35.340000000000003"/>
    <n v="0"/>
    <n v="35.340000000000003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Farine de noix biologique - 250g x4"/>
    <n v="1010450120"/>
    <n v="4"/>
    <n v="10"/>
    <m/>
    <s v="oui"/>
    <n v="10.72"/>
    <n v="0"/>
    <n v="10.72"/>
    <n v="0"/>
    <n v="1"/>
    <n v="0"/>
    <n v="0"/>
    <n v="0"/>
    <m/>
    <m/>
    <n v="1"/>
    <m/>
    <m/>
    <n v="1"/>
    <m/>
    <m/>
    <m/>
    <s v="1"/>
    <m/>
    <s v=""/>
  </r>
  <r>
    <x v="5"/>
    <s v="Christoph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1"/>
    <m/>
    <n v="1"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2"/>
    <n v="1"/>
    <m/>
    <m/>
    <m/>
    <m/>
    <s v="Amandina Lait d'amandes sans sucre - 50cl"/>
    <n v="6901"/>
    <n v="12"/>
    <n v="0"/>
    <m/>
    <m/>
    <n v="20.64"/>
    <n v="0"/>
    <n v="20.64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2"/>
    <n v="1"/>
    <m/>
    <m/>
    <m/>
    <m/>
    <s v="Purée Amande &amp; Noix de cajou - 200g"/>
    <n v="1012"/>
    <n v="6"/>
    <n v="0"/>
    <m/>
    <s v="oui"/>
    <n v="31.44"/>
    <n v="0"/>
    <n v="31.44"/>
    <n v="1"/>
    <n v="0"/>
    <n v="0"/>
    <n v="0"/>
    <n v="0"/>
    <m/>
    <m/>
    <n v="1"/>
    <m/>
    <m/>
    <n v="1"/>
    <m/>
    <m/>
    <m/>
    <s v="1"/>
    <m/>
    <s v=""/>
  </r>
  <r>
    <x v="5"/>
    <s v="Christophe"/>
    <s v="Nature et Aliments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3"/>
    <n v="1"/>
    <m/>
    <m/>
    <m/>
    <m/>
    <s v="Extrait de vanille - x 9 Flacons 15ml"/>
    <n v="330010"/>
    <n v="9"/>
    <n v="0"/>
    <m/>
    <m/>
    <n v="26.28"/>
    <n v="0"/>
    <n v="26.28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3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Christoph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4"/>
    <n v="1"/>
    <m/>
    <m/>
    <m/>
    <m/>
    <s v="Épices pour CHAÏ - Flacon 40g"/>
    <s v="CHAIC"/>
    <n v="6"/>
    <n v="0"/>
    <m/>
    <m/>
    <n v="14.46"/>
    <n v="0"/>
    <n v="14.46"/>
    <s v=""/>
    <s v=""/>
    <s v=""/>
    <s v=""/>
    <s v=""/>
    <m/>
    <m/>
    <m/>
    <n v="1"/>
    <m/>
    <m/>
    <m/>
    <m/>
    <m/>
    <s v="1"/>
    <m/>
    <s v=""/>
  </r>
  <r>
    <x v="5"/>
    <s v="Christoph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4"/>
    <n v="1"/>
    <m/>
    <m/>
    <m/>
    <m/>
    <s v="Épices pour COUSCOUS - Flacon 35g"/>
    <s v="COUSC"/>
    <n v="6"/>
    <n v="0"/>
    <m/>
    <m/>
    <n v="10.92"/>
    <n v="0"/>
    <n v="10.92"/>
    <n v="1"/>
    <n v="0"/>
    <n v="0"/>
    <n v="0"/>
    <n v="0"/>
    <m/>
    <m/>
    <n v="1"/>
    <m/>
    <m/>
    <n v="1"/>
    <m/>
    <m/>
    <m/>
    <s v="1"/>
    <m/>
    <s v=""/>
  </r>
  <r>
    <x v="5"/>
    <s v="Christoph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4"/>
    <n v="1"/>
    <m/>
    <m/>
    <m/>
    <m/>
    <s v="PIMENT de CAYENNE - Flacon 40g"/>
    <s v="PIMPC"/>
    <n v="6"/>
    <n v="0"/>
    <m/>
    <m/>
    <n v="12.78"/>
    <n v="0"/>
    <n v="12.78"/>
    <n v="1"/>
    <n v="0"/>
    <n v="0"/>
    <n v="0"/>
    <n v="0"/>
    <m/>
    <m/>
    <n v="1"/>
    <m/>
    <m/>
    <n v="1"/>
    <m/>
    <m/>
    <m/>
    <s v="1"/>
    <m/>
    <s v=""/>
  </r>
  <r>
    <x v="5"/>
    <s v="Christoph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4"/>
    <n v="1"/>
    <m/>
    <m/>
    <m/>
    <m/>
    <s v="QUATRE BAIES - Flacon 35g"/>
    <s v="4BAIC"/>
    <n v="6"/>
    <n v="0"/>
    <m/>
    <m/>
    <n v="17.22"/>
    <n v="0"/>
    <n v="17.22"/>
    <s v=""/>
    <s v=""/>
    <s v=""/>
    <s v=""/>
    <s v=""/>
    <m/>
    <m/>
    <m/>
    <n v="1"/>
    <m/>
    <m/>
    <m/>
    <m/>
    <m/>
    <s v="1"/>
    <m/>
    <s v=""/>
  </r>
  <r>
    <x v="5"/>
    <s v="Christoph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6-25T00:00:00"/>
    <x v="1244"/>
    <n v="1"/>
    <m/>
    <m/>
    <m/>
    <m/>
    <s v="RAS EL HANOUT - Flacon 35g"/>
    <s v="RASEC"/>
    <n v="6"/>
    <n v="0"/>
    <m/>
    <m/>
    <n v="11.76"/>
    <n v="0"/>
    <n v="11.76"/>
    <n v="1"/>
    <n v="0"/>
    <n v="0"/>
    <n v="0"/>
    <n v="0"/>
    <m/>
    <m/>
    <n v="1"/>
    <m/>
    <m/>
    <n v="1"/>
    <m/>
    <m/>
    <m/>
    <s v="1"/>
    <m/>
    <s v=""/>
  </r>
  <r>
    <x v="5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n v="1"/>
    <m/>
    <m/>
    <m/>
    <m/>
    <s v="Huile de coco - 0,2L"/>
    <n v="1010615028"/>
    <n v="6"/>
    <n v="0"/>
    <m/>
    <s v="oui"/>
    <n v="20.88"/>
    <n v="0"/>
    <n v="20.88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m/>
    <n v="1"/>
    <m/>
    <m/>
    <m/>
    <s v="Farine de noix biologique - 250g x4"/>
    <n v="1010450120"/>
    <n v="4"/>
    <n v="10"/>
    <m/>
    <s v="oui"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5"/>
    <m/>
    <n v="1"/>
    <m/>
    <m/>
    <m/>
    <s v="Complément pour petit déjeuner biologique - 300g x4"/>
    <n v="1010450430"/>
    <n v="4"/>
    <n v="10"/>
    <m/>
    <s v="oui"/>
    <n v="26.28"/>
    <n v="0"/>
    <n v="26.28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6"/>
    <n v="1"/>
    <m/>
    <m/>
    <m/>
    <n v="1"/>
    <s v="pommes demeter - 75 cl"/>
    <s v="CN00110005"/>
    <n v="30"/>
    <n v="10"/>
    <m/>
    <s v="oui"/>
    <n v="50.1"/>
    <n v="0"/>
    <n v="50.1"/>
    <n v="1"/>
    <n v="0"/>
    <n v="0"/>
    <n v="0"/>
    <n v="1"/>
    <m/>
    <m/>
    <n v="1"/>
    <m/>
    <m/>
    <m/>
    <s v="Commande annulée"/>
    <m/>
    <s v="1"/>
    <s v="1"/>
    <m/>
    <s v=""/>
  </r>
  <r>
    <x v="5"/>
    <s v="Christophe"/>
    <s v="Côteaux Nantais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6"/>
    <n v="1"/>
    <m/>
    <m/>
    <m/>
    <n v="1"/>
    <s v="pommes poires demeter - 75 cl"/>
    <s v="CN00110210"/>
    <n v="30"/>
    <n v="10"/>
    <m/>
    <s v="oui"/>
    <n v="68.099999999999994"/>
    <n v="0"/>
    <n v="68.099999999999994"/>
    <n v="1"/>
    <n v="0"/>
    <n v="0"/>
    <n v="0"/>
    <n v="1"/>
    <m/>
    <m/>
    <n v="1"/>
    <m/>
    <m/>
    <m/>
    <s v="Commande annulée"/>
    <m/>
    <s v="1"/>
    <s v="1"/>
    <m/>
    <s v=""/>
  </r>
  <r>
    <x v="5"/>
    <s v="Christophe"/>
    <s v="Côteaux Nantais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6"/>
    <n v="1"/>
    <m/>
    <m/>
    <m/>
    <n v="1"/>
    <s v="pommes grenades - 75 cl"/>
    <s v="CN00110350"/>
    <n v="30"/>
    <n v="10"/>
    <m/>
    <s v="oui"/>
    <n v="85.2"/>
    <n v="0"/>
    <n v="85.2"/>
    <n v="1"/>
    <n v="0"/>
    <n v="0"/>
    <n v="0"/>
    <n v="1"/>
    <m/>
    <m/>
    <n v="1"/>
    <m/>
    <m/>
    <m/>
    <s v="Commande annulée"/>
    <m/>
    <s v="1"/>
    <s v="1"/>
    <m/>
    <s v=""/>
  </r>
  <r>
    <x v="5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Amandina Lait d'amandes - 1L"/>
    <n v="6902"/>
    <n v="12"/>
    <n v="8"/>
    <m/>
    <m/>
    <n v="34.92"/>
    <n v="0"/>
    <n v="34.92"/>
    <s v=""/>
    <s v=""/>
    <s v=""/>
    <s v=""/>
    <s v=""/>
    <m/>
    <m/>
    <m/>
    <m/>
    <n v="1"/>
    <m/>
    <m/>
    <m/>
    <m/>
    <s v="1"/>
    <m/>
    <n v="1"/>
  </r>
  <r>
    <x v="5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Amandina chocolat - 1L"/>
    <s v="6902CHOCOOP"/>
    <n v="12"/>
    <n v="8"/>
    <m/>
    <m/>
    <n v="36.96"/>
    <n v="0"/>
    <n v="36.96"/>
    <s v=""/>
    <s v=""/>
    <s v=""/>
    <s v=""/>
    <s v=""/>
    <m/>
    <m/>
    <m/>
    <m/>
    <n v="1"/>
    <m/>
    <m/>
    <m/>
    <m/>
    <s v="1"/>
    <m/>
    <n v="1"/>
  </r>
  <r>
    <x v="5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L’equilibre 0% sucre - 25g"/>
    <s v="91101B25"/>
    <n v="40"/>
    <n v="8"/>
    <m/>
    <m/>
    <n v="30.8"/>
    <n v="0"/>
    <n v="30.8"/>
    <s v=""/>
    <s v=""/>
    <s v=""/>
    <s v=""/>
    <s v=""/>
    <m/>
    <m/>
    <m/>
    <m/>
    <n v="1"/>
    <m/>
    <m/>
    <m/>
    <m/>
    <s v="1"/>
    <m/>
    <n v="1"/>
  </r>
  <r>
    <x v="5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Purée amande complète - 200g"/>
    <n v="5011"/>
    <n v="6"/>
    <n v="8"/>
    <m/>
    <s v="oui"/>
    <n v="31.2"/>
    <n v="0"/>
    <n v="31.2"/>
    <s v=""/>
    <s v=""/>
    <s v=""/>
    <s v=""/>
    <s v=""/>
    <m/>
    <m/>
    <m/>
    <m/>
    <n v="1"/>
    <m/>
    <m/>
    <m/>
    <m/>
    <s v="1"/>
    <m/>
    <n v="1"/>
  </r>
  <r>
    <x v="5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Purée 4 Fruits Secs - 200g"/>
    <n v="1013"/>
    <n v="6"/>
    <n v="8"/>
    <m/>
    <s v="oui"/>
    <n v="21.54"/>
    <n v="0"/>
    <n v="21.54"/>
    <s v=""/>
    <s v=""/>
    <s v=""/>
    <s v=""/>
    <s v=""/>
    <m/>
    <m/>
    <m/>
    <m/>
    <n v="1"/>
    <m/>
    <m/>
    <m/>
    <m/>
    <s v="1"/>
    <m/>
    <n v="1"/>
  </r>
  <r>
    <x v="5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Purée Amande &amp; Noix de cajou - 200g"/>
    <n v="1012"/>
    <n v="6"/>
    <n v="8"/>
    <m/>
    <s v="oui"/>
    <n v="28.92"/>
    <n v="0"/>
    <n v="28.92"/>
    <s v=""/>
    <s v=""/>
    <s v=""/>
    <s v=""/>
    <s v=""/>
    <m/>
    <m/>
    <m/>
    <m/>
    <n v="1"/>
    <m/>
    <m/>
    <m/>
    <m/>
    <s v="1"/>
    <m/>
    <n v="1"/>
  </r>
  <r>
    <x v="5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Purée Arachide Toastée - 300g"/>
    <n v="1504"/>
    <n v="6"/>
    <n v="8"/>
    <m/>
    <m/>
    <n v="14.88"/>
    <n v="0"/>
    <n v="14.88"/>
    <n v="1"/>
    <n v="0"/>
    <n v="0"/>
    <n v="0"/>
    <n v="0"/>
    <m/>
    <m/>
    <n v="1"/>
    <m/>
    <m/>
    <m/>
    <s v="En attente retour RV ( ne pas repasser de commande ). Rappel magasin le 2/10"/>
    <m/>
    <m/>
    <s v="1"/>
    <m/>
    <n v="1"/>
  </r>
  <r>
    <x v="5"/>
    <s v="Christophe"/>
    <s v="Perl'amande"/>
    <s v="Relais Vert"/>
    <s v="PARADIS BIO - BIOMONDE"/>
    <s v="route de laTour d'Aigues"/>
    <n v="84120"/>
    <s v="PERTUIS"/>
    <s v="04 90 77 05 41"/>
    <s v="Provence-Alpes-Côte d'Azur"/>
    <n v="84"/>
    <s v="BIOMONDE"/>
    <m/>
    <n v="150"/>
    <d v="2017-06-26T00:00:00"/>
    <x v="1247"/>
    <n v="1"/>
    <m/>
    <m/>
    <m/>
    <m/>
    <s v="Choco Noir - SANS PALME - 220g"/>
    <s v="NCHONO220"/>
    <n v="6"/>
    <n v="8"/>
    <m/>
    <s v="oui"/>
    <n v="18.899999999999999"/>
    <n v="0"/>
    <n v="18.899999999999999"/>
    <s v=""/>
    <s v=""/>
    <s v=""/>
    <s v=""/>
    <s v=""/>
    <m/>
    <m/>
    <m/>
    <m/>
    <n v="1"/>
    <m/>
    <m/>
    <m/>
    <m/>
    <s v="1"/>
    <m/>
    <n v="1"/>
  </r>
  <r>
    <x v="5"/>
    <s v="Christophe"/>
    <s v="Bio Planète"/>
    <s v="Relais Vert"/>
    <s v="LE PANIER DU MOULIN"/>
    <s v="N°1 - D118 LE BUOU"/>
    <n v="84160"/>
    <s v="PUYVERT"/>
    <s v="04 90 08 59 39"/>
    <s v="Provence-Alpes-Côte d'Azur"/>
    <n v="84"/>
    <s v="INDPT"/>
    <m/>
    <n v="140"/>
    <d v="2017-06-26T00:00:00"/>
    <x v="1248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E PANIER DU MOULIN"/>
    <s v="N°1 - D118 LE BUOU"/>
    <n v="84160"/>
    <s v="PUYVERT"/>
    <s v="04 90 08 59 39"/>
    <s v="Provence-Alpes-Côte d'Azur"/>
    <n v="84"/>
    <s v="INDPT"/>
    <m/>
    <n v="140"/>
    <d v="2017-06-26T00:00:00"/>
    <x v="1248"/>
    <m/>
    <n v="1"/>
    <m/>
    <m/>
    <m/>
    <s v="Huile de germe de blé bio - 100ml"/>
    <n v="1010420697"/>
    <n v="4"/>
    <n v="10"/>
    <m/>
    <s v="oui"/>
    <n v="38.36"/>
    <n v="0"/>
    <n v="38.36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E PANIER DU MOULIN"/>
    <s v="N°1 - D118 LE BUOU"/>
    <n v="84160"/>
    <s v="PUYVERT"/>
    <s v="04 90 08 59 39"/>
    <s v="Provence-Alpes-Côte d'Azur"/>
    <n v="84"/>
    <s v="INDPT"/>
    <m/>
    <n v="140"/>
    <d v="2017-06-26T00:00:00"/>
    <x v="1248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E PANIER DU MOULIN"/>
    <s v="N°1 - D118 LE BUOU"/>
    <n v="84160"/>
    <s v="PUYVERT"/>
    <s v="04 90 08 59 39"/>
    <s v="Provence-Alpes-Côte d'Azur"/>
    <n v="84"/>
    <s v="INDPT"/>
    <m/>
    <n v="140"/>
    <d v="2017-06-26T00:00:00"/>
    <x v="1248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s v="1"/>
    <m/>
    <s v=""/>
  </r>
  <r>
    <x v="5"/>
    <s v="Christophe"/>
    <s v="Arcadie"/>
    <s v="Relais Vert"/>
    <s v="LE PANIER DU MOULIN"/>
    <s v="N°1 - D118 LE BUOU"/>
    <n v="84160"/>
    <s v="PUYVERT"/>
    <s v="04 90 08 59 39"/>
    <s v="Provence-Alpes-Côte d'Azur"/>
    <n v="84"/>
    <s v="INDPT"/>
    <m/>
    <n v="140"/>
    <d v="2017-06-26T00:00:00"/>
    <x v="1249"/>
    <n v="1"/>
    <m/>
    <m/>
    <n v="1"/>
    <m/>
    <s v="Présentoir infusettes livré garni - "/>
    <s v="PINFU"/>
    <n v="1"/>
    <n v="10"/>
    <m/>
    <m/>
    <n v="0"/>
    <n v="0"/>
    <n v="0"/>
    <s v=""/>
    <s v=""/>
    <s v=""/>
    <s v=""/>
    <s v=""/>
    <m/>
    <m/>
    <m/>
    <n v="1"/>
    <m/>
    <m/>
    <s v="A reçu le présentoir vide : la marchandise est arrivée beaucoup + tard"/>
    <m/>
    <m/>
    <s v="1"/>
    <m/>
    <s v=""/>
  </r>
  <r>
    <x v="5"/>
    <s v="Philippe"/>
    <s v="Nature et Aliments"/>
    <s v="Biodis"/>
    <s v="BIO DU PORTZIC - BIOMONDE"/>
    <s v="ROUTE DE SAINTE ANNE DU PORTZIC"/>
    <n v="29200"/>
    <s v="BREST"/>
    <s v="02 98 30 11 91"/>
    <s v="Bretagne"/>
    <n v="29"/>
    <s v="BIOMONDE"/>
    <m/>
    <n v="160"/>
    <d v="2017-06-26T00:00:00"/>
    <x v="1250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6-26T00:00:00"/>
    <x v="1251"/>
    <n v="1"/>
    <m/>
    <m/>
    <m/>
    <n v="1"/>
    <s v="Purée pommes demeter - 630 g"/>
    <s v="CN00640115"/>
    <n v="90"/>
    <n v="10"/>
    <m/>
    <m/>
    <n v="198"/>
    <n v="0"/>
    <n v="198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n v="1"/>
    <s v="Huile de tournesol - 1L"/>
    <n v="1010601050"/>
    <n v="60"/>
    <n v="10"/>
    <m/>
    <s v="oui"/>
    <n v="282"/>
    <n v="0"/>
    <n v="28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n v="1"/>
    <s v="Huile de colza - 1L"/>
    <n v="1010608050"/>
    <n v="60"/>
    <n v="10"/>
    <m/>
    <s v="oui"/>
    <n v="330"/>
    <n v="0"/>
    <n v="330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n v="1"/>
    <s v="Huile de coco - 0,2L"/>
    <n v="1010615028"/>
    <n v="216"/>
    <n v="15"/>
    <m/>
    <s v="oui"/>
    <n v="751.68"/>
    <n v="0"/>
    <n v="751.68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n v="1"/>
    <s v="Huile de coco - 0,4L"/>
    <n v="1010615056"/>
    <n v="60"/>
    <n v="10"/>
    <m/>
    <s v="oui"/>
    <n v="379.2"/>
    <n v="0"/>
    <n v="379.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n v="1"/>
    <m/>
    <m/>
    <m/>
    <n v="1"/>
    <s v="Huile coco désodorisée - 0,4L"/>
    <n v="1010615156"/>
    <n v="60"/>
    <n v="10"/>
    <m/>
    <s v="oui"/>
    <n v="284.39999999999998"/>
    <n v="0"/>
    <n v="284.39999999999998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m/>
    <n v="1"/>
    <m/>
    <m/>
    <m/>
    <s v="Farine de pépins de courge biologique - 250g x4"/>
    <n v="1010450220"/>
    <n v="4"/>
    <n v="1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m/>
    <n v="1"/>
    <m/>
    <m/>
    <m/>
    <s v="Farine de lin biologique - 250g x4"/>
    <n v="1010450320"/>
    <n v="4"/>
    <n v="10"/>
    <m/>
    <s v="oui"/>
    <n v="8.92"/>
    <n v="0"/>
    <n v="8.9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2"/>
    <m/>
    <n v="1"/>
    <m/>
    <m/>
    <m/>
    <s v="Farine de noix biologique - 250g x4"/>
    <n v="1010450120"/>
    <n v="4"/>
    <n v="1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Purée de sésame (tahin) - 630g"/>
    <n v="1241"/>
    <n v="6"/>
    <n v="7"/>
    <m/>
    <s v="oui"/>
    <n v="37.08"/>
    <n v="0"/>
    <n v="37.08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n v="1"/>
    <s v="Purée amande complète - 630g"/>
    <n v="5005"/>
    <n v="36"/>
    <n v="10"/>
    <m/>
    <s v="oui"/>
    <n v="513"/>
    <n v="0"/>
    <n v="513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n v="1"/>
    <s v="Purée amande complète - 300g"/>
    <s v="5004A"/>
    <n v="72"/>
    <n v="15"/>
    <m/>
    <s v="oui"/>
    <n v="478.8"/>
    <n v="0"/>
    <n v="478.8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n v="1"/>
    <s v="Purée amande blanchie - 630g"/>
    <n v="5105"/>
    <n v="24"/>
    <n v="8"/>
    <m/>
    <s v="oui"/>
    <n v="386.64"/>
    <n v="0"/>
    <n v="386.64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n v="1"/>
    <s v="Purée amande blanchie - 300g"/>
    <s v="5104A"/>
    <n v="36"/>
    <n v="10"/>
    <m/>
    <s v="oui"/>
    <n v="273.60000000000002"/>
    <n v="0"/>
    <n v="273.60000000000002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n v="1"/>
    <s v="Purée de sésame (tahin) - 280g"/>
    <n v="1230"/>
    <n v="24"/>
    <n v="8"/>
    <m/>
    <s v="oui"/>
    <n v="66.72"/>
    <n v="0"/>
    <n v="66.72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Purée Fruits et Graines - 200g"/>
    <n v="1011"/>
    <n v="6"/>
    <n v="7"/>
    <m/>
    <s v="oui"/>
    <n v="25.38"/>
    <n v="0"/>
    <n v="25.38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Purée Arachide Toastée - 300g"/>
    <n v="1504"/>
    <n v="6"/>
    <n v="7"/>
    <m/>
    <m/>
    <n v="15.06"/>
    <n v="0"/>
    <n v="15.06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Cacao &amp; Baies de goji - 40g"/>
    <s v="9304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Baobab &amp; Graines - 40g"/>
    <s v="9302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Céréales - 40g"/>
    <s v="9301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s v="1"/>
    <m/>
    <s v=""/>
  </r>
  <r>
    <x v="5"/>
    <s v="Christophe"/>
    <s v="Perl'amande"/>
    <s v="Relais Vert"/>
    <s v="LUBERON BIO DISTRIBUTION - BIOMONDE"/>
    <s v="266 av Roumanille"/>
    <n v="84400"/>
    <s v="APT"/>
    <s v="04 90 74 53 75"/>
    <s v="Provence-Alpes-Côte d'Azur"/>
    <n v="84"/>
    <s v="BIOMONDE"/>
    <m/>
    <n v="400"/>
    <d v="2017-06-26T00:00:00"/>
    <x v="1253"/>
    <n v="1"/>
    <m/>
    <m/>
    <m/>
    <m/>
    <s v="Multifruits - 40g"/>
    <s v="93003B40"/>
    <n v="28"/>
    <n v="7"/>
    <m/>
    <m/>
    <n v="39.200000000000003"/>
    <n v="0"/>
    <n v="39.200000000000003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Gel externe - tube 250ml"/>
    <s v="PAGF250ML-F"/>
    <n v="18"/>
    <n v="0"/>
    <m/>
    <s v="oui"/>
    <n v="183.6"/>
    <n v="0"/>
    <n v="183.6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Gel à boire AB - bouteille 1000ml"/>
    <s v="PAGBP1L-F"/>
    <n v="6"/>
    <n v="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MONDE"/>
    <s v="9001 RUE DES GLIERES"/>
    <n v="38150"/>
    <s v="SALAISE SUR SANNE"/>
    <s v="09 66 92 83 16"/>
    <s v="Auvergne-Rhône-Alpes"/>
    <n v="38"/>
    <s v="BIOMONDE"/>
    <m/>
    <n v="550"/>
    <d v="2017-06-26T00:00:00"/>
    <x v="1254"/>
    <n v="1"/>
    <m/>
    <m/>
    <m/>
    <m/>
    <s v="Crème réparatrice - tube 150ml"/>
    <s v="PACRE150ML-F"/>
    <n v="12"/>
    <n v="0"/>
    <m/>
    <s v="oui"/>
    <n v="97.08"/>
    <n v="0"/>
    <n v="97.08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Gel externe - tube 125ml"/>
    <s v="PAGT125ML-F"/>
    <n v="24"/>
    <n v="0"/>
    <m/>
    <s v="oui"/>
    <n v="170.64"/>
    <n v="0"/>
    <n v="170.64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Gel externe - tube 250ml"/>
    <s v="PAGF250ML-F"/>
    <n v="24"/>
    <n v="0"/>
    <m/>
    <s v="oui"/>
    <n v="244.8"/>
    <n v="0"/>
    <n v="244.8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Jus à boire  AB - bouteille 1l"/>
    <s v="PAJB1LP-F"/>
    <n v="12"/>
    <n v="0"/>
    <m/>
    <s v="oui"/>
    <n v="168.72"/>
    <n v="0"/>
    <n v="168.72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Gel à boire AB - bouteille 1000ml"/>
    <s v="PAGBP1L-F"/>
    <n v="24"/>
    <n v="0"/>
    <m/>
    <s v="oui"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Lait  hydratant - flacon 250ml"/>
    <s v="PALH250ML-F"/>
    <n v="12"/>
    <n v="0"/>
    <m/>
    <s v="oui"/>
    <n v="90.6"/>
    <n v="0"/>
    <n v="90.6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Crème intense - tube 50ml"/>
    <s v="PACI50ML-F"/>
    <n v="12"/>
    <n v="0"/>
    <m/>
    <s v="oui"/>
    <n v="89.04"/>
    <n v="0"/>
    <n v="89.04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Shampooing - flacon 250ml"/>
    <s v="PASSS250ML-F"/>
    <n v="12"/>
    <n v="0"/>
    <m/>
    <s v="oui"/>
    <n v="98.28"/>
    <n v="0"/>
    <n v="98.28"/>
    <s v=""/>
    <s v=""/>
    <s v=""/>
    <s v=""/>
    <s v=""/>
    <m/>
    <m/>
    <m/>
    <n v="1"/>
    <m/>
    <m/>
    <m/>
    <m/>
    <m/>
    <s v="1"/>
    <m/>
    <s v=""/>
  </r>
  <r>
    <x v="5"/>
    <s v="Alexis"/>
    <s v="Ciel d'Azur"/>
    <s v="Relais Vert"/>
    <s v="RESO BIO"/>
    <s v="1125 av d'Espagne"/>
    <n v="66000"/>
    <s v="PERPIGNAN"/>
    <s v="04 68 55 35 31"/>
    <s v="Occitanie"/>
    <n v="66"/>
    <s v="ACCORD BIO"/>
    <m/>
    <n v="480"/>
    <d v="2017-06-26T00:00:00"/>
    <x v="1255"/>
    <n v="1"/>
    <m/>
    <m/>
    <m/>
    <m/>
    <s v="Crème réparatrice - tube 150ml"/>
    <s v="PACRE150ML-F"/>
    <n v="12"/>
    <n v="0"/>
    <m/>
    <s v="oui"/>
    <n v="97.08"/>
    <n v="0"/>
    <n v="97.08"/>
    <s v=""/>
    <s v=""/>
    <s v=""/>
    <s v=""/>
    <s v=""/>
    <m/>
    <m/>
    <m/>
    <n v="1"/>
    <m/>
    <m/>
    <m/>
    <m/>
    <m/>
    <s v="1"/>
    <m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Gel externe - tube 125ml"/>
    <s v="PAGT125ML-F"/>
    <n v="24"/>
    <n v="0"/>
    <m/>
    <s v="oui"/>
    <n v="170.64"/>
    <n v="0"/>
    <n v="170.64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Gel externe - tube 250ml"/>
    <s v="PAGF250ML-F"/>
    <n v="24"/>
    <n v="0"/>
    <m/>
    <s v="oui"/>
    <n v="244.8"/>
    <n v="0"/>
    <n v="244.8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Jus à boire  AB - bouteille 1l"/>
    <s v="PAJB1LP-F"/>
    <n v="12"/>
    <n v="0"/>
    <m/>
    <s v="oui"/>
    <n v="168.72"/>
    <n v="0"/>
    <n v="168.72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Gel à boire AB - bouteille 1000ml"/>
    <s v="PAGBP1L-F"/>
    <n v="12"/>
    <n v="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Lait  hydratant - flacon 250ml"/>
    <s v="PALH250ML-F"/>
    <n v="12"/>
    <n v="0"/>
    <m/>
    <s v="oui"/>
    <n v="90.6"/>
    <n v="0"/>
    <n v="90.6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Crème visage - tube 50ml"/>
    <s v="PACV50ML-F"/>
    <n v="12"/>
    <n v="0"/>
    <m/>
    <s v="oui"/>
    <n v="74.040000000000006"/>
    <n v="0"/>
    <n v="74.040000000000006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6"/>
    <n v="1"/>
    <m/>
    <m/>
    <m/>
    <m/>
    <s v="Crème réparatrice - tube 150ml"/>
    <s v="PACRE150ML-F"/>
    <n v="12"/>
    <n v="0"/>
    <m/>
    <s v="oui"/>
    <n v="97.08"/>
    <n v="0"/>
    <n v="97.08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Dentifrice - tube 75ml"/>
    <s v="PAD75ML-F"/>
    <n v="6"/>
    <n v="0"/>
    <m/>
    <s v="oui"/>
    <n v="24.84"/>
    <n v="0"/>
    <n v="24.84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Gel externe - tube 125ml"/>
    <s v="PAGT125ML-F"/>
    <n v="24"/>
    <n v="0"/>
    <m/>
    <s v="oui"/>
    <n v="170.64"/>
    <n v="0"/>
    <n v="170.64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Gel externe - tube 250ml"/>
    <s v="PAGF250ML-F"/>
    <n v="18"/>
    <n v="0"/>
    <m/>
    <s v="oui"/>
    <n v="183.6"/>
    <n v="0"/>
    <n v="183.6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Gel à boire AB - bouteille 1000ml"/>
    <s v="PAGBP1L-F"/>
    <n v="24"/>
    <n v="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Lait  hydratant - flacon 250ml"/>
    <s v="PALH250ML-F"/>
    <n v="12"/>
    <n v="0"/>
    <m/>
    <s v="oui"/>
    <n v="90.6"/>
    <n v="0"/>
    <n v="90.6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Crème visage - tube 50ml"/>
    <s v="PACV50ML-F"/>
    <n v="6"/>
    <n v="0"/>
    <m/>
    <s v="oui"/>
    <n v="37.020000000000003"/>
    <n v="0"/>
    <n v="37.020000000000003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Crème intense - tube 50ml"/>
    <s v="PACI50ML-F"/>
    <n v="6"/>
    <n v="0"/>
    <m/>
    <s v="oui"/>
    <n v="44.52"/>
    <n v="0"/>
    <n v="44.52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Crème main - tube 100ml"/>
    <s v="PACM100ML-F"/>
    <n v="6"/>
    <n v="0"/>
    <m/>
    <s v="oui"/>
    <n v="45.24"/>
    <n v="0"/>
    <n v="45.24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m/>
    <s v="1"/>
    <s v=""/>
  </r>
  <r>
    <x v="5"/>
    <s v="Alexis"/>
    <m/>
    <s v="Relais Vert"/>
    <s v="RESO BIO"/>
    <m/>
    <m/>
    <m/>
    <s v="04 68 83 33 29"/>
    <m/>
    <m/>
    <m/>
    <m/>
    <m/>
    <d v="2017-06-26T00:00:00"/>
    <x v="1257"/>
    <n v="1"/>
    <m/>
    <m/>
    <m/>
    <m/>
    <s v="Crème réparatrice - tube 150ml"/>
    <s v="PACRE150ML-F"/>
    <n v="12"/>
    <n v="0"/>
    <m/>
    <s v="oui"/>
    <n v="97.08"/>
    <n v="0"/>
    <n v="97.08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Biocash"/>
    <s v="RESO BIO"/>
    <s v="1125 av d'Espagne"/>
    <n v="66000"/>
    <s v="PERPIGNAN"/>
    <s v="04 68 55 35 31"/>
    <s v="Occitanie"/>
    <n v="66"/>
    <s v="ACCORD BIO"/>
    <m/>
    <n v="480"/>
    <d v="2017-06-26T00:00:00"/>
    <x v="1258"/>
    <n v="1"/>
    <m/>
    <m/>
    <m/>
    <n v="1"/>
    <s v="pommes demeter - 75 cl"/>
    <s v="CN00110005"/>
    <n v="48"/>
    <n v="10"/>
    <m/>
    <s v="oui"/>
    <n v="88.8"/>
    <n v="0"/>
    <n v="88.8"/>
    <s v=""/>
    <s v=""/>
    <s v=""/>
    <s v=""/>
    <s v=""/>
    <m/>
    <m/>
    <m/>
    <n v="1"/>
    <m/>
    <m/>
    <m/>
    <m/>
    <m/>
    <m/>
    <s v="1"/>
    <s v=""/>
  </r>
  <r>
    <x v="5"/>
    <s v="Alexis"/>
    <s v="Côteaux Nantais"/>
    <s v="Biocash"/>
    <s v="RESO BIO"/>
    <s v="1125 av d'Espagne"/>
    <n v="66000"/>
    <s v="PERPIGNAN"/>
    <s v="04 68 55 35 31"/>
    <s v="Occitanie"/>
    <n v="66"/>
    <s v="ACCORD BIO"/>
    <m/>
    <n v="480"/>
    <d v="2017-06-26T00:00:00"/>
    <x v="1258"/>
    <n v="1"/>
    <m/>
    <m/>
    <m/>
    <n v="1"/>
    <s v="pommes poires demeter - 75 cl"/>
    <s v="CN00110210"/>
    <n v="42"/>
    <n v="10"/>
    <m/>
    <s v="oui"/>
    <n v="102.48"/>
    <n v="0"/>
    <n v="102.48"/>
    <s v=""/>
    <s v=""/>
    <s v=""/>
    <s v=""/>
    <s v=""/>
    <m/>
    <m/>
    <m/>
    <n v="1"/>
    <m/>
    <m/>
    <m/>
    <m/>
    <m/>
    <m/>
    <s v="1"/>
    <s v=""/>
  </r>
  <r>
    <x v="5"/>
    <s v="Philippe"/>
    <s v="Nature et Aliments"/>
    <s v="Biodis"/>
    <s v="HALLES TERRE NATIVE - BIOMONDE"/>
    <s v="PLACE DES HALLES"/>
    <n v="29400"/>
    <s v="LANDIVISIAU"/>
    <s v="02 98 15 50 49"/>
    <s v="Bretagne"/>
    <n v="29"/>
    <s v="BIOMONDE"/>
    <m/>
    <n v="180"/>
    <d v="2017-06-27T00:00:00"/>
    <x v="1259"/>
    <n v="1"/>
    <m/>
    <m/>
    <m/>
    <m/>
    <s v="Crème chocolat intense 60g - x 12 sachets"/>
    <n v="190020"/>
    <n v="12"/>
    <n v="0"/>
    <m/>
    <m/>
    <n v="13.8"/>
    <n v="0"/>
    <n v="13.8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HALLES TERRE NATIVE - BIOMONDE"/>
    <s v="PLACE DES HALLES"/>
    <n v="29400"/>
    <s v="LANDIVISIAU"/>
    <s v="02 98 15 50 49"/>
    <s v="Bretagne"/>
    <n v="29"/>
    <s v="BIOMONDE"/>
    <m/>
    <n v="180"/>
    <d v="2017-06-27T00:00:00"/>
    <x v="1259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HALLES TERRE NATIVE - BIOMONDE"/>
    <s v="PLACE DES HALLES"/>
    <n v="29400"/>
    <s v="LANDIVISIAU"/>
    <s v="02 98 15 50 49"/>
    <s v="Bretagne"/>
    <n v="29"/>
    <s v="BIOMONDE"/>
    <m/>
    <n v="180"/>
    <d v="2017-06-27T00:00:00"/>
    <x v="1259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0"/>
    <n v="1"/>
    <m/>
    <m/>
    <m/>
    <m/>
    <s v="AIL et FINES HERBES - Flacon 10g"/>
    <s v="AILHC"/>
    <n v="6"/>
    <n v="0"/>
    <m/>
    <s v="oui"/>
    <n v="8.34"/>
    <n v="0"/>
    <n v="8.34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0"/>
    <n v="1"/>
    <m/>
    <m/>
    <m/>
    <m/>
    <s v="Épices pour PAELLA - Flacon 35g"/>
    <s v="PAELC"/>
    <n v="6"/>
    <n v="0"/>
    <m/>
    <s v="oui"/>
    <n v="10.14"/>
    <n v="0"/>
    <n v="10.14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0"/>
    <n v="1"/>
    <m/>
    <m/>
    <m/>
    <m/>
    <s v="Mélange GUACAMOLE - Flacon 45g"/>
    <s v="GUACC"/>
    <n v="6"/>
    <n v="0"/>
    <m/>
    <s v="oui"/>
    <n v="12.78"/>
    <n v="0"/>
    <n v="12.78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0"/>
    <n v="1"/>
    <m/>
    <m/>
    <m/>
    <m/>
    <s v="Mélange GRILLADES - Flacon 35g"/>
    <s v="GRILC"/>
    <n v="6"/>
    <n v="0"/>
    <m/>
    <s v="oui"/>
    <n v="10.56"/>
    <n v="0"/>
    <n v="10.56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0"/>
    <n v="1"/>
    <m/>
    <m/>
    <m/>
    <m/>
    <s v="Mélange TABOULÉ - Flacon 17g"/>
    <s v="TABOC"/>
    <n v="6"/>
    <n v="0"/>
    <m/>
    <s v="oui"/>
    <n v="8.34"/>
    <n v="0"/>
    <n v="8.34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1"/>
    <n v="1"/>
    <m/>
    <m/>
    <m/>
    <m/>
    <s v="Huile Salades+Crudités - 1L"/>
    <n v="1010600550"/>
    <n v="6"/>
    <n v="0"/>
    <m/>
    <m/>
    <n v="33.24"/>
    <n v="0"/>
    <n v="33.24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1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1"/>
    <m/>
    <m/>
    <n v="1"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1"/>
    <m/>
    <m/>
    <n v="1"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2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2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BIO DE GUIP - BIOMONDE"/>
    <s v="12 RUE DE LA VALLEE"/>
    <n v="29490"/>
    <s v="GUIPAVAS"/>
    <s v="02 98 84 80 55"/>
    <s v="Bretagne"/>
    <n v="29"/>
    <s v="BIOMONDE"/>
    <m/>
    <n v="130"/>
    <d v="2017-06-27T00:00:00"/>
    <x v="1262"/>
    <n v="1"/>
    <m/>
    <m/>
    <m/>
    <m/>
    <s v="Nappage pour tartes 2x10g - x 20 sachets"/>
    <n v="320230"/>
    <n v="20"/>
    <n v="0"/>
    <m/>
    <m/>
    <n v="17"/>
    <n v="0"/>
    <n v="17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3"/>
    <n v="1"/>
    <m/>
    <m/>
    <m/>
    <m/>
    <s v="Huile Salades+Crudités - 0,5L"/>
    <n v="1010600570"/>
    <n v="6"/>
    <n v="0"/>
    <m/>
    <m/>
    <n v="19.62"/>
    <n v="0"/>
    <n v="19.62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3"/>
    <n v="1"/>
    <m/>
    <m/>
    <m/>
    <m/>
    <s v="Huile de chardon marie - 100ml"/>
    <n v="1010420597"/>
    <n v="4"/>
    <n v="0"/>
    <m/>
    <s v="oui"/>
    <n v="25.68"/>
    <n v="0"/>
    <n v="25.68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3"/>
    <m/>
    <m/>
    <n v="1"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3"/>
    <m/>
    <m/>
    <n v="1"/>
    <m/>
    <m/>
    <s v="Farine de lin biologique - 250g x4"/>
    <n v="1010450320"/>
    <n v="4"/>
    <n v="0"/>
    <m/>
    <s v="oui"/>
    <n v="8.92"/>
    <n v="0"/>
    <n v="8.92"/>
    <s v=""/>
    <s v=""/>
    <s v=""/>
    <s v=""/>
    <s v=""/>
    <m/>
    <m/>
    <m/>
    <n v="1"/>
    <m/>
    <m/>
    <m/>
    <m/>
    <m/>
    <s v="1"/>
    <m/>
    <s v=""/>
  </r>
  <r>
    <x v="5"/>
    <s v="Philippe"/>
    <s v="Bio Planèt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3"/>
    <m/>
    <m/>
    <n v="1"/>
    <m/>
    <m/>
    <s v="Farine de noix biologique - 250g x4"/>
    <n v="1010450120"/>
    <n v="4"/>
    <n v="0"/>
    <m/>
    <s v="oui"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4"/>
    <n v="1"/>
    <m/>
    <m/>
    <m/>
    <m/>
    <s v="Bioflan noix de coco - x 30 sachets"/>
    <n v="110150"/>
    <n v="30"/>
    <n v="0"/>
    <m/>
    <m/>
    <n v="19.2"/>
    <n v="0"/>
    <n v="19.2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4"/>
    <n v="1"/>
    <m/>
    <m/>
    <m/>
    <m/>
    <s v="Ferment pour kéfir de lait 2x6g - x 10 sachets"/>
    <n v="530050"/>
    <n v="10"/>
    <n v="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Philippe"/>
    <s v="Nature et Aliment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4"/>
    <n v="1"/>
    <m/>
    <m/>
    <m/>
    <m/>
    <s v="Crème châtaigne 60g - x 12 sachets"/>
    <n v="190130"/>
    <n v="12"/>
    <n v="0"/>
    <m/>
    <m/>
    <n v="13.8"/>
    <n v="0"/>
    <n v="13.8"/>
    <n v="1"/>
    <n v="0"/>
    <n v="0"/>
    <n v="0"/>
    <n v="0"/>
    <m/>
    <n v="1"/>
    <n v="1"/>
    <m/>
    <m/>
    <m/>
    <s v="Le magasin a annulé : Prise de commande Ghis kéfir de fruits."/>
    <m/>
    <m/>
    <s v="1"/>
    <m/>
    <n v="1"/>
  </r>
  <r>
    <x v="5"/>
    <s v="Philippe"/>
    <s v="Nature et Aliment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4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AIL des OURS - Flacon 16g"/>
    <s v="AILOC"/>
    <n v="6"/>
    <n v="0"/>
    <m/>
    <m/>
    <n v="9.3000000000000007"/>
    <n v="0"/>
    <n v="9.3000000000000007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Épices pour PAELLA - Flacon 35g"/>
    <s v="PAELC"/>
    <n v="6"/>
    <n v="0"/>
    <m/>
    <s v="oui"/>
    <n v="10.14"/>
    <n v="0"/>
    <n v="10.14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FENUGREC poudre - Flacon 55g"/>
    <s v="FENUC"/>
    <n v="6"/>
    <n v="0"/>
    <m/>
    <m/>
    <n v="9.6"/>
    <n v="0"/>
    <n v="9.6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Mélange GUACAMOLE - Flacon 45g"/>
    <s v="GUACC"/>
    <n v="6"/>
    <n v="0"/>
    <m/>
    <s v="oui"/>
    <n v="12.78"/>
    <n v="0"/>
    <n v="12.78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Mélange GRILLADES - Flacon 35g"/>
    <s v="GRILC"/>
    <n v="6"/>
    <n v="0"/>
    <m/>
    <s v="oui"/>
    <n v="10.56"/>
    <n v="0"/>
    <n v="10.56"/>
    <s v=""/>
    <s v=""/>
    <s v=""/>
    <s v=""/>
    <s v=""/>
    <m/>
    <m/>
    <m/>
    <n v="1"/>
    <m/>
    <m/>
    <m/>
    <m/>
    <m/>
    <s v="1"/>
    <m/>
    <s v=""/>
  </r>
  <r>
    <x v="5"/>
    <s v="Philippe"/>
    <s v="Arcadie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5"/>
    <n v="1"/>
    <m/>
    <m/>
    <m/>
    <m/>
    <s v="VANILLE gousses - Flacon"/>
    <s v="VANBC"/>
    <n v="6"/>
    <n v="0"/>
    <m/>
    <m/>
    <n v="38.46"/>
    <n v="0"/>
    <n v="38.46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6"/>
    <n v="1"/>
    <m/>
    <m/>
    <m/>
    <m/>
    <s v="Purée pommes mangues demeter - 630 g"/>
    <s v="CN00641075"/>
    <n v="6"/>
    <n v="0"/>
    <m/>
    <m/>
    <n v="16.38"/>
    <n v="0"/>
    <n v="16.38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6"/>
    <n v="1"/>
    <m/>
    <m/>
    <m/>
    <m/>
    <s v="Purée pommes myrtilles - 360 g"/>
    <s v="CN00641245"/>
    <n v="6"/>
    <n v="0"/>
    <m/>
    <m/>
    <n v="12.78"/>
    <n v="0"/>
    <n v="12.78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6"/>
    <n v="1"/>
    <m/>
    <m/>
    <m/>
    <m/>
    <s v="Confiture cerises demeter - 325 g"/>
    <s v="CN00750010"/>
    <n v="6"/>
    <n v="0"/>
    <m/>
    <m/>
    <n v="17.760000000000002"/>
    <n v="0"/>
    <n v="17.760000000000002"/>
    <s v=""/>
    <s v=""/>
    <s v=""/>
    <s v=""/>
    <s v=""/>
    <m/>
    <m/>
    <m/>
    <n v="1"/>
    <m/>
    <m/>
    <m/>
    <m/>
    <m/>
    <s v="1"/>
    <m/>
    <s v=""/>
  </r>
  <r>
    <x v="5"/>
    <s v="Philippe"/>
    <s v="Côteaux Nantais"/>
    <s v="Biodis"/>
    <s v="LE JARDIN DE LA TERRE"/>
    <s v="7 r poterie"/>
    <n v="29870"/>
    <s v="LANNILIS"/>
    <s v="02 98 04 16 76"/>
    <s v="Bretagne"/>
    <n v="29"/>
    <s v="INDPT"/>
    <m/>
    <n v="120"/>
    <d v="2017-06-27T00:00:00"/>
    <x v="1266"/>
    <m/>
    <n v="1"/>
    <m/>
    <m/>
    <m/>
    <s v="Gelée cassis - 235 g"/>
    <s v="CN00870000"/>
    <n v="6"/>
    <n v="0"/>
    <m/>
    <m/>
    <n v="16.5"/>
    <n v="0"/>
    <n v="16.5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n v="1"/>
    <m/>
    <m/>
    <m/>
    <m/>
    <s v="Huile d'olive corsée - 1L"/>
    <n v="1010612250"/>
    <n v="6"/>
    <n v="0"/>
    <m/>
    <m/>
    <n v="54.54"/>
    <n v="0"/>
    <n v="54.54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n v="1"/>
    <m/>
    <m/>
    <m/>
    <m/>
    <s v="Huile de cumin noir - 100ml"/>
    <n v="1010420297"/>
    <n v="8"/>
    <n v="0"/>
    <m/>
    <m/>
    <n v="56.8"/>
    <n v="0"/>
    <n v="56.8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m/>
    <n v="1"/>
    <m/>
    <m/>
    <m/>
    <s v="Farine de pépins de courge biologique - 250g x4"/>
    <n v="1010450220"/>
    <n v="4"/>
    <n v="10"/>
    <m/>
    <s v="oui"/>
    <n v="10.72"/>
    <n v="0"/>
    <n v="10.72"/>
    <n v="0"/>
    <n v="1"/>
    <n v="0"/>
    <n v="0"/>
    <n v="0"/>
    <m/>
    <m/>
    <n v="1"/>
    <m/>
    <m/>
    <n v="1"/>
    <m/>
    <m/>
    <m/>
    <m/>
    <s v="1"/>
    <s v=""/>
  </r>
  <r>
    <x v="5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m/>
    <n v="1"/>
    <m/>
    <m/>
    <m/>
    <s v="Farine de lin biologique - 250g x4"/>
    <n v="1010450320"/>
    <n v="4"/>
    <n v="10"/>
    <m/>
    <s v="oui"/>
    <n v="8.0399999999999991"/>
    <n v="0"/>
    <n v="8.0399999999999991"/>
    <n v="0"/>
    <n v="1"/>
    <n v="0"/>
    <n v="0"/>
    <n v="0"/>
    <m/>
    <m/>
    <n v="1"/>
    <m/>
    <m/>
    <n v="1"/>
    <m/>
    <m/>
    <m/>
    <m/>
    <s v="1"/>
    <s v=""/>
  </r>
  <r>
    <x v="5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m/>
    <n v="1"/>
    <m/>
    <m/>
    <m/>
    <s v="Farine de noix biologique - 250g x4"/>
    <n v="1010450120"/>
    <n v="4"/>
    <n v="10"/>
    <m/>
    <s v="oui"/>
    <n v="10.72"/>
    <n v="0"/>
    <n v="10.72"/>
    <n v="0"/>
    <n v="1"/>
    <n v="0"/>
    <n v="0"/>
    <n v="0"/>
    <m/>
    <m/>
    <n v="1"/>
    <m/>
    <m/>
    <n v="1"/>
    <m/>
    <m/>
    <m/>
    <m/>
    <s v="1"/>
    <s v=""/>
  </r>
  <r>
    <x v="5"/>
    <s v="Christoph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7"/>
    <m/>
    <n v="1"/>
    <m/>
    <m/>
    <m/>
    <s v="Complément pour petit déjeuner biologique - 300g x4"/>
    <n v="1010450430"/>
    <n v="4"/>
    <n v="10"/>
    <m/>
    <s v="oui"/>
    <n v="26.28"/>
    <n v="0"/>
    <n v="26.28"/>
    <n v="0"/>
    <n v="1"/>
    <n v="0"/>
    <n v="0"/>
    <n v="0"/>
    <m/>
    <m/>
    <n v="1"/>
    <m/>
    <m/>
    <n v="1"/>
    <m/>
    <m/>
    <m/>
    <m/>
    <s v="1"/>
    <s v=""/>
  </r>
  <r>
    <x v="5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8"/>
    <n v="1"/>
    <m/>
    <m/>
    <m/>
    <m/>
    <s v="Purée amande complète - 630g"/>
    <n v="5005"/>
    <n v="6"/>
    <n v="0"/>
    <m/>
    <s v="oui"/>
    <n v="94.98"/>
    <n v="0"/>
    <n v="94.98"/>
    <s v=""/>
    <s v=""/>
    <s v=""/>
    <s v=""/>
    <s v=""/>
    <m/>
    <m/>
    <m/>
    <n v="1"/>
    <m/>
    <m/>
    <m/>
    <m/>
    <m/>
    <m/>
    <s v="1"/>
    <s v=""/>
  </r>
  <r>
    <x v="5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8"/>
    <n v="1"/>
    <m/>
    <m/>
    <m/>
    <m/>
    <s v="Purée amande blanchie - 300g"/>
    <s v="5104A"/>
    <n v="12"/>
    <n v="0"/>
    <m/>
    <s v="oui"/>
    <n v="101.4"/>
    <n v="0"/>
    <n v="101.4"/>
    <s v=""/>
    <s v=""/>
    <s v=""/>
    <s v=""/>
    <s v=""/>
    <m/>
    <m/>
    <m/>
    <n v="1"/>
    <m/>
    <m/>
    <m/>
    <m/>
    <m/>
    <m/>
    <s v="1"/>
    <s v=""/>
  </r>
  <r>
    <x v="5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8"/>
    <n v="1"/>
    <m/>
    <m/>
    <m/>
    <m/>
    <s v="Purée de noisettes - 200g"/>
    <n v="5211"/>
    <n v="12"/>
    <n v="0"/>
    <m/>
    <s v="oui"/>
    <n v="81.36"/>
    <n v="0"/>
    <n v="81.36"/>
    <s v=""/>
    <s v=""/>
    <s v=""/>
    <s v=""/>
    <s v=""/>
    <m/>
    <m/>
    <m/>
    <n v="1"/>
    <m/>
    <m/>
    <m/>
    <m/>
    <m/>
    <m/>
    <s v="1"/>
    <s v=""/>
  </r>
  <r>
    <x v="5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8"/>
    <n v="1"/>
    <m/>
    <m/>
    <m/>
    <m/>
    <s v="Purée Fruits et Graines - 200g"/>
    <n v="1011"/>
    <n v="12"/>
    <n v="0"/>
    <m/>
    <s v="oui"/>
    <n v="54.6"/>
    <n v="0"/>
    <n v="54.6"/>
    <s v=""/>
    <s v=""/>
    <s v=""/>
    <s v=""/>
    <s v=""/>
    <m/>
    <m/>
    <m/>
    <n v="1"/>
    <m/>
    <m/>
    <m/>
    <m/>
    <m/>
    <m/>
    <s v="1"/>
    <s v=""/>
  </r>
  <r>
    <x v="5"/>
    <s v="Christophe"/>
    <s v="Perl'amand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8"/>
    <n v="1"/>
    <m/>
    <m/>
    <m/>
    <m/>
    <s v="Purée 4 Fruits Secs - 200g"/>
    <n v="1013"/>
    <n v="6"/>
    <n v="0"/>
    <m/>
    <s v="oui"/>
    <n v="23.4"/>
    <n v="0"/>
    <n v="23.4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9"/>
    <n v="1"/>
    <m/>
    <m/>
    <m/>
    <m/>
    <s v="Ferment dessert au bifidus 2x6g - x 10 sachets"/>
    <n v="530020"/>
    <n v="10"/>
    <n v="0"/>
    <m/>
    <m/>
    <n v="24.3"/>
    <n v="0"/>
    <n v="24.3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9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9"/>
    <n v="1"/>
    <m/>
    <m/>
    <m/>
    <m/>
    <s v="Crème Pistache 60g - x 12 sachets"/>
    <n v="190240"/>
    <n v="12"/>
    <n v="0"/>
    <m/>
    <m/>
    <n v="15.6"/>
    <n v="0"/>
    <n v="15.6"/>
    <s v=""/>
    <s v=""/>
    <s v=""/>
    <s v=""/>
    <s v=""/>
    <m/>
    <m/>
    <m/>
    <n v="1"/>
    <m/>
    <m/>
    <m/>
    <m/>
    <m/>
    <m/>
    <s v="1"/>
    <s v=""/>
  </r>
  <r>
    <x v="5"/>
    <s v="Christophe"/>
    <s v="Nature et Aliment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69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m/>
    <s v="1"/>
    <s v=""/>
  </r>
  <r>
    <x v="5"/>
    <s v="Christophe"/>
    <s v="Côteaux Nantai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0"/>
    <n v="1"/>
    <m/>
    <m/>
    <m/>
    <m/>
    <s v="Purée pommes mangues demeter - 630 g"/>
    <s v="CN00641075"/>
    <n v="6"/>
    <n v="0"/>
    <m/>
    <m/>
    <n v="16.38"/>
    <n v="0"/>
    <n v="16.38"/>
    <s v=""/>
    <s v=""/>
    <s v=""/>
    <s v=""/>
    <s v=""/>
    <m/>
    <m/>
    <m/>
    <n v="1"/>
    <m/>
    <m/>
    <m/>
    <m/>
    <m/>
    <m/>
    <s v="1"/>
    <s v=""/>
  </r>
  <r>
    <x v="5"/>
    <s v="Christophe"/>
    <s v="Côteaux Nantai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0"/>
    <n v="1"/>
    <m/>
    <m/>
    <m/>
    <m/>
    <s v="pommes grenades - 75 cl"/>
    <s v="CN00110350"/>
    <n v="6"/>
    <n v="0"/>
    <m/>
    <s v="oui"/>
    <n v="18.96"/>
    <n v="0"/>
    <n v="18.96"/>
    <s v=""/>
    <s v=""/>
    <s v=""/>
    <s v=""/>
    <s v=""/>
    <m/>
    <m/>
    <m/>
    <n v="1"/>
    <m/>
    <m/>
    <m/>
    <m/>
    <m/>
    <m/>
    <s v="1"/>
    <s v=""/>
  </r>
  <r>
    <x v="5"/>
    <s v="Christophe"/>
    <s v="Côteaux Nantai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0"/>
    <n v="1"/>
    <m/>
    <m/>
    <m/>
    <m/>
    <s v="Apibul pommes fruits de la passion - 75 cl"/>
    <s v="CN00110060"/>
    <n v="6"/>
    <n v="0"/>
    <m/>
    <m/>
    <n v="17.22"/>
    <n v="0"/>
    <n v="17.22"/>
    <s v=""/>
    <s v=""/>
    <s v=""/>
    <s v=""/>
    <s v=""/>
    <m/>
    <m/>
    <m/>
    <n v="1"/>
    <m/>
    <m/>
    <m/>
    <m/>
    <m/>
    <m/>
    <s v="1"/>
    <s v=""/>
  </r>
  <r>
    <x v="5"/>
    <s v="Christophe"/>
    <s v="Côteaux Nantais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0"/>
    <m/>
    <m/>
    <n v="1"/>
    <m/>
    <m/>
    <s v="Apibul pommes gingembre - 75 cl"/>
    <s v="CN00110040"/>
    <n v="6"/>
    <n v="0"/>
    <m/>
    <m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Rosée d'Aloé - flacon 250ml"/>
    <s v="PAR250ML-F"/>
    <n v="6"/>
    <n v="0"/>
    <m/>
    <s v="oui"/>
    <n v="50.82"/>
    <n v="0"/>
    <n v="50.82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Douche - flacon 250ml"/>
    <s v="PAGDSS250ML-F"/>
    <n v="6"/>
    <n v="0"/>
    <m/>
    <s v="oui"/>
    <n v="42.84"/>
    <n v="0"/>
    <n v="42.84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Crème à raser - tube 100ml"/>
    <s v="PACR100ML-F"/>
    <n v="6"/>
    <n v="0"/>
    <m/>
    <s v="oui"/>
    <n v="37.200000000000003"/>
    <n v="0"/>
    <n v="37.200000000000003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nettoyant Démaquillant - flacon 250ml"/>
    <s v="PAGN250ML-F"/>
    <n v="6"/>
    <n v="0"/>
    <m/>
    <s v="oui"/>
    <n v="50.94"/>
    <n v="0"/>
    <n v="50.94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externe - tube 125ml"/>
    <s v="PAGT125ML-F"/>
    <n v="12"/>
    <n v="0"/>
    <m/>
    <s v="oui"/>
    <n v="85.32"/>
    <n v="0"/>
    <n v="85.32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externe - tube 250ml"/>
    <s v="PAGF250ML-F"/>
    <n v="12"/>
    <n v="0"/>
    <m/>
    <s v="oui"/>
    <n v="122.4"/>
    <n v="0"/>
    <n v="122.4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Jus à boire  AB - bouteille 500ml"/>
    <s v="PAJB500MLP-F"/>
    <n v="6"/>
    <n v="0"/>
    <m/>
    <s v="oui"/>
    <n v="58.08"/>
    <n v="0"/>
    <n v="58.08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Jus à boire  AB - bouteille 1l"/>
    <s v="PAJB1LP-F"/>
    <n v="12"/>
    <n v="0"/>
    <m/>
    <s v="oui"/>
    <n v="168.72"/>
    <n v="0"/>
    <n v="168.72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à boire AB - bouteille 500ml"/>
    <s v="PAGBP500ML-F"/>
    <n v="6"/>
    <n v="0"/>
    <m/>
    <s v="oui"/>
    <n v="58.08"/>
    <n v="0"/>
    <n v="58.08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à boire AB - bouteille 1000ml"/>
    <s v="PAGBP1L-F"/>
    <n v="12"/>
    <n v="0"/>
    <m/>
    <s v="oui"/>
    <n v="0"/>
    <n v="0"/>
    <n v="0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Lait  hydratant - flacon 250ml"/>
    <s v="PALH250ML-F"/>
    <n v="6"/>
    <n v="0"/>
    <m/>
    <s v="oui"/>
    <n v="45.3"/>
    <n v="0"/>
    <n v="45.3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Pilulier 45 gélules Bio - pilulier 17.8g"/>
    <s v="PAG45GEL-F"/>
    <n v="12"/>
    <n v="0"/>
    <m/>
    <s v="oui"/>
    <n v="97.56"/>
    <n v="0"/>
    <n v="97.56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Exfoliant visage - tube 150ml"/>
    <s v="PAGE150ML-F"/>
    <n v="6"/>
    <n v="0"/>
    <m/>
    <s v="oui"/>
    <n v="34.32"/>
    <n v="0"/>
    <n v="34.32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Gel Nettoyant intime - flacon 250ml"/>
    <s v="PAGI250ML-F"/>
    <n v="6"/>
    <n v="0"/>
    <m/>
    <s v="oui"/>
    <n v="49.62"/>
    <n v="0"/>
    <n v="49.62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m/>
    <s v="1"/>
    <s v=""/>
  </r>
  <r>
    <x v="5"/>
    <s v="Christophe"/>
    <s v="Ciel d'Azur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6-27T00:00:00"/>
    <x v="1271"/>
    <n v="1"/>
    <m/>
    <m/>
    <m/>
    <m/>
    <s v="Pulpe Aloé Vera AB à boire - 500ml"/>
    <s v="PAPB500ML-F"/>
    <n v="6"/>
    <n v="0"/>
    <m/>
    <s v="oui"/>
    <n v="52.26"/>
    <n v="0"/>
    <n v="52.26"/>
    <s v=""/>
    <s v=""/>
    <s v=""/>
    <s v=""/>
    <s v=""/>
    <m/>
    <m/>
    <m/>
    <n v="1"/>
    <m/>
    <m/>
    <m/>
    <m/>
    <m/>
    <m/>
    <s v="1"/>
    <s v=""/>
  </r>
  <r>
    <x v="5"/>
    <s v="Christophe"/>
    <s v="Bio Planète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2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2"/>
    <m/>
    <n v="1"/>
    <m/>
    <m/>
    <m/>
    <s v="Huile de chardon marie - 100ml"/>
    <n v="1010420597"/>
    <n v="4"/>
    <n v="10"/>
    <m/>
    <s v="oui"/>
    <n v="23.12"/>
    <n v="0"/>
    <n v="23.1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2"/>
    <m/>
    <n v="1"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2"/>
    <m/>
    <n v="1"/>
    <m/>
    <m/>
    <m/>
    <s v="Farine de lin biologique - 250g x4"/>
    <n v="10104503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3"/>
    <n v="1"/>
    <m/>
    <m/>
    <m/>
    <m/>
    <s v="Gélifiant Végétal Confix'bio 120g - x 8 sachets"/>
    <n v="512020"/>
    <n v="8"/>
    <n v="0"/>
    <m/>
    <s v="oui"/>
    <n v="12.64"/>
    <n v="0"/>
    <n v="12.64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3"/>
    <n v="1"/>
    <m/>
    <m/>
    <m/>
    <m/>
    <s v="Colorants en poudre 3x10g - x 8 étuis"/>
    <n v="320200"/>
    <n v="8"/>
    <n v="0"/>
    <m/>
    <m/>
    <n v="17.600000000000001"/>
    <n v="0"/>
    <n v="17.600000000000001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3"/>
    <n v="1"/>
    <m/>
    <m/>
    <m/>
    <m/>
    <s v="Potabio de la mer - x 20 sachets"/>
    <n v="410160"/>
    <n v="20"/>
    <n v="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Nature et Aliments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3"/>
    <n v="1"/>
    <m/>
    <m/>
    <m/>
    <m/>
    <s v="Ferment kéfir de fruits 2x5g - x 10 sachets"/>
    <n v="530150"/>
    <n v="10"/>
    <n v="0"/>
    <m/>
    <m/>
    <n v="23"/>
    <n v="0"/>
    <n v="23"/>
    <s v=""/>
    <s v=""/>
    <s v=""/>
    <s v=""/>
    <s v=""/>
    <m/>
    <m/>
    <m/>
    <n v="1"/>
    <m/>
    <m/>
    <m/>
    <m/>
    <m/>
    <s v="1"/>
    <m/>
    <s v=""/>
  </r>
  <r>
    <x v="5"/>
    <s v="Christophe"/>
    <s v="Côteaux Nantais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4"/>
    <n v="1"/>
    <m/>
    <m/>
    <m/>
    <m/>
    <s v="pommes grenades - 75 cl"/>
    <s v="CN00110350"/>
    <n v="6"/>
    <n v="0"/>
    <m/>
    <s v="oui"/>
    <n v="18.96"/>
    <n v="0"/>
    <n v="18.96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5"/>
    <n v="1"/>
    <m/>
    <m/>
    <m/>
    <m/>
    <s v="Shampooing - flacon 250ml"/>
    <s v="PASSS250ML-F"/>
    <n v="6"/>
    <n v="0"/>
    <m/>
    <s v="oui"/>
    <n v="49.14"/>
    <n v="0"/>
    <n v="49.14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La Cohérence Bio"/>
    <s v="603 av Charles de Gaulle"/>
    <n v="84210"/>
    <s v="Pernes les fontaines"/>
    <s v="04 90 30 99 23"/>
    <s v="Provence-Alpes-Côte d'Azur"/>
    <n v="84"/>
    <s v="INDPT"/>
    <m/>
    <n v="150"/>
    <d v="2017-06-27T00:00:00"/>
    <x v="1275"/>
    <n v="1"/>
    <m/>
    <m/>
    <m/>
    <m/>
    <s v="Crème réparatrice - tube 150ml"/>
    <s v="PACRE150ML-F"/>
    <n v="6"/>
    <n v="0"/>
    <m/>
    <s v="oui"/>
    <n v="48.54"/>
    <n v="0"/>
    <n v="48.54"/>
    <s v=""/>
    <s v=""/>
    <s v=""/>
    <s v=""/>
    <s v=""/>
    <m/>
    <m/>
    <m/>
    <n v="1"/>
    <m/>
    <m/>
    <m/>
    <m/>
    <m/>
    <s v="1"/>
    <m/>
    <s v=""/>
  </r>
  <r>
    <x v="5"/>
    <s v="Alexis"/>
    <s v="Perl'amande"/>
    <s v="Relais Vert"/>
    <s v="MARCEL ET FILS"/>
    <s v="1532 av Platanes"/>
    <n v="34970"/>
    <s v="LATTES"/>
    <s v="04 67 17 16 46"/>
    <s v="Occitanie"/>
    <n v="34"/>
    <s v="INDPT"/>
    <s v="Marcel et Fils"/>
    <n v="250"/>
    <d v="2017-06-28T00:00:00"/>
    <x v="1276"/>
    <n v="1"/>
    <m/>
    <m/>
    <m/>
    <n v="1"/>
    <s v="Purée amande complète - 630g"/>
    <n v="5005"/>
    <n v="144"/>
    <n v="15"/>
    <m/>
    <s v="oui"/>
    <n v="1938.24"/>
    <n v="0"/>
    <n v="1938.24"/>
    <s v=""/>
    <s v=""/>
    <s v=""/>
    <s v=""/>
    <s v=""/>
    <m/>
    <m/>
    <m/>
    <n v="1"/>
    <m/>
    <m/>
    <m/>
    <m/>
    <m/>
    <m/>
    <s v="1"/>
    <s v=""/>
  </r>
  <r>
    <x v="5"/>
    <s v="Ghislaine"/>
    <s v="Bio Planète"/>
    <s v="Relais Vert"/>
    <s v="EPI'NATURE"/>
    <s v="30 route valencienne"/>
    <n v="59530"/>
    <s v="ORSINVAL"/>
    <s v="03 27 27 66 15"/>
    <s v="Hauts-de-France"/>
    <n v="59"/>
    <s v="INDPT"/>
    <m/>
    <n v="110"/>
    <d v="2017-06-28T00:00:00"/>
    <x v="1277"/>
    <m/>
    <m/>
    <n v="1"/>
    <m/>
    <m/>
    <s v="Fleur HOL non filtrée Espagne - 0,5L"/>
    <n v="1010612775"/>
    <n v="12"/>
    <n v="0"/>
    <m/>
    <m/>
    <n v="0"/>
    <n v="0"/>
    <n v="0"/>
    <n v="0"/>
    <n v="0"/>
    <n v="1"/>
    <n v="0"/>
    <n v="0"/>
    <m/>
    <m/>
    <n v="1"/>
    <m/>
    <m/>
    <n v="1"/>
    <m/>
    <m/>
    <m/>
    <s v="1"/>
    <m/>
    <s v=""/>
  </r>
  <r>
    <x v="5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n v="1"/>
    <m/>
    <m/>
    <m/>
    <m/>
    <s v="Huile d'Inca Inchi - 100ml"/>
    <n v="1010420497"/>
    <n v="4"/>
    <n v="0"/>
    <m/>
    <m/>
    <n v="28.4"/>
    <n v="0"/>
    <n v="28.4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m/>
    <n v="1"/>
    <m/>
    <m/>
    <m/>
    <s v="Huile de chardon marie - 100ml"/>
    <n v="1010420597"/>
    <n v="4"/>
    <n v="10"/>
    <m/>
    <m/>
    <n v="23.12"/>
    <n v="0"/>
    <n v="23.1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m/>
    <n v="1"/>
    <m/>
    <m/>
    <m/>
    <s v="Huile de germe de blé bio - 100ml"/>
    <n v="1010420697"/>
    <n v="4"/>
    <n v="10"/>
    <m/>
    <m/>
    <n v="38.36"/>
    <n v="0"/>
    <n v="38.36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m/>
    <n v="1"/>
    <m/>
    <m/>
    <m/>
    <s v="Farine de pépins de courge biologique - 250g x4"/>
    <n v="1010450220"/>
    <n v="4"/>
    <n v="10"/>
    <m/>
    <m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m/>
    <n v="1"/>
    <m/>
    <m/>
    <m/>
    <s v="Farine de noix biologique - 250g x4"/>
    <n v="1010450120"/>
    <n v="4"/>
    <n v="10"/>
    <m/>
    <m/>
    <n v="10.72"/>
    <n v="0"/>
    <n v="10.72"/>
    <s v=""/>
    <s v=""/>
    <s v=""/>
    <s v=""/>
    <s v=""/>
    <m/>
    <m/>
    <m/>
    <n v="1"/>
    <m/>
    <m/>
    <m/>
    <m/>
    <m/>
    <s v="1"/>
    <m/>
    <s v=""/>
  </r>
  <r>
    <x v="5"/>
    <s v="Christophe"/>
    <s v="Bio Planète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8"/>
    <m/>
    <n v="1"/>
    <m/>
    <m/>
    <m/>
    <s v="Complément pour petit déjeuner biologique - 300g x4"/>
    <n v="1010450430"/>
    <n v="4"/>
    <n v="10"/>
    <m/>
    <m/>
    <n v="26.28"/>
    <n v="0"/>
    <n v="26.28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Rosée d'Aloé - flacon 250ml"/>
    <s v="PAR250ML-F"/>
    <n v="6"/>
    <n v="0"/>
    <m/>
    <m/>
    <n v="50.82"/>
    <n v="0"/>
    <n v="50.82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Gel Douche - flacon 250ml"/>
    <s v="PAGDSS250ML-F"/>
    <n v="6"/>
    <n v="0"/>
    <m/>
    <m/>
    <n v="42.84"/>
    <n v="0"/>
    <n v="42.84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Gel externe - tube 125ml"/>
    <s v="PAGT125ML-F"/>
    <n v="6"/>
    <n v="0"/>
    <m/>
    <m/>
    <n v="42.66"/>
    <n v="0"/>
    <n v="42.66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Gel externe - tube 250ml"/>
    <s v="PAGF250ML-F"/>
    <n v="12"/>
    <n v="0"/>
    <m/>
    <m/>
    <n v="122.4"/>
    <n v="0"/>
    <n v="122.4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Gel à boire AB - bouteille 500ml"/>
    <s v="PAGBP500ML-F"/>
    <n v="6"/>
    <n v="0"/>
    <m/>
    <m/>
    <n v="58.08"/>
    <n v="0"/>
    <n v="58.08"/>
    <n v="1"/>
    <n v="0"/>
    <n v="0"/>
    <n v="0"/>
    <n v="0"/>
    <m/>
    <m/>
    <n v="1"/>
    <m/>
    <m/>
    <n v="1"/>
    <m/>
    <m/>
    <m/>
    <s v="1"/>
    <m/>
    <s v=""/>
  </r>
  <r>
    <x v="5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Gel à boire AB - bouteille 1000ml"/>
    <s v="PAGBP1L-F"/>
    <n v="6"/>
    <n v="0"/>
    <m/>
    <m/>
    <n v="0"/>
    <n v="0"/>
    <n v="0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Crème visage - tube 50ml"/>
    <s v="PACV50ML-F"/>
    <n v="6"/>
    <n v="0"/>
    <m/>
    <m/>
    <n v="37.020000000000003"/>
    <n v="0"/>
    <n v="37.020000000000003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Crème intense - tube 50ml"/>
    <s v="PACI50ML-F"/>
    <n v="6"/>
    <n v="0"/>
    <m/>
    <m/>
    <n v="44.52"/>
    <n v="0"/>
    <n v="44.52"/>
    <s v=""/>
    <s v=""/>
    <s v=""/>
    <s v=""/>
    <s v=""/>
    <m/>
    <m/>
    <m/>
    <n v="1"/>
    <m/>
    <m/>
    <m/>
    <m/>
    <m/>
    <s v="1"/>
    <m/>
    <s v=""/>
  </r>
  <r>
    <x v="5"/>
    <s v="Christoph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s v="28/06/17"/>
    <x v="1279"/>
    <n v="1"/>
    <m/>
    <m/>
    <m/>
    <m/>
    <s v="Shampooing - flacon 250ml"/>
    <s v="PASSS250ML-F"/>
    <n v="6"/>
    <n v="0"/>
    <m/>
    <m/>
    <n v="49.14"/>
    <n v="0"/>
    <n v="49.14"/>
    <s v=""/>
    <s v=""/>
    <s v=""/>
    <s v=""/>
    <s v=""/>
    <m/>
    <m/>
    <m/>
    <n v="1"/>
    <m/>
    <m/>
    <m/>
    <m/>
    <m/>
    <s v="1"/>
    <m/>
    <s v=""/>
  </r>
  <r>
    <x v="5"/>
    <s v="Jean-Claude"/>
    <s v="Bio Planète"/>
    <s v="Biodis"/>
    <s v="C BIO"/>
    <s v="123 AVENUE DU GENERAL LECLERC"/>
    <n v="91190"/>
    <s v="GIF SUR YVETTE"/>
    <s v="09 82 60 87 04"/>
    <s v="Île-de-France"/>
    <n v="91"/>
    <s v="INDPT"/>
    <m/>
    <n v="299"/>
    <s v="28/06/17"/>
    <x v="1280"/>
    <m/>
    <m/>
    <n v="1"/>
    <m/>
    <m/>
    <s v="Farine de pépins de courge biologique - 250g x4"/>
    <n v="1010450220"/>
    <n v="4"/>
    <n v="10"/>
    <m/>
    <m/>
    <n v="11.92"/>
    <n v="0"/>
    <n v="11.92"/>
    <s v=""/>
    <s v=""/>
    <s v=""/>
    <s v=""/>
    <s v=""/>
    <m/>
    <m/>
    <m/>
    <n v="1"/>
    <m/>
    <m/>
    <m/>
    <m/>
    <m/>
    <s v="1"/>
    <m/>
    <s v=""/>
  </r>
  <r>
    <x v="5"/>
    <s v="Jean-Claude"/>
    <s v="Bio Planète"/>
    <s v="Biodis"/>
    <s v="C BIO"/>
    <s v="123 AVENUE DU GENERAL LECLERC"/>
    <n v="91190"/>
    <s v="GIF SUR YVETTE"/>
    <s v="09 82 60 87 04"/>
    <s v="Île-de-France"/>
    <n v="91"/>
    <s v="INDPT"/>
    <m/>
    <n v="299"/>
    <s v="28/06/17"/>
    <x v="1280"/>
    <m/>
    <m/>
    <n v="1"/>
    <m/>
    <m/>
    <s v="Farine de lin biologique - 250g x4"/>
    <n v="1010450320"/>
    <n v="4"/>
    <n v="10"/>
    <m/>
    <m/>
    <n v="8.92"/>
    <n v="0"/>
    <n v="8.92"/>
    <s v=""/>
    <s v=""/>
    <s v=""/>
    <s v=""/>
    <s v=""/>
    <m/>
    <m/>
    <m/>
    <n v="1"/>
    <m/>
    <m/>
    <m/>
    <m/>
    <m/>
    <s v="1"/>
    <m/>
    <s v=""/>
  </r>
  <r>
    <x v="5"/>
    <s v="Jean-Claude"/>
    <s v="Bio Planète"/>
    <s v="Biodis"/>
    <s v="C BIO"/>
    <s v="123 AVENUE DU GENERAL LECLERC"/>
    <n v="91190"/>
    <s v="GIF SUR YVETTE"/>
    <s v="09 82 60 87 04"/>
    <s v="Île-de-France"/>
    <n v="91"/>
    <s v="INDPT"/>
    <m/>
    <n v="299"/>
    <s v="28/06/17"/>
    <x v="1280"/>
    <m/>
    <m/>
    <n v="1"/>
    <m/>
    <m/>
    <s v="Complément pour petit déjeuner biologique - 300g x4"/>
    <n v="1010450430"/>
    <n v="4"/>
    <n v="10"/>
    <m/>
    <m/>
    <n v="29.2"/>
    <n v="0"/>
    <n v="29.2"/>
    <s v=""/>
    <s v=""/>
    <s v=""/>
    <s v=""/>
    <s v=""/>
    <m/>
    <m/>
    <m/>
    <n v="1"/>
    <m/>
    <m/>
    <m/>
    <m/>
    <m/>
    <s v="1"/>
    <m/>
    <s v=""/>
  </r>
  <r>
    <x v="5"/>
    <s v="Jean-Claude"/>
    <s v="Bio Planète"/>
    <s v="Biodis"/>
    <s v="C BIO"/>
    <s v="90 RUE DE LA PORTE DE PARIS"/>
    <n v="78460"/>
    <s v="CHEVREUSE"/>
    <s v="01 85 15 44 21"/>
    <s v="Île-de-France"/>
    <n v="78"/>
    <s v="INDPT"/>
    <m/>
    <n v="300"/>
    <s v="28/06/17"/>
    <x v="1281"/>
    <n v="1"/>
    <m/>
    <m/>
    <m/>
    <m/>
    <s v="Huile de sésame - 0,5L"/>
    <n v="1010604070"/>
    <n v="6"/>
    <n v="0"/>
    <m/>
    <m/>
    <n v="28.14"/>
    <n v="0"/>
    <n v="28.14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Biodis"/>
    <s v="C BIO"/>
    <s v="90 RUE DE LA PORTE DE PARIS"/>
    <n v="78460"/>
    <s v="CHEVREUSE"/>
    <s v="01 85 15 44 21"/>
    <s v="Île-de-France"/>
    <n v="78"/>
    <s v="INDPT"/>
    <m/>
    <n v="300"/>
    <s v="28/06/17"/>
    <x v="1281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Biodis"/>
    <s v="C BIO"/>
    <s v="90 RUE DE LA PORTE DE PARIS"/>
    <n v="78460"/>
    <s v="CHEVREUSE"/>
    <s v="01 85 15 44 21"/>
    <s v="Île-de-France"/>
    <n v="78"/>
    <s v="INDPT"/>
    <m/>
    <n v="300"/>
    <s v="28/06/17"/>
    <x v="1281"/>
    <m/>
    <m/>
    <n v="1"/>
    <m/>
    <m/>
    <s v="Farine de pépins de courge biologique - 250g x4"/>
    <n v="1010450220"/>
    <n v="4"/>
    <n v="10"/>
    <m/>
    <m/>
    <n v="11.92"/>
    <n v="0"/>
    <n v="11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Biodis"/>
    <s v="C BIO"/>
    <s v="90 RUE DE LA PORTE DE PARIS"/>
    <n v="78460"/>
    <s v="CHEVREUSE"/>
    <s v="01 85 15 44 21"/>
    <s v="Île-de-France"/>
    <n v="78"/>
    <s v="INDPT"/>
    <m/>
    <n v="300"/>
    <s v="28/06/17"/>
    <x v="1281"/>
    <m/>
    <m/>
    <n v="1"/>
    <m/>
    <m/>
    <s v="Farine de lin biologique - 250g x4"/>
    <n v="1010450320"/>
    <n v="4"/>
    <n v="10"/>
    <m/>
    <m/>
    <n v="8.92"/>
    <n v="0"/>
    <n v="8.92"/>
    <s v=""/>
    <s v=""/>
    <s v=""/>
    <s v=""/>
    <s v=""/>
    <m/>
    <m/>
    <m/>
    <n v="1"/>
    <m/>
    <m/>
    <m/>
    <m/>
    <m/>
    <m/>
    <s v="1"/>
    <s v=""/>
  </r>
  <r>
    <x v="5"/>
    <s v="Jean-Claude"/>
    <s v="Bio Planète"/>
    <s v="Biodis"/>
    <s v="C BIO"/>
    <s v="90 RUE DE LA PORTE DE PARIS"/>
    <n v="78460"/>
    <s v="CHEVREUSE"/>
    <s v="01 85 15 44 21"/>
    <s v="Île-de-France"/>
    <n v="78"/>
    <s v="INDPT"/>
    <m/>
    <n v="300"/>
    <s v="28/06/17"/>
    <x v="1281"/>
    <m/>
    <m/>
    <n v="1"/>
    <m/>
    <m/>
    <s v="Complément pour petit déjeuner biologique - 300g x4"/>
    <n v="1010450430"/>
    <n v="4"/>
    <n v="10"/>
    <m/>
    <m/>
    <n v="29.2"/>
    <n v="0"/>
    <n v="29.2"/>
    <s v=""/>
    <s v=""/>
    <s v=""/>
    <s v=""/>
    <s v=""/>
    <m/>
    <m/>
    <m/>
    <n v="1"/>
    <m/>
    <m/>
    <m/>
    <m/>
    <m/>
    <m/>
    <s v="1"/>
    <s v=""/>
  </r>
  <r>
    <x v="5"/>
    <s v="Ghislaine"/>
    <s v="Arcadi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s v="28/06/17"/>
    <x v="1282"/>
    <n v="1"/>
    <m/>
    <m/>
    <m/>
    <m/>
    <s v="MARRAKECH - Boite 30g"/>
    <s v="MARRIN"/>
    <n v="6"/>
    <n v="5"/>
    <m/>
    <m/>
    <n v="19.260000000000002"/>
    <n v="0"/>
    <n v="19.260000000000002"/>
    <s v=""/>
    <s v=""/>
    <s v=""/>
    <s v=""/>
    <s v=""/>
    <m/>
    <m/>
    <m/>
    <n v="1"/>
    <m/>
    <m/>
    <s v="Reliquat BDC 4482 du 9/5"/>
    <m/>
    <m/>
    <s v="1"/>
    <m/>
    <s v=""/>
  </r>
  <r>
    <x v="5"/>
    <s v="Ghislain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s v="28/06/17"/>
    <x v="1283"/>
    <m/>
    <n v="1"/>
    <m/>
    <m/>
    <m/>
    <s v="Huile cuisson au Ghee - 0,5L"/>
    <n v="1010631170"/>
    <n v="18"/>
    <n v="0"/>
    <m/>
    <m/>
    <n v="111.6"/>
    <n v="0"/>
    <n v="111.6"/>
    <s v=""/>
    <s v=""/>
    <s v=""/>
    <s v=""/>
    <s v=""/>
    <m/>
    <m/>
    <m/>
    <n v="1"/>
    <m/>
    <m/>
    <s v="Reliquat BDC 4493 du 10/5"/>
    <m/>
    <m/>
    <s v="1"/>
    <m/>
    <s v=""/>
  </r>
  <r>
    <x v="5"/>
    <s v="Ghislain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s v="28/06/17"/>
    <x v="1284"/>
    <m/>
    <n v="1"/>
    <m/>
    <m/>
    <m/>
    <s v="Huile Gourmande - 250ml"/>
    <n v="1010630890"/>
    <n v="12"/>
    <n v="0"/>
    <m/>
    <m/>
    <n v="48.6"/>
    <n v="0"/>
    <n v="48.6"/>
    <n v="0"/>
    <n v="1"/>
    <n v="0"/>
    <n v="0"/>
    <n v="0"/>
    <m/>
    <m/>
    <n v="1"/>
    <m/>
    <m/>
    <n v="1"/>
    <m/>
    <m/>
    <m/>
    <s v="1"/>
    <m/>
    <s v=""/>
  </r>
  <r>
    <x v="5"/>
    <s v="Ghislain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s v="28/06/17"/>
    <x v="1284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s v="1"/>
    <m/>
    <s v=""/>
  </r>
  <r>
    <x v="6"/>
    <s v="Philippe"/>
    <s v="Bio Planète"/>
    <s v="Biodis"/>
    <s v="LE PANIER DU BIEN ETRE"/>
    <s v="19 PLACE DE GUEBRIANT"/>
    <n v="29250"/>
    <s v="ST POL DE LEON"/>
    <s v="02 98 29 00 94"/>
    <s v="Bretagne"/>
    <n v="29"/>
    <s v="INDPT"/>
    <m/>
    <n v="60"/>
    <d v="2017-06-30T22:00:00"/>
    <x v="1285"/>
    <n v="1"/>
    <m/>
    <m/>
    <m/>
    <m/>
    <s v="Huile Salades+Crudités - 0,5L"/>
    <n v="1010600570"/>
    <n v="6"/>
    <n v="0"/>
    <m/>
    <n v="19.62"/>
    <n v="0"/>
    <n v="19.62"/>
    <m/>
    <s v=""/>
    <s v=""/>
    <s v=""/>
    <s v=""/>
    <s v=""/>
    <m/>
    <m/>
    <m/>
    <n v="1"/>
    <m/>
    <m/>
    <m/>
    <m/>
    <m/>
    <m/>
    <s v="1"/>
    <s v=""/>
  </r>
  <r>
    <x v="6"/>
    <s v="Philippe"/>
    <s v="Bio Planète"/>
    <s v="Biodis"/>
    <s v="LE PANIER DU BIEN ETRE"/>
    <s v="19 PLACE DE GUEBRIANT"/>
    <n v="29250"/>
    <s v="ST POL DE LEON"/>
    <s v="02 98 29 00 94"/>
    <s v="Bretagne"/>
    <n v="29"/>
    <s v="INDPT"/>
    <m/>
    <n v="60"/>
    <d v="2017-06-30T22:00:00"/>
    <x v="1285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m/>
    <s v="1"/>
    <s v=""/>
  </r>
  <r>
    <x v="6"/>
    <s v="Philippe"/>
    <s v="Bio Planète"/>
    <s v="Biodis"/>
    <s v="LE PANIER DU BIEN ETRE"/>
    <s v="19 PLACE DE GUEBRIANT"/>
    <n v="29250"/>
    <s v="ST POL DE LEON"/>
    <s v="02 98 29 00 94"/>
    <s v="Bretagne"/>
    <n v="29"/>
    <s v="INDPT"/>
    <m/>
    <n v="60"/>
    <d v="2017-06-30T22:00:00"/>
    <x v="1285"/>
    <m/>
    <m/>
    <n v="1"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6"/>
    <s v="Philippe"/>
    <s v="Bio Planète"/>
    <s v="Biodis"/>
    <s v="LE PANIER DU BIEN ETRE"/>
    <s v="19 PLACE DE GUEBRIANT"/>
    <n v="29250"/>
    <s v="ST POL DE LEON"/>
    <s v="02 98 29 00 94"/>
    <s v="Bretagne"/>
    <n v="29"/>
    <s v="INDPT"/>
    <m/>
    <n v="60"/>
    <d v="2017-06-30T22:00:00"/>
    <x v="1285"/>
    <m/>
    <m/>
    <n v="1"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6"/>
    <s v="Philippe"/>
    <s v="Bio Planète"/>
    <s v="Biodis"/>
    <s v="LE PANIER DU BIEN ETRE"/>
    <s v="19 PLACE DE GUEBRIANT"/>
    <n v="29250"/>
    <s v="ST POL DE LEON"/>
    <s v="02 98 29 00 94"/>
    <s v="Bretagne"/>
    <n v="29"/>
    <s v="INDPT"/>
    <m/>
    <n v="60"/>
    <d v="2017-06-30T22:00:00"/>
    <x v="1285"/>
    <m/>
    <m/>
    <n v="1"/>
    <m/>
    <m/>
    <s v="Farine de noix biologique - 250g x4"/>
    <n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6"/>
    <s v="Jean-Claude"/>
    <s v="Bio Planète"/>
    <s v="Relais Vert"/>
    <s v="LA PLANETE BLEUE - BIOMONDE (YVETOT)"/>
    <m/>
    <m/>
    <m/>
    <s v="02 35 95 24 47"/>
    <m/>
    <m/>
    <m/>
    <m/>
    <m/>
    <d v="2017-07-02T22:00:00"/>
    <x v="1286"/>
    <m/>
    <n v="1"/>
    <m/>
    <m/>
    <m/>
    <s v="Display gamme Protéin - 1 dispay vide"/>
    <m/>
    <n v="1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6"/>
    <s v="Alexis"/>
    <s v="Perl'amande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7-03T22:00:00"/>
    <x v="1287"/>
    <n v="1"/>
    <m/>
    <m/>
    <m/>
    <n v="1"/>
    <s v="Purée amande complète - 300g"/>
    <s v="5004A"/>
    <n v="36"/>
    <n v="10"/>
    <s v="oui"/>
    <n v="253.44"/>
    <n v="0"/>
    <n v="253.44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7-03T22:00:00"/>
    <x v="1288"/>
    <n v="1"/>
    <m/>
    <m/>
    <m/>
    <n v="1"/>
    <s v="pommes demeter - 75 cl"/>
    <s v="CN00110005"/>
    <n v="60"/>
    <n v="10"/>
    <s v="oui"/>
    <n v="100.2"/>
    <n v="0"/>
    <n v="100.2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6 RUE DES TAMARIS"/>
    <n v="13920"/>
    <s v="SAINT MITRE LES REMPARTS"/>
    <s v="04.42.43.43.29"/>
    <s v="Provence-Alpes-Côte d'Azur"/>
    <n v="13"/>
    <s v="INDPT"/>
    <s v="Marcel et Fils"/>
    <n v="450"/>
    <d v="2017-07-03T22:00:00"/>
    <x v="1288"/>
    <n v="1"/>
    <m/>
    <m/>
    <m/>
    <n v="1"/>
    <s v="pommes poires demeter - 75 cl"/>
    <s v="CN00110210"/>
    <n v="30"/>
    <n v="10"/>
    <s v="oui"/>
    <n v="68.099999999999994"/>
    <n v="0"/>
    <n v="68.099999999999994"/>
    <m/>
    <s v=""/>
    <s v=""/>
    <s v=""/>
    <s v=""/>
    <s v=""/>
    <m/>
    <m/>
    <m/>
    <n v="1"/>
    <m/>
    <m/>
    <m/>
    <m/>
    <m/>
    <m/>
    <s v="1"/>
    <s v=""/>
  </r>
  <r>
    <x v="6"/>
    <s v="Lydie"/>
    <s v="Bio Planète"/>
    <s v="Relais Vert"/>
    <s v="LA GRANGE BIO - BIOMONDE"/>
    <s v="Chemin de Caussereine - Maison Pastorello"/>
    <n v="83340"/>
    <s v="LE CANNET DES MAURES"/>
    <s v="04 94 73 67 12"/>
    <s v="Provence-Alpes-Côte d'Azur"/>
    <n v="83"/>
    <s v="BIOMONDE"/>
    <m/>
    <n v="190"/>
    <d v="2017-07-04T22:00:00"/>
    <x v="1289"/>
    <m/>
    <n v="1"/>
    <m/>
    <n v="1"/>
    <m/>
    <s v="Display gamme Protéin - 1 dispay vide"/>
    <m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6"/>
    <s v="Lydie"/>
    <s v="Bio Planète"/>
    <s v="Relais Vert"/>
    <s v="BIOMONDE ROCHEFORT"/>
    <s v="9 AVENUE WILLIAM PONTY"/>
    <n v="17300"/>
    <s v="ROCHEFORT"/>
    <s v="05 46 99 03 46"/>
    <s v="Nouvelle-Aquitaine"/>
    <n v="17"/>
    <s v="BIOMONDE"/>
    <m/>
    <n v="380"/>
    <d v="2017-07-04T22:00:00"/>
    <x v="1290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6"/>
    <s v="Philippe"/>
    <s v="Le Moulin du Pivert"/>
    <s v="Direct"/>
    <s v="AZUR BIO"/>
    <s v="261, rue de Nantes"/>
    <n v="35000"/>
    <s v="RENNES"/>
    <s v="02 99 31 25 25"/>
    <s v="Bretagne"/>
    <n v="35"/>
    <s v="ACCORD BIO"/>
    <m/>
    <n v="400"/>
    <d v="2017-07-10T22:00:00"/>
    <x v="1291"/>
    <n v="1"/>
    <m/>
    <m/>
    <m/>
    <m/>
    <s v="Tentation Menthe Poivrée - 130 grs"/>
    <s v="1TT105"/>
    <n v="12"/>
    <n v="0"/>
    <m/>
    <n v="0"/>
    <n v="0"/>
    <n v="0"/>
    <m/>
    <s v=""/>
    <s v=""/>
    <s v=""/>
    <s v=""/>
    <s v=""/>
    <m/>
    <m/>
    <m/>
    <n v="1"/>
    <m/>
    <m/>
    <s v="Passe la prochaine commande en sept: Rappel réception le 12/9"/>
    <m/>
    <m/>
    <s v="1"/>
    <m/>
    <s v=""/>
  </r>
  <r>
    <x v="6"/>
    <s v="Philippe"/>
    <s v="Le Moulin du Pivert"/>
    <s v="Direct"/>
    <s v="AZUR BIO"/>
    <s v="261, rue de Nantes"/>
    <n v="35000"/>
    <s v="RENNES"/>
    <s v="02 99 31 25 25"/>
    <s v="Bretagne"/>
    <n v="35"/>
    <s v="ACCORD BIO"/>
    <m/>
    <n v="400"/>
    <d v="2017-07-10T22:00:00"/>
    <x v="1291"/>
    <n v="1"/>
    <m/>
    <m/>
    <m/>
    <m/>
    <s v="P'tit Beurre Tout Chocolat - 155 grs"/>
    <s v="1PB002"/>
    <n v="12"/>
    <n v="0"/>
    <m/>
    <n v="0"/>
    <n v="0"/>
    <n v="0"/>
    <m/>
    <s v=""/>
    <s v=""/>
    <s v=""/>
    <s v=""/>
    <s v=""/>
    <m/>
    <m/>
    <m/>
    <n v="1"/>
    <m/>
    <m/>
    <s v="Passe la prochaine commande en sept : Rappel réception le 12/9"/>
    <m/>
    <m/>
    <s v="1"/>
    <m/>
    <s v=""/>
  </r>
  <r>
    <x v="6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n v="1"/>
    <m/>
    <m/>
    <m/>
    <m/>
    <s v="Huile de cameline - 0,25L"/>
    <n v="1010617190"/>
    <n v="6"/>
    <n v="0"/>
    <m/>
    <n v="26.82"/>
    <n v="0"/>
    <n v="26.82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n v="1"/>
    <m/>
    <m/>
    <m/>
    <m/>
    <s v="Huile de Chia - 100ml"/>
    <n v="1010420097"/>
    <n v="8"/>
    <n v="0"/>
    <m/>
    <n v="56.8"/>
    <n v="0"/>
    <n v="56.8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n v="1"/>
    <m/>
    <m/>
    <m/>
    <m/>
    <s v="Huile de cumin noir - 100ml"/>
    <n v="10104202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2"/>
    <n v="1"/>
    <m/>
    <m/>
    <m/>
    <m/>
    <s v="Huile d'Inca Inchi - 100ml"/>
    <n v="10104204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3"/>
    <n v="1"/>
    <m/>
    <m/>
    <m/>
    <n v="1"/>
    <s v="pommes demeter - 75 cl"/>
    <s v="CN00110005"/>
    <n v="90"/>
    <n v="10"/>
    <s v="oui"/>
    <n v="150.30000000000001"/>
    <n v="0"/>
    <n v="150.30000000000001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4"/>
    <n v="1"/>
    <m/>
    <m/>
    <m/>
    <m/>
    <s v="Purée poires - 910 g"/>
    <s v="CN00641505"/>
    <n v="6"/>
    <n v="0"/>
    <m/>
    <n v="23.64"/>
    <n v="0"/>
    <n v="23.64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4"/>
    <n v="1"/>
    <m/>
    <m/>
    <m/>
    <m/>
    <s v="Confiture fraises rhubarbe demeter - 325 g"/>
    <s v="CN00750035"/>
    <n v="6"/>
    <n v="0"/>
    <m/>
    <n v="17.7"/>
    <n v="0"/>
    <n v="17.7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4"/>
    <m/>
    <n v="1"/>
    <m/>
    <m/>
    <m/>
    <s v="Confiture fraises extra - 690g"/>
    <s v="CN00750510"/>
    <n v="6"/>
    <n v="0"/>
    <m/>
    <n v="29.1"/>
    <n v="0"/>
    <n v="29.1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4"/>
    <n v="1"/>
    <m/>
    <m/>
    <m/>
    <m/>
    <s v="Confiture abricots extra - 690g"/>
    <s v="CN00750500"/>
    <n v="6"/>
    <n v="0"/>
    <m/>
    <n v="26.46"/>
    <n v="0"/>
    <n v="26.46"/>
    <m/>
    <s v=""/>
    <s v=""/>
    <s v=""/>
    <s v=""/>
    <s v=""/>
    <m/>
    <m/>
    <m/>
    <n v="1"/>
    <m/>
    <m/>
    <m/>
    <m/>
    <m/>
    <m/>
    <s v="1"/>
    <s v=""/>
  </r>
  <r>
    <x v="6"/>
    <s v="Alexis"/>
    <s v="Perl'amand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5"/>
    <n v="1"/>
    <m/>
    <m/>
    <m/>
    <m/>
    <s v="Nute+SANS PALME - 220g"/>
    <s v="NNUT+220"/>
    <n v="6"/>
    <n v="5"/>
    <s v="oui"/>
    <n v="20.94"/>
    <n v="0"/>
    <n v="20.94"/>
    <m/>
    <s v=""/>
    <s v=""/>
    <s v=""/>
    <s v=""/>
    <s v=""/>
    <m/>
    <m/>
    <m/>
    <n v="1"/>
    <m/>
    <m/>
    <m/>
    <m/>
    <m/>
    <m/>
    <s v="1"/>
    <s v=""/>
  </r>
  <r>
    <x v="6"/>
    <s v="Alexis"/>
    <s v="Perl'amand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5"/>
    <n v="1"/>
    <m/>
    <m/>
    <m/>
    <m/>
    <s v="Nute+SANS PALME - 750g"/>
    <s v="NNUT+750"/>
    <n v="6"/>
    <n v="5"/>
    <m/>
    <n v="60.9"/>
    <n v="0"/>
    <n v="60.9"/>
    <m/>
    <s v=""/>
    <s v=""/>
    <s v=""/>
    <s v=""/>
    <s v=""/>
    <m/>
    <m/>
    <m/>
    <n v="1"/>
    <m/>
    <m/>
    <m/>
    <m/>
    <m/>
    <m/>
    <s v="1"/>
    <s v=""/>
  </r>
  <r>
    <x v="6"/>
    <s v="Alexis"/>
    <s v="Perl'amand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5"/>
    <n v="1"/>
    <m/>
    <m/>
    <m/>
    <m/>
    <s v="Amandina Lait d'amandes sans sucre - 50cl"/>
    <n v="6901"/>
    <n v="12"/>
    <n v="5"/>
    <m/>
    <n v="19.559999999999999"/>
    <n v="0"/>
    <n v="19.559999999999999"/>
    <m/>
    <s v=""/>
    <s v=""/>
    <s v=""/>
    <s v=""/>
    <s v=""/>
    <m/>
    <m/>
    <m/>
    <n v="1"/>
    <m/>
    <m/>
    <m/>
    <m/>
    <m/>
    <m/>
    <s v="1"/>
    <s v=""/>
  </r>
  <r>
    <x v="6"/>
    <s v="Alexis"/>
    <s v="Perl'amand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5"/>
    <n v="1"/>
    <m/>
    <m/>
    <m/>
    <m/>
    <s v="Purée Fruits et Graines - 200g"/>
    <n v="1011"/>
    <n v="6"/>
    <n v="5"/>
    <s v="oui"/>
    <n v="25.92"/>
    <n v="0"/>
    <n v="25.92"/>
    <m/>
    <s v=""/>
    <s v=""/>
    <s v=""/>
    <s v=""/>
    <s v=""/>
    <m/>
    <m/>
    <m/>
    <n v="1"/>
    <m/>
    <m/>
    <m/>
    <m/>
    <m/>
    <m/>
    <s v="1"/>
    <s v=""/>
  </r>
  <r>
    <x v="6"/>
    <s v="Alexis"/>
    <s v="Perl'amande"/>
    <s v="Relais Vert"/>
    <s v="MARCEL ET FILS"/>
    <s v="1254 BOULEVARD JEAN MOULIN"/>
    <n v="83700"/>
    <s v="SAINT RAPHAEL"/>
    <s v="04 94 53 02 00"/>
    <s v="Provence-Alpes-Côte d'Azur"/>
    <n v="83"/>
    <s v="INDPT"/>
    <s v="Marcel et Fils"/>
    <n v="500"/>
    <d v="2017-07-10T22:00:00"/>
    <x v="1295"/>
    <n v="1"/>
    <m/>
    <m/>
    <m/>
    <m/>
    <s v="Purée 4 Fruits Secs - 200g"/>
    <n v="1013"/>
    <n v="6"/>
    <n v="5"/>
    <s v="oui"/>
    <n v="22.26"/>
    <n v="0"/>
    <n v="22.26"/>
    <m/>
    <s v=""/>
    <s v=""/>
    <s v=""/>
    <s v=""/>
    <s v=""/>
    <m/>
    <m/>
    <m/>
    <n v="1"/>
    <m/>
    <m/>
    <m/>
    <m/>
    <m/>
    <m/>
    <s v="1"/>
    <s v=""/>
  </r>
  <r>
    <x v="6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7-10T22:00:00"/>
    <x v="1296"/>
    <n v="1"/>
    <m/>
    <m/>
    <m/>
    <m/>
    <s v="pommes demeter - 75 cl"/>
    <s v="CN00110005"/>
    <n v="66"/>
    <n v="10"/>
    <s v="oui"/>
    <n v="110.22"/>
    <n v="0"/>
    <n v="110.22"/>
    <m/>
    <s v=""/>
    <s v=""/>
    <s v=""/>
    <s v=""/>
    <s v=""/>
    <m/>
    <m/>
    <m/>
    <n v="1"/>
    <m/>
    <m/>
    <m/>
    <m/>
    <m/>
    <m/>
    <s v="1"/>
    <s v=""/>
  </r>
  <r>
    <x v="6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7-10T22:00:00"/>
    <x v="1296"/>
    <n v="1"/>
    <m/>
    <m/>
    <m/>
    <m/>
    <s v="pommes poires demeter - 75 cl"/>
    <s v="CN00110210"/>
    <n v="66"/>
    <n v="10"/>
    <s v="oui"/>
    <n v="149.82"/>
    <n v="0"/>
    <n v="149.82"/>
    <m/>
    <s v=""/>
    <s v=""/>
    <s v=""/>
    <s v=""/>
    <s v=""/>
    <m/>
    <m/>
    <m/>
    <n v="1"/>
    <m/>
    <m/>
    <m/>
    <m/>
    <m/>
    <m/>
    <s v="1"/>
    <s v=""/>
  </r>
  <r>
    <x v="6"/>
    <s v="Ghislaine"/>
    <s v="Côteaux Nantais"/>
    <s v="Relais Vert"/>
    <s v="ESPACE BIO NATURE - BIOMONDE"/>
    <s v="4 RUE PICARD"/>
    <n v="70100"/>
    <s v="GRAY"/>
    <s v="03 84 32 49 78"/>
    <s v="Bourgogne-France-Comté"/>
    <n v="70"/>
    <s v="BIOMONDE"/>
    <m/>
    <n v="300"/>
    <d v="2017-07-10T22:00:00"/>
    <x v="1296"/>
    <n v="1"/>
    <m/>
    <m/>
    <m/>
    <m/>
    <s v="BOX JUS - 132 UVC 1/4 PALETTE"/>
    <s v="CNBOXEXCEL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7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7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7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7"/>
    <n v="1"/>
    <m/>
    <m/>
    <m/>
    <m/>
    <s v="Farine de noix biologique - 250g x4"/>
    <n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6"/>
    <s v="Christophe"/>
    <s v="Perl'amand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8"/>
    <n v="1"/>
    <m/>
    <m/>
    <m/>
    <m/>
    <s v="Amandina chocolat - 1L"/>
    <s v="6902CHOCOOP"/>
    <n v="8"/>
    <n v="0"/>
    <m/>
    <n v="26.8"/>
    <n v="0"/>
    <n v="26.8"/>
    <m/>
    <s v=""/>
    <s v=""/>
    <s v=""/>
    <s v=""/>
    <s v=""/>
    <m/>
    <m/>
    <m/>
    <n v="1"/>
    <m/>
    <m/>
    <m/>
    <m/>
    <m/>
    <m/>
    <s v="1"/>
    <s v=""/>
  </r>
  <r>
    <x v="6"/>
    <s v="Christophe"/>
    <s v="Perl'amande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8"/>
    <n v="1"/>
    <m/>
    <m/>
    <m/>
    <m/>
    <s v="Amandina Lait d'amandes sans sucre - 50cl"/>
    <n v="6901"/>
    <n v="12"/>
    <n v="0"/>
    <m/>
    <n v="20.64"/>
    <n v="0"/>
    <n v="20.64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9"/>
    <n v="1"/>
    <m/>
    <m/>
    <m/>
    <m/>
    <s v="Gel nettoyant Démaquillant - flacon 250ml"/>
    <s v="PAGN250ML-F"/>
    <n v="6"/>
    <n v="0"/>
    <m/>
    <n v="50.94"/>
    <n v="0"/>
    <n v="50.94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9"/>
    <n v="1"/>
    <m/>
    <m/>
    <m/>
    <m/>
    <s v="Crème intense - tube 50ml"/>
    <s v="PACI50ML-F"/>
    <n v="6"/>
    <n v="0"/>
    <m/>
    <n v="44.52"/>
    <n v="0"/>
    <n v="44.52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LA P'TITE MAISON DU BIO "/>
    <s v="45 rue des minimes"/>
    <n v="42300"/>
    <s v="ROANNE"/>
    <s v="04 77 71 03 42"/>
    <s v="Auvergne-Rhône-Alpes"/>
    <n v="42"/>
    <s v="GVA"/>
    <m/>
    <n v="300"/>
    <d v="2017-07-10T22:00:00"/>
    <x v="1299"/>
    <n v="1"/>
    <m/>
    <m/>
    <m/>
    <m/>
    <s v="Pulpe Aloé Vera AB à boire - 500ml"/>
    <s v="PAPB500ML-F"/>
    <n v="6"/>
    <n v="0"/>
    <m/>
    <n v="52.26"/>
    <n v="0"/>
    <n v="52.26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7-11T22:00:00"/>
    <x v="1300"/>
    <n v="1"/>
    <m/>
    <m/>
    <m/>
    <n v="1"/>
    <s v="pommes demeter - 75 cl"/>
    <s v="CN00110005"/>
    <n v="30"/>
    <n v="10"/>
    <s v="oui"/>
    <n v="50.1"/>
    <n v="0"/>
    <n v="50.1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7-11T22:00:00"/>
    <x v="1300"/>
    <n v="1"/>
    <m/>
    <m/>
    <m/>
    <n v="1"/>
    <s v="pommes poires demeter - 75 cl"/>
    <s v="CN00110210"/>
    <n v="30"/>
    <n v="10"/>
    <s v="oui"/>
    <n v="66"/>
    <n v="0"/>
    <n v="66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Biocash"/>
    <s v="ODO BIO "/>
    <s v="ZI DU PONT ROUGE"/>
    <n v="11000"/>
    <s v="CARCASSONNE"/>
    <s v="04 68 71 03 53"/>
    <s v="Occitanie"/>
    <n v="11"/>
    <s v="ACCORD BIO"/>
    <m/>
    <n v="500"/>
    <d v="2017-07-11T22:00:00"/>
    <x v="1300"/>
    <n v="1"/>
    <m/>
    <m/>
    <m/>
    <n v="1"/>
    <s v="ananas - 75cl"/>
    <s v="CN00110375"/>
    <n v="30"/>
    <n v="10"/>
    <s v="oui"/>
    <n v="0"/>
    <n v="0"/>
    <n v="0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1"/>
    <n v="1"/>
    <m/>
    <m/>
    <m/>
    <m/>
    <s v="Huile Salades+Crudités - 1L"/>
    <n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1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1"/>
    <n v="1"/>
    <m/>
    <m/>
    <m/>
    <m/>
    <s v="Huile Colza+Olive - 1L"/>
    <n v="1010630050"/>
    <n v="6"/>
    <n v="0"/>
    <m/>
    <n v="40.200000000000003"/>
    <n v="0"/>
    <n v="40.200000000000003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1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s v="1"/>
    <m/>
    <s v=""/>
  </r>
  <r>
    <x v="6"/>
    <s v="Alexis"/>
    <s v="Côteaux Nantai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2"/>
    <n v="1"/>
    <m/>
    <m/>
    <m/>
    <m/>
    <s v="Purée myrtilles - 360 g"/>
    <s v="CN00641305"/>
    <n v="6"/>
    <n v="0"/>
    <m/>
    <n v="21.96"/>
    <n v="0"/>
    <n v="21.96"/>
    <m/>
    <s v=""/>
    <s v=""/>
    <s v=""/>
    <s v=""/>
    <s v=""/>
    <m/>
    <m/>
    <m/>
    <n v="1"/>
    <m/>
    <m/>
    <m/>
    <m/>
    <m/>
    <s v="1"/>
    <m/>
    <s v=""/>
  </r>
  <r>
    <x v="6"/>
    <s v="Alexis"/>
    <s v="Perl'amande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7-11T22:00:00"/>
    <x v="1303"/>
    <n v="1"/>
    <m/>
    <m/>
    <m/>
    <m/>
    <s v="Amandina Lait d'amandes sans sucre - 50cl"/>
    <n v="6901"/>
    <n v="12"/>
    <n v="0"/>
    <m/>
    <n v="20.64"/>
    <n v="0"/>
    <n v="20.64"/>
    <m/>
    <s v=""/>
    <s v=""/>
    <s v=""/>
    <s v=""/>
    <s v=""/>
    <m/>
    <m/>
    <m/>
    <n v="1"/>
    <m/>
    <m/>
    <m/>
    <m/>
    <m/>
    <s v="1"/>
    <m/>
    <s v=""/>
  </r>
  <r>
    <x v="6"/>
    <s v="Philippe"/>
    <s v="Bio Planète"/>
    <s v="Biodis"/>
    <s v="BIO MOREL"/>
    <s v="22 rue de Vincé"/>
    <n v="35310"/>
    <s v="Mordelles"/>
    <s v="09 73 57 03 39"/>
    <s v="Bretagne"/>
    <n v="35"/>
    <s v="INDPT"/>
    <m/>
    <n v="250"/>
    <d v="2017-07-11T22:00:00"/>
    <x v="1304"/>
    <m/>
    <m/>
    <n v="1"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m/>
    <m/>
    <m/>
    <s v="NE JAMAIS APPELER POUR BONNE RECEPTION"/>
    <m/>
    <n v="1"/>
    <m/>
    <s v="1"/>
    <m/>
  </r>
  <r>
    <x v="6"/>
    <s v="Ghislaine"/>
    <s v="Bio Planète"/>
    <s v="Relais Vert"/>
    <s v="BIO CONVIV - BIOMONDE"/>
    <s v="Route de Maupertuis"/>
    <n v="3410"/>
    <s v="DOMERAT"/>
    <s v="04 70 08 69 76"/>
    <s v="Auvergne-Rhône-Alpes"/>
    <n v="3"/>
    <s v="BIOMONDE"/>
    <m/>
    <n v="300"/>
    <d v="2017-07-11T22:00:00"/>
    <x v="1305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SUPER G BIO"/>
    <s v="Rdpt Europe 876 bd Lery"/>
    <n v="83500"/>
    <s v="LA SEYNE SUR MER"/>
    <s v="04 94 92 62 68"/>
    <s v="Provence-Alpes-Côte d'Azur"/>
    <n v="83"/>
    <s v="LES COMPTOIRS DE LA BIO"/>
    <m/>
    <n v="400"/>
    <d v="2017-07-11T22:00:00"/>
    <x v="1306"/>
    <n v="1"/>
    <m/>
    <m/>
    <m/>
    <m/>
    <s v="Huile de tournesol - 1L"/>
    <n v="1010601050"/>
    <n v="6"/>
    <n v="0"/>
    <s v="oui"/>
    <n v="28.2"/>
    <n v="0"/>
    <n v="28.2"/>
    <m/>
    <s v=""/>
    <s v=""/>
    <s v=""/>
    <s v=""/>
    <s v=""/>
    <m/>
    <m/>
    <m/>
    <n v="1"/>
    <m/>
    <m/>
    <s v="Reliquat BDC 4684 du 31/5"/>
    <m/>
    <m/>
    <m/>
    <s v="1"/>
    <s v=""/>
  </r>
  <r>
    <x v="6"/>
    <s v="Alexis"/>
    <s v="Bio Planète"/>
    <s v="Relais Vert"/>
    <s v="SUPER G BIO"/>
    <s v="Rdpt Europe 876 bd Lery"/>
    <n v="83500"/>
    <s v="LA SEYNE SUR MER"/>
    <s v="04 94 92 62 68"/>
    <s v="Provence-Alpes-Côte d'Azur"/>
    <n v="83"/>
    <s v="LES COMPTOIRS DE LA BIO"/>
    <m/>
    <n v="400"/>
    <d v="2017-07-11T22:00:00"/>
    <x v="1306"/>
    <n v="1"/>
    <m/>
    <m/>
    <m/>
    <m/>
    <s v="Huile de colza - 1L"/>
    <n v="1010608050"/>
    <n v="6"/>
    <n v="0"/>
    <s v="oui"/>
    <n v="33"/>
    <n v="0"/>
    <n v="33"/>
    <m/>
    <s v=""/>
    <s v=""/>
    <s v=""/>
    <s v=""/>
    <s v=""/>
    <m/>
    <m/>
    <m/>
    <n v="1"/>
    <m/>
    <m/>
    <m/>
    <m/>
    <m/>
    <m/>
    <s v="1"/>
    <s v=""/>
  </r>
  <r>
    <x v="6"/>
    <s v="Alexis"/>
    <s v="Nature et Aliments"/>
    <s v="Relais Vert"/>
    <s v="SUPER G BIO"/>
    <s v="Rdpt Europe 876 bd Lery"/>
    <n v="83500"/>
    <s v="LA SEYNE SUR MER"/>
    <s v="04 94 92 62 68"/>
    <s v="Provence-Alpes-Côte d'Azur"/>
    <n v="83"/>
    <s v="LES COMPTOIRS DE LA BIO"/>
    <m/>
    <n v="400"/>
    <d v="2017-07-11T22:00:00"/>
    <x v="1307"/>
    <n v="1"/>
    <m/>
    <m/>
    <m/>
    <m/>
    <s v="Agar agar Bio - x 30 sachets 2*4g"/>
    <n v="510170"/>
    <n v="30"/>
    <n v="0"/>
    <m/>
    <n v="33.299999999999997"/>
    <n v="0"/>
    <n v="33.299999999999997"/>
    <m/>
    <s v=""/>
    <s v=""/>
    <s v=""/>
    <s v=""/>
    <s v=""/>
    <m/>
    <m/>
    <m/>
    <n v="1"/>
    <m/>
    <m/>
    <m/>
    <m/>
    <m/>
    <m/>
    <s v="1"/>
    <s v=""/>
  </r>
  <r>
    <x v="6"/>
    <s v="Alexis"/>
    <s v="Nature et Aliments"/>
    <s v="Relais Vert"/>
    <s v="SUPER G BIO"/>
    <s v="Rdpt Europe 876 bd Lery"/>
    <n v="83500"/>
    <s v="LA SEYNE SUR MER"/>
    <s v="04 94 92 62 68"/>
    <s v="Provence-Alpes-Côte d'Azur"/>
    <n v="83"/>
    <s v="LES COMPTOIRS DE LA BIO"/>
    <m/>
    <n v="400"/>
    <d v="2017-07-11T22:00:00"/>
    <x v="1307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6"/>
    <s v="Alexis"/>
    <s v="Nature et Aliments"/>
    <s v="Relais Vert"/>
    <s v="SUPER G BIO"/>
    <s v="Rdpt Europe 876 bd Lery"/>
    <n v="83500"/>
    <s v="LA SEYNE SUR MER"/>
    <s v="04 94 92 62 68"/>
    <s v="Provence-Alpes-Côte d'Azur"/>
    <n v="83"/>
    <s v="LES COMPTOIRS DE LA BIO"/>
    <m/>
    <n v="400"/>
    <d v="2017-07-11T22:00:00"/>
    <x v="1307"/>
    <n v="1"/>
    <m/>
    <m/>
    <m/>
    <m/>
    <s v="Nappage pour tartes 2x10g - x 20 sachets"/>
    <n v="320230"/>
    <n v="20"/>
    <n v="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8"/>
    <n v="1"/>
    <m/>
    <m/>
    <m/>
    <m/>
    <s v="Farine de pépins de courge biologique - 250g x4"/>
    <n v="1010450220"/>
    <n v="4"/>
    <n v="10"/>
    <m/>
    <n v="10.72"/>
    <n v="0"/>
    <n v="10.72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8"/>
    <n v="1"/>
    <m/>
    <m/>
    <m/>
    <m/>
    <s v="Farine de lin biologique - 250g x4"/>
    <n v="1010450320"/>
    <n v="4"/>
    <n v="10"/>
    <m/>
    <n v="8.0399999999999991"/>
    <n v="0"/>
    <n v="8.0399999999999991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8"/>
    <n v="1"/>
    <m/>
    <m/>
    <m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8"/>
    <n v="1"/>
    <m/>
    <m/>
    <m/>
    <m/>
    <s v="Complément pour petit déjeuner biologique - 300g x4"/>
    <n v="1010450430"/>
    <n v="4"/>
    <n v="10"/>
    <m/>
    <n v="26.28"/>
    <n v="0"/>
    <n v="26.28"/>
    <m/>
    <s v=""/>
    <s v=""/>
    <s v=""/>
    <s v=""/>
    <s v=""/>
    <m/>
    <m/>
    <m/>
    <n v="1"/>
    <m/>
    <m/>
    <m/>
    <m/>
    <m/>
    <m/>
    <s v="1"/>
    <s v=""/>
  </r>
  <r>
    <x v="6"/>
    <s v="Alexis"/>
    <s v="Nature et Aliment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9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6"/>
    <s v="Alexis"/>
    <s v="Nature et Aliment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09"/>
    <n v="1"/>
    <m/>
    <m/>
    <m/>
    <m/>
    <s v="Nappage pour tartes 2x10g - x 20 sachets"/>
    <n v="320230"/>
    <n v="20"/>
    <n v="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CARRE BIO"/>
    <s v="1256 Avenue Jean Monnet "/>
    <n v="83190"/>
    <s v="OLLIOULES"/>
    <s v="04 94 63 97 04"/>
    <s v="Provence-Alpes-Côte d'Azur"/>
    <n v="83"/>
    <s v="LES COMPTOIRS DE LA BIO"/>
    <m/>
    <n v="290"/>
    <d v="2017-07-11T22:00:00"/>
    <x v="1310"/>
    <n v="1"/>
    <m/>
    <m/>
    <m/>
    <m/>
    <s v="pommes vanille demeter - 75cl"/>
    <s v="CN00110365"/>
    <n v="6"/>
    <n v="0"/>
    <m/>
    <n v="12.54"/>
    <n v="0"/>
    <n v="12.54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pommes demeter - 75 cl"/>
    <s v="CN00110005"/>
    <n v="6"/>
    <n v="0"/>
    <m/>
    <n v="11.1"/>
    <n v="0"/>
    <n v="11.1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poires - 75 cl"/>
    <s v="CN00110330"/>
    <n v="12"/>
    <n v="0"/>
    <m/>
    <n v="32.28"/>
    <n v="0"/>
    <n v="32.28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pommes poires demeter - 75 cl"/>
    <s v="CN00110210"/>
    <n v="18"/>
    <n v="0"/>
    <m/>
    <n v="45.36"/>
    <n v="0"/>
    <n v="45.36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pommes myrtilles - 75 cl"/>
    <s v="CN00110115"/>
    <n v="12"/>
    <n v="0"/>
    <m/>
    <n v="33.72"/>
    <n v="0"/>
    <n v="33.72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pommes rhubarbe demeter - 75 cl"/>
    <s v="CN00110340"/>
    <n v="12"/>
    <n v="0"/>
    <m/>
    <n v="31.32"/>
    <n v="0"/>
    <n v="31.32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Nectar abricots - 75 cl"/>
    <s v="CN00111000"/>
    <n v="12"/>
    <n v="0"/>
    <m/>
    <n v="32.64"/>
    <n v="0"/>
    <n v="32.64"/>
    <m/>
    <s v=""/>
    <s v=""/>
    <s v=""/>
    <s v=""/>
    <s v=""/>
    <m/>
    <m/>
    <m/>
    <n v="1"/>
    <m/>
    <m/>
    <m/>
    <m/>
    <m/>
    <m/>
    <s v="1"/>
    <s v=""/>
  </r>
  <r>
    <x v="6"/>
    <s v="Alexis"/>
    <s v="Côteaux Nantais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1"/>
    <n v="1"/>
    <m/>
    <m/>
    <m/>
    <m/>
    <s v="Nectar Kiwis - 75 cl"/>
    <s v="CN00110240"/>
    <n v="12"/>
    <n v="0"/>
    <m/>
    <n v="31.56"/>
    <n v="0"/>
    <n v="31.56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2"/>
    <n v="1"/>
    <m/>
    <m/>
    <m/>
    <m/>
    <s v="Huile de coco - 0,4L"/>
    <n v="1010615056"/>
    <n v="12"/>
    <n v="0"/>
    <s v="oui"/>
    <n v="75.84"/>
    <n v="0"/>
    <n v="75.84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2"/>
    <n v="1"/>
    <m/>
    <m/>
    <m/>
    <m/>
    <s v="Huile de lin - 0,25L"/>
    <n v="1010600190"/>
    <n v="12"/>
    <n v="0"/>
    <m/>
    <n v="41.76"/>
    <n v="0"/>
    <n v="41.76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2"/>
    <n v="1"/>
    <m/>
    <m/>
    <m/>
    <m/>
    <s v="Huile d'Avocat - 0,25L"/>
    <n v="1010600890"/>
    <n v="18"/>
    <n v="0"/>
    <m/>
    <n v="104.76"/>
    <n v="0"/>
    <n v="104.76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2"/>
    <n v="1"/>
    <m/>
    <m/>
    <m/>
    <m/>
    <s v="Huile de Lin France - 0,25L"/>
    <n v="1010600490"/>
    <n v="18"/>
    <n v="0"/>
    <m/>
    <n v="86.58"/>
    <n v="0"/>
    <n v="86.58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2"/>
    <n v="1"/>
    <m/>
    <m/>
    <m/>
    <m/>
    <s v="Huile coco désodorisée - 0,4L"/>
    <n v="1010615156"/>
    <n v="12"/>
    <n v="0"/>
    <s v="oui"/>
    <n v="56.88"/>
    <n v="0"/>
    <n v="56.88"/>
    <m/>
    <s v=""/>
    <s v=""/>
    <s v=""/>
    <s v=""/>
    <s v=""/>
    <m/>
    <m/>
    <m/>
    <n v="1"/>
    <m/>
    <m/>
    <m/>
    <m/>
    <m/>
    <m/>
    <s v="1"/>
    <s v=""/>
  </r>
  <r>
    <x v="6"/>
    <s v="Philippe"/>
    <s v="Bio Planète"/>
    <s v="Biodis"/>
    <s v="NATURE MARCHE - BIOMONDE"/>
    <s v="19 RUE SAINT NICOLAS"/>
    <n v="35410"/>
    <s v="CHATEAUGIRON"/>
    <s v="09 67 12 85 14"/>
    <s v="Bretagne"/>
    <n v="35"/>
    <s v="BIOMONDE"/>
    <m/>
    <n v="250"/>
    <d v="2017-07-12T22:00:00"/>
    <x v="1313"/>
    <n v="1"/>
    <m/>
    <m/>
    <m/>
    <m/>
    <s v="Huile Friture+Poêler - 3L (1)"/>
    <n v="1090101134"/>
    <n v="4"/>
    <n v="0"/>
    <m/>
    <n v="59.64"/>
    <n v="0"/>
    <n v="59.64"/>
    <m/>
    <s v=""/>
    <s v=""/>
    <s v=""/>
    <s v=""/>
    <s v=""/>
    <m/>
    <m/>
    <m/>
    <n v="1"/>
    <m/>
    <m/>
    <m/>
    <m/>
    <m/>
    <m/>
    <s v="1"/>
    <s v=""/>
  </r>
  <r>
    <x v="6"/>
    <s v="Philippe"/>
    <s v="Le Moulin du Pivert"/>
    <s v="Bryio"/>
    <s v="NATURE MARCHE - BIOMONDE"/>
    <s v="19 RUE SAINT NICOLAS"/>
    <n v="35410"/>
    <s v="CHATEAUGIRON"/>
    <s v="09 67 12 85 14"/>
    <s v="Bretagne"/>
    <n v="35"/>
    <s v="BIOMONDE"/>
    <m/>
    <n v="250"/>
    <d v="2017-07-12T22:00:00"/>
    <x v="1314"/>
    <n v="1"/>
    <m/>
    <m/>
    <m/>
    <m/>
    <s v="P'tit Beurre Tout Chocolat - 155 grs"/>
    <s v="1PB002"/>
    <n v="12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6"/>
    <s v="Alexis"/>
    <s v="Perl'amande"/>
    <s v="Relais Vert"/>
    <s v="MARCEL ET FILS"/>
    <s v="502 AVENUE LOU GABIAN"/>
    <n v="83600"/>
    <s v="FREJUS"/>
    <s v="04 94 83 95 49"/>
    <s v="Provence-Alpes-Côte d'Azur"/>
    <n v="83"/>
    <s v="INDPT"/>
    <s v="Marcel et Fils"/>
    <n v="500"/>
    <d v="2017-07-12T22:00:00"/>
    <x v="1315"/>
    <n v="1"/>
    <m/>
    <m/>
    <m/>
    <m/>
    <s v="Amandina Lait d'amandes sans sucre - 50cl"/>
    <n v="6901"/>
    <n v="24"/>
    <n v="0"/>
    <m/>
    <n v="41.28"/>
    <n v="0"/>
    <n v="41.28"/>
    <m/>
    <s v=""/>
    <s v=""/>
    <s v=""/>
    <s v=""/>
    <s v=""/>
    <m/>
    <m/>
    <m/>
    <n v="1"/>
    <m/>
    <m/>
    <m/>
    <m/>
    <m/>
    <m/>
    <s v="1"/>
    <s v=""/>
  </r>
  <r>
    <x v="6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7-12T22:00:00"/>
    <x v="1316"/>
    <n v="1"/>
    <m/>
    <m/>
    <m/>
    <m/>
    <s v="Huile de coco - 0,2L"/>
    <n v="1010615028"/>
    <n v="120"/>
    <n v="12"/>
    <s v="oui"/>
    <n v="367.2"/>
    <n v="0"/>
    <n v="367.2"/>
    <m/>
    <s v=""/>
    <s v=""/>
    <s v=""/>
    <s v=""/>
    <s v=""/>
    <m/>
    <m/>
    <m/>
    <n v="1"/>
    <m/>
    <m/>
    <m/>
    <m/>
    <m/>
    <m/>
    <s v="1"/>
    <s v=""/>
  </r>
  <r>
    <x v="6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7-12T22:00:00"/>
    <x v="1316"/>
    <n v="1"/>
    <m/>
    <m/>
    <m/>
    <m/>
    <s v="Huile de coco - 0,4L"/>
    <n v="1010615056"/>
    <n v="120"/>
    <n v="12"/>
    <s v="oui"/>
    <n v="667.2"/>
    <n v="0"/>
    <n v="667.2"/>
    <m/>
    <s v=""/>
    <s v=""/>
    <s v=""/>
    <s v=""/>
    <s v=""/>
    <m/>
    <m/>
    <m/>
    <n v="1"/>
    <m/>
    <m/>
    <m/>
    <m/>
    <m/>
    <m/>
    <s v="1"/>
    <s v=""/>
  </r>
  <r>
    <x v="6"/>
    <s v="Jean-Claude"/>
    <s v="Bio Planète"/>
    <s v="Biodis"/>
    <s v="LE MARCHE BIO"/>
    <s v="av de la belle étoile chemin rural n°58"/>
    <n v="76290"/>
    <s v="MONTIVILLIERS"/>
    <s v="02 35 13 76 66"/>
    <s v="NORMANDIE"/>
    <n v="76"/>
    <s v="GVA"/>
    <m/>
    <n v="300"/>
    <d v="2017-07-12T22:00:00"/>
    <x v="1316"/>
    <n v="1"/>
    <m/>
    <m/>
    <m/>
    <m/>
    <s v="Huile coco désodorisée - 0,4L"/>
    <n v="1010615156"/>
    <n v="120"/>
    <n v="12"/>
    <s v="oui"/>
    <n v="450"/>
    <n v="0"/>
    <n v="450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Rosée d'Aloé - flacon 250ml"/>
    <s v="PAR250ML-F"/>
    <n v="6"/>
    <n v="0"/>
    <m/>
    <n v="50.82"/>
    <n v="0"/>
    <n v="50.8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Douche - flacon 250ml"/>
    <s v="PAGDSS250ML-F"/>
    <n v="6"/>
    <n v="0"/>
    <m/>
    <n v="42.84"/>
    <n v="0"/>
    <n v="42.8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nettoyant Démaquillant - flacon 250ml"/>
    <s v="PAGN250ML-F"/>
    <n v="6"/>
    <n v="0"/>
    <m/>
    <n v="50.94"/>
    <n v="0"/>
    <n v="50.9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externe - tube 125ml"/>
    <s v="PAGT125ML-F"/>
    <n v="6"/>
    <n v="0"/>
    <m/>
    <n v="42.66"/>
    <n v="0"/>
    <n v="42.6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externe - tube 250ml"/>
    <s v="PAGF250ML-F"/>
    <n v="6"/>
    <n v="0"/>
    <m/>
    <n v="61.2"/>
    <n v="0"/>
    <n v="61.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Jus à boire  AB - bouteille 1l"/>
    <s v="PAJB1LP-F"/>
    <n v="6"/>
    <n v="0"/>
    <m/>
    <n v="84.36"/>
    <n v="0"/>
    <n v="84.3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à boire AB - bouteille 500ml"/>
    <s v="PAGBP500ML-F"/>
    <n v="12"/>
    <n v="0"/>
    <m/>
    <n v="116.16"/>
    <n v="0"/>
    <n v="116.1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à boire AB - bouteille 1000ml"/>
    <s v="PAGBP1L-F"/>
    <n v="12"/>
    <n v="0"/>
    <m/>
    <n v="0"/>
    <n v="0"/>
    <n v="0"/>
    <m/>
    <n v="1"/>
    <n v="0"/>
    <n v="0"/>
    <n v="0"/>
    <n v="0"/>
    <m/>
    <m/>
    <n v="1"/>
    <m/>
    <m/>
    <m/>
    <s v="a reçu 6 bouteilles sur 12, commande repassée : pas de visite"/>
    <m/>
    <m/>
    <m/>
    <s v="1"/>
    <n v="1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Lait  hydratant - flacon 250ml"/>
    <s v="PALH250ML-F"/>
    <n v="6"/>
    <n v="0"/>
    <m/>
    <n v="45.3"/>
    <n v="0"/>
    <n v="45.3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Crème visage - tube 50ml"/>
    <s v="PACV50ML-F"/>
    <n v="18"/>
    <n v="0"/>
    <m/>
    <n v="111.06"/>
    <n v="0"/>
    <n v="111.0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Crème intense - tube 50ml"/>
    <s v="PACI50ML-F"/>
    <n v="18"/>
    <n v="0"/>
    <m/>
    <n v="133.56"/>
    <n v="0"/>
    <n v="133.5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Shampooing - flacon 250ml"/>
    <s v="PASSS250ML-F"/>
    <n v="6"/>
    <n v="0"/>
    <m/>
    <n v="49.14"/>
    <n v="0"/>
    <n v="49.1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BETHUNE"/>
    <m/>
    <m/>
    <m/>
    <m/>
    <m/>
    <m/>
    <m/>
    <m/>
    <m/>
    <d v="2017-07-16T22:00:00"/>
    <x v="1317"/>
    <n v="1"/>
    <m/>
    <m/>
    <m/>
    <m/>
    <s v="Crème réparatrice - tube 150ml"/>
    <s v="PACRE150ML-F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Rosée d'Aloé - flacon 250ml"/>
    <s v="PAR250ML-F"/>
    <n v="6"/>
    <n v="0"/>
    <m/>
    <n v="50.82"/>
    <n v="0"/>
    <n v="50.8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Gel externe - tube 125ml"/>
    <s v="PAGT125ML-F"/>
    <n v="30"/>
    <n v="0"/>
    <m/>
    <n v="213.3"/>
    <n v="0"/>
    <n v="213.3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Gel externe - tube 250ml"/>
    <s v="PAGF250ML-F"/>
    <n v="24"/>
    <n v="0"/>
    <m/>
    <n v="244.8"/>
    <n v="0"/>
    <n v="244.8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m/>
    <n v="1"/>
    <m/>
    <m/>
    <m/>
    <s v="Gel à boire AB - bouteille 500ml"/>
    <s v="PAGBP500ML-F"/>
    <n v="12"/>
    <n v="0"/>
    <m/>
    <n v="116.16"/>
    <n v="0"/>
    <n v="116.1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Gel à boire AB - bouteille 1000ml"/>
    <s v="PAGBP1L-F"/>
    <n v="18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Crème visage - tube 50ml"/>
    <s v="PACV50ML-F"/>
    <n v="6"/>
    <n v="0"/>
    <m/>
    <n v="37.020000000000003"/>
    <n v="0"/>
    <n v="37.020000000000003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Crème intense - tube 50ml"/>
    <s v="PACI50ML-F"/>
    <n v="6"/>
    <n v="0"/>
    <m/>
    <n v="44.52"/>
    <n v="0"/>
    <n v="44.5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Shampooing - flacon 250ml"/>
    <s v="PASSS250ML-F"/>
    <n v="6"/>
    <n v="0"/>
    <m/>
    <n v="49.14"/>
    <n v="0"/>
    <n v="49.1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Pilulier 45 gélules Bio - pilulier 17.8g"/>
    <s v="PAG45GEL-F"/>
    <n v="6"/>
    <n v="0"/>
    <m/>
    <n v="48.78"/>
    <n v="0"/>
    <n v="48.78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DOUAI"/>
    <m/>
    <m/>
    <m/>
    <m/>
    <m/>
    <m/>
    <m/>
    <m/>
    <m/>
    <d v="2017-07-17T22:00:00"/>
    <x v="1318"/>
    <n v="1"/>
    <m/>
    <m/>
    <m/>
    <m/>
    <s v="Crème réparatrice - tube 150ml"/>
    <s v="PACRE150ML-F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Rosée d'Aloé - flacon 250ml"/>
    <s v="PAR250ML-F"/>
    <n v="18"/>
    <n v="0"/>
    <m/>
    <n v="152.46"/>
    <n v="0"/>
    <n v="152.4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Dentifrice - tube 75ml"/>
    <s v="PAD75ML-F"/>
    <n v="18"/>
    <n v="0"/>
    <m/>
    <n v="74.52"/>
    <n v="0"/>
    <n v="74.5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Douche - flacon 250ml"/>
    <s v="PAGDSS250ML-F"/>
    <n v="18"/>
    <n v="0"/>
    <m/>
    <n v="128.52000000000001"/>
    <n v="0"/>
    <n v="128.52000000000001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Crème à raser - tube 100ml"/>
    <s v="PACR100ML-F"/>
    <n v="18"/>
    <n v="0"/>
    <m/>
    <n v="111.6"/>
    <n v="0"/>
    <n v="111.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nettoyant Démaquillant - flacon 250ml"/>
    <s v="PAGN250ML-F"/>
    <n v="18"/>
    <n v="0"/>
    <m/>
    <n v="152.82"/>
    <n v="0"/>
    <n v="152.8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externe - tube 125ml"/>
    <s v="PAGT125ML-F"/>
    <n v="48"/>
    <n v="0"/>
    <m/>
    <n v="341.28"/>
    <n v="0"/>
    <n v="341.28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externe - tube 250ml"/>
    <s v="PAGF250ML-F"/>
    <n v="36"/>
    <n v="0"/>
    <m/>
    <n v="367.2"/>
    <n v="0"/>
    <n v="367.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Jus à boire  AB - bouteille 500ml"/>
    <s v="PAJB500MLP-F"/>
    <n v="18"/>
    <n v="0"/>
    <m/>
    <n v="174.24"/>
    <n v="0"/>
    <n v="174.2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Jus à boire  AB - bouteille 1l"/>
    <s v="PAJB1LP-F"/>
    <n v="18"/>
    <n v="0"/>
    <m/>
    <n v="253.08"/>
    <n v="0"/>
    <n v="253.08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à boire AB - bouteille 500ml"/>
    <s v="PAGBP500ML-F"/>
    <n v="24"/>
    <n v="0"/>
    <m/>
    <n v="232.32"/>
    <n v="0"/>
    <n v="232.3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à boire AB - bouteille 1000ml"/>
    <s v="PAGBP1L-F"/>
    <n v="48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Lait  hydratant - flacon 250ml"/>
    <s v="PALH250ML-F"/>
    <n v="24"/>
    <n v="0"/>
    <m/>
    <n v="181.2"/>
    <n v="0"/>
    <n v="181.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Crème visage - tube 50ml"/>
    <s v="PACV50ML-F"/>
    <n v="30"/>
    <n v="0"/>
    <m/>
    <n v="185.1"/>
    <n v="0"/>
    <n v="185.1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Crème intense - tube 50ml"/>
    <s v="PACI50ML-F"/>
    <n v="30"/>
    <n v="0"/>
    <m/>
    <n v="222.6"/>
    <n v="0"/>
    <n v="222.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Crème main - tube 100ml"/>
    <s v="PACM100ML-F"/>
    <n v="12"/>
    <n v="0"/>
    <m/>
    <n v="90.48"/>
    <n v="0"/>
    <n v="90.48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Shampooing - flacon 250ml"/>
    <s v="PASSS250ML-F"/>
    <n v="18"/>
    <n v="0"/>
    <m/>
    <n v="147.41999999999999"/>
    <n v="0"/>
    <n v="147.41999999999999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Pilulier 45 gélules Bio - pilulier 17.8g"/>
    <s v="PAG45GEL-F"/>
    <n v="18"/>
    <n v="0"/>
    <m/>
    <n v="146.34"/>
    <n v="0"/>
    <n v="146.3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Exfoliant visage - tube 150ml"/>
    <s v="PAGE150ML-F"/>
    <n v="12"/>
    <n v="0"/>
    <m/>
    <n v="68.64"/>
    <n v="0"/>
    <n v="68.6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Gel Nettoyant intime - flacon 250ml"/>
    <s v="PAGI250ML-F"/>
    <n v="18"/>
    <n v="0"/>
    <m/>
    <n v="148.86000000000001"/>
    <n v="0"/>
    <n v="148.86000000000001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Crème réparatrice - tube 150ml"/>
    <s v="PACRE150ML-F"/>
    <n v="24"/>
    <n v="0"/>
    <m/>
    <n v="194.16"/>
    <n v="0"/>
    <n v="194.1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COQUELLES"/>
    <m/>
    <m/>
    <m/>
    <m/>
    <m/>
    <m/>
    <m/>
    <m/>
    <m/>
    <d v="2017-07-17T22:00:00"/>
    <x v="1319"/>
    <n v="1"/>
    <m/>
    <m/>
    <m/>
    <m/>
    <s v="Pulpe Aloé Vera AB à boire - 500ml"/>
    <s v="PAPB500ML-F"/>
    <n v="24"/>
    <n v="0"/>
    <m/>
    <n v="209.04"/>
    <n v="0"/>
    <n v="209.04"/>
    <m/>
    <s v=""/>
    <s v=""/>
    <s v=""/>
    <s v=""/>
    <s v=""/>
    <m/>
    <m/>
    <m/>
    <n v="1"/>
    <m/>
    <m/>
    <m/>
    <m/>
    <m/>
    <m/>
    <s v="1"/>
    <s v=""/>
  </r>
  <r>
    <x v="6"/>
    <s v="Ghislain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7-17T22:00:00"/>
    <x v="1320"/>
    <n v="1"/>
    <m/>
    <m/>
    <m/>
    <m/>
    <s v="RAS EL HANOUT - Flacon 35g"/>
    <s v="RASEC"/>
    <n v="3"/>
    <n v="5"/>
    <m/>
    <n v="5.58"/>
    <n v="0"/>
    <n v="5.58"/>
    <m/>
    <n v="1"/>
    <n v="0"/>
    <n v="0"/>
    <n v="0"/>
    <n v="0"/>
    <m/>
    <m/>
    <n v="1"/>
    <m/>
    <m/>
    <m/>
    <s v="Reliquat remis en commande"/>
    <m/>
    <m/>
    <n v="1"/>
    <m/>
    <n v="1"/>
  </r>
  <r>
    <x v="6"/>
    <s v="Ghislaine"/>
    <s v="Arcadie"/>
    <s v="Relais Vert"/>
    <s v="L'ECHOPPE BIO - BIOMONDE"/>
    <s v="ROUTE DE VALGORGE"/>
    <n v="7260"/>
    <s v="JOYEUSE"/>
    <s v="04 75 89 73 39"/>
    <s v="Auvergne-Rhône-Alpes"/>
    <n v="7"/>
    <s v="BIOMONDE"/>
    <m/>
    <n v="250"/>
    <d v="2017-07-17T22:00:00"/>
    <x v="1320"/>
    <n v="1"/>
    <m/>
    <m/>
    <m/>
    <m/>
    <s v="Moulin à épices - Cartonnette (6)"/>
    <s v="MOUPO"/>
    <n v="6"/>
    <n v="0"/>
    <m/>
    <n v="74.34"/>
    <n v="0"/>
    <n v="74.34"/>
    <m/>
    <s v=""/>
    <s v=""/>
    <s v=""/>
    <s v=""/>
    <s v=""/>
    <m/>
    <m/>
    <m/>
    <n v="1"/>
    <m/>
    <m/>
    <s v="Reliquat BDC 4446 du 3/5"/>
    <m/>
    <m/>
    <n v="1"/>
    <m/>
    <s v=""/>
  </r>
  <r>
    <x v="6"/>
    <s v="Alexis"/>
    <s v="Bio Planète"/>
    <s v="Pronadis"/>
    <s v="POL ETHIK BIO"/>
    <s v="40 BOULEVARD FRANCOIS MITERRAND"/>
    <n v="64400"/>
    <s v="OLORON SAINTE MARIE"/>
    <s v="05 59 39 17 06"/>
    <s v="Nouvelle-Aquitaine"/>
    <n v="64"/>
    <s v="ACCORD BIO"/>
    <m/>
    <n v="165"/>
    <d v="2017-07-17T22:00:00"/>
    <x v="1321"/>
    <n v="1"/>
    <m/>
    <m/>
    <m/>
    <m/>
    <s v="Huile de colza - 1L"/>
    <n v="1010608050"/>
    <n v="6"/>
    <n v="0"/>
    <s v="oui"/>
    <n v="33"/>
    <n v="0"/>
    <n v="33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n v="1"/>
    <m/>
    <m/>
    <m/>
    <m/>
    <s v="Huile d'olive corsée - 1L"/>
    <n v="1010612250"/>
    <n v="6"/>
    <n v="0"/>
    <m/>
    <n v="54.54"/>
    <n v="0"/>
    <n v="54.54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n v="1"/>
    <m/>
    <m/>
    <m/>
    <m/>
    <s v="Olive&amp;Basilic - 0,25L"/>
    <n v="10106304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n v="1"/>
    <m/>
    <m/>
    <m/>
    <m/>
    <s v="Huile de germe de blé bio - 100ml"/>
    <n v="1010420697"/>
    <n v="4"/>
    <n v="10"/>
    <m/>
    <n v="38.36"/>
    <n v="0"/>
    <n v="38.36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m/>
    <m/>
    <n v="1"/>
    <m/>
    <m/>
    <s v="Farine de pépins de courge biologique - 250g x4"/>
    <n v="1010450220"/>
    <n v="4"/>
    <n v="1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m/>
    <m/>
    <n v="1"/>
    <m/>
    <m/>
    <s v="Farine de lin biologique - 250g x4"/>
    <n v="1010450320"/>
    <n v="4"/>
    <n v="1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m/>
    <m/>
    <n v="1"/>
    <m/>
    <m/>
    <s v="Farine de noix biologique - 250g x4"/>
    <n v="1010450120"/>
    <n v="4"/>
    <n v="10"/>
    <m/>
    <n v="11.92"/>
    <n v="0"/>
    <n v="11.92"/>
    <m/>
    <n v="0"/>
    <n v="0"/>
    <n v="1"/>
    <n v="0"/>
    <n v="0"/>
    <m/>
    <m/>
    <n v="1"/>
    <m/>
    <m/>
    <m/>
    <s v="Rupture mail  envoyé    à Pronadis : Mail &gt; au magasin , en attente de son retour."/>
    <m/>
    <m/>
    <s v="1"/>
    <m/>
    <n v="1"/>
  </r>
  <r>
    <x v="6"/>
    <s v="Alexis"/>
    <s v="Bio Planète"/>
    <s v="Pronadis"/>
    <s v="POL ETHIK BIO"/>
    <s v="40 BOULEVARD FRANCOIS MITERRAND"/>
    <n v="64400"/>
    <s v="OLORON SAINTE MARIE"/>
    <m/>
    <s v="Nouvelle-Aquitaine"/>
    <n v="64"/>
    <s v="ACCORD BIO"/>
    <m/>
    <n v="165"/>
    <d v="2017-07-17T22:00:00"/>
    <x v="1321"/>
    <m/>
    <m/>
    <n v="1"/>
    <m/>
    <m/>
    <s v="Complément pour petit déjeuner biologique - 300g x4"/>
    <n v="1010450430"/>
    <n v="4"/>
    <n v="10"/>
    <m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n v="1"/>
    <s v="Huile de tournesol - 1L"/>
    <n v="1010601050"/>
    <n v="60"/>
    <n v="10"/>
    <s v="oui"/>
    <n v="241.2"/>
    <n v="0"/>
    <n v="241.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colza - 0,5L"/>
    <n v="1010608070"/>
    <n v="6"/>
    <n v="0"/>
    <m/>
    <n v="18.66"/>
    <n v="0"/>
    <n v="18.66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coco - 0,2L"/>
    <n v="1010615028"/>
    <n v="12"/>
    <n v="0"/>
    <s v="oui"/>
    <n v="41.76"/>
    <n v="0"/>
    <n v="41.76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'olive douce - 1L"/>
    <n v="1010612350"/>
    <n v="6"/>
    <n v="0"/>
    <m/>
    <n v="51.12"/>
    <n v="0"/>
    <n v="51.1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'olive fruitée médium - 1L"/>
    <n v="1010612050"/>
    <n v="6"/>
    <n v="0"/>
    <m/>
    <n v="54.54"/>
    <n v="0"/>
    <n v="54.5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m/>
    <m/>
    <n v="1"/>
    <m/>
    <m/>
    <s v="Huile de pépins de courge grillés - 0,25L"/>
    <n v="1010600290"/>
    <n v="6"/>
    <n v="0"/>
    <m/>
    <n v="52.74"/>
    <n v="0"/>
    <n v="52.7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coco - 0,4L"/>
    <n v="1010615056"/>
    <n v="12"/>
    <n v="0"/>
    <s v="oui"/>
    <n v="75.84"/>
    <n v="0"/>
    <n v="75.8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cameline - 0,25L"/>
    <n v="1010617190"/>
    <n v="6"/>
    <n v="0"/>
    <m/>
    <n v="26.82"/>
    <n v="0"/>
    <n v="26.8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n v="1"/>
    <s v="Huile Oméga + - 1L"/>
    <n v="1010630250"/>
    <n v="60"/>
    <n v="10"/>
    <s v="oui"/>
    <n v="380.4"/>
    <n v="0"/>
    <n v="380.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'olive Demeter - 0,5L"/>
    <n v="1010614270"/>
    <n v="6"/>
    <n v="0"/>
    <m/>
    <n v="54.78"/>
    <n v="0"/>
    <n v="54.78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de coco - 1L (4)"/>
    <n v="1010415088"/>
    <n v="12"/>
    <n v="0"/>
    <s v="oui"/>
    <n v="170.4"/>
    <n v="0"/>
    <n v="170.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n v="1"/>
    <s v="Huile coco désodorisée - 0,4L"/>
    <n v="1010615156"/>
    <n v="60"/>
    <n v="10"/>
    <s v="oui"/>
    <n v="229.8"/>
    <n v="0"/>
    <n v="229.8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Huile coco désodorisée - 1L (4)"/>
    <n v="1010415188"/>
    <n v="12"/>
    <n v="0"/>
    <s v="oui"/>
    <n v="103.92"/>
    <n v="0"/>
    <n v="103.9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2"/>
    <n v="1"/>
    <m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nature au lait entier - 125g x 4"/>
    <n v="117"/>
    <n v="6"/>
    <n v="0"/>
    <m/>
    <n v="11.04"/>
    <n v="0"/>
    <n v="11.04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Biphilus au lait 1/2 écrémé - 125g x 4"/>
    <n v="119"/>
    <n v="6"/>
    <n v="0"/>
    <m/>
    <n v="12.48"/>
    <n v="0"/>
    <n v="12.48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Demi-écrémé aux 4 fruits - 125g x 4"/>
    <n v="128"/>
    <n v="6"/>
    <n v="0"/>
    <m/>
    <n v="14.22"/>
    <n v="0"/>
    <n v="14.22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RIZ au lait tradition - 140g x 4"/>
    <n v="150"/>
    <n v="6"/>
    <n v="0"/>
    <m/>
    <n v="14.04"/>
    <n v="0"/>
    <n v="14.04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FLAN Vanille nappé de caramel - 100g x 4"/>
    <n v="164"/>
    <n v="6"/>
    <n v="0"/>
    <m/>
    <n v="12.72"/>
    <n v="0"/>
    <n v="12.72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ŒUFS au lait Tradition - 125g x 2"/>
    <n v="165"/>
    <n v="6"/>
    <n v="0"/>
    <m/>
    <n v="9.3000000000000007"/>
    <n v="0"/>
    <n v="9.3000000000000007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Choconeige Notre liégeois maison - 110g x 4"/>
    <n v="166"/>
    <n v="3"/>
    <n v="0"/>
    <m/>
    <n v="7.92"/>
    <n v="0"/>
    <n v="7.92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Caféneige - 110g x 2"/>
    <n v="167"/>
    <n v="3"/>
    <n v="0"/>
    <m/>
    <n v="5.61"/>
    <n v="0"/>
    <n v="5.61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3 % campagnard - 500g"/>
    <n v="204"/>
    <n v="3"/>
    <n v="0"/>
    <m/>
    <n v="7.14"/>
    <n v="0"/>
    <n v="7.14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Caséi - Philus - Lait fermenté - 125g x 2"/>
    <n v="187"/>
    <n v="3"/>
    <n v="0"/>
    <m/>
    <n v="5.43"/>
    <n v="0"/>
    <n v="5.43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Chèvre-choco, flan au chocolat - 125g x 2"/>
    <n v="181"/>
    <n v="3"/>
    <n v="0"/>
    <m/>
    <n v="4.95"/>
    <n v="0"/>
    <n v="4.95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Riz au lait - 125g x 2"/>
    <n v="175"/>
    <n v="3"/>
    <n v="0"/>
    <m/>
    <n v="6.54"/>
    <n v="0"/>
    <n v="6.54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Œufs au lait - 125g x 2"/>
    <n v="176"/>
    <n v="3"/>
    <n v="0"/>
    <m/>
    <n v="5.85"/>
    <n v="0"/>
    <n v="5.85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Lait frais 1/2 écrémé - 400mL x1"/>
    <n v="507"/>
    <n v="3"/>
    <n v="0"/>
    <m/>
    <n v="5.0999999999999996"/>
    <n v="0"/>
    <n v="5.0999999999999996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Fleurs d’Anjou - 220g"/>
    <n v="454"/>
    <n v="3"/>
    <n v="0"/>
    <m/>
    <n v="9.5399999999999991"/>
    <n v="0"/>
    <n v="9.5399999999999991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Tomme d’Anjou - 220-250g"/>
    <n v="456"/>
    <n v="3"/>
    <n v="0"/>
    <m/>
    <n v="43.56"/>
    <n v="0"/>
    <n v="43.56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Tomme de chèvre - 220-250g"/>
    <n v="461"/>
    <n v="3"/>
    <n v="0"/>
    <m/>
    <n v="67.5"/>
    <n v="0"/>
    <n v="67.5"/>
    <m/>
    <s v=""/>
    <s v=""/>
    <s v=""/>
    <s v=""/>
    <s v=""/>
    <m/>
    <m/>
    <m/>
    <n v="1"/>
    <m/>
    <m/>
    <m/>
    <m/>
    <m/>
    <m/>
    <s v="1"/>
    <s v=""/>
  </r>
  <r>
    <x v="6"/>
    <s v="Christophe"/>
    <s v="Gaborit"/>
    <s v="Direct"/>
    <s v="NATURINE - BIOMONDE"/>
    <s v="21 rue des Près-ZAC des Près"/>
    <n v="90400"/>
    <s v="ANDELNANS"/>
    <s v="03 84 54 09 37"/>
    <s v="Bourgogne-France-Comté"/>
    <n v="90"/>
    <s v="BIOMONDE"/>
    <m/>
    <n v="375"/>
    <d v="2017-07-17T22:00:00"/>
    <x v="1323"/>
    <n v="1"/>
    <m/>
    <m/>
    <m/>
    <m/>
    <s v="Fleurs de brebis - 220g"/>
    <n v="491"/>
    <n v="3"/>
    <n v="0"/>
    <m/>
    <n v="13.11"/>
    <n v="0"/>
    <n v="13.11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m/>
    <s v="Huile d'olive fruitée médium - 1L"/>
    <n v="1010612050"/>
    <n v="6"/>
    <n v="0"/>
    <m/>
    <n v="54.54"/>
    <n v="0"/>
    <n v="54.54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m/>
    <s v="Huile Salades+Crudités - 1L"/>
    <n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m/>
    <s v="Huile de coco - 1L (4)"/>
    <n v="1010415088"/>
    <n v="12"/>
    <n v="0"/>
    <s v="oui"/>
    <n v="153.36000000000001"/>
    <n v="0"/>
    <n v="153.36000000000001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Accent Bio"/>
    <s v="D'ELLE AU NATUREL"/>
    <s v="7 faubourg de Belfort"/>
    <n v="90100"/>
    <s v="DELLE"/>
    <s v="03 84 36 07 69 "/>
    <s v="Bourgogne-France-Comté"/>
    <n v="90"/>
    <s v="ACCORD BIO"/>
    <m/>
    <n v="220"/>
    <d v="2017-07-17T22:00:00"/>
    <x v="1324"/>
    <n v="1"/>
    <m/>
    <m/>
    <m/>
    <m/>
    <s v="Huile coco désodorisée - 1L (4)"/>
    <n v="1010415188"/>
    <n v="12"/>
    <n v="0"/>
    <s v="oui"/>
    <n v="103.92"/>
    <n v="0"/>
    <n v="103.92"/>
    <m/>
    <s v=""/>
    <s v=""/>
    <s v=""/>
    <s v=""/>
    <s v=""/>
    <m/>
    <m/>
    <m/>
    <n v="1"/>
    <m/>
    <m/>
    <m/>
    <m/>
    <m/>
    <s v="1"/>
    <m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Rosée d'Aloé - flacon 250ml"/>
    <s v="PAR250ML-F"/>
    <n v="12"/>
    <n v="0"/>
    <m/>
    <n v="101.64"/>
    <n v="0"/>
    <n v="101.6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Dentifrice - tube 75ml"/>
    <s v="PAD75ML-F"/>
    <n v="24"/>
    <n v="0"/>
    <m/>
    <n v="99.36"/>
    <n v="0"/>
    <n v="99.3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Douche - flacon 250ml"/>
    <s v="PAGDSS250ML-F"/>
    <n v="12"/>
    <n v="0"/>
    <m/>
    <n v="85.68"/>
    <n v="0"/>
    <n v="85.68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Crème à raser - tube 100ml"/>
    <s v="PACR100ML-F"/>
    <n v="12"/>
    <n v="0"/>
    <m/>
    <n v="74.400000000000006"/>
    <n v="0"/>
    <n v="74.40000000000000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nettoyant Démaquillant - flacon 250ml"/>
    <s v="PAGN250ML-F"/>
    <n v="12"/>
    <n v="0"/>
    <m/>
    <n v="101.88"/>
    <n v="0"/>
    <n v="101.88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externe - tube 125ml"/>
    <s v="PAGT125ML-F"/>
    <n v="36"/>
    <n v="0"/>
    <m/>
    <n v="255.96"/>
    <n v="0"/>
    <n v="255.9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externe - tube 250ml"/>
    <s v="PAGF250ML-F"/>
    <n v="36"/>
    <n v="0"/>
    <m/>
    <n v="367.2"/>
    <n v="0"/>
    <n v="367.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Jus à boire  AB - bouteille 1l"/>
    <s v="PAJB1LP-F"/>
    <n v="18"/>
    <n v="0"/>
    <m/>
    <n v="253.08"/>
    <n v="0"/>
    <n v="253.08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à boire AB - bouteille 500ml"/>
    <s v="PAGBP500ML-F"/>
    <n v="30"/>
    <n v="0"/>
    <m/>
    <n v="290.39999999999998"/>
    <n v="0"/>
    <n v="290.39999999999998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Lait  hydratant - flacon 250ml"/>
    <s v="PALH250ML-F"/>
    <n v="12"/>
    <n v="0"/>
    <m/>
    <n v="90.6"/>
    <n v="0"/>
    <n v="90.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Crème visage - tube 50ml"/>
    <s v="PACV50ML-F"/>
    <n v="30"/>
    <n v="0"/>
    <m/>
    <n v="185.1"/>
    <n v="0"/>
    <n v="185.1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Crème intense - tube 50ml"/>
    <s v="PACI50ML-F"/>
    <n v="30"/>
    <n v="0"/>
    <m/>
    <n v="222.6"/>
    <n v="0"/>
    <n v="222.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Crème main - tube 100ml"/>
    <s v="PACM100ML-F"/>
    <n v="18"/>
    <n v="0"/>
    <m/>
    <n v="135.72"/>
    <n v="0"/>
    <n v="135.72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Shampooing - flacon 250ml"/>
    <s v="PASSS250ML-F"/>
    <n v="24"/>
    <n v="0"/>
    <m/>
    <n v="196.56"/>
    <n v="0"/>
    <n v="196.56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Gel Exfoliant visage - tube 150ml"/>
    <s v="PAGE150ML-F"/>
    <n v="12"/>
    <n v="0"/>
    <m/>
    <n v="68.64"/>
    <n v="0"/>
    <n v="68.64"/>
    <m/>
    <s v=""/>
    <s v=""/>
    <s v=""/>
    <s v=""/>
    <s v=""/>
    <m/>
    <m/>
    <m/>
    <n v="1"/>
    <m/>
    <m/>
    <m/>
    <m/>
    <m/>
    <m/>
    <s v="1"/>
    <s v=""/>
  </r>
  <r>
    <x v="6"/>
    <s v="Jean-Claude"/>
    <m/>
    <s v="Relais Vert"/>
    <s v="UN AUTRE CHEMIN GRANDE SYNTHE"/>
    <m/>
    <m/>
    <m/>
    <s v="09 67 35 27 29"/>
    <m/>
    <m/>
    <m/>
    <m/>
    <m/>
    <d v="2017-07-17T22:00:00"/>
    <x v="1325"/>
    <n v="1"/>
    <m/>
    <m/>
    <m/>
    <m/>
    <s v="Crème réparatrice - tube 150ml"/>
    <s v="PACRE150ML-F"/>
    <n v="30"/>
    <n v="0"/>
    <m/>
    <n v="242.7"/>
    <n v="0"/>
    <n v="242.7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6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6"/>
    <m/>
    <n v="1"/>
    <m/>
    <m/>
    <m/>
    <s v="Huile de germe de blé bio - 100ml"/>
    <n v="1010420697"/>
    <n v="4"/>
    <n v="10"/>
    <m/>
    <n v="38.36"/>
    <n v="0"/>
    <n v="38.36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7"/>
    <n v="1"/>
    <m/>
    <m/>
    <n v="1"/>
    <m/>
    <s v="Farine de pépins de courge biologique - 250g x4"/>
    <n v="10104502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7"/>
    <n v="1"/>
    <m/>
    <m/>
    <n v="1"/>
    <m/>
    <s v="Farine de lin biologique - 250g x4"/>
    <n v="1010450320"/>
    <n v="12"/>
    <n v="10"/>
    <m/>
    <n v="24.12"/>
    <n v="0"/>
    <n v="24.12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7"/>
    <n v="1"/>
    <m/>
    <m/>
    <n v="1"/>
    <m/>
    <s v="Farine de noix biologique - 250g x4"/>
    <n v="10104501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7"/>
    <n v="1"/>
    <m/>
    <m/>
    <n v="1"/>
    <m/>
    <s v="Complément pour petit déjeuner biologique - 300g x4"/>
    <n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VIE CLAIRE Hego Bio"/>
    <s v="140 Avenue de Jalday"/>
    <n v="64500"/>
    <s v="SAINT JEAN DE LUZ"/>
    <s v="05.59.26.88.07"/>
    <s v="Nouvelle-Aquitaine"/>
    <n v="64"/>
    <s v="LA VIE CLAIRE"/>
    <m/>
    <n v="300"/>
    <d v="2017-07-18T22:00:00"/>
    <x v="1327"/>
    <m/>
    <n v="1"/>
    <m/>
    <n v="1"/>
    <m/>
    <s v="Display gamme Protéin - 1 dispay vide"/>
    <m/>
    <n v="1"/>
    <n v="1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tournesol - 1L"/>
    <n v="1010601050"/>
    <n v="6"/>
    <n v="0"/>
    <s v="oui"/>
    <n v="28.2"/>
    <n v="0"/>
    <n v="28.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sésame - 0,5L"/>
    <n v="1010604070"/>
    <n v="6"/>
    <n v="0"/>
    <m/>
    <n v="28.14"/>
    <n v="0"/>
    <n v="28.1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colza - 0,5L"/>
    <n v="1010608070"/>
    <n v="6"/>
    <n v="0"/>
    <m/>
    <n v="18.66"/>
    <n v="0"/>
    <n v="18.66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colza - 1L"/>
    <n v="1010608050"/>
    <n v="6"/>
    <n v="0"/>
    <s v="oui"/>
    <n v="33"/>
    <n v="0"/>
    <n v="33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coco - 0,2L"/>
    <n v="1010615028"/>
    <n v="6"/>
    <n v="0"/>
    <s v="oui"/>
    <n v="20.88"/>
    <n v="0"/>
    <n v="20.88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'olive douce - 0,5L"/>
    <n v="1010612370"/>
    <n v="6"/>
    <n v="0"/>
    <m/>
    <n v="28.86"/>
    <n v="0"/>
    <n v="28.86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'olive citron - 0,25L"/>
    <n v="1010612592"/>
    <n v="6"/>
    <n v="0"/>
    <m/>
    <n v="26.82"/>
    <n v="0"/>
    <n v="26.8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Salades+Crudités - 1L"/>
    <n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m/>
    <n v="1"/>
    <m/>
    <m/>
    <m/>
    <s v="Huile Friture+Poêler - 3L (1)"/>
    <n v="1090101134"/>
    <n v="4"/>
    <n v="0"/>
    <m/>
    <n v="59.64"/>
    <n v="0"/>
    <n v="59.6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n v="1"/>
    <s v="Huile de coco - 0,4L"/>
    <n v="1010615056"/>
    <n v="216"/>
    <n v="15"/>
    <s v="oui"/>
    <n v="1159.92"/>
    <n v="0"/>
    <n v="1159.92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coco - 1L (4)"/>
    <n v="1010415088"/>
    <n v="12"/>
    <n v="0"/>
    <s v="oui"/>
    <n v="170.4"/>
    <n v="0"/>
    <n v="170.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Huile coco désodorisée - 0,4L"/>
    <n v="1010615156"/>
    <n v="6"/>
    <n v="0"/>
    <s v="oui"/>
    <n v="28.44"/>
    <n v="0"/>
    <n v="28.4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m/>
    <n v="1"/>
    <m/>
    <m/>
    <m/>
    <s v="Huile de coco - 2,5L (1)"/>
    <n v="1090115040"/>
    <n v="1"/>
    <n v="0"/>
    <m/>
    <n v="29.39"/>
    <n v="0"/>
    <n v="29.39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Farine de pépins de courge biologique - 250g x4"/>
    <n v="1010450220"/>
    <n v="8"/>
    <n v="0"/>
    <m/>
    <n v="23.84"/>
    <n v="0"/>
    <n v="23.84"/>
    <m/>
    <s v=""/>
    <s v=""/>
    <s v=""/>
    <s v=""/>
    <s v=""/>
    <m/>
    <m/>
    <m/>
    <n v="1"/>
    <m/>
    <m/>
    <m/>
    <m/>
    <m/>
    <m/>
    <s v="1"/>
    <s v=""/>
  </r>
  <r>
    <x v="6"/>
    <s v="Christophe"/>
    <s v="Bio Planète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28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6"/>
    <s v="Christophe"/>
    <s v="Guayapi"/>
    <s v="Direct"/>
    <s v="BIODOME - BIOMONDE"/>
    <s v="ZI rue des landes"/>
    <n v="68220"/>
    <s v="HEGENHEIM"/>
    <s v="03 89 67 63 29"/>
    <s v="Grand Est"/>
    <n v="68"/>
    <s v="BIOMONDE"/>
    <m/>
    <n v="450"/>
    <d v="2017-07-18T22:00:00"/>
    <x v="1329"/>
    <n v="1"/>
    <m/>
    <m/>
    <m/>
    <m/>
    <s v="Tecoma Adenophylla (Lapacho) - 80 Gélules/350 mg"/>
    <s v="TAG80/350"/>
    <n v="6"/>
    <n v="0"/>
    <m/>
    <n v="124.2"/>
    <n v="0"/>
    <n v="124.2"/>
    <m/>
    <s v=""/>
    <s v=""/>
    <s v=""/>
    <s v=""/>
    <s v=""/>
    <m/>
    <m/>
    <m/>
    <n v="1"/>
    <m/>
    <m/>
    <m/>
    <m/>
    <m/>
    <s v="1"/>
    <m/>
    <s v=""/>
  </r>
  <r>
    <x v="6"/>
    <s v="Christophe"/>
    <s v="Guayapi"/>
    <s v="Direct"/>
    <s v="BIODOME - BIOMONDE"/>
    <s v="ZI rue des landes"/>
    <n v="68220"/>
    <s v="HEGENHEIM"/>
    <s v="03 89 67 63 29"/>
    <s v="Grand Est"/>
    <n v="68"/>
    <s v="BIOMONDE"/>
    <m/>
    <n v="450"/>
    <d v="2017-07-18T22:00:00"/>
    <x v="1329"/>
    <n v="1"/>
    <m/>
    <m/>
    <m/>
    <m/>
    <s v="Acerola - Poudre 50 g"/>
    <s v="ACP50AB"/>
    <n v="3"/>
    <n v="0"/>
    <m/>
    <n v="53.55"/>
    <n v="0"/>
    <n v="53.55"/>
    <m/>
    <s v=""/>
    <s v=""/>
    <s v=""/>
    <s v=""/>
    <s v=""/>
    <m/>
    <m/>
    <m/>
    <n v="1"/>
    <m/>
    <m/>
    <m/>
    <m/>
    <m/>
    <s v="1"/>
    <m/>
    <s v=""/>
  </r>
  <r>
    <x v="6"/>
    <s v="Christophe"/>
    <s v="Guayapi"/>
    <s v="Direct"/>
    <s v="BIODOME - BIOMONDE"/>
    <s v="ZI rue des landes"/>
    <n v="68220"/>
    <s v="HEGENHEIM"/>
    <s v="03 89 67 63 29"/>
    <s v="Grand Est"/>
    <n v="68"/>
    <s v="BIOMONDE"/>
    <m/>
    <n v="450"/>
    <d v="2017-07-18T22:00:00"/>
    <x v="1329"/>
    <n v="1"/>
    <m/>
    <m/>
    <m/>
    <m/>
    <s v="Cire Liquide Au Jojoba   Label &quot;Bio&quot; - Flacon de 50 ml"/>
    <s v="ZCOSJB50"/>
    <n v="3"/>
    <n v="0"/>
    <m/>
    <n v="54"/>
    <n v="0"/>
    <n v="54"/>
    <m/>
    <s v=""/>
    <s v=""/>
    <s v=""/>
    <s v=""/>
    <s v=""/>
    <m/>
    <m/>
    <m/>
    <n v="1"/>
    <m/>
    <m/>
    <m/>
    <m/>
    <m/>
    <s v="1"/>
    <m/>
    <s v=""/>
  </r>
  <r>
    <x v="6"/>
    <s v="Christophe"/>
    <s v="Guayapi"/>
    <s v="Direct"/>
    <s v="BIODOME - BIOMONDE"/>
    <s v="ZI rue des landes"/>
    <n v="68220"/>
    <s v="HEGENHEIM"/>
    <s v="03 89 67 63 29"/>
    <s v="Grand Est"/>
    <n v="68"/>
    <s v="BIOMONDE"/>
    <m/>
    <n v="450"/>
    <d v="2017-07-18T22:00:00"/>
    <x v="1329"/>
    <n v="1"/>
    <m/>
    <m/>
    <m/>
    <m/>
    <s v="Dentifrice Ayurvedique - Tube de 75 g"/>
    <s v="ZCOSDA"/>
    <n v="18"/>
    <n v="0"/>
    <m/>
    <n v="128.69999999999999"/>
    <n v="0"/>
    <n v="128.69999999999999"/>
    <m/>
    <s v=""/>
    <s v=""/>
    <s v=""/>
    <s v=""/>
    <s v=""/>
    <m/>
    <m/>
    <m/>
    <n v="1"/>
    <m/>
    <m/>
    <m/>
    <m/>
    <m/>
    <s v="1"/>
    <m/>
    <s v=""/>
  </r>
  <r>
    <x v="6"/>
    <s v="Ghislain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18T22:00:00"/>
    <x v="1330"/>
    <m/>
    <n v="1"/>
    <m/>
    <m/>
    <m/>
    <s v="Huile Gourmande - 250ml"/>
    <n v="1010630890"/>
    <n v="12"/>
    <n v="0"/>
    <m/>
    <n v="48.6"/>
    <n v="0"/>
    <n v="48.6"/>
    <m/>
    <s v=""/>
    <s v=""/>
    <s v=""/>
    <s v=""/>
    <s v=""/>
    <m/>
    <m/>
    <m/>
    <n v="1"/>
    <s v="Reliquat BDC 1955 du 30/6"/>
    <m/>
    <m/>
    <m/>
    <m/>
    <s v="1"/>
    <m/>
    <s v=""/>
  </r>
  <r>
    <x v="6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Dentifrice - tube 75ml"/>
    <s v="PAD75ML-F"/>
    <n v="6"/>
    <n v="0"/>
    <m/>
    <n v="24.84"/>
    <n v="0"/>
    <n v="24.84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Gel nettoyant Démaquillant - flacon 250ml"/>
    <s v="PAGN250ML-F"/>
    <n v="6"/>
    <n v="0"/>
    <m/>
    <n v="50.94"/>
    <n v="0"/>
    <n v="50.94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Gel externe - tube 125ml"/>
    <s v="PAGT125ML-F"/>
    <n v="6"/>
    <n v="0"/>
    <m/>
    <n v="42.66"/>
    <n v="0"/>
    <n v="42.66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Gel externe - tube 250ml"/>
    <s v="PAGF250ML-F"/>
    <n v="6"/>
    <n v="0"/>
    <m/>
    <n v="61.2"/>
    <n v="0"/>
    <n v="61.2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Jus à boire  AB - bouteille 1l"/>
    <s v="PAJB1LP-F"/>
    <n v="6"/>
    <n v="0"/>
    <m/>
    <n v="84.36"/>
    <n v="0"/>
    <n v="84.36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Gel à boire AB - bouteille 1000ml"/>
    <s v="PAGBP1L-F"/>
    <n v="6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Crème visage - tube 50ml"/>
    <s v="PACV50ML-F"/>
    <n v="6"/>
    <n v="0"/>
    <m/>
    <n v="37.020000000000003"/>
    <n v="0"/>
    <n v="37.020000000000003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Shampooing - flacon 250ml"/>
    <s v="PASSS250ML-F"/>
    <n v="6"/>
    <n v="0"/>
    <m/>
    <n v="49.14"/>
    <n v="0"/>
    <n v="49.14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Gel Nettoyant intime - flacon 250ml"/>
    <s v="PAGI250ML-F"/>
    <n v="6"/>
    <n v="0"/>
    <m/>
    <n v="49.62"/>
    <n v="0"/>
    <n v="49.62"/>
    <m/>
    <s v=""/>
    <s v=""/>
    <s v=""/>
    <s v=""/>
    <s v=""/>
    <m/>
    <m/>
    <m/>
    <n v="1"/>
    <m/>
    <m/>
    <m/>
    <m/>
    <m/>
    <m/>
    <s v="1"/>
    <s v=""/>
  </r>
  <r>
    <x v="6"/>
    <s v="Christophe"/>
    <s v="Ciel d'Azur"/>
    <s v="Relais Vert"/>
    <s v="BIODOME - BIOMONDE"/>
    <s v="ZI rue des landes"/>
    <n v="68220"/>
    <s v="HEGENHEIM"/>
    <s v="03 89 67 63 29"/>
    <s v="Grand Est"/>
    <n v="68"/>
    <s v="BIOMONDE"/>
    <m/>
    <n v="450"/>
    <d v="2017-07-18T22:00:00"/>
    <x v="1331"/>
    <n v="1"/>
    <m/>
    <m/>
    <m/>
    <m/>
    <s v="Crème réparatrice - tube 150ml"/>
    <s v="PACRE150ML-F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s v=""/>
  </r>
  <r>
    <x v="6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2"/>
    <m/>
    <n v="1"/>
    <m/>
    <m/>
    <m/>
    <s v="Huile de germe de blé bio - 100ml"/>
    <n v="1010420697"/>
    <n v="4"/>
    <n v="10"/>
    <m/>
    <n v="38.36"/>
    <n v="0"/>
    <n v="38.36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3"/>
    <n v="1"/>
    <m/>
    <m/>
    <n v="1"/>
    <m/>
    <s v="Farine de pépins de courge biologique - 250g x4"/>
    <n v="10104502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3"/>
    <n v="1"/>
    <m/>
    <m/>
    <n v="1"/>
    <m/>
    <s v="Farine de lin biologique - 250g x4"/>
    <n v="1010450320"/>
    <n v="12"/>
    <n v="10"/>
    <m/>
    <n v="24.12"/>
    <n v="0"/>
    <n v="24.12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3"/>
    <n v="1"/>
    <m/>
    <m/>
    <n v="1"/>
    <m/>
    <s v="Farine de noix biologique - 250g x4"/>
    <n v="10104501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3"/>
    <n v="1"/>
    <m/>
    <m/>
    <n v="1"/>
    <m/>
    <s v="Complément pour petit déjeuner biologique - 300g x4"/>
    <n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s v="1"/>
    <m/>
    <s v=""/>
  </r>
  <r>
    <x v="6"/>
    <s v="Alexis"/>
    <s v="Bio Planète"/>
    <s v="Relais Vert"/>
    <s v="LA CHAYOTTE"/>
    <s v="9  rue d'Espagne"/>
    <n v="64100"/>
    <s v="BAYONNE"/>
    <s v="05 59 25 67 45"/>
    <s v="Nouvelle-Aquitaine"/>
    <n v="64"/>
    <s v="ACCORD BIO"/>
    <m/>
    <n v="190"/>
    <d v="2017-07-18T22:00:00"/>
    <x v="1333"/>
    <m/>
    <n v="1"/>
    <m/>
    <n v="1"/>
    <m/>
    <s v="Display gamme Protéin - 1 dispay vide"/>
    <m/>
    <n v="1"/>
    <n v="1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6"/>
    <s v="Lydi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7-19T22:00:00"/>
    <x v="1334"/>
    <n v="1"/>
    <m/>
    <m/>
    <m/>
    <m/>
    <s v="Farine de pépins de courge biologique - 250g x4"/>
    <n v="1010450220"/>
    <n v="4"/>
    <n v="10"/>
    <m/>
    <n v="10.72"/>
    <n v="0"/>
    <n v="10.72"/>
    <m/>
    <n v="1"/>
    <n v="0"/>
    <n v="0"/>
    <n v="0"/>
    <n v="0"/>
    <m/>
    <m/>
    <n v="1"/>
    <m/>
    <m/>
    <n v="1"/>
    <m/>
    <m/>
    <m/>
    <s v="1"/>
    <m/>
    <s v=""/>
  </r>
  <r>
    <x v="6"/>
    <s v="Lydi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7-19T22:00:00"/>
    <x v="1334"/>
    <n v="1"/>
    <m/>
    <m/>
    <m/>
    <m/>
    <s v="Farine de lin biologique - 250g x4"/>
    <n v="1010450320"/>
    <n v="4"/>
    <n v="10"/>
    <m/>
    <n v="8.0399999999999991"/>
    <n v="0"/>
    <n v="8.0399999999999991"/>
    <m/>
    <n v="1"/>
    <n v="0"/>
    <n v="0"/>
    <n v="0"/>
    <n v="0"/>
    <m/>
    <m/>
    <n v="1"/>
    <m/>
    <m/>
    <n v="1"/>
    <m/>
    <m/>
    <m/>
    <s v="1"/>
    <m/>
    <s v=""/>
  </r>
  <r>
    <x v="6"/>
    <s v="Lydi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7-19T22:00:00"/>
    <x v="1334"/>
    <n v="1"/>
    <m/>
    <m/>
    <m/>
    <m/>
    <s v="Farine de noix biologique - 250g x4"/>
    <n v="1010450120"/>
    <n v="4"/>
    <n v="10"/>
    <m/>
    <n v="10.72"/>
    <n v="0"/>
    <n v="10.72"/>
    <m/>
    <n v="1"/>
    <n v="0"/>
    <n v="0"/>
    <n v="0"/>
    <n v="0"/>
    <m/>
    <m/>
    <n v="1"/>
    <m/>
    <m/>
    <n v="1"/>
    <m/>
    <m/>
    <m/>
    <s v="1"/>
    <m/>
    <s v=""/>
  </r>
  <r>
    <x v="6"/>
    <s v="Lydi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7-19T22:00:00"/>
    <x v="1334"/>
    <n v="1"/>
    <m/>
    <m/>
    <m/>
    <m/>
    <s v="Complément pour petit déjeuner biologique - 300g x4"/>
    <n v="1010450430"/>
    <n v="4"/>
    <n v="10"/>
    <m/>
    <n v="26.28"/>
    <n v="0"/>
    <n v="26.28"/>
    <m/>
    <s v=""/>
    <s v=""/>
    <s v=""/>
    <s v=""/>
    <s v=""/>
    <m/>
    <m/>
    <m/>
    <n v="1"/>
    <m/>
    <m/>
    <s v="reliquat 4938"/>
    <m/>
    <m/>
    <s v="1"/>
    <m/>
    <s v=""/>
  </r>
  <r>
    <x v="6"/>
    <s v="Ghislain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7-19T22:00:00"/>
    <x v="1335"/>
    <n v="1"/>
    <m/>
    <m/>
    <m/>
    <m/>
    <s v="Farine de pépins de courge biologique - 250g x4"/>
    <n v="1010450220"/>
    <n v="4"/>
    <n v="10"/>
    <m/>
    <n v="10.72"/>
    <n v="0"/>
    <n v="10.72"/>
    <m/>
    <s v=""/>
    <s v=""/>
    <s v=""/>
    <s v=""/>
    <s v=""/>
    <m/>
    <m/>
    <m/>
    <n v="1"/>
    <m/>
    <m/>
    <s v="Reliquat BDC 4479"/>
    <m/>
    <m/>
    <s v="1"/>
    <m/>
    <s v=""/>
  </r>
  <r>
    <x v="6"/>
    <s v="Ghislain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7-19T22:00:00"/>
    <x v="1335"/>
    <n v="1"/>
    <m/>
    <m/>
    <m/>
    <m/>
    <s v="Farine de lin biologique - 250g x4"/>
    <n v="1010450320"/>
    <n v="4"/>
    <n v="10"/>
    <m/>
    <n v="8.0399999999999991"/>
    <n v="0"/>
    <n v="8.0399999999999991"/>
    <m/>
    <s v=""/>
    <s v=""/>
    <s v=""/>
    <s v=""/>
    <s v=""/>
    <m/>
    <m/>
    <m/>
    <n v="1"/>
    <m/>
    <m/>
    <s v="Reliquat BDC 4479"/>
    <m/>
    <m/>
    <s v="1"/>
    <m/>
    <s v=""/>
  </r>
  <r>
    <x v="6"/>
    <s v="Ghislain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7-19T22:00:00"/>
    <x v="1335"/>
    <n v="1"/>
    <m/>
    <m/>
    <m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s v="Reliquat BDC 4479"/>
    <m/>
    <m/>
    <s v="1"/>
    <m/>
    <s v=""/>
  </r>
  <r>
    <x v="6"/>
    <s v="Ghislaine"/>
    <s v="Bio Planète"/>
    <s v="Relais Vert"/>
    <s v="SAVEUR NATURE - BIOMONDE"/>
    <s v="245 RUE DU PARC ST JEAN"/>
    <n v="69220"/>
    <s v="SAINT JEAN D ARDIERES"/>
    <s v="04 74 68 60 17"/>
    <s v="Auvergne-Rhône-Alpes"/>
    <n v="69"/>
    <s v="BIOMONDE"/>
    <m/>
    <n v="260"/>
    <d v="2017-07-19T22:00:00"/>
    <x v="1335"/>
    <n v="1"/>
    <m/>
    <m/>
    <m/>
    <m/>
    <s v="Complément pour petit déjeuner biologique - 300g x4"/>
    <n v="1010450430"/>
    <n v="4"/>
    <n v="10"/>
    <m/>
    <n v="26.28"/>
    <n v="0"/>
    <n v="26.28"/>
    <m/>
    <s v=""/>
    <s v=""/>
    <s v=""/>
    <s v=""/>
    <s v=""/>
    <m/>
    <m/>
    <m/>
    <n v="1"/>
    <m/>
    <m/>
    <s v="Reliquat BDC 4479"/>
    <m/>
    <m/>
    <s v="1"/>
    <m/>
    <s v=""/>
  </r>
  <r>
    <x v="6"/>
    <s v="Christophe"/>
    <s v="Ciel d'Azur"/>
    <s v="Bryio"/>
    <s v="BIOMONDE GERARDMER"/>
    <s v="81 BD DE LA JAMAGNE"/>
    <n v="88400"/>
    <s v="GERARDMER"/>
    <s v="03 29 55 48 89"/>
    <s v="Grand Est"/>
    <n v="88"/>
    <s v="BIOMONDE"/>
    <m/>
    <n v="250"/>
    <d v="2017-07-19T22:00:00"/>
    <x v="1336"/>
    <n v="1"/>
    <m/>
    <m/>
    <m/>
    <m/>
    <s v="Gel externe - tube 250ml"/>
    <s v="PAGF250ML-F"/>
    <n v="6"/>
    <n v="0"/>
    <m/>
    <n v="61.2"/>
    <n v="0"/>
    <n v="61.2"/>
    <m/>
    <s v=""/>
    <s v=""/>
    <s v=""/>
    <s v=""/>
    <s v=""/>
    <m/>
    <m/>
    <m/>
    <n v="1"/>
    <m/>
    <m/>
    <m/>
    <m/>
    <m/>
    <s v="1"/>
    <m/>
    <s v=""/>
  </r>
  <r>
    <x v="6"/>
    <s v="Christophe"/>
    <s v="Ciel d'Azur"/>
    <s v="Bryio"/>
    <s v="BIOMONDE GERARDMER"/>
    <s v="81 BD DE LA JAMAGNE"/>
    <n v="88400"/>
    <s v="GERARDMER"/>
    <s v="03 29 55 48 89"/>
    <s v="Grand Est"/>
    <n v="88"/>
    <s v="BIOMONDE"/>
    <m/>
    <n v="250"/>
    <d v="2017-07-19T22:00:00"/>
    <x v="1336"/>
    <n v="1"/>
    <m/>
    <m/>
    <m/>
    <m/>
    <s v="Gel Nettoyant intime - flacon 250ml"/>
    <s v="PAGI250ML-F"/>
    <n v="6"/>
    <n v="0"/>
    <m/>
    <n v="49.62"/>
    <n v="0"/>
    <n v="49.62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Huile de sésame - 1L"/>
    <n v="1010604050"/>
    <n v="6"/>
    <n v="0"/>
    <m/>
    <n v="58.38"/>
    <n v="0"/>
    <n v="58.38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n v="1"/>
    <m/>
    <m/>
    <m/>
    <m/>
    <s v="Huile Salades+Crudités - 1L"/>
    <n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n v="1"/>
    <m/>
    <m/>
    <m/>
    <n v="1"/>
    <s v="Huile de coco - 0,4L"/>
    <n v="1010615056"/>
    <n v="60"/>
    <n v="10"/>
    <s v="oui"/>
    <n v="341.4"/>
    <n v="0"/>
    <n v="341.4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MONDE GERARDMER"/>
    <s v="81 BD DE LA JAMAGNE"/>
    <n v="88400"/>
    <s v="GERARDMER"/>
    <s v="03 29 55 48 89"/>
    <s v="Grand Est"/>
    <n v="88"/>
    <s v="BIOMONDE"/>
    <m/>
    <n v="250"/>
    <d v="2017-07-19T22:00:00"/>
    <x v="1337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A SOURCE"/>
    <s v="1 rue de Pully"/>
    <n v="67210"/>
    <s v="OBERNAI"/>
    <s v="03 75 13 00 10"/>
    <s v="Grand Est"/>
    <n v="67"/>
    <s v="INDPT"/>
    <m/>
    <n v="360"/>
    <d v="2017-07-19T22:00:00"/>
    <x v="1338"/>
    <n v="1"/>
    <m/>
    <m/>
    <m/>
    <m/>
    <s v="Huile de Chia - 100ml"/>
    <n v="1010420097"/>
    <n v="4"/>
    <n v="10"/>
    <m/>
    <n v="25.56"/>
    <n v="0"/>
    <n v="25.56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A SOURCE"/>
    <s v="1 rue de Pully"/>
    <n v="67210"/>
    <s v="OBERNAI"/>
    <s v="03 75 13 00 10"/>
    <s v="Grand Est"/>
    <n v="67"/>
    <s v="INDPT"/>
    <m/>
    <n v="360"/>
    <d v="2017-07-19T22:00:00"/>
    <x v="1338"/>
    <n v="1"/>
    <m/>
    <m/>
    <m/>
    <m/>
    <s v="Farine de pépins de courge biologique - 250g x4"/>
    <n v="1010450220"/>
    <n v="4"/>
    <n v="10"/>
    <m/>
    <n v="10.72"/>
    <n v="0"/>
    <n v="10.72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A SOURCE"/>
    <s v="1 rue de Pully"/>
    <n v="67210"/>
    <s v="OBERNAI"/>
    <s v="03 75 13 00 10"/>
    <s v="Grand Est"/>
    <n v="67"/>
    <s v="INDPT"/>
    <m/>
    <n v="360"/>
    <d v="2017-07-19T22:00:00"/>
    <x v="1338"/>
    <n v="1"/>
    <m/>
    <m/>
    <m/>
    <m/>
    <s v="Farine de lin biologique - 250g x4"/>
    <n v="1010450320"/>
    <n v="4"/>
    <n v="10"/>
    <m/>
    <n v="8.0399999999999991"/>
    <n v="0"/>
    <n v="8.0399999999999991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A SOURCE"/>
    <s v="1 rue de Pully"/>
    <n v="67210"/>
    <s v="OBERNAI"/>
    <s v="03 75 13 00 10"/>
    <s v="Grand Est"/>
    <n v="67"/>
    <s v="INDPT"/>
    <m/>
    <n v="360"/>
    <d v="2017-07-19T22:00:00"/>
    <x v="1338"/>
    <n v="1"/>
    <m/>
    <m/>
    <m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A SOURCE"/>
    <s v="11 allee de l'Europe"/>
    <n v="67140"/>
    <s v="BARR"/>
    <s v="03 88 74 84 35"/>
    <s v="Grand Est"/>
    <n v="67"/>
    <s v="INDPT"/>
    <m/>
    <n v="235"/>
    <d v="2017-07-19T22:00:00"/>
    <x v="1339"/>
    <n v="1"/>
    <m/>
    <m/>
    <m/>
    <m/>
    <s v="Huile de Chia - 100ml"/>
    <n v="1010420097"/>
    <n v="4"/>
    <n v="10"/>
    <m/>
    <n v="25.56"/>
    <n v="0"/>
    <n v="25.56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A SOURCE"/>
    <s v="11 allee de l'Europe"/>
    <n v="67140"/>
    <s v="BARR"/>
    <s v="03 88 74 84 35"/>
    <s v="Grand Est"/>
    <n v="67"/>
    <s v="INDPT"/>
    <m/>
    <n v="235"/>
    <d v="2017-07-19T22:00:00"/>
    <x v="1339"/>
    <m/>
    <n v="1"/>
    <m/>
    <m/>
    <m/>
    <s v="Farine de pépins de courge biologique - 250g x4"/>
    <n v="1010450220"/>
    <n v="4"/>
    <n v="10"/>
    <m/>
    <n v="10.72"/>
    <n v="0"/>
    <n v="10.72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A SOURCE"/>
    <s v="11 allee de l'Europe"/>
    <n v="67140"/>
    <s v="BARR"/>
    <s v="03 88 74 84 35"/>
    <s v="Grand Est"/>
    <n v="67"/>
    <s v="INDPT"/>
    <m/>
    <n v="235"/>
    <d v="2017-07-19T22:00:00"/>
    <x v="1339"/>
    <m/>
    <n v="1"/>
    <m/>
    <m/>
    <m/>
    <s v="Farine de lin biologique - 250g x4"/>
    <n v="1010450320"/>
    <n v="4"/>
    <n v="10"/>
    <m/>
    <n v="8.0399999999999991"/>
    <n v="0"/>
    <n v="8.0399999999999991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A SOURCE"/>
    <s v="11 allee de l'Europe"/>
    <n v="67140"/>
    <s v="BARR"/>
    <s v="03 88 74 84 35"/>
    <s v="Grand Est"/>
    <n v="67"/>
    <s v="INDPT"/>
    <m/>
    <n v="235"/>
    <d v="2017-07-19T22:00:00"/>
    <x v="1339"/>
    <m/>
    <n v="1"/>
    <m/>
    <m/>
    <m/>
    <s v="Farine de noix biologique - 250g x4"/>
    <n v="1010450120"/>
    <n v="4"/>
    <n v="10"/>
    <m/>
    <n v="10.72"/>
    <n v="0"/>
    <n v="10.72"/>
    <m/>
    <n v="0"/>
    <n v="1"/>
    <n v="0"/>
    <n v="0"/>
    <n v="0"/>
    <m/>
    <m/>
    <n v="1"/>
    <m/>
    <m/>
    <n v="1"/>
    <m/>
    <m/>
    <m/>
    <s v="1"/>
    <m/>
    <s v=""/>
  </r>
  <r>
    <x v="6"/>
    <s v="Christophe"/>
    <s v="Bio Planète"/>
    <s v="Relais Vert"/>
    <s v="UNI'VERS BIO"/>
    <s v="1 rue Tisserands"/>
    <n v="88190"/>
    <s v="GOLBEY EPINAL"/>
    <s v="03 29 31 03 85"/>
    <s v="Grand Est"/>
    <n v="88"/>
    <s v="ACCORD BIO"/>
    <m/>
    <n v="400"/>
    <d v="2017-07-20T22:00:00"/>
    <x v="1340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UNI'VERS BIO"/>
    <s v="1 rue Tisserands"/>
    <n v="88190"/>
    <s v="GOLBEY EPINAL"/>
    <s v="03 29 31 03 85"/>
    <s v="Grand Est"/>
    <n v="88"/>
    <s v="ACCORD BIO"/>
    <m/>
    <n v="400"/>
    <d v="2017-07-20T22:00:00"/>
    <x v="1340"/>
    <m/>
    <n v="1"/>
    <m/>
    <m/>
    <m/>
    <s v="Farine de pépins de courge biologique - 250g x4"/>
    <n v="1010450220"/>
    <n v="8"/>
    <n v="0"/>
    <m/>
    <n v="23.84"/>
    <n v="0"/>
    <n v="23.84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UNI'VERS BIO"/>
    <s v="1 rue Tisserands"/>
    <n v="88190"/>
    <s v="GOLBEY EPINAL"/>
    <s v="03 29 31 03 85"/>
    <s v="Grand Est"/>
    <n v="88"/>
    <s v="ACCORD BIO"/>
    <m/>
    <n v="400"/>
    <d v="2017-07-20T22:00:00"/>
    <x v="1340"/>
    <m/>
    <n v="1"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s v="1"/>
    <m/>
    <s v=""/>
  </r>
  <r>
    <x v="6"/>
    <s v="Ghislaine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7-20T22:00:00"/>
    <x v="1341"/>
    <n v="1"/>
    <m/>
    <m/>
    <m/>
    <m/>
    <s v="Farine de noix biologique - 250g x4"/>
    <n v="1010450120"/>
    <n v="12"/>
    <n v="10"/>
    <m/>
    <n v="32.159999999999997"/>
    <n v="0"/>
    <n v="32.159999999999997"/>
    <m/>
    <n v="1"/>
    <n v="0"/>
    <n v="0"/>
    <n v="0"/>
    <n v="0"/>
    <m/>
    <m/>
    <n v="1"/>
    <m/>
    <m/>
    <m/>
    <s v="Pas reçue : ne travaille plus avec Biocash"/>
    <m/>
    <m/>
    <s v="1"/>
    <m/>
    <n v="1"/>
  </r>
  <r>
    <x v="6"/>
    <s v="Ghislaine"/>
    <s v="Bio Planète"/>
    <s v="Biocash"/>
    <s v="LE CHENE VERT"/>
    <s v="5 RUE DES GENETS"/>
    <n v="34980"/>
    <s v="SAINT CLEMENT DE RIVIERE"/>
    <s v="04 99 61 42 30"/>
    <s v="Occitanie"/>
    <n v="34"/>
    <s v="INDPT"/>
    <m/>
    <n v="1000"/>
    <d v="2017-07-20T22:00:00"/>
    <x v="1341"/>
    <n v="1"/>
    <m/>
    <m/>
    <m/>
    <m/>
    <s v="Display gamme Protéin - 1 dispay vide"/>
    <m/>
    <n v="1"/>
    <n v="0"/>
    <m/>
    <n v="0"/>
    <n v="0"/>
    <n v="0"/>
    <m/>
    <n v="1"/>
    <n v="0"/>
    <n v="0"/>
    <n v="0"/>
    <n v="0"/>
    <m/>
    <m/>
    <n v="1"/>
    <m/>
    <m/>
    <m/>
    <s v="Pas reçue : ne travaille plus avec Biocash"/>
    <m/>
    <m/>
    <s v="1"/>
    <m/>
    <n v="1"/>
  </r>
  <r>
    <x v="6"/>
    <s v="Ghislaine"/>
    <s v="Bio Planète"/>
    <s v="Relais Vert"/>
    <s v="BIOMONDE"/>
    <s v="rue victor hugo"/>
    <n v="18390"/>
    <s v="SAINT GERMAIN DU PUY"/>
    <s v="02 48 24 94 23"/>
    <s v="Centre-Val de Loire"/>
    <n v="18"/>
    <s v="BIOMONDE"/>
    <m/>
    <n v="280"/>
    <d v="2017-07-20T22:00:00"/>
    <x v="1342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s v="Pas de visite      Reliquat BDC 4709 du 1/6/17"/>
    <m/>
    <m/>
    <s v="1"/>
    <m/>
    <s v=""/>
  </r>
  <r>
    <x v="6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Rosée d'Aloé - flacon 250ml"/>
    <s v="PAR250ML-F"/>
    <n v="12"/>
    <n v="0"/>
    <m/>
    <n v="101.64"/>
    <n v="0"/>
    <n v="101.64"/>
    <m/>
    <s v=""/>
    <s v=""/>
    <s v=""/>
    <s v=""/>
    <s v=""/>
    <m/>
    <m/>
    <m/>
    <n v="1"/>
    <m/>
    <m/>
    <s v="Pas de visite"/>
    <m/>
    <m/>
    <s v="1"/>
    <m/>
    <s v=""/>
  </r>
  <r>
    <x v="6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Gel nettoyant Démaquillant - flacon 250ml"/>
    <s v="PAGN250ML-F"/>
    <n v="18"/>
    <n v="0"/>
    <m/>
    <n v="152.82"/>
    <n v="0"/>
    <n v="152.82"/>
    <m/>
    <s v=""/>
    <s v=""/>
    <s v=""/>
    <s v=""/>
    <s v=""/>
    <m/>
    <m/>
    <m/>
    <n v="1"/>
    <m/>
    <m/>
    <s v="Pas de visite"/>
    <m/>
    <m/>
    <s v="1"/>
    <m/>
    <s v=""/>
  </r>
  <r>
    <x v="6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Lait  hydratant - flacon 250ml"/>
    <s v="PALH250ML-F"/>
    <n v="6"/>
    <n v="0"/>
    <m/>
    <n v="45.3"/>
    <n v="0"/>
    <n v="45.3"/>
    <m/>
    <s v=""/>
    <s v=""/>
    <s v=""/>
    <s v=""/>
    <s v=""/>
    <m/>
    <m/>
    <m/>
    <n v="1"/>
    <m/>
    <m/>
    <s v="Pas de visite"/>
    <m/>
    <m/>
    <s v="1"/>
    <m/>
    <s v=""/>
  </r>
  <r>
    <x v="6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Crème intense - tube 50ml"/>
    <s v="PACI50ML-F"/>
    <n v="54"/>
    <n v="0"/>
    <m/>
    <n v="400.68"/>
    <n v="0"/>
    <n v="400.68"/>
    <m/>
    <s v=""/>
    <s v=""/>
    <s v=""/>
    <s v=""/>
    <s v=""/>
    <m/>
    <m/>
    <m/>
    <n v="1"/>
    <m/>
    <m/>
    <s v="Pas de visite"/>
    <m/>
    <m/>
    <s v="1"/>
    <m/>
    <s v=""/>
  </r>
  <r>
    <x v="6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Shampooing - flacon 250ml"/>
    <s v="PASSS250ML-F"/>
    <n v="6"/>
    <n v="0"/>
    <m/>
    <n v="49.14"/>
    <n v="0"/>
    <n v="49.14"/>
    <m/>
    <s v=""/>
    <s v=""/>
    <s v=""/>
    <s v=""/>
    <s v=""/>
    <m/>
    <m/>
    <m/>
    <n v="1"/>
    <m/>
    <m/>
    <s v="Pas de visite"/>
    <m/>
    <m/>
    <s v="1"/>
    <m/>
    <s v=""/>
  </r>
  <r>
    <x v="6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Gel Nettoyant intime - flacon 250ml"/>
    <s v="PAGI250ML-F"/>
    <n v="12"/>
    <n v="0"/>
    <m/>
    <n v="99.24"/>
    <n v="0"/>
    <n v="99.24"/>
    <m/>
    <s v=""/>
    <s v=""/>
    <s v=""/>
    <s v=""/>
    <s v=""/>
    <m/>
    <m/>
    <m/>
    <n v="1"/>
    <m/>
    <m/>
    <s v="Pas de visite"/>
    <m/>
    <m/>
    <s v="1"/>
    <m/>
    <s v=""/>
  </r>
  <r>
    <x v="6"/>
    <s v="Jean-Claude"/>
    <s v="Ciel d'Azur"/>
    <s v="Relais Vert"/>
    <s v="UN AUTRE CHEMIN (COUDEKERQUE BRANCHE)"/>
    <m/>
    <m/>
    <m/>
    <s v="03 28 51 11 96"/>
    <m/>
    <m/>
    <m/>
    <m/>
    <m/>
    <d v="2017-07-23T22:00:00"/>
    <x v="1343"/>
    <n v="1"/>
    <m/>
    <m/>
    <m/>
    <m/>
    <s v="Crème réparatrice - tube 150ml"/>
    <s v="PACRE150ML-F"/>
    <n v="36"/>
    <n v="0"/>
    <m/>
    <n v="291.24"/>
    <n v="0"/>
    <n v="291.24"/>
    <m/>
    <s v=""/>
    <s v=""/>
    <s v=""/>
    <s v=""/>
    <s v=""/>
    <m/>
    <m/>
    <m/>
    <n v="1"/>
    <m/>
    <m/>
    <s v="Pas de visite"/>
    <m/>
    <m/>
    <s v="1"/>
    <m/>
    <s v=""/>
  </r>
  <r>
    <x v="6"/>
    <s v="Alexis"/>
    <s v="Bio Planète"/>
    <s v="Relais Vert"/>
    <s v="BIOSOMA"/>
    <s v="21 Bd Delbrel"/>
    <n v="82200"/>
    <s v="MOISSAC"/>
    <s v="05 63 04 18 44"/>
    <s v="Occitanie"/>
    <n v="82"/>
    <s v="LES COMPTOIRS DE LA BIO"/>
    <m/>
    <n v="150"/>
    <d v="2017-07-24T22:00:00"/>
    <x v="1344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s v="1"/>
    <m/>
    <s v=""/>
  </r>
  <r>
    <x v="6"/>
    <s v="Ghislaine"/>
    <s v="Nature et Aliments"/>
    <s v="Biodis"/>
    <s v="LE JARDIN DE LA TERRE"/>
    <s v="7 r poterie"/>
    <n v="29870"/>
    <s v="LANNILIS"/>
    <s v="02 98 04 16 76"/>
    <s v="Bretagne"/>
    <n v="29"/>
    <s v="INDPT"/>
    <m/>
    <n v="120"/>
    <d v="2017-07-24T22:00:00"/>
    <x v="1345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s v="1"/>
    <m/>
    <s v=""/>
  </r>
  <r>
    <x v="6"/>
    <s v="Philippe"/>
    <s v="Bio Planète"/>
    <s v="Biodis"/>
    <s v="MIEUX VIVRE"/>
    <s v="67, bd de Rochebonne"/>
    <n v="35400"/>
    <s v="SAINT MALO"/>
    <s v="02 99 56 75 22"/>
    <s v="Bretagne"/>
    <n v="35"/>
    <s v="INDPT"/>
    <m/>
    <n v="76"/>
    <d v="2017-07-25T22:00:00"/>
    <x v="1346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s v="1"/>
    <m/>
    <s v=""/>
  </r>
  <r>
    <x v="6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Gel externe - tube 250ml"/>
    <s v="PAGF250ML-F"/>
    <n v="6"/>
    <n v="0"/>
    <m/>
    <n v="61.2"/>
    <n v="0"/>
    <n v="61.2"/>
    <m/>
    <s v=""/>
    <s v=""/>
    <s v=""/>
    <s v=""/>
    <s v=""/>
    <n v="1"/>
    <m/>
    <m/>
    <m/>
    <n v="1"/>
    <m/>
    <s v="La commande n’a pas été saisie ? RV imprime la commande. Le magasin va vérifier si remise effectué sur CA : revient vers nous au besoin"/>
    <m/>
    <m/>
    <s v="1"/>
    <m/>
    <n v="1"/>
  </r>
  <r>
    <x v="6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Gel à boire AB - bouteille 500ml"/>
    <s v="PAGBP500ML-F"/>
    <n v="6"/>
    <n v="0"/>
    <m/>
    <n v="58.08"/>
    <n v="0"/>
    <n v="58.08"/>
    <m/>
    <s v=""/>
    <s v=""/>
    <s v=""/>
    <s v=""/>
    <s v=""/>
    <n v="1"/>
    <m/>
    <m/>
    <m/>
    <n v="1"/>
    <m/>
    <s v="La commande n’a pas été saisie ? RV imprime la commande. "/>
    <m/>
    <m/>
    <s v="1"/>
    <m/>
    <n v="1"/>
  </r>
  <r>
    <x v="6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Gel à boire AB - bouteille 1000ml"/>
    <s v="PAGBP1L-F"/>
    <n v="6"/>
    <n v="0"/>
    <m/>
    <n v="0"/>
    <n v="0"/>
    <n v="0"/>
    <m/>
    <s v=""/>
    <s v=""/>
    <s v=""/>
    <s v=""/>
    <s v=""/>
    <n v="1"/>
    <m/>
    <m/>
    <m/>
    <n v="1"/>
    <m/>
    <s v="La commande n’a pas été saisie ? RV imprime la commande"/>
    <m/>
    <m/>
    <s v="1"/>
    <m/>
    <n v="1"/>
  </r>
  <r>
    <x v="6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Crème intense - tube 50ml"/>
    <s v="PACI50ML-F"/>
    <n v="6"/>
    <n v="0"/>
    <m/>
    <n v="44.52"/>
    <n v="0"/>
    <n v="44.52"/>
    <m/>
    <s v=""/>
    <s v=""/>
    <s v=""/>
    <s v=""/>
    <s v=""/>
    <n v="1"/>
    <m/>
    <m/>
    <m/>
    <n v="1"/>
    <m/>
    <s v="La commande n’a pas été saisie ? RV imprime la commande."/>
    <m/>
    <m/>
    <s v="1"/>
    <m/>
    <n v="1"/>
  </r>
  <r>
    <x v="6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Pilulier 45 gélules Bio - pilulier 17.8g"/>
    <s v="PAG45GEL-F"/>
    <n v="6"/>
    <n v="0"/>
    <m/>
    <n v="48.78"/>
    <n v="0"/>
    <n v="48.78"/>
    <m/>
    <s v=""/>
    <s v=""/>
    <s v=""/>
    <s v=""/>
    <s v=""/>
    <n v="1"/>
    <m/>
    <m/>
    <m/>
    <n v="1"/>
    <m/>
    <s v="La commande n’a pas été saisie ? RV imprime la commande. "/>
    <m/>
    <m/>
    <s v="1"/>
    <m/>
    <n v="1"/>
  </r>
  <r>
    <x v="6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n v="1"/>
    <m/>
    <m/>
    <m/>
    <n v="1"/>
    <m/>
    <s v="La commande n’a pas été saisie ? RV imprime la commande"/>
    <m/>
    <m/>
    <s v="1"/>
    <m/>
    <n v="1"/>
  </r>
  <r>
    <x v="6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Crème réparatrice - tube 150ml"/>
    <s v="PACRE150ML-F"/>
    <n v="6"/>
    <n v="0"/>
    <m/>
    <n v="48.54"/>
    <n v="0"/>
    <n v="48.54"/>
    <m/>
    <s v=""/>
    <s v=""/>
    <s v=""/>
    <s v=""/>
    <s v=""/>
    <n v="1"/>
    <m/>
    <m/>
    <m/>
    <n v="1"/>
    <m/>
    <s v="La commande n’a pas été saisie ? RV imprime la commande. "/>
    <m/>
    <m/>
    <s v="1"/>
    <m/>
    <n v="1"/>
  </r>
  <r>
    <x v="6"/>
    <s v="Jean-Claude"/>
    <s v="Ciel d'Azur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7"/>
    <n v="1"/>
    <m/>
    <m/>
    <m/>
    <m/>
    <s v="Pulpe Aloé Vera AB à boire - 500ml"/>
    <s v="PAPB500ML-F"/>
    <n v="6"/>
    <n v="0"/>
    <m/>
    <n v="52.26"/>
    <n v="0"/>
    <n v="52.26"/>
    <m/>
    <s v=""/>
    <s v=""/>
    <s v=""/>
    <s v=""/>
    <s v=""/>
    <n v="1"/>
    <m/>
    <m/>
    <m/>
    <n v="1"/>
    <m/>
    <s v="La commande n’a pas été saisie ? RV imprime la commande."/>
    <m/>
    <m/>
    <s v="1"/>
    <m/>
    <n v="1"/>
  </r>
  <r>
    <x v="6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8"/>
    <n v="1"/>
    <m/>
    <m/>
    <m/>
    <m/>
    <s v="Farine de pépins de courge biologique - 250g x4"/>
    <n v="1010450220"/>
    <n v="4"/>
    <n v="10"/>
    <m/>
    <n v="10.72"/>
    <n v="0"/>
    <n v="10.72"/>
    <m/>
    <s v=""/>
    <s v=""/>
    <s v=""/>
    <s v=""/>
    <s v=""/>
    <n v="1"/>
    <m/>
    <m/>
    <m/>
    <n v="1"/>
    <m/>
    <s v="La commande n’a pas été saisie ? RV imprime la commande"/>
    <m/>
    <m/>
    <s v="1"/>
    <m/>
    <n v="1"/>
  </r>
  <r>
    <x v="6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8"/>
    <n v="1"/>
    <m/>
    <m/>
    <m/>
    <m/>
    <s v="Farine de lin biologique - 250g x4"/>
    <n v="1010450320"/>
    <n v="4"/>
    <n v="10"/>
    <m/>
    <n v="8.0399999999999991"/>
    <n v="0"/>
    <n v="8.0399999999999991"/>
    <m/>
    <s v=""/>
    <s v=""/>
    <s v=""/>
    <s v=""/>
    <s v=""/>
    <n v="1"/>
    <m/>
    <m/>
    <m/>
    <n v="1"/>
    <m/>
    <s v="La commande n’a pas été saisie ? RV imprime la commande. "/>
    <m/>
    <m/>
    <s v="1"/>
    <m/>
    <n v="1"/>
  </r>
  <r>
    <x v="6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8"/>
    <n v="1"/>
    <m/>
    <m/>
    <m/>
    <m/>
    <s v="Farine de noix biologique - 250g x4"/>
    <n v="1010450120"/>
    <n v="4"/>
    <n v="10"/>
    <m/>
    <n v="10.72"/>
    <n v="0"/>
    <n v="10.72"/>
    <m/>
    <s v=""/>
    <s v=""/>
    <s v=""/>
    <s v=""/>
    <s v=""/>
    <n v="1"/>
    <m/>
    <m/>
    <m/>
    <n v="1"/>
    <m/>
    <s v="La commande n’a pas été saisie ? RV imprime la commande. "/>
    <m/>
    <m/>
    <s v="1"/>
    <m/>
    <n v="1"/>
  </r>
  <r>
    <x v="6"/>
    <s v="Jean-Claude"/>
    <s v="Bio Planète"/>
    <s v="Relais Vert"/>
    <s v="BIO BELLEVILLE"/>
    <s v="20 Bd de la Vilette"/>
    <n v="75019"/>
    <s v="PARIS"/>
    <s v="01 42 00 14 52"/>
    <s v="Île-de-France"/>
    <n v="75"/>
    <s v="INDPT"/>
    <m/>
    <n v="90"/>
    <d v="2017-07-25T22:00:00"/>
    <x v="1348"/>
    <n v="1"/>
    <m/>
    <m/>
    <m/>
    <m/>
    <s v="Complément pour petit déjeuner biologique - 300g x4"/>
    <n v="1010450430"/>
    <n v="4"/>
    <n v="10"/>
    <m/>
    <n v="26.28"/>
    <n v="0"/>
    <n v="26.28"/>
    <m/>
    <s v=""/>
    <s v=""/>
    <s v=""/>
    <s v=""/>
    <s v=""/>
    <m/>
    <m/>
    <m/>
    <m/>
    <m/>
    <m/>
    <s v="NRP"/>
    <m/>
    <m/>
    <s v="1"/>
    <m/>
    <n v="1"/>
  </r>
  <r>
    <x v="6"/>
    <s v="Jean-Claude"/>
    <s v="Bio Planète"/>
    <s v="Relais Vert"/>
    <s v="BIOCOOP LE RETOUR A LA TERRE LES CHAMPS"/>
    <s v="87 RUE LA BOETIE"/>
    <n v="75008"/>
    <s v="PARIS"/>
    <s v="01 84 86 09 96"/>
    <s v="Île-de-France"/>
    <n v="75"/>
    <s v="BIOCOOP"/>
    <m/>
    <n v="300"/>
    <d v="2017-07-25T22:00:00"/>
    <x v="1349"/>
    <n v="1"/>
    <m/>
    <m/>
    <n v="1"/>
    <m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BIOCOOP LE RETOUR A LA TERRE LES CHAMPS"/>
    <s v="87 RUE LA BOETIE"/>
    <n v="75008"/>
    <s v="PARIS"/>
    <s v="01 84 86 09 96"/>
    <s v="Île-de-France"/>
    <n v="75"/>
    <s v="BIOCOOP"/>
    <m/>
    <n v="300"/>
    <d v="2017-07-25T22:00:00"/>
    <x v="1349"/>
    <n v="1"/>
    <m/>
    <m/>
    <n v="1"/>
    <m/>
    <s v="Farine de lin biologique - 250g x4"/>
    <n v="1010450320"/>
    <n v="12"/>
    <n v="10"/>
    <m/>
    <n v="24.12"/>
    <n v="0"/>
    <n v="24.12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BIOCOOP LE RETOUR A LA TERRE LES CHAMPS"/>
    <s v="87 RUE LA BOETIE"/>
    <n v="75008"/>
    <s v="PARIS"/>
    <s v="01 84 86 09 96"/>
    <s v="Île-de-France"/>
    <n v="75"/>
    <s v="BIOCOOP"/>
    <m/>
    <n v="300"/>
    <d v="2017-07-25T22:00:00"/>
    <x v="1349"/>
    <n v="1"/>
    <m/>
    <m/>
    <n v="1"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BIOCOOP LE RETOUR A LA TERRE LES CHAMPS"/>
    <s v="87 RUE LA BOETIE"/>
    <n v="75008"/>
    <s v="PARIS"/>
    <s v="01 84 86 09 96"/>
    <s v="Île-de-France"/>
    <n v="75"/>
    <s v="BIOCOOP"/>
    <m/>
    <n v="300"/>
    <d v="2017-07-25T22:00:00"/>
    <x v="1349"/>
    <n v="1"/>
    <m/>
    <m/>
    <n v="1"/>
    <m/>
    <s v="Complément pour petit déjeuner biologique - 300g x4"/>
    <n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BIOCOOP LE RETOUR A LA TERRE LES CHAMPS"/>
    <s v="87 RUE LA BOETIE"/>
    <n v="75008"/>
    <s v="PARIS"/>
    <s v="01 84 86 09 96"/>
    <s v="Île-de-France"/>
    <n v="75"/>
    <s v="BIOCOOP"/>
    <m/>
    <n v="300"/>
    <d v="2017-07-25T22:00:00"/>
    <x v="1349"/>
    <m/>
    <n v="1"/>
    <m/>
    <n v="1"/>
    <m/>
    <s v="Display gamme Protéin - 1 dispay vide"/>
    <m/>
    <n v="1"/>
    <n v="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25T22:00:00"/>
    <x v="1350"/>
    <n v="1"/>
    <m/>
    <m/>
    <n v="1"/>
    <m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25T22:00:00"/>
    <x v="1350"/>
    <n v="1"/>
    <m/>
    <m/>
    <n v="1"/>
    <m/>
    <s v="Farine de lin biologique - 250g x4"/>
    <n v="1010450320"/>
    <n v="12"/>
    <n v="10"/>
    <m/>
    <n v="24.12"/>
    <n v="0"/>
    <n v="24.12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25T22:00:00"/>
    <x v="1350"/>
    <n v="1"/>
    <m/>
    <m/>
    <n v="1"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25T22:00:00"/>
    <x v="1350"/>
    <n v="1"/>
    <m/>
    <m/>
    <n v="1"/>
    <m/>
    <s v="Complément pour petit déjeuner biologique - 300g x4"/>
    <n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s v="1"/>
    <m/>
    <s v=""/>
  </r>
  <r>
    <x v="6"/>
    <s v="Jean-Claude"/>
    <s v="Bio Planète"/>
    <s v="Relais Vert"/>
    <s v="LE RETOUR A LA TERRE"/>
    <s v="114 av Philippe Auguste"/>
    <n v="75011"/>
    <s v="PARIS"/>
    <s v="01 44 93 81 81"/>
    <s v="Île-de-France"/>
    <n v="75"/>
    <s v="BIOCOOP"/>
    <m/>
    <n v="300"/>
    <d v="2017-07-25T22:00:00"/>
    <x v="1350"/>
    <m/>
    <n v="1"/>
    <m/>
    <n v="1"/>
    <m/>
    <s v="Display gamme Protéin - 1 dispay vide"/>
    <m/>
    <n v="1"/>
    <n v="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6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Dentifrice - tube 75ml"/>
    <s v="PAD75ML-F"/>
    <n v="12"/>
    <n v="0"/>
    <m/>
    <n v="49.68"/>
    <n v="0"/>
    <n v="49.68"/>
    <m/>
    <s v=""/>
    <s v=""/>
    <s v=""/>
    <s v=""/>
    <s v=""/>
    <m/>
    <m/>
    <m/>
    <m/>
    <m/>
    <m/>
    <s v="NRP"/>
    <m/>
    <m/>
    <m/>
    <s v="1"/>
    <n v="1"/>
  </r>
  <r>
    <x v="6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Gel nettoyant Démaquillant - flacon 250ml"/>
    <s v="PAGN250ML-F"/>
    <n v="6"/>
    <n v="0"/>
    <m/>
    <n v="50.94"/>
    <n v="0"/>
    <n v="50.94"/>
    <m/>
    <s v=""/>
    <s v=""/>
    <s v=""/>
    <s v=""/>
    <s v=""/>
    <m/>
    <m/>
    <m/>
    <m/>
    <m/>
    <m/>
    <s v="NRP"/>
    <m/>
    <m/>
    <m/>
    <s v="1"/>
    <n v="1"/>
  </r>
  <r>
    <x v="6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Jus à boire  AB - bouteille 1l"/>
    <s v="PAJB1LP-F"/>
    <n v="6"/>
    <n v="0"/>
    <m/>
    <n v="84.36"/>
    <n v="0"/>
    <n v="84.36"/>
    <m/>
    <s v=""/>
    <s v=""/>
    <s v=""/>
    <s v=""/>
    <s v=""/>
    <m/>
    <m/>
    <m/>
    <m/>
    <m/>
    <m/>
    <s v="NRP"/>
    <m/>
    <m/>
    <m/>
    <s v="1"/>
    <n v="1"/>
  </r>
  <r>
    <x v="6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Gel à boire AB - bouteille 1000ml"/>
    <s v="PAGBP1L-F"/>
    <n v="6"/>
    <n v="0"/>
    <m/>
    <n v="0"/>
    <n v="0"/>
    <n v="0"/>
    <m/>
    <s v=""/>
    <s v=""/>
    <s v=""/>
    <s v=""/>
    <s v=""/>
    <m/>
    <m/>
    <m/>
    <m/>
    <m/>
    <m/>
    <s v="NRP"/>
    <m/>
    <m/>
    <m/>
    <s v="1"/>
    <n v="1"/>
  </r>
  <r>
    <x v="6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Pilulier 45 gélules Bio - pilulier 17.8g"/>
    <s v="PAG45GEL-F"/>
    <n v="6"/>
    <n v="0"/>
    <m/>
    <n v="48.78"/>
    <n v="0"/>
    <n v="48.78"/>
    <m/>
    <s v=""/>
    <s v=""/>
    <s v=""/>
    <s v=""/>
    <s v=""/>
    <m/>
    <m/>
    <m/>
    <m/>
    <m/>
    <m/>
    <s v="NRP"/>
    <m/>
    <m/>
    <m/>
    <s v="1"/>
    <n v="1"/>
  </r>
  <r>
    <x v="6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m/>
    <m/>
    <m/>
    <m/>
    <m/>
    <m/>
    <s v="NRP"/>
    <m/>
    <m/>
    <m/>
    <s v="1"/>
    <n v="1"/>
  </r>
  <r>
    <x v="6"/>
    <s v="Jean-Claude"/>
    <s v="Ciel d'Azur"/>
    <s v="Relais Vert"/>
    <s v="BIO BELLE VILLE"/>
    <s v="97 BOULEVARD DIDEROT"/>
    <n v="75012"/>
    <s v="PARIS"/>
    <s v="01 45 67 24 73"/>
    <s v="Île-de-France"/>
    <n v="75"/>
    <s v="INDPT"/>
    <m/>
    <n v="230"/>
    <d v="2017-07-25T22:00:00"/>
    <x v="1351"/>
    <n v="1"/>
    <m/>
    <m/>
    <m/>
    <m/>
    <s v="Pulpe Aloé Vera AB à boire - 500ml"/>
    <s v="PAPB500ML-F"/>
    <n v="6"/>
    <n v="0"/>
    <m/>
    <n v="52.26"/>
    <n v="0"/>
    <n v="52.26"/>
    <m/>
    <s v=""/>
    <s v=""/>
    <s v=""/>
    <s v=""/>
    <s v=""/>
    <m/>
    <m/>
    <m/>
    <m/>
    <m/>
    <m/>
    <s v="NRP"/>
    <m/>
    <m/>
    <m/>
    <s v="1"/>
    <n v="1"/>
  </r>
  <r>
    <x v="6"/>
    <s v="Ghislain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52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6"/>
    <s v="Ghislain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52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s v="1"/>
    <m/>
    <s v=""/>
  </r>
  <r>
    <x v="6"/>
    <s v="Ghislain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53"/>
    <m/>
    <n v="1"/>
    <m/>
    <m/>
    <m/>
    <s v="Purée de sésame demi complet - 630g"/>
    <n v="1242"/>
    <n v="6"/>
    <n v="0"/>
    <s v="oui"/>
    <n v="36.36"/>
    <n v="0"/>
    <n v="36.36"/>
    <m/>
    <s v=""/>
    <s v=""/>
    <s v=""/>
    <s v=""/>
    <s v=""/>
    <m/>
    <m/>
    <m/>
    <n v="1"/>
    <m/>
    <m/>
    <m/>
    <m/>
    <m/>
    <s v="1"/>
    <m/>
    <s v=""/>
  </r>
  <r>
    <x v="6"/>
    <s v="Ghislain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53"/>
    <n v="1"/>
    <m/>
    <m/>
    <m/>
    <m/>
    <s v="Purée de sésame demi complet - 280g"/>
    <n v="1240"/>
    <n v="6"/>
    <n v="0"/>
    <s v="oui"/>
    <n v="17.28"/>
    <n v="0"/>
    <n v="17.28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CROQ' NATURE"/>
    <s v=" 330 av Glières"/>
    <n v="74300"/>
    <s v="CLUSES"/>
    <s v="04 50 89 32 20"/>
    <s v="Auvergne-Rhône-Alpes"/>
    <n v="74"/>
    <s v="ACCORD BIO"/>
    <m/>
    <n v="300"/>
    <d v="2017-07-26T22:00:00"/>
    <x v="1354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CROQ' NATURE"/>
    <s v=" 330 av Glières"/>
    <n v="74300"/>
    <s v="CLUSES"/>
    <s v="04 50 89 32 20"/>
    <s v="Auvergne-Rhône-Alpes"/>
    <n v="74"/>
    <s v="ACCORD BIO"/>
    <m/>
    <n v="300"/>
    <d v="2017-07-26T22:00:00"/>
    <x v="1354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6"/>
    <s v="Christophe"/>
    <s v="Ciel d'Azur"/>
    <s v="Relais Vert"/>
    <s v="CROQ' NATURE"/>
    <s v=" 330 av Glières"/>
    <n v="74300"/>
    <s v="CLUSES"/>
    <s v="04 50 89 32 20"/>
    <s v="Auvergne-Rhône-Alpes"/>
    <n v="74"/>
    <s v="ACCORD BIO"/>
    <m/>
    <n v="300"/>
    <d v="2017-07-26T22:00:00"/>
    <x v="1355"/>
    <n v="1"/>
    <m/>
    <m/>
    <m/>
    <m/>
    <s v="Crème réparatrice - tube 150ml"/>
    <s v="PACRE150ML-F"/>
    <n v="6"/>
    <n v="0"/>
    <m/>
    <n v="48.54"/>
    <n v="0"/>
    <n v="48.54"/>
    <m/>
    <s v=""/>
    <s v=""/>
    <s v=""/>
    <s v=""/>
    <s v=""/>
    <m/>
    <m/>
    <m/>
    <n v="1"/>
    <m/>
    <m/>
    <m/>
    <m/>
    <m/>
    <s v="1"/>
    <m/>
    <s v=""/>
  </r>
  <r>
    <x v="6"/>
    <s v="Christophe"/>
    <s v="Perl'amande"/>
    <s v="Relais Vert"/>
    <s v="CROQ' NATURE"/>
    <s v=" 330 av Glières"/>
    <n v="74300"/>
    <s v="CLUSES"/>
    <s v="04 50 89 32 20"/>
    <s v="Auvergne-Rhône-Alpes"/>
    <n v="74"/>
    <s v="ACCORD BIO"/>
    <m/>
    <n v="300"/>
    <d v="2017-07-26T22:00:00"/>
    <x v="1356"/>
    <n v="1"/>
    <m/>
    <m/>
    <m/>
    <m/>
    <s v="L’equilibre 0% sucre - 25g"/>
    <s v="91101B25"/>
    <n v="40"/>
    <n v="0"/>
    <m/>
    <n v="33.6"/>
    <n v="0"/>
    <n v="33.6"/>
    <m/>
    <s v=""/>
    <s v=""/>
    <s v=""/>
    <s v=""/>
    <s v=""/>
    <m/>
    <m/>
    <m/>
    <n v="1"/>
    <m/>
    <m/>
    <m/>
    <m/>
    <m/>
    <s v="1"/>
    <m/>
    <s v=""/>
  </r>
  <r>
    <x v="6"/>
    <s v="Christophe"/>
    <s v="Perl'amande"/>
    <s v="Relais Vert"/>
    <s v="CROQ' NATURE"/>
    <s v=" 330 av Glières"/>
    <n v="74300"/>
    <s v="CLUSES"/>
    <s v="04 50 89 32 20"/>
    <s v="Auvergne-Rhône-Alpes"/>
    <n v="74"/>
    <s v="ACCORD BIO"/>
    <m/>
    <n v="300"/>
    <d v="2017-07-26T22:00:00"/>
    <x v="1356"/>
    <n v="1"/>
    <m/>
    <m/>
    <m/>
    <m/>
    <s v="Purée 4 Fruits Secs - 200g"/>
    <n v="1013"/>
    <n v="6"/>
    <n v="0"/>
    <s v="oui"/>
    <n v="23.4"/>
    <n v="0"/>
    <n v="23.4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n v="1"/>
    <m/>
    <m/>
    <m/>
    <m/>
    <s v="Huile de coco - 0,2L"/>
    <n v="1010615028"/>
    <n v="6"/>
    <n v="0"/>
    <s v="oui"/>
    <n v="20.88"/>
    <n v="0"/>
    <n v="20.88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n v="1"/>
    <m/>
    <m/>
    <m/>
    <m/>
    <s v="Huile Salades+Crudités - 1L"/>
    <n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m/>
    <n v="1"/>
    <m/>
    <m/>
    <m/>
    <s v="Huile de coco - 2,5L (1)"/>
    <n v="1090115040"/>
    <n v="2"/>
    <n v="0"/>
    <m/>
    <n v="58.78"/>
    <n v="0"/>
    <n v="58.78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7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s v="1"/>
    <m/>
    <s v=""/>
  </r>
  <r>
    <x v="6"/>
    <s v="Christophe"/>
    <s v="Ciel d'Azur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8"/>
    <n v="1"/>
    <m/>
    <m/>
    <m/>
    <m/>
    <s v="Jus à boire  AB - bouteille 1l"/>
    <s v="PAJB1LP-F"/>
    <n v="6"/>
    <n v="0"/>
    <m/>
    <n v="84.36"/>
    <n v="0"/>
    <n v="84.36"/>
    <m/>
    <s v=""/>
    <s v=""/>
    <s v=""/>
    <s v=""/>
    <s v=""/>
    <m/>
    <m/>
    <m/>
    <n v="1"/>
    <m/>
    <m/>
    <m/>
    <m/>
    <m/>
    <s v="1"/>
    <m/>
    <s v=""/>
  </r>
  <r>
    <x v="6"/>
    <s v="Christophe"/>
    <s v="Ciel d'Azur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8"/>
    <n v="1"/>
    <m/>
    <m/>
    <m/>
    <m/>
    <s v="Pilulier 45 gélules Bio - pilulier 17.8g"/>
    <s v="PAG45GEL-F"/>
    <n v="6"/>
    <n v="0"/>
    <m/>
    <n v="48.78"/>
    <n v="0"/>
    <n v="48.78"/>
    <m/>
    <s v=""/>
    <s v=""/>
    <s v=""/>
    <s v=""/>
    <s v=""/>
    <m/>
    <m/>
    <m/>
    <n v="1"/>
    <m/>
    <m/>
    <m/>
    <m/>
    <m/>
    <s v="1"/>
    <m/>
    <s v=""/>
  </r>
  <r>
    <x v="6"/>
    <s v="Christophe"/>
    <s v="Ciel d'Azur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8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m/>
    <m/>
    <m/>
    <n v="1"/>
    <m/>
    <m/>
    <m/>
    <m/>
    <m/>
    <s v="1"/>
    <m/>
    <s v=""/>
  </r>
  <r>
    <x v="6"/>
    <s v="Christophe"/>
    <s v="Ciel d'Azur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8"/>
    <n v="1"/>
    <m/>
    <m/>
    <m/>
    <m/>
    <s v="Gel Nettoyant intime - flacon 250ml"/>
    <s v="PAGI250ML-F"/>
    <n v="6"/>
    <n v="0"/>
    <m/>
    <n v="49.62"/>
    <n v="0"/>
    <n v="49.62"/>
    <m/>
    <s v=""/>
    <s v=""/>
    <s v=""/>
    <s v=""/>
    <s v=""/>
    <m/>
    <m/>
    <m/>
    <n v="1"/>
    <m/>
    <m/>
    <m/>
    <m/>
    <m/>
    <s v="1"/>
    <m/>
    <s v=""/>
  </r>
  <r>
    <x v="6"/>
    <s v="Christophe"/>
    <s v="Perl'amand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9"/>
    <n v="1"/>
    <m/>
    <m/>
    <m/>
    <m/>
    <s v="Purée amande complète - 300g"/>
    <s v="5004A"/>
    <n v="6"/>
    <n v="0"/>
    <s v="oui"/>
    <n v="46.92"/>
    <n v="0"/>
    <n v="46.92"/>
    <m/>
    <s v=""/>
    <s v=""/>
    <s v=""/>
    <s v=""/>
    <s v=""/>
    <m/>
    <m/>
    <m/>
    <n v="1"/>
    <m/>
    <m/>
    <m/>
    <m/>
    <m/>
    <s v="1"/>
    <m/>
    <s v=""/>
  </r>
  <r>
    <x v="6"/>
    <s v="Christophe"/>
    <s v="Perl'amand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9"/>
    <n v="1"/>
    <m/>
    <m/>
    <m/>
    <m/>
    <s v="Pistache Choc - 25g"/>
    <s v="91002B25"/>
    <n v="40"/>
    <n v="0"/>
    <m/>
    <n v="31.2"/>
    <n v="0"/>
    <n v="31.2"/>
    <m/>
    <s v=""/>
    <s v=""/>
    <s v=""/>
    <s v=""/>
    <s v=""/>
    <m/>
    <m/>
    <m/>
    <n v="1"/>
    <m/>
    <m/>
    <m/>
    <m/>
    <m/>
    <s v="1"/>
    <m/>
    <s v=""/>
  </r>
  <r>
    <x v="6"/>
    <s v="Christophe"/>
    <s v="Perl'amande"/>
    <s v="Relais Vert"/>
    <s v="LA RONDE DU BIO "/>
    <s v="307 ROUTE DE THONES"/>
    <n v="74210"/>
    <s v="FAVERGES"/>
    <s v="04 50 65 23 46"/>
    <s v="Auvergne-Rhône-Alpes"/>
    <n v="74"/>
    <s v="ACCORD BIO"/>
    <m/>
    <n v="300"/>
    <d v="2017-07-26T22:00:00"/>
    <x v="1359"/>
    <n v="1"/>
    <m/>
    <m/>
    <m/>
    <m/>
    <s v="Purée 4 Fruits Secs - 200g"/>
    <n v="1013"/>
    <n v="6"/>
    <n v="0"/>
    <s v="oui"/>
    <n v="23.4"/>
    <n v="0"/>
    <n v="23.4"/>
    <m/>
    <s v=""/>
    <s v=""/>
    <s v=""/>
    <s v=""/>
    <s v=""/>
    <m/>
    <m/>
    <m/>
    <n v="1"/>
    <m/>
    <m/>
    <m/>
    <m/>
    <m/>
    <s v="1"/>
    <m/>
    <s v=""/>
  </r>
  <r>
    <x v="6"/>
    <s v="Ghislain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60"/>
    <n v="1"/>
    <m/>
    <m/>
    <m/>
    <m/>
    <s v="Épices pour COUSCOUS - Flacon 35g"/>
    <s v="COUSC"/>
    <n v="6"/>
    <n v="0"/>
    <m/>
    <n v="10.92"/>
    <n v="0"/>
    <n v="10.92"/>
    <m/>
    <s v=""/>
    <s v=""/>
    <s v=""/>
    <s v=""/>
    <s v=""/>
    <m/>
    <m/>
    <m/>
    <n v="1"/>
    <m/>
    <m/>
    <s v="Reliquat BDC 4915 du 27/6"/>
    <m/>
    <m/>
    <s v="1"/>
    <m/>
    <s v=""/>
  </r>
  <r>
    <x v="6"/>
    <s v="Ghislain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60"/>
    <n v="1"/>
    <m/>
    <m/>
    <m/>
    <m/>
    <s v="PIMENT de CAYENNE - Flacon 40g"/>
    <s v="PIMPC"/>
    <n v="6"/>
    <n v="0"/>
    <m/>
    <n v="12.78"/>
    <n v="0"/>
    <n v="12.78"/>
    <m/>
    <s v=""/>
    <s v=""/>
    <s v=""/>
    <s v=""/>
    <s v=""/>
    <m/>
    <m/>
    <m/>
    <n v="1"/>
    <m/>
    <m/>
    <s v="Reliquat BDC 4915 du 27/6"/>
    <m/>
    <m/>
    <s v="1"/>
    <m/>
    <s v=""/>
  </r>
  <r>
    <x v="6"/>
    <s v="Ghislaine"/>
    <s v="Arcadi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60"/>
    <n v="1"/>
    <m/>
    <m/>
    <m/>
    <m/>
    <s v="RAS EL HANOUT - Flacon 35g"/>
    <s v="RASEC"/>
    <n v="6"/>
    <n v="0"/>
    <m/>
    <n v="11.76"/>
    <n v="0"/>
    <n v="11.76"/>
    <m/>
    <s v=""/>
    <s v=""/>
    <s v=""/>
    <s v=""/>
    <s v=""/>
    <m/>
    <m/>
    <m/>
    <n v="1"/>
    <m/>
    <m/>
    <s v="Reliquat BDC 4915 du 27/6"/>
    <m/>
    <m/>
    <s v="1"/>
    <m/>
    <s v=""/>
  </r>
  <r>
    <x v="6"/>
    <s v="Ghislaine"/>
    <s v="Perl'amand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61"/>
    <n v="1"/>
    <m/>
    <m/>
    <m/>
    <m/>
    <s v="Purée Amande &amp; Noix de cajou - 200g"/>
    <n v="1012"/>
    <n v="6"/>
    <n v="0"/>
    <s v="oui"/>
    <n v="31.44"/>
    <n v="0"/>
    <n v="31.44"/>
    <m/>
    <s v=""/>
    <s v=""/>
    <s v=""/>
    <s v=""/>
    <s v=""/>
    <m/>
    <m/>
    <m/>
    <n v="1"/>
    <m/>
    <m/>
    <s v="Reliquat BDC 4913 du 27/6"/>
    <m/>
    <m/>
    <s v="1"/>
    <m/>
    <s v=""/>
  </r>
  <r>
    <x v="6"/>
    <s v="Ghislaine"/>
    <s v="Bio Planète"/>
    <s v="Relais Vert"/>
    <s v="LES HALLES BIO PERTUIS"/>
    <s v="214 RUE ALAIN BAJAC"/>
    <n v="84120"/>
    <s v="PERTUIS"/>
    <s v="04 90 09 86 45"/>
    <s v="Provence-Alpes-Côte d'Azur"/>
    <n v="84"/>
    <s v="INDPT"/>
    <m/>
    <n v="320"/>
    <d v="2017-07-26T22:00:00"/>
    <x v="1362"/>
    <n v="1"/>
    <m/>
    <m/>
    <m/>
    <m/>
    <s v="Farine de noix biologique - 250g x4"/>
    <n v="1010450120"/>
    <n v="4"/>
    <n v="10"/>
    <m/>
    <n v="10.72"/>
    <n v="0"/>
    <n v="10.72"/>
    <m/>
    <s v=""/>
    <s v=""/>
    <s v=""/>
    <s v=""/>
    <s v=""/>
    <m/>
    <m/>
    <m/>
    <n v="1"/>
    <m/>
    <m/>
    <s v="Reliquat BDC 4912 du 27/6"/>
    <m/>
    <m/>
    <s v="1"/>
    <m/>
    <s v=""/>
  </r>
  <r>
    <x v="6"/>
    <s v="Philippe"/>
    <s v="Bio Planète"/>
    <s v="Biodis"/>
    <s v="CROQ'NATURE"/>
    <s v="11, quai Sadi Carnot"/>
    <n v="53000"/>
    <s v="LAVAL"/>
    <s v="02 43 56 40 00"/>
    <s v="Pays-de-Loire"/>
    <n v="53"/>
    <s v="INDPT"/>
    <m/>
    <n v="70"/>
    <d v="2017-07-26T22:00:00"/>
    <x v="1363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s v="1"/>
    <m/>
    <s v=""/>
  </r>
  <r>
    <x v="6"/>
    <s v="Christophe"/>
    <s v="Bio Planèt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7-26T22:00:00"/>
    <x v="1364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s v="1"/>
    <m/>
    <s v=""/>
  </r>
  <r>
    <x v="6"/>
    <s v="Christophe"/>
    <s v="Perl'amand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7-26T22:00:00"/>
    <x v="1365"/>
    <n v="1"/>
    <m/>
    <m/>
    <m/>
    <m/>
    <s v="Amandina Lait d'amandes sans sucre - 50cl"/>
    <n v="6901"/>
    <n v="12"/>
    <n v="0"/>
    <m/>
    <n v="20.64"/>
    <n v="0"/>
    <n v="20.64"/>
    <m/>
    <s v=""/>
    <s v=""/>
    <s v=""/>
    <s v=""/>
    <s v=""/>
    <m/>
    <m/>
    <m/>
    <n v="1"/>
    <m/>
    <m/>
    <m/>
    <m/>
    <m/>
    <s v="1"/>
    <m/>
    <s v=""/>
  </r>
  <r>
    <x v="6"/>
    <s v="Christophe"/>
    <s v="Perl'amande"/>
    <s v="Relais Vert"/>
    <s v="BIO FREQUENCE - BIOMONDE"/>
    <s v="284 Rue des Fourches Amphion les Bains"/>
    <n v="74500"/>
    <s v="AMPHIONS"/>
    <s v="04 50 16 10 21"/>
    <s v="Auvergne-Rhône-Alpes"/>
    <n v="74"/>
    <s v="BIOMONDE"/>
    <m/>
    <n v="400"/>
    <d v="2017-07-26T22:00:00"/>
    <x v="1365"/>
    <n v="1"/>
    <m/>
    <m/>
    <m/>
    <m/>
    <s v="Purée Fruits et Graines - 200g"/>
    <n v="1011"/>
    <n v="6"/>
    <n v="0"/>
    <s v="oui"/>
    <n v="27.3"/>
    <n v="0"/>
    <n v="27.3"/>
    <m/>
    <s v=""/>
    <s v=""/>
    <s v=""/>
    <s v=""/>
    <s v=""/>
    <m/>
    <m/>
    <m/>
    <n v="1"/>
    <m/>
    <m/>
    <m/>
    <m/>
    <m/>
    <s v="1"/>
    <m/>
    <s v=""/>
  </r>
  <r>
    <x v="6"/>
    <s v="Lydie"/>
    <s v="Ciel d'Azur"/>
    <s v="Relais Vert"/>
    <s v="UN AUTRE CHEMIN"/>
    <s v="218 RUE DE LA FAIENCERIE"/>
    <n v="62400"/>
    <s v="BETHUNE"/>
    <s v="03 21 25 26 48"/>
    <s v="Hauts-de-France"/>
    <n v="62"/>
    <s v="INDPT"/>
    <s v="Un Autre Chemin"/>
    <n v="300"/>
    <d v="2017-07-27T22:00:00"/>
    <x v="1366"/>
    <n v="1"/>
    <m/>
    <m/>
    <m/>
    <m/>
    <s v="Gel à boire AB - bouteille 1000ml"/>
    <s v="PAGBP1L-F"/>
    <n v="6"/>
    <n v="0"/>
    <m/>
    <n v="0"/>
    <n v="0"/>
    <n v="0"/>
    <m/>
    <s v=""/>
    <s v=""/>
    <s v=""/>
    <s v=""/>
    <s v=""/>
    <m/>
    <m/>
    <m/>
    <n v="1"/>
    <m/>
    <m/>
    <s v="Pas de visite : reliquat     Reliquat BDC 4989 du 17/7/17"/>
    <m/>
    <m/>
    <s v="1"/>
    <m/>
    <s v=""/>
  </r>
  <r>
    <x v="6"/>
    <s v="Philippe"/>
    <s v="Bio Planète"/>
    <s v="Biodis"/>
    <s v="COQUELIBIO - BIOMONDE"/>
    <s v="41 av Gén de Gaulle"/>
    <n v="35170"/>
    <s v="BRUZ"/>
    <s v="02 23 50 31 28"/>
    <s v="Bretagne"/>
    <n v="35"/>
    <s v="BIOMONDE"/>
    <m/>
    <n v="120"/>
    <d v="2017-07-27T22:00:00"/>
    <x v="1367"/>
    <n v="1"/>
    <m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m/>
    <s v="1"/>
    <m/>
    <s v=""/>
  </r>
  <r>
    <x v="6"/>
    <s v="Philippe"/>
    <s v="Bio Planète"/>
    <s v="Biodis"/>
    <s v="COQUELIBIO - BIOMONDE"/>
    <s v="41 av Gén de Gaulle"/>
    <n v="35170"/>
    <s v="BRUZ"/>
    <s v="02 23 50 31 28"/>
    <s v="Bretagne"/>
    <n v="35"/>
    <s v="BIOMONDE"/>
    <m/>
    <n v="120"/>
    <d v="2017-07-27T22:00:00"/>
    <x v="1367"/>
    <m/>
    <m/>
    <n v="1"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6"/>
    <s v="Lydie"/>
    <s v="Bio Planète"/>
    <s v="Relais Vert"/>
    <s v="MARCEL ET FILS"/>
    <s v="14, rue Venture"/>
    <n v="13001"/>
    <s v="MARSEILLE"/>
    <s v="04 96 11 28 00"/>
    <s v="Provence-Alpes-Côte d'Azur"/>
    <n v="13"/>
    <s v="INDPT"/>
    <s v="Marcel et Fils"/>
    <n v="400"/>
    <d v="2017-07-30T22:00:00"/>
    <x v="1368"/>
    <n v="1"/>
    <m/>
    <m/>
    <m/>
    <m/>
    <s v="Huile de Chia - 100ml"/>
    <n v="1010420097"/>
    <n v="4"/>
    <m/>
    <m/>
    <n v="28.4"/>
    <n v="0"/>
    <n v="28.4"/>
    <m/>
    <s v=""/>
    <s v=""/>
    <s v=""/>
    <s v=""/>
    <s v=""/>
    <m/>
    <m/>
    <m/>
    <n v="1"/>
    <m/>
    <m/>
    <s v="Reliquat BDC 4785"/>
    <m/>
    <m/>
    <s v="1"/>
    <m/>
    <s v=""/>
  </r>
  <r>
    <x v="7"/>
    <s v="Jean-Claude"/>
    <s v="Bio Planète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7-31T22:00:00"/>
    <x v="1369"/>
    <n v="1"/>
    <m/>
    <m/>
    <m/>
    <m/>
    <s v="Farine de pépins de courge biologique - 250g x4"/>
    <n v="1010450220"/>
    <n v="4"/>
    <n v="1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7"/>
    <s v="Jean-Claude"/>
    <s v="Bio Planète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7-31T22:00:00"/>
    <x v="1369"/>
    <n v="1"/>
    <m/>
    <m/>
    <m/>
    <m/>
    <s v="Farine de lin biologique - 250g x4"/>
    <n v="1010450320"/>
    <n v="4"/>
    <n v="10"/>
    <m/>
    <n v="8.92"/>
    <n v="0"/>
    <n v="8.92"/>
    <m/>
    <s v=""/>
    <s v=""/>
    <s v=""/>
    <s v=""/>
    <s v=""/>
    <m/>
    <m/>
    <m/>
    <n v="1"/>
    <m/>
    <m/>
    <m/>
    <m/>
    <m/>
    <s v="1"/>
    <m/>
    <s v=""/>
  </r>
  <r>
    <x v="7"/>
    <s v="Jean-Claude"/>
    <s v="Bio Planète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7-31T22:00:00"/>
    <x v="1369"/>
    <n v="1"/>
    <m/>
    <m/>
    <m/>
    <m/>
    <s v="Farine de noix biologique - 250g x4"/>
    <n v="1010450120"/>
    <n v="4"/>
    <n v="1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7"/>
    <s v="Jean-Claude"/>
    <s v="Bio Planète"/>
    <s v="Relais Vert"/>
    <s v="NATURE ET CONSEILS - BIOMONDE"/>
    <s v="17Bis rue Martel"/>
    <n v="95290"/>
    <s v="L'ISLE ADAM"/>
    <s v="01 34 69 53 79"/>
    <s v="Île-de-France"/>
    <n v="95"/>
    <s v="BIOMONDE"/>
    <m/>
    <n v="200"/>
    <d v="2017-07-31T22:00:00"/>
    <x v="1369"/>
    <n v="1"/>
    <m/>
    <m/>
    <m/>
    <m/>
    <s v="Complément pour petit déjeuner biologique - 300g x4"/>
    <n v="1010450430"/>
    <n v="4"/>
    <n v="10"/>
    <m/>
    <n v="29.2"/>
    <n v="0"/>
    <n v="29.2"/>
    <m/>
    <s v=""/>
    <s v=""/>
    <s v=""/>
    <s v=""/>
    <s v=""/>
    <m/>
    <m/>
    <m/>
    <n v="1"/>
    <m/>
    <m/>
    <m/>
    <m/>
    <m/>
    <s v="1"/>
    <m/>
    <s v=""/>
  </r>
  <r>
    <x v="7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0"/>
    <n v="1"/>
    <m/>
    <m/>
    <m/>
    <m/>
    <s v="Crème à raser - tube 100ml"/>
    <s v="PACR100ML-F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s v="1"/>
    <s v=""/>
  </r>
  <r>
    <x v="7"/>
    <s v="Christophe"/>
    <s v="Ciel d'Azur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0"/>
    <n v="1"/>
    <m/>
    <m/>
    <m/>
    <m/>
    <s v="Gel Nettoyant intime - flacon 250ml"/>
    <s v="PAGI250ML-F"/>
    <n v="6"/>
    <n v="0"/>
    <m/>
    <n v="49.62"/>
    <n v="0"/>
    <n v="49.6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n v="1"/>
    <s v="Huile de coco - 0,2L"/>
    <n v="1010615028"/>
    <n v="120"/>
    <n v="12"/>
    <s v="oui"/>
    <n v="367.2"/>
    <n v="0"/>
    <n v="367.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Huile d'olive citron - 0,25L"/>
    <n v="1010612592"/>
    <n v="6"/>
    <n v="0"/>
    <m/>
    <n v="26.82"/>
    <n v="0"/>
    <n v="26.8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Balsamic' Olive - 0,25L"/>
    <n v="1010600991"/>
    <n v="6"/>
    <n v="0"/>
    <m/>
    <n v="26.82"/>
    <n v="0"/>
    <n v="26.8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Olive&amp;Basilic - 0,25L"/>
    <n v="1010630492"/>
    <n v="6"/>
    <n v="0"/>
    <m/>
    <n v="30.66"/>
    <n v="0"/>
    <n v="30.66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Huile coco désodorisée - 1L (4)"/>
    <s v="1010415188"/>
    <n v="4"/>
    <n v="0"/>
    <s v="oui"/>
    <n v="38.64"/>
    <n v="0"/>
    <n v="38.64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m/>
    <n v="1"/>
    <m/>
    <m/>
    <m/>
    <s v="Olive&amp;Piment - 0,25L"/>
    <s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m/>
    <n v="1"/>
    <m/>
    <m/>
    <m/>
    <s v="Huile de coco - 2,5L (1)"/>
    <s v="1090115040"/>
    <n v="2"/>
    <n v="0"/>
    <m/>
    <n v="58.78"/>
    <n v="0"/>
    <n v="58.78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1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7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2"/>
    <n v="1"/>
    <m/>
    <m/>
    <m/>
    <m/>
    <s v="Pâte de fruit - 5x25g"/>
    <s v="80118E25"/>
    <n v="12"/>
    <n v="0"/>
    <m/>
    <n v="39.96"/>
    <n v="0"/>
    <n v="39.96"/>
    <m/>
    <s v=""/>
    <s v=""/>
    <s v=""/>
    <s v=""/>
    <s v=""/>
    <m/>
    <m/>
    <m/>
    <n v="1"/>
    <m/>
    <m/>
    <m/>
    <m/>
    <m/>
    <m/>
    <s v="1"/>
    <s v=""/>
  </r>
  <r>
    <x v="7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2"/>
    <m/>
    <m/>
    <n v="1"/>
    <m/>
    <m/>
    <s v="Sésame Pois chiche - 100g"/>
    <s v="4304"/>
    <n v="6"/>
    <n v="0"/>
    <m/>
    <n v="17.16"/>
    <n v="0"/>
    <n v="17.16"/>
    <m/>
    <n v="0"/>
    <n v="0"/>
    <n v="1"/>
    <n v="0"/>
    <n v="0"/>
    <m/>
    <m/>
    <n v="1"/>
    <m/>
    <m/>
    <n v="1"/>
    <m/>
    <m/>
    <m/>
    <s v="1"/>
    <m/>
    <s v=""/>
  </r>
  <r>
    <x v="7"/>
    <s v="Christophe"/>
    <s v="Perl'amande"/>
    <s v="Relais Vert"/>
    <s v="LE GRAND PANIER BIO LE PUY"/>
    <s v="137 AVE CHARLES DUPUY"/>
    <n v="43700"/>
    <s v="BRIVES CHARENSAC"/>
    <s v="04 71 00 14 27"/>
    <s v="Auvergne-Rhône-Alpes"/>
    <n v="43"/>
    <s v="GRAND PANIER BIO"/>
    <m/>
    <n v="500"/>
    <d v="2017-08-01T22:00:00"/>
    <x v="1372"/>
    <m/>
    <m/>
    <n v="1"/>
    <m/>
    <m/>
    <s v="Curry Sésame Pois chiche - 100g"/>
    <s v="4305"/>
    <n v="6"/>
    <n v="0"/>
    <m/>
    <n v="17.16"/>
    <n v="0"/>
    <n v="17.16"/>
    <m/>
    <n v="0"/>
    <n v="0"/>
    <n v="1"/>
    <n v="0"/>
    <n v="0"/>
    <m/>
    <m/>
    <n v="1"/>
    <m/>
    <m/>
    <n v="1"/>
    <m/>
    <m/>
    <m/>
    <s v="1"/>
    <m/>
    <s v=""/>
  </r>
  <r>
    <x v="7"/>
    <s v="Alexis"/>
    <s v="Bio Planète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8-01T22:00:00"/>
    <x v="1373"/>
    <n v="1"/>
    <m/>
    <m/>
    <m/>
    <m/>
    <s v="Huile de colza - 0,5L"/>
    <s v="1010608070"/>
    <n v="6"/>
    <n v="0"/>
    <m/>
    <n v="18.66"/>
    <n v="0"/>
    <n v="18.66"/>
    <m/>
    <s v=""/>
    <s v=""/>
    <s v=""/>
    <s v=""/>
    <s v=""/>
    <m/>
    <m/>
    <m/>
    <n v="1"/>
    <m/>
    <m/>
    <m/>
    <m/>
    <m/>
    <m/>
    <s v="1"/>
    <s v=""/>
  </r>
  <r>
    <x v="7"/>
    <s v="Alexis"/>
    <s v="Bio Planète"/>
    <s v="Relais Vert"/>
    <s v="BIOMONDE TARASCON"/>
    <s v="RUE DES LABOUREURS"/>
    <n v="13150"/>
    <s v="TARASCON"/>
    <s v="04 90 97 79 30"/>
    <s v="Provence-Alpes-Côte d'Azur"/>
    <n v="13"/>
    <s v="BIOMONDE"/>
    <m/>
    <n v="250"/>
    <d v="2017-08-01T22:00:00"/>
    <x v="1373"/>
    <n v="1"/>
    <m/>
    <m/>
    <m/>
    <m/>
    <s v="Huile d'olive fruitée médium - 1L"/>
    <s v="1010612050"/>
    <n v="6"/>
    <n v="0"/>
    <m/>
    <n v="54.54"/>
    <n v="0"/>
    <n v="54.54"/>
    <m/>
    <s v=""/>
    <s v=""/>
    <s v=""/>
    <s v=""/>
    <s v=""/>
    <m/>
    <m/>
    <m/>
    <n v="1"/>
    <m/>
    <m/>
    <m/>
    <m/>
    <m/>
    <m/>
    <s v="1"/>
    <s v=""/>
  </r>
  <r>
    <x v="7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4"/>
    <n v="1"/>
    <m/>
    <m/>
    <m/>
    <m/>
    <s v="Huile de colza - 3L (1)"/>
    <s v="1090108034"/>
    <n v="4"/>
    <n v="0"/>
    <m/>
    <n v="60.88"/>
    <n v="0"/>
    <n v="60.88"/>
    <m/>
    <s v=""/>
    <s v=""/>
    <s v=""/>
    <s v=""/>
    <s v=""/>
    <m/>
    <m/>
    <m/>
    <n v="1"/>
    <m/>
    <m/>
    <m/>
    <m/>
    <m/>
    <m/>
    <s v="1"/>
    <s v=""/>
  </r>
  <r>
    <x v="7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4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7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4"/>
    <n v="1"/>
    <m/>
    <m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7"/>
    <s v="Philippe"/>
    <s v="Bio Planète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4"/>
    <n v="1"/>
    <m/>
    <m/>
    <m/>
    <m/>
    <s v="Farine de noix biologique - 250g x4"/>
    <s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7"/>
    <s v="Philippe"/>
    <s v="Le Moulin du Pivert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5"/>
    <n v="1"/>
    <m/>
    <m/>
    <m/>
    <m/>
    <s v="Plaisir Châtaigne nappé de chocolat noir - 130 grs"/>
    <s v="1SB102"/>
    <n v="12"/>
    <n v="0"/>
    <m/>
    <n v="24"/>
    <n v="0"/>
    <n v="24"/>
    <m/>
    <s v=""/>
    <s v=""/>
    <s v=""/>
    <s v=""/>
    <s v=""/>
    <m/>
    <m/>
    <m/>
    <n v="1"/>
    <m/>
    <m/>
    <m/>
    <m/>
    <m/>
    <m/>
    <s v="1"/>
    <s v=""/>
  </r>
  <r>
    <x v="7"/>
    <s v="Philippe"/>
    <s v="Le Moulin du Pivert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5"/>
    <n v="1"/>
    <m/>
    <m/>
    <m/>
    <m/>
    <s v="Biscottes à la Farine Complète et Graines de Lin - 270 grs"/>
    <s v="2BI406"/>
    <n v="12"/>
    <n v="0"/>
    <m/>
    <n v="29.64"/>
    <n v="0"/>
    <n v="29.64"/>
    <m/>
    <s v=""/>
    <s v=""/>
    <s v=""/>
    <s v=""/>
    <s v=""/>
    <m/>
    <m/>
    <m/>
    <n v="1"/>
    <m/>
    <m/>
    <m/>
    <m/>
    <m/>
    <m/>
    <s v="1"/>
    <s v=""/>
  </r>
  <r>
    <x v="7"/>
    <s v="Philippe"/>
    <s v="Le Moulin du Pivert"/>
    <s v="Pronadis"/>
    <s v="LA CLEF DES CHAMPS"/>
    <s v="Rue des vieux Platanes - Zone de la Mude"/>
    <n v="79000"/>
    <s v="BESSINES"/>
    <s v="06 78 45 36 06"/>
    <s v="Nouvelle-Aquitaine"/>
    <n v="79"/>
    <s v="INDPT"/>
    <m/>
    <n v="500"/>
    <d v="2017-08-01T22:00:00"/>
    <x v="1375"/>
    <m/>
    <m/>
    <n v="1"/>
    <m/>
    <m/>
    <s v="P'tit Beurre Tout Chocolat - 155 grs"/>
    <s v="1PB002"/>
    <n v="12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6"/>
    <n v="1"/>
    <m/>
    <m/>
    <m/>
    <m/>
    <s v="Olive&amp;Basilic - 0,25L"/>
    <s v="10106304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6"/>
    <n v="1"/>
    <m/>
    <m/>
    <m/>
    <m/>
    <s v="Olive&amp;Piment - 0,25L"/>
    <s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6"/>
    <n v="1"/>
    <m/>
    <m/>
    <m/>
    <m/>
    <s v="Complément pour petit déjeuner biologique - 300g x4"/>
    <s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7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7"/>
    <n v="1"/>
    <m/>
    <m/>
    <m/>
    <m/>
    <s v="L’equilibre 0% sucre - 25g"/>
    <s v="91101B25"/>
    <n v="40"/>
    <n v="0"/>
    <m/>
    <n v="33.6"/>
    <n v="0"/>
    <n v="33.6"/>
    <m/>
    <s v=""/>
    <s v=""/>
    <s v=""/>
    <s v=""/>
    <s v=""/>
    <m/>
    <m/>
    <m/>
    <n v="1"/>
    <m/>
    <m/>
    <m/>
    <m/>
    <m/>
    <m/>
    <s v="1"/>
    <s v=""/>
  </r>
  <r>
    <x v="7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7"/>
    <n v="1"/>
    <m/>
    <m/>
    <m/>
    <m/>
    <s v="Pistache Choc - 25g"/>
    <s v="91007B25"/>
    <n v="20"/>
    <n v="0"/>
    <m/>
    <n v="15.6"/>
    <n v="0"/>
    <n v="15.6"/>
    <m/>
    <s v=""/>
    <s v=""/>
    <s v=""/>
    <s v=""/>
    <s v=""/>
    <m/>
    <m/>
    <m/>
    <n v="1"/>
    <m/>
    <m/>
    <m/>
    <m/>
    <m/>
    <m/>
    <s v="1"/>
    <s v=""/>
  </r>
  <r>
    <x v="7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7"/>
    <n v="1"/>
    <m/>
    <m/>
    <m/>
    <m/>
    <s v="Pâte de fruit - 5x25g"/>
    <s v="80118E25"/>
    <n v="12"/>
    <n v="0"/>
    <m/>
    <n v="39.96"/>
    <n v="0"/>
    <n v="39.96"/>
    <m/>
    <s v=""/>
    <s v=""/>
    <s v=""/>
    <s v=""/>
    <s v=""/>
    <m/>
    <m/>
    <m/>
    <n v="1"/>
    <m/>
    <m/>
    <m/>
    <m/>
    <m/>
    <m/>
    <s v="1"/>
    <s v=""/>
  </r>
  <r>
    <x v="7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7"/>
    <n v="1"/>
    <m/>
    <m/>
    <m/>
    <m/>
    <s v="Cacao &amp; Baies de goji - 40g"/>
    <s v="9304B40"/>
    <n v="28"/>
    <n v="0"/>
    <m/>
    <n v="42"/>
    <n v="0"/>
    <n v="42"/>
    <m/>
    <s v=""/>
    <s v=""/>
    <s v=""/>
    <s v=""/>
    <s v=""/>
    <m/>
    <m/>
    <m/>
    <n v="1"/>
    <m/>
    <m/>
    <m/>
    <m/>
    <m/>
    <m/>
    <s v="1"/>
    <s v=""/>
  </r>
  <r>
    <x v="7"/>
    <s v="Christophe"/>
    <s v="Perl'amande"/>
    <s v="Biocash"/>
    <s v="BIOLOGIQUEMENT VOTRE"/>
    <s v="Z I des Listes - 8 rue Yves lamourdedieu"/>
    <n v="63500"/>
    <s v="ISSOIRE"/>
    <s v="04 73 55 01 27"/>
    <s v="Auvergne-Rhône-Alpes"/>
    <n v="63"/>
    <s v="INDPT"/>
    <m/>
    <n v="300"/>
    <d v="2017-08-01T22:00:00"/>
    <x v="1377"/>
    <n v="1"/>
    <m/>
    <m/>
    <m/>
    <m/>
    <s v="Baobab &amp; Graines - 40g"/>
    <s v="9302B40"/>
    <n v="28"/>
    <n v="0"/>
    <m/>
    <n v="42"/>
    <n v="0"/>
    <n v="42"/>
    <m/>
    <s v=""/>
    <s v=""/>
    <s v=""/>
    <s v=""/>
    <s v=""/>
    <m/>
    <m/>
    <m/>
    <n v="1"/>
    <m/>
    <m/>
    <m/>
    <m/>
    <m/>
    <m/>
    <s v="1"/>
    <s v=""/>
  </r>
  <r>
    <x v="7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8-01T22:00:00"/>
    <x v="1378"/>
    <m/>
    <n v="1"/>
    <m/>
    <m/>
    <m/>
    <s v="oranges demeter - 75 cl"/>
    <s v="CN00110200"/>
    <n v="6"/>
    <n v="0"/>
    <m/>
    <n v="17.22"/>
    <n v="0"/>
    <n v="17.22"/>
    <m/>
    <s v=""/>
    <s v=""/>
    <s v=""/>
    <s v=""/>
    <s v=""/>
    <m/>
    <m/>
    <m/>
    <n v="1"/>
    <m/>
    <m/>
    <m/>
    <m/>
    <m/>
    <m/>
    <s v="1"/>
    <s v=""/>
  </r>
  <r>
    <x v="7"/>
    <s v="Christophe"/>
    <s v="Côteaux Nantais"/>
    <s v="Relais Vert"/>
    <s v="BIOVIC"/>
    <m/>
    <n v="63270"/>
    <s v="VIC LE COMTE"/>
    <s v="04 73 78 04 64 "/>
    <s v="Auvergne-Rhône-Alpes"/>
    <n v="63"/>
    <s v="ACCORD BIO"/>
    <m/>
    <n v="180"/>
    <d v="2017-08-01T22:00:00"/>
    <x v="1378"/>
    <m/>
    <m/>
    <n v="1"/>
    <m/>
    <m/>
    <s v="pamplemousses roses demeter - 75cl"/>
    <s v="CN00110380"/>
    <n v="6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VIC"/>
    <m/>
    <n v="63270"/>
    <s v="VIC LE COMTE"/>
    <s v="04 73 78 04 64 "/>
    <s v="Auvergne-Rhône-Alpes"/>
    <n v="63"/>
    <s v="ACCORD BIO"/>
    <m/>
    <n v="180"/>
    <d v="2017-08-01T22:00:00"/>
    <x v="1379"/>
    <n v="1"/>
    <m/>
    <m/>
    <m/>
    <m/>
    <s v="Huile d'olive Demeter - 0,5L"/>
    <s v="1010614270"/>
    <n v="6"/>
    <n v="0"/>
    <m/>
    <n v="54.78"/>
    <n v="0"/>
    <n v="54.78"/>
    <m/>
    <s v=""/>
    <s v=""/>
    <s v=""/>
    <s v=""/>
    <s v=""/>
    <m/>
    <m/>
    <m/>
    <n v="1"/>
    <m/>
    <m/>
    <m/>
    <m/>
    <m/>
    <m/>
    <s v="1"/>
    <s v=""/>
  </r>
  <r>
    <x v="7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0"/>
    <n v="1"/>
    <m/>
    <m/>
    <m/>
    <m/>
    <s v="Huile de tournesol - 0,5L"/>
    <s v="1010601070"/>
    <n v="6"/>
    <n v="0"/>
    <m/>
    <n v="16.079999999999998"/>
    <n v="0"/>
    <n v="16.079999999999998"/>
    <m/>
    <s v=""/>
    <s v=""/>
    <s v=""/>
    <s v=""/>
    <s v=""/>
    <m/>
    <m/>
    <m/>
    <m/>
    <m/>
    <m/>
    <s v="N'A PAS DE TEMPS A NOUS CONSACRER NOUS RAPPELLE AU BESOIN"/>
    <m/>
    <n v="1"/>
    <m/>
    <s v="1"/>
    <m/>
  </r>
  <r>
    <x v="7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0"/>
    <n v="1"/>
    <m/>
    <m/>
    <m/>
    <m/>
    <s v="Huile d'olive corsée - 0,5L"/>
    <s v="1010612270"/>
    <n v="6"/>
    <n v="0"/>
    <m/>
    <n v="31.26"/>
    <n v="0"/>
    <n v="31.26"/>
    <m/>
    <s v=""/>
    <s v=""/>
    <s v=""/>
    <s v=""/>
    <s v=""/>
    <m/>
    <m/>
    <m/>
    <m/>
    <m/>
    <m/>
    <s v="N'A PAS DE TEMPS A NOUS CONSACRER NOUS RAPPELLE AU BESOIN"/>
    <m/>
    <n v="1"/>
    <m/>
    <s v="1"/>
    <m/>
  </r>
  <r>
    <x v="7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0"/>
    <n v="1"/>
    <m/>
    <m/>
    <m/>
    <m/>
    <s v="Huile Colza+Olive - 1L"/>
    <s v="1010630050"/>
    <n v="6"/>
    <n v="0"/>
    <m/>
    <n v="40.200000000000003"/>
    <n v="0"/>
    <n v="40.200000000000003"/>
    <m/>
    <s v=""/>
    <s v=""/>
    <s v=""/>
    <s v=""/>
    <s v=""/>
    <m/>
    <m/>
    <m/>
    <m/>
    <m/>
    <m/>
    <s v="N'A PAS DE TEMPS A NOUS CONSACRER NOUS RAPPELLE AU BESOIN"/>
    <m/>
    <n v="1"/>
    <m/>
    <s v="1"/>
    <m/>
  </r>
  <r>
    <x v="7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0"/>
    <n v="1"/>
    <m/>
    <m/>
    <m/>
    <m/>
    <s v="Huile Oméga + - 0,5L"/>
    <s v="1010630270"/>
    <n v="6"/>
    <n v="0"/>
    <m/>
    <n v="24.6"/>
    <n v="0"/>
    <n v="24.6"/>
    <m/>
    <s v=""/>
    <s v=""/>
    <s v=""/>
    <s v=""/>
    <s v=""/>
    <m/>
    <m/>
    <m/>
    <m/>
    <m/>
    <m/>
    <s v="N'A PAS DE TEMPS A NOUS CONSACRER NOUS RAPPELLE AU BESOIN"/>
    <m/>
    <n v="1"/>
    <m/>
    <s v="1"/>
    <m/>
  </r>
  <r>
    <x v="7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0"/>
    <n v="1"/>
    <m/>
    <m/>
    <m/>
    <m/>
    <s v="Huile de coco - 1L (4)"/>
    <s v="1010415088"/>
    <n v="8"/>
    <n v="0"/>
    <s v="oui"/>
    <n v="113.6"/>
    <n v="0"/>
    <n v="113.6"/>
    <m/>
    <s v=""/>
    <s v=""/>
    <s v=""/>
    <s v=""/>
    <s v=""/>
    <m/>
    <m/>
    <m/>
    <m/>
    <m/>
    <m/>
    <s v="N'A PAS DE TEMPS A NOUS CONSACRER NOUS RAPPELLE AU BESOIN"/>
    <m/>
    <n v="1"/>
    <m/>
    <s v="1"/>
    <m/>
  </r>
  <r>
    <x v="7"/>
    <s v="Alexis"/>
    <s v="Perl'amand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1"/>
    <n v="1"/>
    <m/>
    <m/>
    <m/>
    <m/>
    <s v="Amandina chocolat - 3x20cl"/>
    <s v="6902CH20"/>
    <n v="8"/>
    <n v="0"/>
    <m/>
    <n v="31.12"/>
    <n v="0"/>
    <n v="31.12"/>
    <m/>
    <s v=""/>
    <s v=""/>
    <s v=""/>
    <s v=""/>
    <s v=""/>
    <m/>
    <m/>
    <m/>
    <m/>
    <m/>
    <m/>
    <s v="N'A PAS DE TEMPS A NOUS CONSACRER NOUS RAPPELLE AU BESOIN"/>
    <m/>
    <n v="1"/>
    <m/>
    <s v="1"/>
    <m/>
  </r>
  <r>
    <x v="7"/>
    <s v="Alexis"/>
    <s v="Perl'amand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1"/>
    <n v="1"/>
    <m/>
    <m/>
    <m/>
    <m/>
    <s v="Amandina Lait d'amandes sans sucre - 50cl"/>
    <s v="6901"/>
    <n v="12"/>
    <n v="0"/>
    <m/>
    <n v="20.64"/>
    <n v="0"/>
    <n v="20.64"/>
    <m/>
    <s v=""/>
    <s v=""/>
    <s v=""/>
    <s v=""/>
    <s v=""/>
    <m/>
    <m/>
    <m/>
    <m/>
    <m/>
    <m/>
    <s v="N'A PAS DE TEMPS A NOUS CONSACRER NOUS RAPPELLE AU BESOIN"/>
    <m/>
    <n v="1"/>
    <m/>
    <s v="1"/>
    <m/>
  </r>
  <r>
    <x v="7"/>
    <s v="Alexis"/>
    <s v="Perl'amand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1"/>
    <n v="1"/>
    <m/>
    <m/>
    <m/>
    <m/>
    <s v="Purée Fruits et Graines - 200g"/>
    <s v="1011"/>
    <n v="6"/>
    <n v="0"/>
    <m/>
    <n v="27.3"/>
    <n v="0"/>
    <n v="27.3"/>
    <m/>
    <s v=""/>
    <s v=""/>
    <s v=""/>
    <s v=""/>
    <s v=""/>
    <m/>
    <m/>
    <m/>
    <m/>
    <m/>
    <m/>
    <s v="N'A PAS DE TEMPS A NOUS CONSACRER NOUS RAPPELLE AU BESOIN"/>
    <m/>
    <n v="1"/>
    <m/>
    <s v="1"/>
    <m/>
  </r>
  <r>
    <x v="7"/>
    <s v="Alexis"/>
    <s v="Perl'amand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1"/>
    <n v="1"/>
    <m/>
    <m/>
    <m/>
    <m/>
    <s v="Purée 4 Fruits Secs - 200g"/>
    <s v="1013"/>
    <n v="6"/>
    <n v="0"/>
    <m/>
    <n v="23.4"/>
    <n v="0"/>
    <n v="23.4"/>
    <m/>
    <s v=""/>
    <s v=""/>
    <s v=""/>
    <s v=""/>
    <s v=""/>
    <m/>
    <m/>
    <m/>
    <m/>
    <m/>
    <m/>
    <s v="N'A PAS DE TEMPS A NOUS CONSACRER NOUS RAPPELLE AU BESOIN"/>
    <m/>
    <n v="1"/>
    <m/>
    <s v="1"/>
    <m/>
  </r>
  <r>
    <x v="7"/>
    <s v="Alexis"/>
    <s v="Perl'amand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2T22:00:00"/>
    <x v="1382"/>
    <n v="1"/>
    <m/>
    <m/>
    <m/>
    <n v="1"/>
    <s v="Purée amande complète - 300g"/>
    <s v="5004A"/>
    <n v="72"/>
    <n v="15"/>
    <m/>
    <n v="478.8"/>
    <n v="0"/>
    <n v="478.8"/>
    <m/>
    <s v=""/>
    <s v=""/>
    <s v=""/>
    <s v=""/>
    <s v=""/>
    <m/>
    <m/>
    <m/>
    <m/>
    <m/>
    <m/>
    <s v="N'A PAS DE TEMPS A NOUS CONSACRER NOUS RAPPELLE AU BESOIN"/>
    <m/>
    <n v="1"/>
    <m/>
    <s v="1"/>
    <m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e tournesol - 1L"/>
    <s v="1010601050"/>
    <n v="6"/>
    <n v="0"/>
    <s v="oui"/>
    <n v="28.2"/>
    <n v="0"/>
    <n v="28.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douce - 0,5L"/>
    <s v="1010612370"/>
    <n v="6"/>
    <n v="0"/>
    <m/>
    <n v="28.86"/>
    <n v="0"/>
    <n v="28.86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douce - 1L"/>
    <s v="1010612350"/>
    <n v="6"/>
    <n v="0"/>
    <m/>
    <n v="51.12"/>
    <n v="0"/>
    <n v="51.1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fruitée médium - 0,5L"/>
    <s v="1010612070"/>
    <n v="6"/>
    <n v="0"/>
    <m/>
    <n v="31.26"/>
    <n v="0"/>
    <n v="31.26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fruitée médium - 1L"/>
    <s v="1010612050"/>
    <n v="6"/>
    <n v="0"/>
    <m/>
    <n v="54.54"/>
    <n v="0"/>
    <n v="54.54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corsée - 0,5L"/>
    <s v="1010612270"/>
    <n v="6"/>
    <n v="0"/>
    <m/>
    <n v="31.26"/>
    <n v="0"/>
    <n v="31.26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'olive corsée - 1L"/>
    <s v="1010612250"/>
    <n v="6"/>
    <n v="0"/>
    <m/>
    <n v="54.54"/>
    <n v="0"/>
    <n v="54.54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OL Pays Crête - 0,5L"/>
    <s v="1010613573"/>
    <n v="6"/>
    <n v="0"/>
    <m/>
    <n v="38.159999999999997"/>
    <n v="0"/>
    <n v="38.159999999999997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Salades+Crudités - 1L"/>
    <s v="1010600550"/>
    <n v="6"/>
    <n v="0"/>
    <m/>
    <n v="33.24"/>
    <n v="0"/>
    <n v="33.24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Friture+Poêler - 1L"/>
    <s v="1010601150"/>
    <n v="6"/>
    <n v="0"/>
    <m/>
    <n v="31.86"/>
    <n v="0"/>
    <n v="31.86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e coco - 0,4L"/>
    <s v="1010615056"/>
    <n v="6"/>
    <n v="0"/>
    <s v="oui"/>
    <n v="37.92"/>
    <n v="0"/>
    <n v="37.9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OL Pays F AOP Bx Prvce - 0,5L"/>
    <s v="1010613773"/>
    <n v="6"/>
    <n v="0"/>
    <m/>
    <n v="93.72"/>
    <n v="0"/>
    <n v="93.7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OL Pays France - 0,5L"/>
    <s v="1010613873"/>
    <n v="6"/>
    <n v="0"/>
    <m/>
    <n v="85.2"/>
    <n v="0"/>
    <n v="85.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m/>
    <n v="1"/>
    <m/>
    <m/>
    <m/>
    <s v="Olive&amp;Piment - 0,25L"/>
    <s v="1010630692"/>
    <n v="6"/>
    <n v="0"/>
    <m/>
    <n v="35.340000000000003"/>
    <n v="0"/>
    <n v="35.340000000000003"/>
    <m/>
    <n v="0"/>
    <n v="1"/>
    <n v="0"/>
    <n v="0"/>
    <n v="0"/>
    <m/>
    <m/>
    <n v="1"/>
    <m/>
    <m/>
    <m/>
    <s v="Annule la commande"/>
    <m/>
    <s v="1"/>
    <s v="1"/>
    <m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Huile de Chia - 100ml"/>
    <s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m/>
    <n v="1"/>
    <m/>
    <m/>
    <m/>
    <s v="Huile Gourmande - 250ml"/>
    <s v="1010630890"/>
    <n v="6"/>
    <n v="0"/>
    <m/>
    <n v="24.3"/>
    <n v="0"/>
    <n v="24.3"/>
    <m/>
    <n v="0"/>
    <n v="1"/>
    <n v="0"/>
    <n v="0"/>
    <n v="0"/>
    <m/>
    <m/>
    <n v="1"/>
    <m/>
    <m/>
    <m/>
    <s v="Annule la commande"/>
    <m/>
    <s v="1"/>
    <s v="1"/>
    <m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m/>
    <n v="1"/>
    <m/>
    <m/>
    <m/>
    <s v="Huile cuisson au Ghee - 0,5L"/>
    <s v="1010631170"/>
    <n v="6"/>
    <n v="0"/>
    <m/>
    <n v="37.200000000000003"/>
    <n v="0"/>
    <n v="37.200000000000003"/>
    <m/>
    <n v="0"/>
    <n v="1"/>
    <n v="0"/>
    <n v="0"/>
    <n v="0"/>
    <m/>
    <m/>
    <n v="1"/>
    <m/>
    <m/>
    <m/>
    <s v="Annule la commande"/>
    <m/>
    <s v="1"/>
    <s v="1"/>
    <m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7"/>
    <s v="Christophe"/>
    <s v="Bio Planète"/>
    <s v="Relais Vert"/>
    <s v="BIOSHOP - BIOMONDE"/>
    <s v="7, BD de la Prade"/>
    <n v="19200"/>
    <s v="USSEL"/>
    <s v="05 55 94 13 22"/>
    <s v="Nouvelle-Aquitaine"/>
    <n v="19"/>
    <s v="BIOMONDE"/>
    <m/>
    <n v="250"/>
    <d v="2017-08-02T22:00:00"/>
    <x v="1383"/>
    <n v="1"/>
    <m/>
    <m/>
    <m/>
    <m/>
    <s v="Farine de noix biologique - 250g x4"/>
    <s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7"/>
    <s v="Jean-Claude"/>
    <s v="Côteaux Nantais"/>
    <s v="Biodis"/>
    <s v="Label Vie Locaux administratifs "/>
    <s v="125 rue Pasteur"/>
    <n v="59370"/>
    <s v="Mons-en-Baroeul"/>
    <s v="03 66 72 59 65"/>
    <s v="Hauts-de-France"/>
    <n v="59"/>
    <s v="INDPT"/>
    <s v="Label Vie"/>
    <n v="0"/>
    <d v="2017-08-07T22:00:00"/>
    <x v="1384"/>
    <n v="1"/>
    <m/>
    <m/>
    <n v="1"/>
    <m/>
    <s v="pommes demeter - 75 cl"/>
    <s v="CN00110005"/>
    <n v="264"/>
    <n v="10"/>
    <m/>
    <n v="438.24"/>
    <n v="0"/>
    <n v="438.24"/>
    <m/>
    <s v=""/>
    <s v=""/>
    <s v=""/>
    <s v=""/>
    <s v=""/>
    <m/>
    <m/>
    <m/>
    <n v="1"/>
    <m/>
    <m/>
    <m/>
    <m/>
    <m/>
    <m/>
    <s v="1"/>
    <s v=""/>
  </r>
  <r>
    <x v="7"/>
    <s v="Jean-Claude"/>
    <s v="Côteaux Nantais"/>
    <s v="Biodis"/>
    <s v="Label Vie Locaux administratifs "/>
    <s v="125 rue Pasteur"/>
    <n v="59370"/>
    <s v="Mons-en-Baroeul"/>
    <s v="03 66 72 59 65"/>
    <s v="Hauts-de-France"/>
    <n v="59"/>
    <s v="INDPT"/>
    <s v="Label Vie"/>
    <n v="0"/>
    <d v="2017-08-07T22:00:00"/>
    <x v="1384"/>
    <n v="1"/>
    <m/>
    <m/>
    <n v="1"/>
    <m/>
    <s v="BOX JUS - 132 UVC 1/4 PALETTE"/>
    <s v="CNBOXEXCEL"/>
    <n v="2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7"/>
    <s v="Alexis"/>
    <s v="Bio Planète"/>
    <s v="Relais Vert"/>
    <s v="MARCEL ET FILS"/>
    <s v="399 AVENUE EMILE RIPERT"/>
    <n v="13600"/>
    <s v="LA CIOTAT"/>
    <s v="04 96 18 89 32"/>
    <s v="Provence-Alpes-Côte d'Azur"/>
    <n v="13"/>
    <s v="INDPT"/>
    <s v="Marcel et Fils"/>
    <n v="400"/>
    <d v="2017-08-09T22:00:00"/>
    <x v="1385"/>
    <n v="1"/>
    <m/>
    <m/>
    <m/>
    <n v="1"/>
    <s v="Huile de colza - 1L"/>
    <s v="1010608050"/>
    <n v="216"/>
    <n v="15"/>
    <s v="oui"/>
    <n v="1008.72"/>
    <n v="0"/>
    <n v="1008.72"/>
    <m/>
    <s v=""/>
    <s v=""/>
    <s v=""/>
    <s v=""/>
    <s v=""/>
    <m/>
    <m/>
    <m/>
    <n v="1"/>
    <m/>
    <m/>
    <m/>
    <m/>
    <m/>
    <m/>
    <s v="1"/>
    <s v=""/>
  </r>
  <r>
    <x v="7"/>
    <s v="Ghislaine"/>
    <s v="Ciel d'Azur"/>
    <s v="Relais Vert"/>
    <s v="BIOSPHERE"/>
    <s v="ZA Les Laurons 2"/>
    <n v="26110"/>
    <s v="NYONS"/>
    <s v=" 04 75 27 48 69 "/>
    <s v="Auvergne-Rhône-Alpes"/>
    <n v="26"/>
    <s v="ACCORD BIO"/>
    <m/>
    <n v="300"/>
    <d v="2017-08-21T22:00:00"/>
    <x v="1386"/>
    <n v="1"/>
    <m/>
    <m/>
    <m/>
    <m/>
    <s v="Gel à boire AB - bouteille 500ml"/>
    <s v="PAGBP500ML-F"/>
    <n v="6"/>
    <n v="0"/>
    <m/>
    <n v="58.08"/>
    <n v="0"/>
    <n v="58.08"/>
    <m/>
    <s v=""/>
    <s v=""/>
    <s v=""/>
    <s v=""/>
    <s v=""/>
    <m/>
    <m/>
    <m/>
    <n v="1"/>
    <m/>
    <m/>
    <s v="Reliquat BDC4950 du 30/6"/>
    <m/>
    <m/>
    <s v="1"/>
    <m/>
    <s v=""/>
  </r>
  <r>
    <x v="7"/>
    <s v="Ghislaine"/>
    <s v="Bio Planète"/>
    <s v="Relais Vert"/>
    <s v="LA SOURCE"/>
    <s v="11 allee de l'Europe"/>
    <n v="67140"/>
    <s v="BARR"/>
    <s v="03 88 74 84 35"/>
    <s v="Grand Est"/>
    <n v="67"/>
    <s v="INDPT"/>
    <m/>
    <n v="235"/>
    <d v="2017-08-23T22:00:00"/>
    <x v="1387"/>
    <n v="1"/>
    <m/>
    <m/>
    <m/>
    <m/>
    <s v="Farine de noix biologique - 250g x4"/>
    <s v="1010450120"/>
    <n v="4"/>
    <n v="10"/>
    <m/>
    <n v="10.72"/>
    <n v="0"/>
    <n v="10.72"/>
    <m/>
    <n v="1"/>
    <n v="0"/>
    <n v="0"/>
    <n v="0"/>
    <n v="0"/>
    <m/>
    <m/>
    <n v="1"/>
    <m/>
    <m/>
    <m/>
    <s v="Maintient le reliquat 5018 du 20/7- dès dispo RV et BP ( novembre )    rupture"/>
    <m/>
    <m/>
    <s v="1"/>
    <m/>
    <n v="1"/>
  </r>
  <r>
    <x v="7"/>
    <s v="Ghislain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8-24T22:00:00"/>
    <x v="1388"/>
    <n v="1"/>
    <m/>
    <m/>
    <m/>
    <m/>
    <s v="Farine de pépins de courge biologique - 250g x4"/>
    <s v="1010450220"/>
    <n v="4"/>
    <n v="10"/>
    <m/>
    <n v="10.72"/>
    <n v="0"/>
    <n v="10.72"/>
    <m/>
    <s v=""/>
    <s v=""/>
    <s v=""/>
    <s v=""/>
    <s v=""/>
    <m/>
    <m/>
    <m/>
    <n v="1"/>
    <m/>
    <m/>
    <s v="Reliquat 4938"/>
    <m/>
    <m/>
    <s v="1"/>
    <m/>
    <s v=""/>
  </r>
  <r>
    <x v="7"/>
    <s v="Ghislain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8-24T22:00:00"/>
    <x v="1388"/>
    <n v="1"/>
    <m/>
    <m/>
    <m/>
    <m/>
    <s v="Farine de lin biologique - 250g x4"/>
    <s v="1010450320"/>
    <n v="4"/>
    <n v="10"/>
    <m/>
    <n v="8.0399999999999991"/>
    <n v="0"/>
    <n v="8.0399999999999991"/>
    <m/>
    <s v=""/>
    <s v=""/>
    <s v=""/>
    <s v=""/>
    <s v=""/>
    <m/>
    <m/>
    <m/>
    <n v="1"/>
    <m/>
    <m/>
    <s v="reliquat 4938"/>
    <m/>
    <m/>
    <s v="1"/>
    <m/>
    <s v=""/>
  </r>
  <r>
    <x v="7"/>
    <s v="Ghislaine"/>
    <s v="Bio Planète"/>
    <s v="Relais Vert"/>
    <s v="ARMONY DE VIVRE"/>
    <s v="33 Rte de Monfavet"/>
    <n v="84000"/>
    <s v="AVIGNON"/>
    <s v="04.90.88.44.75"/>
    <s v="Provence-Alpes-Côte d'Azur"/>
    <n v="84"/>
    <s v="ACCORD BIO"/>
    <m/>
    <n v="250"/>
    <d v="2017-08-24T22:00:00"/>
    <x v="1388"/>
    <n v="1"/>
    <m/>
    <m/>
    <m/>
    <m/>
    <s v="Farine de noix biologique - 250g x4"/>
    <s v="1010450120"/>
    <n v="4"/>
    <n v="10"/>
    <m/>
    <n v="10.72"/>
    <n v="0"/>
    <n v="10.72"/>
    <m/>
    <s v=""/>
    <s v=""/>
    <s v=""/>
    <s v=""/>
    <s v=""/>
    <m/>
    <m/>
    <m/>
    <n v="1"/>
    <m/>
    <m/>
    <s v="Reliquat 4938"/>
    <m/>
    <m/>
    <s v="1"/>
    <m/>
    <s v=""/>
  </r>
  <r>
    <x v="7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8-27T22:00:00"/>
    <x v="1389"/>
    <n v="1"/>
    <m/>
    <m/>
    <n v="1"/>
    <m/>
    <s v="Farine de pépins de courge biologique - 250g x4"/>
    <s v="10104502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s v="1"/>
    <s v=""/>
  </r>
  <r>
    <x v="7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8-27T22:00:00"/>
    <x v="1389"/>
    <n v="1"/>
    <m/>
    <m/>
    <n v="1"/>
    <m/>
    <s v="Farine de lin biologique - 250g x4"/>
    <s v="1010450320"/>
    <n v="12"/>
    <n v="10"/>
    <m/>
    <n v="24.12"/>
    <n v="0"/>
    <n v="24.12"/>
    <m/>
    <s v=""/>
    <s v=""/>
    <s v=""/>
    <s v=""/>
    <s v=""/>
    <m/>
    <m/>
    <m/>
    <n v="1"/>
    <m/>
    <m/>
    <m/>
    <m/>
    <m/>
    <m/>
    <s v="1"/>
    <s v=""/>
  </r>
  <r>
    <x v="7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8-27T22:00:00"/>
    <x v="1389"/>
    <n v="1"/>
    <m/>
    <m/>
    <n v="1"/>
    <m/>
    <s v="Farine de noix biologique - 250g x4"/>
    <s v="1010450120"/>
    <n v="12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s v="1"/>
    <s v=""/>
  </r>
  <r>
    <x v="7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8-27T22:00:00"/>
    <x v="1389"/>
    <n v="1"/>
    <m/>
    <m/>
    <n v="1"/>
    <m/>
    <s v="Complément pour petit déjeuner biologique - 300g x4"/>
    <s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m/>
    <s v="1"/>
    <s v=""/>
  </r>
  <r>
    <x v="7"/>
    <s v="Alexis"/>
    <s v="Bio Planète"/>
    <s v="Biocash"/>
    <s v="RAYONS VERTS"/>
    <s v="15 Passage de l'horloge"/>
    <n v="34000"/>
    <s v="MONTPELLIER"/>
    <s v="04 67 64 46 11"/>
    <s v="Occitanie"/>
    <n v="34"/>
    <s v="LES COMPTOIRS DE LA BIO"/>
    <m/>
    <n v="180"/>
    <d v="2017-08-27T22:00:00"/>
    <x v="1389"/>
    <n v="1"/>
    <m/>
    <m/>
    <n v="1"/>
    <m/>
    <s v="Display gamme Protéin - 1 dispay vide"/>
    <m/>
    <n v="1"/>
    <n v="10"/>
    <m/>
    <n v="0"/>
    <n v="0"/>
    <n v="0"/>
    <m/>
    <s v=""/>
    <s v=""/>
    <s v=""/>
    <s v=""/>
    <s v=""/>
    <n v="1"/>
    <m/>
    <m/>
    <m/>
    <n v="1"/>
    <m/>
    <s v="Rappeler le 14/8 pour vérif bonne réception "/>
    <m/>
    <m/>
    <m/>
    <s v="1"/>
    <n v="1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ioflan vanille - x 30 sachets"/>
    <s v="110010"/>
    <n v="30"/>
    <n v="10"/>
    <m/>
    <n v="19.5"/>
    <n v="0"/>
    <n v="19.5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ioflan cacao - x 30 sachets"/>
    <s v="110020"/>
    <n v="60"/>
    <n v="10"/>
    <m/>
    <n v="36"/>
    <n v="0"/>
    <n v="36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ioflan café - x 30 sachets"/>
    <s v="110030"/>
    <n v="30"/>
    <n v="10"/>
    <m/>
    <n v="18"/>
    <n v="0"/>
    <n v="18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ioflan praliné - x 30 sachets"/>
    <s v="110060"/>
    <n v="30"/>
    <n v="10"/>
    <m/>
    <n v="18"/>
    <n v="0"/>
    <n v="18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ioflan citron - x 30 sachets"/>
    <s v="110090"/>
    <n v="30"/>
    <n v="10"/>
    <m/>
    <n v="18"/>
    <n v="0"/>
    <n v="18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Vanille - x 20 sachets"/>
    <s v="210010"/>
    <n v="20"/>
    <n v="10"/>
    <m/>
    <n v="15.8"/>
    <n v="0"/>
    <n v="15.8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hocolat - x 20 sachets"/>
    <s v="210020"/>
    <n v="20"/>
    <n v="10"/>
    <m/>
    <n v="15.8"/>
    <n v="0"/>
    <n v="15.8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Panna Cotta 45g - x 15 sachets"/>
    <s v="190100"/>
    <n v="15"/>
    <n v="10"/>
    <m/>
    <n v="14.1"/>
    <n v="0"/>
    <n v="14.1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rème brûlée 80g - x 12 sachets"/>
    <s v="190110"/>
    <n v="12"/>
    <n v="10"/>
    <m/>
    <n v="13.2"/>
    <n v="0"/>
    <n v="13.2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rème caramel au beurre salé 60g - x 12 sachets"/>
    <s v="190120"/>
    <n v="12"/>
    <n v="10"/>
    <m/>
    <n v="13.2"/>
    <n v="0"/>
    <n v="13.2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rème noix de coco 60g - x 12 sachets"/>
    <s v="190150"/>
    <n v="12"/>
    <n v="10"/>
    <m/>
    <n v="13.2"/>
    <n v="0"/>
    <n v="13.2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rème chocolat intense 60g - x 12 sachets"/>
    <s v="190020"/>
    <n v="24"/>
    <n v="10"/>
    <m/>
    <n v="26.4"/>
    <n v="0"/>
    <n v="26.4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Crème châtaigne 60g - x 12 sachets"/>
    <s v="190130"/>
    <n v="12"/>
    <n v="10"/>
    <m/>
    <n v="13.2"/>
    <n v="0"/>
    <n v="13.2"/>
    <m/>
    <s v=""/>
    <s v=""/>
    <s v=""/>
    <s v=""/>
    <s v=""/>
    <m/>
    <m/>
    <m/>
    <n v="1"/>
    <m/>
    <m/>
    <m/>
    <m/>
    <m/>
    <s v="1"/>
    <m/>
    <s v=""/>
  </r>
  <r>
    <x v="7"/>
    <s v="Alexis"/>
    <s v="Nature et Aliments"/>
    <s v="Relais Vert"/>
    <s v="MARCEL ET FILS"/>
    <s v="2384 avenue Joseph Gasquet"/>
    <n v="83000"/>
    <s v="TOULON"/>
    <s v="04 94 75 50 10"/>
    <s v="Provence-Alpes-Côte d'Azur"/>
    <n v="83"/>
    <s v="INDPT"/>
    <s v="Marcel et Fils"/>
    <n v="500"/>
    <d v="2017-08-27T22:00:00"/>
    <x v="1390"/>
    <n v="1"/>
    <m/>
    <m/>
    <n v="1"/>
    <m/>
    <s v="BOX 15 réfs livré monté &amp; vide - "/>
    <s v="146150"/>
    <n v="1"/>
    <n v="1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7"/>
    <s v="Philippe"/>
    <s v="Bio Planète"/>
    <s v="Relais Vert"/>
    <s v="BIOCOOP DES HALLES"/>
    <s v="332 Bd Marcel Paul"/>
    <n v="44800"/>
    <s v="SAINT HERBLAIN"/>
    <s v="02 28 06 47 43"/>
    <s v="Pays-de-Loire"/>
    <n v="44"/>
    <s v="BIOCOOP"/>
    <m/>
    <n v="750"/>
    <d v="2017-08-28T22:00:00"/>
    <x v="1391"/>
    <n v="1"/>
    <m/>
    <m/>
    <m/>
    <m/>
    <s v="Huile de sésame grillé - 0,25L"/>
    <s v="1010604190"/>
    <n v="6"/>
    <n v="0"/>
    <m/>
    <n v="21.72"/>
    <n v="0"/>
    <n v="21.72"/>
    <m/>
    <n v="1"/>
    <n v="0"/>
    <n v="0"/>
    <n v="0"/>
    <n v="0"/>
    <m/>
    <m/>
    <n v="1"/>
    <m/>
    <m/>
    <m/>
    <s v="Commande annulée par le magasin"/>
    <m/>
    <s v="1"/>
    <s v="1"/>
    <m/>
    <s v=""/>
  </r>
  <r>
    <x v="7"/>
    <s v="Philippe"/>
    <s v="Bio Planète"/>
    <s v="Relais Vert"/>
    <s v="BIOCOOP DES HALLES"/>
    <s v="332 Bd Marcel Paul"/>
    <n v="44800"/>
    <s v="SAINT HERBLAIN"/>
    <s v="02 28 06 47 43"/>
    <s v="Pays-de-Loire"/>
    <n v="44"/>
    <s v="BIOCOOP"/>
    <m/>
    <n v="750"/>
    <d v="2017-08-28T22:00:00"/>
    <x v="1391"/>
    <m/>
    <n v="1"/>
    <m/>
    <m/>
    <m/>
    <s v="Huile de germe de blé bio - 100ml"/>
    <s v="1010420697"/>
    <n v="8"/>
    <n v="0"/>
    <m/>
    <n v="85.2"/>
    <n v="0"/>
    <n v="85.2"/>
    <m/>
    <s v=""/>
    <s v=""/>
    <s v=""/>
    <s v=""/>
    <s v=""/>
    <m/>
    <m/>
    <m/>
    <n v="1"/>
    <m/>
    <m/>
    <s v="Passera sa commande RV d’ici 15j."/>
    <m/>
    <m/>
    <s v="1"/>
    <m/>
    <s v=""/>
  </r>
  <r>
    <x v="7"/>
    <s v="Philippe"/>
    <s v="Bio Planète"/>
    <s v="Provinces Bio"/>
    <s v="DU VERT EN VILLE"/>
    <s v="23 Rue Racine"/>
    <n v="44000"/>
    <s v="NANTES"/>
    <s v="02 40 75 24 42"/>
    <s v="Pays-de-Loire"/>
    <n v="44"/>
    <s v="INDPT"/>
    <m/>
    <n v="100"/>
    <d v="2017-08-28T22:00:00"/>
    <x v="1392"/>
    <m/>
    <m/>
    <n v="1"/>
    <m/>
    <m/>
    <s v="Huile de Lin France - 0,25L"/>
    <s v="1010600490"/>
    <n v="6"/>
    <n v="0"/>
    <m/>
    <n v="28.86"/>
    <n v="0"/>
    <n v="28.86"/>
    <m/>
    <s v=""/>
    <s v=""/>
    <s v=""/>
    <s v=""/>
    <s v=""/>
    <m/>
    <m/>
    <m/>
    <m/>
    <m/>
    <m/>
    <s v="Ne sait pas si reçu ni si il a commandé cette référence ?"/>
    <m/>
    <s v="1"/>
    <s v="1"/>
    <m/>
    <m/>
  </r>
  <r>
    <x v="7"/>
    <s v="Alexis"/>
    <s v="Bio Planète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3"/>
    <n v="1"/>
    <m/>
    <m/>
    <m/>
    <m/>
    <s v="Huile de Lin France - 0,25L"/>
    <s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3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3"/>
    <n v="1"/>
    <m/>
    <m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3"/>
    <n v="1"/>
    <m/>
    <m/>
    <m/>
    <m/>
    <s v="Farine de noix biologique - 250g x4"/>
    <s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7"/>
    <s v="Alexis"/>
    <s v="Ciel d'Azur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4"/>
    <n v="1"/>
    <m/>
    <m/>
    <m/>
    <m/>
    <s v="Crème intense - tube 50ml"/>
    <s v="PACI50ML-F"/>
    <n v="6"/>
    <n v="0"/>
    <m/>
    <n v="44.52"/>
    <n v="0"/>
    <n v="44.52"/>
    <m/>
    <s v=""/>
    <s v=""/>
    <s v=""/>
    <s v=""/>
    <s v=""/>
    <m/>
    <m/>
    <m/>
    <n v="1"/>
    <m/>
    <m/>
    <m/>
    <m/>
    <m/>
    <s v="1"/>
    <m/>
    <s v=""/>
  </r>
  <r>
    <x v="7"/>
    <s v="Alexis"/>
    <s v="Ciel d'Azur"/>
    <s v="Relais Vert"/>
    <s v="L'ESSENTIEL"/>
    <s v="76 CHEMIN DE RONDE"/>
    <n v="32230"/>
    <s v="MARCIAC"/>
    <s v="05 62 69 07 93"/>
    <s v="Occitanie"/>
    <n v="32"/>
    <s v="ACCORD BIO"/>
    <m/>
    <n v="180"/>
    <d v="2017-08-28T22:00:00"/>
    <x v="1394"/>
    <n v="1"/>
    <m/>
    <m/>
    <m/>
    <m/>
    <s v="Gel Exfoliant visage - tube 150ml"/>
    <s v="PAGE150ML-F"/>
    <n v="6"/>
    <n v="0"/>
    <m/>
    <n v="34.32"/>
    <n v="0"/>
    <n v="34.32"/>
    <m/>
    <s v=""/>
    <s v=""/>
    <s v=""/>
    <s v=""/>
    <s v=""/>
    <m/>
    <m/>
    <m/>
    <n v="1"/>
    <m/>
    <m/>
    <m/>
    <m/>
    <m/>
    <s v="1"/>
    <m/>
    <s v=""/>
  </r>
  <r>
    <x v="7"/>
    <s v="Philippe"/>
    <s v="Le Moulin du Pivert"/>
    <s v="Biodis"/>
    <s v="DU VERT EN VILLE"/>
    <s v="23 Rue Racine"/>
    <n v="44000"/>
    <s v="NANTES"/>
    <s v="02 40 75 24 42"/>
    <s v="Pays-de-Loire"/>
    <n v="44"/>
    <s v="INDPT"/>
    <m/>
    <n v="100"/>
    <d v="2017-08-28T22:00:00"/>
    <x v="1395"/>
    <n v="1"/>
    <m/>
    <m/>
    <m/>
    <m/>
    <s v="Cookies Pépites de Chocolat - 175 grs"/>
    <s v="1CK103"/>
    <n v="12"/>
    <n v="0"/>
    <m/>
    <n v="25.08"/>
    <n v="0"/>
    <n v="25.08"/>
    <m/>
    <s v=""/>
    <s v=""/>
    <s v=""/>
    <s v=""/>
    <s v=""/>
    <m/>
    <m/>
    <m/>
    <n v="1"/>
    <m/>
    <m/>
    <m/>
    <m/>
    <m/>
    <s v="1"/>
    <m/>
    <s v=""/>
  </r>
  <r>
    <x v="7"/>
    <s v="Philippe"/>
    <s v="Le Moulin du Pivert"/>
    <s v="Biodis"/>
    <s v="DU VERT EN VILLE"/>
    <s v="23 Rue Racine"/>
    <n v="44000"/>
    <s v="NANTES"/>
    <s v="02 40 75 24 42"/>
    <s v="Pays-de-Loire"/>
    <n v="44"/>
    <s v="INDPT"/>
    <m/>
    <n v="100"/>
    <d v="2017-08-28T22:00:00"/>
    <x v="1395"/>
    <n v="1"/>
    <m/>
    <m/>
    <m/>
    <m/>
    <s v="Equi'libre Petit Epeautre Chocolat - 150 g"/>
    <s v="1EQ001"/>
    <n v="12"/>
    <n v="0"/>
    <m/>
    <n v="28.56"/>
    <n v="0"/>
    <n v="28.56"/>
    <m/>
    <s v=""/>
    <s v=""/>
    <s v=""/>
    <s v=""/>
    <s v=""/>
    <m/>
    <m/>
    <m/>
    <n v="1"/>
    <m/>
    <m/>
    <m/>
    <m/>
    <m/>
    <s v="1"/>
    <m/>
    <s v=""/>
  </r>
  <r>
    <x v="7"/>
    <s v="Philippe"/>
    <s v="Le Moulin du Pivert"/>
    <s v="Biodis"/>
    <s v="DU VERT EN VILLE"/>
    <s v="23 Rue Racine"/>
    <n v="44000"/>
    <s v="NANTES"/>
    <s v="02 40 75 24 42"/>
    <s v="Pays-de-Loire"/>
    <n v="44"/>
    <s v="INDPT"/>
    <m/>
    <n v="100"/>
    <d v="2017-08-28T22:00:00"/>
    <x v="1395"/>
    <m/>
    <m/>
    <n v="1"/>
    <m/>
    <m/>
    <s v="Tentation Menthe Poivrée - 130 grs"/>
    <s v="1TT105"/>
    <n v="12"/>
    <n v="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7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8-31"/>
    <x v="1396"/>
    <n v="1"/>
    <m/>
    <m/>
    <m/>
    <n v="1"/>
    <s v="Purée amande complète - 630g"/>
    <s v="5005"/>
    <n v="72"/>
    <n v="15"/>
    <m/>
    <n v="969.12"/>
    <n v="0"/>
    <n v="969.12"/>
    <m/>
    <s v=""/>
    <s v=""/>
    <s v=""/>
    <s v=""/>
    <s v=""/>
    <m/>
    <m/>
    <m/>
    <n v="1"/>
    <m/>
    <m/>
    <m/>
    <m/>
    <m/>
    <s v="1"/>
    <m/>
    <s v=""/>
  </r>
  <r>
    <x v="7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8-31"/>
    <x v="1396"/>
    <n v="1"/>
    <m/>
    <m/>
    <m/>
    <n v="1"/>
    <s v="Purée amande complète - 300g"/>
    <s v="5004"/>
    <n v="72"/>
    <n v="15"/>
    <m/>
    <n v="478.8"/>
    <n v="0"/>
    <n v="478.8"/>
    <m/>
    <s v=""/>
    <s v=""/>
    <s v=""/>
    <s v=""/>
    <s v=""/>
    <m/>
    <m/>
    <m/>
    <n v="1"/>
    <m/>
    <m/>
    <m/>
    <m/>
    <m/>
    <s v="1"/>
    <m/>
    <s v=""/>
  </r>
  <r>
    <x v="7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8-31"/>
    <x v="1396"/>
    <n v="1"/>
    <m/>
    <m/>
    <m/>
    <n v="1"/>
    <s v="Purée amande blanchie - 630g"/>
    <s v="5105"/>
    <n v="72"/>
    <n v="15"/>
    <m/>
    <n v="1071.3599999999999"/>
    <n v="0"/>
    <n v="1071.3599999999999"/>
    <m/>
    <s v=""/>
    <s v=""/>
    <s v=""/>
    <s v=""/>
    <s v=""/>
    <m/>
    <m/>
    <m/>
    <n v="1"/>
    <m/>
    <m/>
    <m/>
    <m/>
    <m/>
    <s v="1"/>
    <m/>
    <s v=""/>
  </r>
  <r>
    <x v="7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8-31"/>
    <x v="1396"/>
    <n v="1"/>
    <m/>
    <m/>
    <m/>
    <n v="1"/>
    <s v="Purée amande blanchie - 300g"/>
    <s v="5104"/>
    <n v="72"/>
    <n v="15"/>
    <m/>
    <n v="516.96"/>
    <n v="0"/>
    <n v="516.96"/>
    <m/>
    <s v=""/>
    <s v=""/>
    <s v=""/>
    <s v=""/>
    <s v=""/>
    <m/>
    <m/>
    <m/>
    <n v="1"/>
    <m/>
    <m/>
    <m/>
    <m/>
    <m/>
    <s v="1"/>
    <m/>
    <s v=""/>
  </r>
  <r>
    <x v="7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8-31"/>
    <x v="1396"/>
    <n v="1"/>
    <m/>
    <m/>
    <m/>
    <n v="1"/>
    <s v="Purée de sésame (tahin) - 280g"/>
    <s v="1230"/>
    <n v="72"/>
    <n v="15"/>
    <m/>
    <n v="185.04"/>
    <n v="0"/>
    <n v="185.04"/>
    <m/>
    <s v=""/>
    <s v=""/>
    <s v=""/>
    <s v=""/>
    <s v=""/>
    <m/>
    <m/>
    <m/>
    <n v="1"/>
    <m/>
    <m/>
    <m/>
    <m/>
    <m/>
    <s v="1"/>
    <m/>
    <s v=""/>
  </r>
  <r>
    <x v="7"/>
    <s v="Alexis"/>
    <s v="Kaoka"/>
    <s v="Ekibio"/>
    <s v="BIO MAIEL"/>
    <s v="23 AVENUE VICTOR PILHES"/>
    <s v="09400"/>
    <s v="TARASCON"/>
    <s v="05 61 03 10 14"/>
    <s v="Occitanie"/>
    <s v="9"/>
    <s v="INDPT"/>
    <m/>
    <n v="150"/>
    <s v="2017-08-31"/>
    <x v="1397"/>
    <n v="1"/>
    <m/>
    <m/>
    <m/>
    <m/>
    <s v="noir 90% Equateur - 100g"/>
    <s v="14096"/>
    <n v="17"/>
    <n v="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7"/>
    <s v="Alexis"/>
    <s v="Kaoka"/>
    <s v="Ekibio"/>
    <s v="BIO MAIEL"/>
    <s v="23 AVENUE VICTOR PILHES"/>
    <s v="09400"/>
    <s v="TARASCON"/>
    <s v="05 61 03 10 14"/>
    <s v="Occitanie"/>
    <s v="9"/>
    <s v="INDPT"/>
    <m/>
    <n v="150"/>
    <s v="2017-08-31"/>
    <x v="1397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7"/>
    <s v="Alexis"/>
    <s v="Kaoka"/>
    <s v="Ekibio"/>
    <s v="BIO MAIEL"/>
    <s v="23 AVENUE VICTOR PILHES"/>
    <s v="09400"/>
    <s v="TARASCON"/>
    <s v="05 61 03 10 14"/>
    <s v="Occitanie"/>
    <s v="9"/>
    <s v="INDPT"/>
    <m/>
    <n v="150"/>
    <s v="2017-08-31"/>
    <x v="1397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Huile de tournesol - 1L"/>
    <s v="1010601050"/>
    <n v="6"/>
    <n v="0"/>
    <s v="oui"/>
    <n v="26.82"/>
    <n v="0"/>
    <n v="26.82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Huile de colza - 1L"/>
    <s v="1010608050"/>
    <n v="6"/>
    <n v="0"/>
    <s v="oui"/>
    <n v="33"/>
    <n v="0"/>
    <n v="33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Huile Friture+Poêler - 1L"/>
    <s v="1010601150"/>
    <n v="6"/>
    <n v="0"/>
    <m/>
    <n v="31.86"/>
    <n v="0"/>
    <n v="31.86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Farine de noix biologique - 250g x4"/>
    <s v="1010450120"/>
    <n v="4"/>
    <n v="0"/>
    <m/>
    <n v="11.92"/>
    <n v="0"/>
    <n v="11.92"/>
    <m/>
    <n v="1"/>
    <n v="0"/>
    <n v="0"/>
    <n v="0"/>
    <n v="0"/>
    <m/>
    <m/>
    <n v="1"/>
    <m/>
    <m/>
    <m/>
    <s v="Conserver le reliquat farine de noix dès dispo"/>
    <m/>
    <m/>
    <s v="1"/>
    <m/>
    <n v="1"/>
  </r>
  <r>
    <x v="7"/>
    <s v="Alexis"/>
    <s v="Bio Planète"/>
    <s v="Pronadis"/>
    <s v="BIO MAIEL"/>
    <s v="23 AVENUE VICTOR PILHES"/>
    <s v="09400"/>
    <s v="TARASCON"/>
    <s v="05 61 03 10 14"/>
    <s v="Occitanie"/>
    <s v="9"/>
    <s v="INDPT"/>
    <m/>
    <n v="150"/>
    <s v="2017-08-31"/>
    <x v="1398"/>
    <n v="1"/>
    <m/>
    <m/>
    <m/>
    <m/>
    <s v="Complément pour petit déjeuner biologique - 300g x4"/>
    <s v="1010450430"/>
    <n v="4"/>
    <n v="0"/>
    <m/>
    <n v="29.2"/>
    <n v="0"/>
    <n v="29.2"/>
    <m/>
    <s v=""/>
    <s v=""/>
    <s v=""/>
    <s v=""/>
    <s v=""/>
    <m/>
    <m/>
    <m/>
    <n v="1"/>
    <m/>
    <m/>
    <m/>
    <m/>
    <m/>
    <s v="1"/>
    <m/>
    <s v=""/>
  </r>
  <r>
    <x v="7"/>
    <s v="Alexis"/>
    <s v="Kaoka"/>
    <s v="Ekibio"/>
    <s v="BIO MAIEL"/>
    <s v="1 RUE DE LA CHATAIGNERAIE PROLONGEE"/>
    <s v="09100"/>
    <s v="PAMIERS"/>
    <s v="05 61 67 43 84"/>
    <s v="Occitanie"/>
    <s v="9"/>
    <s v="INDPT"/>
    <m/>
    <n v="500"/>
    <s v="2017-08-31"/>
    <x v="1399"/>
    <n v="1"/>
    <m/>
    <m/>
    <m/>
    <m/>
    <s v="Palets noir Equateur 70% - 5 Kg"/>
    <s v="16950"/>
    <n v="1"/>
    <n v="0"/>
    <m/>
    <n v="48.95"/>
    <n v="0"/>
    <n v="48.95"/>
    <m/>
    <s v=""/>
    <s v=""/>
    <s v=""/>
    <s v=""/>
    <s v=""/>
    <m/>
    <m/>
    <m/>
    <n v="1"/>
    <m/>
    <m/>
    <m/>
    <m/>
    <m/>
    <s v="1"/>
    <m/>
    <s v=""/>
  </r>
  <r>
    <x v="7"/>
    <s v="Alexis"/>
    <s v="Kaoka"/>
    <s v="Ekibio"/>
    <s v="BIO MAIEL"/>
    <s v="1 RUE DE LA CHATAIGNERAIE PROLONGEE"/>
    <s v="09100"/>
    <s v="PAMIERS"/>
    <s v="05 61 67 43 84"/>
    <s v="Occitanie"/>
    <s v="9"/>
    <s v="INDPT"/>
    <m/>
    <n v="500"/>
    <s v="2017-08-31"/>
    <x v="1399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7"/>
    <s v="Alexis"/>
    <s v="Kaoka"/>
    <s v="Ekibio"/>
    <s v="BIO MAIEL"/>
    <s v="1 RUE DE LA CHATAIGNERAIE PROLONGEE"/>
    <s v="09100"/>
    <s v="PAMIERS"/>
    <s v="05 61 67 43 84"/>
    <s v="Occitanie"/>
    <s v="9"/>
    <s v="INDPT"/>
    <m/>
    <n v="500"/>
    <s v="2017-08-31"/>
    <x v="1400"/>
    <n v="1"/>
    <m/>
    <m/>
    <m/>
    <n v="1"/>
    <s v="noir 55% orange - 100g"/>
    <s v="14073"/>
    <n v="51"/>
    <n v="10"/>
    <m/>
    <n v="67.83"/>
    <n v="0"/>
    <n v="67.83"/>
    <m/>
    <s v=""/>
    <s v=""/>
    <s v=""/>
    <s v=""/>
    <s v=""/>
    <m/>
    <m/>
    <m/>
    <n v="1"/>
    <m/>
    <m/>
    <m/>
    <m/>
    <m/>
    <s v="1"/>
    <m/>
    <s v=""/>
  </r>
  <r>
    <x v="7"/>
    <s v="Alexis"/>
    <s v="Kaoka"/>
    <s v="Ekibio"/>
    <s v="BIO MAIEL"/>
    <s v="1 RUE DE LA CHATAIGNERAIE PROLONGEE"/>
    <s v="09100"/>
    <s v="PAMIERS"/>
    <s v="05 61 67 43 84"/>
    <s v="Occitanie"/>
    <s v="9"/>
    <s v="INDPT"/>
    <m/>
    <n v="500"/>
    <s v="2017-08-31"/>
    <x v="1400"/>
    <n v="1"/>
    <m/>
    <m/>
    <m/>
    <n v="1"/>
    <s v="noir 70% - 100g"/>
    <s v="14072"/>
    <n v="51"/>
    <n v="10"/>
    <m/>
    <n v="64.77"/>
    <n v="0"/>
    <n v="64.77"/>
    <m/>
    <s v=""/>
    <s v=""/>
    <s v=""/>
    <s v=""/>
    <s v=""/>
    <m/>
    <m/>
    <m/>
    <n v="1"/>
    <m/>
    <m/>
    <m/>
    <m/>
    <m/>
    <s v="1"/>
    <m/>
    <s v=""/>
  </r>
  <r>
    <x v="7"/>
    <s v="Alexis"/>
    <s v="Kaoka"/>
    <s v="Ekibio"/>
    <s v="BIO MAIEL"/>
    <s v="1 RUE DE LA CHATAIGNERAIE PROLONGEE"/>
    <s v="09100"/>
    <s v="PAMIERS"/>
    <s v="05 61 67 43 84"/>
    <s v="Occitanie"/>
    <s v="9"/>
    <s v="INDPT"/>
    <m/>
    <n v="500"/>
    <s v="2017-08-31"/>
    <x v="1400"/>
    <n v="1"/>
    <m/>
    <m/>
    <m/>
    <n v="1"/>
    <s v="noir gingembre citron - 100g"/>
    <s v="14718"/>
    <n v="51"/>
    <n v="10"/>
    <m/>
    <n v="82.62"/>
    <n v="0"/>
    <n v="82.62"/>
    <m/>
    <s v=""/>
    <s v=""/>
    <s v=""/>
    <s v=""/>
    <s v=""/>
    <m/>
    <m/>
    <m/>
    <n v="1"/>
    <m/>
    <m/>
    <m/>
    <m/>
    <m/>
    <s v="1"/>
    <m/>
    <s v=""/>
  </r>
  <r>
    <x v="7"/>
    <s v="Alexis"/>
    <s v="Ciel d'Azur"/>
    <s v="Accent Bio"/>
    <s v="BIO MAIEL"/>
    <s v="1 RUE DE LA CHATAIGNERAIE PROLONGEE"/>
    <s v="09100"/>
    <s v="PAMIERS"/>
    <s v="05 61 67 43 84"/>
    <s v="Occitanie"/>
    <s v="9"/>
    <s v="INDPT"/>
    <m/>
    <n v="500"/>
    <s v="2017-08-31"/>
    <x v="1401"/>
    <n v="1"/>
    <m/>
    <m/>
    <m/>
    <m/>
    <s v="Gel externe - tube 250ml"/>
    <s v="0"/>
    <n v="6"/>
    <n v="0"/>
    <m/>
    <n v="61.2"/>
    <n v="0"/>
    <n v="61.2"/>
    <m/>
    <s v=""/>
    <s v=""/>
    <s v=""/>
    <s v=""/>
    <s v=""/>
    <m/>
    <m/>
    <m/>
    <n v="1"/>
    <m/>
    <m/>
    <m/>
    <m/>
    <m/>
    <s v="1"/>
    <m/>
    <s v=""/>
  </r>
  <r>
    <x v="7"/>
    <s v="Alexis"/>
    <s v="Ciel d'Azur"/>
    <s v="Accent Bio"/>
    <s v="BIO MAIEL"/>
    <s v="1 RUE DE LA CHATAIGNERAIE PROLONGEE"/>
    <s v="09100"/>
    <s v="PAMIERS"/>
    <s v="05 61 67 43 84"/>
    <s v="Occitanie"/>
    <s v="9"/>
    <s v="INDPT"/>
    <m/>
    <n v="500"/>
    <s v="2017-08-31"/>
    <x v="1401"/>
    <n v="1"/>
    <m/>
    <m/>
    <m/>
    <m/>
    <s v="Crème main - tube 100ml"/>
    <s v="0"/>
    <n v="6"/>
    <n v="0"/>
    <m/>
    <n v="45.24"/>
    <n v="0"/>
    <n v="45.24"/>
    <m/>
    <s v=""/>
    <s v=""/>
    <s v=""/>
    <s v=""/>
    <s v=""/>
    <m/>
    <m/>
    <m/>
    <n v="1"/>
    <m/>
    <m/>
    <m/>
    <m/>
    <m/>
    <s v="1"/>
    <m/>
    <s v=""/>
  </r>
  <r>
    <x v="7"/>
    <s v="Alexis"/>
    <s v="Ciel d'Azur"/>
    <s v="Accent Bio"/>
    <s v="BIO MAIEL"/>
    <s v="1 RUE DE LA CHATAIGNERAIE PROLONGEE"/>
    <s v="09100"/>
    <s v="PAMIERS"/>
    <s v="05 61 67 43 84"/>
    <s v="Occitanie"/>
    <s v="9"/>
    <s v="INDPT"/>
    <m/>
    <n v="500"/>
    <s v="2017-08-31"/>
    <x v="1401"/>
    <n v="1"/>
    <m/>
    <m/>
    <m/>
    <m/>
    <s v="Gel Exfoliant visage - tube 150ml"/>
    <s v="0"/>
    <n v="6"/>
    <n v="0"/>
    <m/>
    <n v="34.32"/>
    <n v="0"/>
    <n v="34.32"/>
    <m/>
    <s v=""/>
    <s v=""/>
    <s v=""/>
    <s v=""/>
    <s v=""/>
    <m/>
    <m/>
    <m/>
    <n v="1"/>
    <m/>
    <m/>
    <m/>
    <m/>
    <m/>
    <s v="1"/>
    <m/>
    <s v=""/>
  </r>
  <r>
    <x v="7"/>
    <s v="Alexis"/>
    <s v="Ciel d'Azur"/>
    <s v="Accent Bio"/>
    <s v="BIO MAIEL"/>
    <s v="1 RUE DE LA CHATAIGNERAIE PROLONGEE"/>
    <s v="09100"/>
    <s v="PAMIERS"/>
    <s v="05 61 67 43 84"/>
    <s v="Occitanie"/>
    <s v="9"/>
    <s v="INDPT"/>
    <m/>
    <n v="500"/>
    <s v="2017-08-31"/>
    <x v="1401"/>
    <n v="1"/>
    <m/>
    <m/>
    <m/>
    <m/>
    <s v="Crème réparatrice - tube 150ml"/>
    <s v="0"/>
    <n v="6"/>
    <n v="0"/>
    <m/>
    <n v="48.54"/>
    <n v="0"/>
    <n v="48.54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2"/>
    <n v="1"/>
    <m/>
    <m/>
    <m/>
    <m/>
    <s v="Huile de tournesol - 1L"/>
    <s v="1010601050"/>
    <n v="6"/>
    <n v="0"/>
    <s v="oui"/>
    <n v="26.82"/>
    <n v="0"/>
    <n v="26.82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3"/>
    <n v="1"/>
    <m/>
    <m/>
    <n v="1"/>
    <m/>
    <s v="Farine de pépins de courge biologique - 250g x4"/>
    <s v="1010450220"/>
    <n v="12"/>
    <n v="10"/>
    <m/>
    <n v="35.76"/>
    <n v="0"/>
    <n v="35.76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3"/>
    <n v="1"/>
    <m/>
    <m/>
    <n v="1"/>
    <m/>
    <s v="Farine de lin biologique - 250g x4"/>
    <s v="1010450320"/>
    <n v="12"/>
    <n v="10"/>
    <m/>
    <n v="26.76"/>
    <n v="0"/>
    <n v="26.76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3"/>
    <n v="1"/>
    <m/>
    <m/>
    <n v="1"/>
    <m/>
    <s v="Farine de noix biologique - 250g x4"/>
    <s v="1010450120"/>
    <n v="12"/>
    <n v="10"/>
    <m/>
    <n v="35.76"/>
    <n v="0"/>
    <n v="35.76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3"/>
    <n v="1"/>
    <m/>
    <m/>
    <n v="1"/>
    <m/>
    <s v="Complément pour petit déjeuner biologique - 300g x4"/>
    <s v="1010450430"/>
    <n v="8"/>
    <n v="10"/>
    <m/>
    <n v="58.4"/>
    <n v="0"/>
    <n v="58.4"/>
    <m/>
    <s v=""/>
    <s v=""/>
    <s v=""/>
    <s v=""/>
    <s v=""/>
    <m/>
    <m/>
    <m/>
    <n v="1"/>
    <m/>
    <m/>
    <m/>
    <m/>
    <m/>
    <s v="1"/>
    <m/>
    <s v=""/>
  </r>
  <r>
    <x v="7"/>
    <s v="Alexis"/>
    <s v="Bio Planète"/>
    <s v="Pronadis"/>
    <s v="BIO MAIEL"/>
    <s v="1 RUE DE LA CHATAIGNERAIE PROLONGEE"/>
    <s v="09100"/>
    <s v="PAMIERS"/>
    <s v="05 61 67 43 84"/>
    <s v="Occitanie"/>
    <s v="9"/>
    <s v="INDPT"/>
    <m/>
    <n v="500"/>
    <s v="2017-08-31"/>
    <x v="1403"/>
    <m/>
    <m/>
    <n v="1"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8"/>
    <s v="Benoît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04"/>
    <x v="1404"/>
    <n v="1"/>
    <m/>
    <m/>
    <n v="1"/>
    <m/>
    <s v="Farine de pépins de courge biologique - 250g x4"/>
    <s v="1010450220"/>
    <n v="12"/>
    <n v="10"/>
    <s v="oui"/>
    <n v="32.159999999999997"/>
    <n v="0"/>
    <n v="32.159999999999997"/>
    <m/>
    <n v="1"/>
    <n v="0"/>
    <n v="0"/>
    <n v="1"/>
    <n v="0"/>
    <m/>
    <m/>
    <n v="1"/>
    <m/>
    <m/>
    <n v="1"/>
    <m/>
    <m/>
    <m/>
    <s v="1"/>
    <m/>
    <s v=""/>
  </r>
  <r>
    <x v="8"/>
    <s v="Benoît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04"/>
    <x v="1404"/>
    <n v="1"/>
    <m/>
    <m/>
    <n v="1"/>
    <m/>
    <s v="Farine de lin biologique - 250g x4"/>
    <s v="1010450320"/>
    <n v="12"/>
    <n v="10"/>
    <s v="oui"/>
    <n v="24.12"/>
    <n v="0"/>
    <n v="24.12"/>
    <m/>
    <s v=""/>
    <s v=""/>
    <s v=""/>
    <s v=""/>
    <s v=""/>
    <m/>
    <m/>
    <m/>
    <n v="1"/>
    <m/>
    <m/>
    <m/>
    <m/>
    <m/>
    <s v="1"/>
    <m/>
    <s v=""/>
  </r>
  <r>
    <x v="8"/>
    <s v="Benoît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04"/>
    <x v="1404"/>
    <n v="1"/>
    <m/>
    <m/>
    <n v="1"/>
    <m/>
    <s v="Farine de noix biologique - 250g x4"/>
    <s v="1010450120"/>
    <n v="12"/>
    <n v="10"/>
    <m/>
    <n v="32.159999999999997"/>
    <n v="0"/>
    <n v="32.159999999999997"/>
    <m/>
    <n v="1"/>
    <n v="0"/>
    <n v="0"/>
    <n v="1"/>
    <n v="0"/>
    <m/>
    <m/>
    <n v="1"/>
    <m/>
    <m/>
    <n v="1"/>
    <s v="Commande à maintenir sur novembre dès dispo Commande &gt; le 2/11. rappel le 16/11 voir si réception"/>
    <m/>
    <m/>
    <s v="1"/>
    <m/>
    <s v=""/>
  </r>
  <r>
    <x v="8"/>
    <s v="Benoît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04"/>
    <x v="1404"/>
    <n v="1"/>
    <m/>
    <m/>
    <n v="1"/>
    <m/>
    <s v="Complément pour petit déjeuner biologique - 300g x4"/>
    <s v="1010450430"/>
    <n v="8"/>
    <n v="10"/>
    <s v="oui"/>
    <n v="52.56"/>
    <n v="0"/>
    <n v="52.56"/>
    <m/>
    <n v="1"/>
    <n v="0"/>
    <n v="0"/>
    <n v="1"/>
    <n v="0"/>
    <m/>
    <m/>
    <n v="1"/>
    <m/>
    <m/>
    <n v="1"/>
    <m/>
    <m/>
    <m/>
    <s v="1"/>
    <m/>
    <s v=""/>
  </r>
  <r>
    <x v="8"/>
    <s v="Benoît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04"/>
    <x v="1404"/>
    <m/>
    <n v="1"/>
    <m/>
    <n v="1"/>
    <m/>
    <s v="Display gamme Protéin - 1 dispay vide"/>
    <s v="0"/>
    <n v="1"/>
    <n v="10"/>
    <m/>
    <n v="0"/>
    <n v="0"/>
    <n v="0"/>
    <m/>
    <n v="0"/>
    <n v="1"/>
    <n v="0"/>
    <n v="1"/>
    <n v="0"/>
    <m/>
    <m/>
    <n v="1"/>
    <m/>
    <m/>
    <n v="1"/>
    <m/>
    <m/>
    <m/>
    <s v="1"/>
    <m/>
    <s v=""/>
  </r>
  <r>
    <x v="8"/>
    <s v="Christophe"/>
    <s v="Bio Planète"/>
    <s v="Relais Vert"/>
    <s v="CROQ' NATURE"/>
    <s v="330 av Glières"/>
    <s v="74300"/>
    <s v="CLUSES"/>
    <s v="04 50 89 32 20"/>
    <s v="Auvergne-Rhône-Alpes"/>
    <s v="74"/>
    <s v="ACCORD BIO"/>
    <m/>
    <n v="300"/>
    <s v="2017-09-04"/>
    <x v="1405"/>
    <n v="1"/>
    <m/>
    <m/>
    <m/>
    <n v="1"/>
    <s v="Huile coco désodorisée - 1L (4)"/>
    <s v="1010415188"/>
    <n v="60"/>
    <n v="10"/>
    <s v="oui"/>
    <n v="521.4"/>
    <n v="0"/>
    <n v="521.4"/>
    <m/>
    <n v="1"/>
    <n v="0"/>
    <n v="0"/>
    <n v="0"/>
    <n v="1"/>
    <m/>
    <m/>
    <n v="1"/>
    <m/>
    <m/>
    <n v="1"/>
    <m/>
    <m/>
    <m/>
    <s v="1"/>
    <m/>
    <s v=""/>
  </r>
  <r>
    <x v="8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HOL Pays Crête - 0,5L"/>
    <s v="1010613573"/>
    <n v="6"/>
    <n v="0"/>
    <m/>
    <n v="38.159999999999997"/>
    <n v="0"/>
    <n v="38.159999999999997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Huile d'olive Demeter - 0,5L"/>
    <s v="1010614270"/>
    <n v="6"/>
    <n v="0"/>
    <m/>
    <n v="54.78"/>
    <n v="0"/>
    <n v="54.78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HOL Pays France - 0,5L"/>
    <s v="1010613873"/>
    <n v="6"/>
    <n v="0"/>
    <m/>
    <n v="85.2"/>
    <n v="0"/>
    <n v="85.2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Olive&amp;Ail - 0,25L"/>
    <s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m/>
    <n v="1"/>
    <m/>
    <m/>
    <m/>
    <s v="Olive&amp;Piment - 0,25L"/>
    <s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Huile de Chia - 100ml"/>
    <s v="1010420097"/>
    <n v="4"/>
    <n v="0"/>
    <m/>
    <n v="28.4"/>
    <n v="0"/>
    <n v="28.4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n v="1"/>
    <m/>
    <m/>
    <m/>
    <m/>
    <s v="Huile de cumin noir - 100ml"/>
    <s v="1010420297"/>
    <n v="4"/>
    <n v="0"/>
    <m/>
    <n v="28.4"/>
    <n v="0"/>
    <n v="28.4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6"/>
    <m/>
    <n v="1"/>
    <m/>
    <m/>
    <m/>
    <s v="Huile de chardon marie - 100ml"/>
    <s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Relais Vert"/>
    <s v="LA VIE CLAIRE"/>
    <s v="98 RUE DU PORT"/>
    <s v="38530"/>
    <s v="PONTCHARRA"/>
    <s v="04 76 98 08 57"/>
    <s v="Auvergne-Rhône-Alpes"/>
    <s v="38"/>
    <s v="LA VIE CLAIRE"/>
    <m/>
    <n v="350"/>
    <s v="2017-09-04"/>
    <x v="1407"/>
    <n v="1"/>
    <m/>
    <m/>
    <m/>
    <m/>
    <s v="L’equilibre 0% sucre - 25g"/>
    <s v="91101"/>
    <n v="40"/>
    <n v="0"/>
    <m/>
    <n v="33.6"/>
    <n v="0"/>
    <n v="33.6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8"/>
    <n v="1"/>
    <m/>
    <m/>
    <m/>
    <m/>
    <s v="noir 75% Sao Tomé - 100g"/>
    <s v="14371"/>
    <n v="17"/>
    <n v="0"/>
    <m/>
    <n v="26.18"/>
    <n v="0"/>
    <n v="26.18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8"/>
    <n v="1"/>
    <m/>
    <m/>
    <m/>
    <m/>
    <s v="dessert noir corsé 70% Equateur - 200g"/>
    <s v="14241"/>
    <n v="30"/>
    <n v="0"/>
    <m/>
    <n v="73.8"/>
    <n v="0"/>
    <n v="73.8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8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8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9"/>
    <n v="1"/>
    <m/>
    <m/>
    <m/>
    <n v="1"/>
    <s v="noir 75% Sao Tomé - 100g"/>
    <s v="14371"/>
    <n v="51"/>
    <n v="10"/>
    <m/>
    <n v="70.89"/>
    <n v="0"/>
    <n v="70.89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9"/>
    <n v="1"/>
    <m/>
    <m/>
    <m/>
    <n v="1"/>
    <s v="noir noix de coco - 100g"/>
    <s v="14717"/>
    <n v="51"/>
    <n v="10"/>
    <m/>
    <n v="82.62"/>
    <n v="0"/>
    <n v="82.62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09"/>
    <n v="1"/>
    <m/>
    <m/>
    <m/>
    <n v="1"/>
    <s v="noir gingembre citron - 100g"/>
    <s v="14718"/>
    <n v="51"/>
    <n v="10"/>
    <m/>
    <n v="82.62"/>
    <n v="0"/>
    <n v="82.62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Ekibio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0"/>
    <n v="1"/>
    <m/>
    <m/>
    <m/>
    <m/>
    <s v="dessert noir corsé 70% Equateur - 200g"/>
    <s v="14241"/>
    <n v="30"/>
    <n v="0"/>
    <m/>
    <n v="73.8"/>
    <n v="0"/>
    <n v="73.8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1"/>
    <n v="1"/>
    <m/>
    <m/>
    <n v="1"/>
    <m/>
    <s v="Farine de pépins de courge biologique - 250g x4"/>
    <s v="1010450220"/>
    <n v="18"/>
    <n v="10"/>
    <m/>
    <n v="48.24"/>
    <n v="0"/>
    <n v="48.24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1"/>
    <n v="1"/>
    <m/>
    <m/>
    <n v="1"/>
    <m/>
    <s v="Farine de lin biologique - 250g x4"/>
    <s v="1010450320"/>
    <n v="18"/>
    <n v="10"/>
    <m/>
    <n v="36.18"/>
    <n v="0"/>
    <n v="36.18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1"/>
    <n v="1"/>
    <m/>
    <m/>
    <n v="1"/>
    <m/>
    <s v="Complément pour petit déjeuner biologique - 300g x4"/>
    <s v="1010450430"/>
    <n v="8"/>
    <n v="10"/>
    <m/>
    <n v="52.56"/>
    <n v="0"/>
    <n v="52.56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1"/>
    <n v="1"/>
    <m/>
    <m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2"/>
    <n v="1"/>
    <m/>
    <m/>
    <m/>
    <n v="1"/>
    <s v="Nute+SANS PALME - 220g"/>
    <s v="0"/>
    <n v="24"/>
    <n v="8"/>
    <m/>
    <n v="81.12"/>
    <n v="0"/>
    <n v="81.12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3"/>
    <n v="1"/>
    <m/>
    <m/>
    <m/>
    <m/>
    <s v="Amandina Lait d'amandes - 50cl"/>
    <s v="6902"/>
    <n v="12"/>
    <n v="6"/>
    <m/>
    <n v="18.72"/>
    <n v="0"/>
    <n v="18.72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3"/>
    <n v="1"/>
    <m/>
    <m/>
    <m/>
    <m/>
    <s v="Coconut - 300g"/>
    <s v="0"/>
    <n v="6"/>
    <n v="6"/>
    <m/>
    <n v="26.34"/>
    <n v="0"/>
    <n v="26.34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3"/>
    <n v="1"/>
    <m/>
    <m/>
    <m/>
    <m/>
    <s v="Purée Fruits et Graines - 200g"/>
    <s v="1011"/>
    <n v="6"/>
    <n v="6"/>
    <m/>
    <n v="25.68"/>
    <n v="0"/>
    <n v="25.68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3"/>
    <n v="1"/>
    <m/>
    <m/>
    <m/>
    <m/>
    <s v="Purée 4 Fruits Secs - 200g"/>
    <s v="1013"/>
    <n v="6"/>
    <n v="6"/>
    <m/>
    <n v="22.02"/>
    <n v="0"/>
    <n v="22.02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3"/>
    <n v="1"/>
    <m/>
    <m/>
    <m/>
    <m/>
    <s v="Purée Amande &amp; Noix de cajou - 200g"/>
    <s v="1012"/>
    <n v="6"/>
    <n v="6"/>
    <m/>
    <n v="29.58"/>
    <n v="0"/>
    <n v="29.58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4"/>
    <n v="1"/>
    <m/>
    <m/>
    <m/>
    <m/>
    <s v="Crème caramel au beurre salé 60g - x 12 sachets"/>
    <s v="190120"/>
    <n v="12"/>
    <n v="0"/>
    <m/>
    <n v="13.8"/>
    <n v="0"/>
    <n v="13.8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4"/>
    <n v="1"/>
    <m/>
    <m/>
    <m/>
    <m/>
    <s v="Crème chocolat intense 60g - x 12 sachets"/>
    <s v="190020"/>
    <n v="12"/>
    <n v="0"/>
    <m/>
    <n v="13.8"/>
    <n v="0"/>
    <n v="13.8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Biocash"/>
    <s v="SER TOI BIO - BIOGOLFE"/>
    <s v="274 AVENUE DE SAINT MAUR"/>
    <s v="83310"/>
    <s v="COGOLIN"/>
    <s v="04 94 54 12 97"/>
    <s v="Provence-Alpes-Côte d'Azur"/>
    <s v="83"/>
    <s v="INDPT"/>
    <m/>
    <n v="300"/>
    <s v="2017-09-04"/>
    <x v="1414"/>
    <n v="1"/>
    <m/>
    <m/>
    <m/>
    <m/>
    <s v="Crème Pistache 60g - x 12 sachets"/>
    <s v="190240"/>
    <n v="12"/>
    <n v="0"/>
    <m/>
    <n v="15.6"/>
    <n v="0"/>
    <n v="15.6"/>
    <m/>
    <s v=""/>
    <s v=""/>
    <s v=""/>
    <s v=""/>
    <s v=""/>
    <m/>
    <m/>
    <m/>
    <n v="1"/>
    <m/>
    <m/>
    <m/>
    <m/>
    <m/>
    <s v="1"/>
    <m/>
    <s v=""/>
  </r>
  <r>
    <x v="8"/>
    <s v="Philippe"/>
    <s v="Bio Planète"/>
    <s v="Biodis"/>
    <s v="AVENIR BIO - BIOMONDE"/>
    <s v="4 r Ferdinand Pelloutier ZAC des Longchamps"/>
    <s v="35700"/>
    <s v="RENNES"/>
    <s v="02 99 63 13 01"/>
    <s v="Bretagne"/>
    <s v="35"/>
    <s v="BIOMONDE"/>
    <m/>
    <n v="100"/>
    <s v="2017-09-04"/>
    <x v="1415"/>
    <m/>
    <m/>
    <n v="1"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8"/>
    <s v="Philippe"/>
    <s v="Bio Planète"/>
    <s v="Biodis"/>
    <s v="AVENIR BIO - BIOMONDE"/>
    <s v="4 r Ferdinand Pelloutier ZAC des Longchamps"/>
    <s v="35700"/>
    <s v="RENNES"/>
    <s v="02 99 63 13 01"/>
    <s v="Bretagne"/>
    <s v="35"/>
    <s v="BIOMONDE"/>
    <m/>
    <n v="100"/>
    <s v="2017-09-04"/>
    <x v="1415"/>
    <m/>
    <m/>
    <n v="1"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6"/>
    <n v="1"/>
    <m/>
    <m/>
    <m/>
    <m/>
    <s v="Amandina Lait d'amandes - 50cl"/>
    <s v="6902"/>
    <n v="24"/>
    <n v="0"/>
    <m/>
    <n v="41.28"/>
    <n v="0"/>
    <n v="41.28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6"/>
    <n v="1"/>
    <m/>
    <m/>
    <m/>
    <m/>
    <s v="Amandina Lait d'amandes sans sucre - 50cl"/>
    <s v="6901"/>
    <n v="24"/>
    <n v="0"/>
    <m/>
    <n v="41.28"/>
    <n v="0"/>
    <n v="41.28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7"/>
    <n v="1"/>
    <m/>
    <m/>
    <m/>
    <n v="1"/>
    <s v="Purée amande complète - 300g"/>
    <s v="5004"/>
    <n v="120"/>
    <n v="15"/>
    <m/>
    <n v="938.4"/>
    <n v="0"/>
    <n v="938.4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8"/>
    <n v="1"/>
    <m/>
    <m/>
    <m/>
    <m/>
    <s v="Crème chocolat intense 60g - x 12 sachets"/>
    <s v="190020"/>
    <n v="12"/>
    <n v="0"/>
    <m/>
    <n v="14.64"/>
    <n v="0"/>
    <n v="14.64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8"/>
    <n v="1"/>
    <m/>
    <m/>
    <m/>
    <m/>
    <s v="Crème châtaigne 60g - x 12 sachets"/>
    <s v="190130"/>
    <n v="12"/>
    <n v="0"/>
    <m/>
    <n v="14.64"/>
    <n v="0"/>
    <n v="14.64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8"/>
    <n v="1"/>
    <m/>
    <m/>
    <m/>
    <m/>
    <s v="Crème anglaise 60g - x 12 sachets"/>
    <s v="190210"/>
    <n v="12"/>
    <n v="0"/>
    <m/>
    <n v="12.6"/>
    <n v="0"/>
    <n v="12.6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8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LES COMPTOIRS DE LA BIO - STE MAXIME"/>
    <s v="100 CHEMIN DES VIRGILES"/>
    <s v="83120"/>
    <s v="SAINTE MAXIME"/>
    <s v="09 67 47 86 54"/>
    <s v="Provence-Alpes-Côte d'Azur"/>
    <s v="83"/>
    <s v="LES COMPTOIRS DE LA BIO"/>
    <m/>
    <n v="650"/>
    <s v="2017-09-04"/>
    <x v="1418"/>
    <n v="1"/>
    <m/>
    <m/>
    <m/>
    <m/>
    <s v="Nappage pour tartes 2x10g - x 20 sachets"/>
    <s v="320230"/>
    <n v="20"/>
    <n v="0"/>
    <m/>
    <n v="17"/>
    <n v="0"/>
    <n v="17"/>
    <m/>
    <s v=""/>
    <s v=""/>
    <s v=""/>
    <s v=""/>
    <s v=""/>
    <m/>
    <m/>
    <m/>
    <n v="1"/>
    <m/>
    <m/>
    <m/>
    <m/>
    <m/>
    <s v="1"/>
    <m/>
    <s v=""/>
  </r>
  <r>
    <x v="8"/>
    <s v="Christophe"/>
    <s v="Kaoka"/>
    <s v="Ekibio"/>
    <s v="LA VIE CLAIRE"/>
    <s v="38 cours Berriat"/>
    <s v="38000"/>
    <s v="GRENOBLE"/>
    <s v="04 76 47 18 58"/>
    <s v="Auvergne-Rhône-Alpes"/>
    <s v="38"/>
    <s v="LA VIE CLAIRE"/>
    <m/>
    <n v="150"/>
    <s v="2017-09-04"/>
    <x v="1419"/>
    <n v="1"/>
    <m/>
    <m/>
    <m/>
    <m/>
    <s v="Simply Milk - 80g"/>
    <s v="24032"/>
    <n v="17"/>
    <n v="10"/>
    <m/>
    <n v="14.45"/>
    <n v="0"/>
    <n v="14.45"/>
    <m/>
    <s v=""/>
    <s v=""/>
    <s v=""/>
    <s v=""/>
    <s v=""/>
    <m/>
    <m/>
    <m/>
    <m/>
    <n v="1"/>
    <m/>
    <s v="Rappel le 21/9 pas reçu : en attente retour Ekibio : Rappel le 28/10 ( pas de retour )"/>
    <d v="2017-11-17T00:00:00"/>
    <m/>
    <s v="1"/>
    <m/>
    <m/>
  </r>
  <r>
    <x v="8"/>
    <s v="Christophe"/>
    <s v="Kaoka"/>
    <s v="Ekibio"/>
    <s v="LA VIE CLAIRE"/>
    <s v="38 cours Berriat"/>
    <s v="38000"/>
    <s v="GRENOBLE"/>
    <s v="04 76 47 18 58"/>
    <s v="Auvergne-Rhône-Alpes"/>
    <s v="38"/>
    <s v="LA VIE CLAIRE"/>
    <m/>
    <n v="150"/>
    <s v="2017-09-04"/>
    <x v="1419"/>
    <n v="1"/>
    <m/>
    <m/>
    <m/>
    <m/>
    <s v="lait 32% noix coco - 100g"/>
    <s v="24066"/>
    <n v="17"/>
    <n v="10"/>
    <m/>
    <n v="22.61"/>
    <n v="0"/>
    <n v="22.61"/>
    <m/>
    <s v=""/>
    <s v=""/>
    <s v=""/>
    <s v=""/>
    <s v=""/>
    <m/>
    <m/>
    <m/>
    <m/>
    <n v="1"/>
    <m/>
    <s v="Rappel le 21/9 pas reçu : en attente retour Ekibio :Rappel le 28/10 ( pas de retour )"/>
    <d v="2017-11-17T00:00:00"/>
    <m/>
    <s v="1"/>
    <m/>
    <m/>
  </r>
  <r>
    <x v="8"/>
    <s v="Christophe"/>
    <s v="Kaoka"/>
    <s v="Ekibio"/>
    <s v="LA VIE CLAIRE"/>
    <s v="38 cours Berriat"/>
    <s v="38000"/>
    <s v="GRENOBLE"/>
    <s v="04 76 47 18 58"/>
    <s v="Auvergne-Rhône-Alpes"/>
    <s v="38"/>
    <s v="LA VIE CLAIRE"/>
    <m/>
    <n v="150"/>
    <s v="2017-09-04"/>
    <x v="1419"/>
    <n v="1"/>
    <m/>
    <m/>
    <m/>
    <m/>
    <s v="noir 66% ST cranberries céréales - 100g"/>
    <s v="14426"/>
    <n v="17"/>
    <n v="10"/>
    <m/>
    <n v="0"/>
    <n v="0"/>
    <n v="0"/>
    <m/>
    <s v=""/>
    <s v=""/>
    <s v=""/>
    <s v=""/>
    <s v=""/>
    <m/>
    <m/>
    <m/>
    <m/>
    <n v="1"/>
    <m/>
    <s v="Rappel le 21/9 pas reçu : en attente retour Ekibio : Rappel le 28/10 ( pas de retour )"/>
    <d v="2017-11-17T00:00:00"/>
    <m/>
    <s v="1"/>
    <m/>
    <m/>
  </r>
  <r>
    <x v="8"/>
    <s v="Christophe"/>
    <s v="Kaoka"/>
    <s v="Ekibio"/>
    <s v="LA VIE CLAIRE"/>
    <s v="38 cours Berriat"/>
    <s v="38000"/>
    <s v="GRENOBLE"/>
    <s v="04 76 47 18 58"/>
    <s v="Auvergne-Rhône-Alpes"/>
    <s v="38"/>
    <s v="LA VIE CLAIRE"/>
    <m/>
    <n v="150"/>
    <s v="2017-09-04"/>
    <x v="1419"/>
    <n v="1"/>
    <m/>
    <m/>
    <m/>
    <m/>
    <s v="noir noix de coco - 100g"/>
    <s v="14717"/>
    <n v="17"/>
    <n v="10"/>
    <m/>
    <n v="27.54"/>
    <n v="0"/>
    <n v="27.54"/>
    <m/>
    <s v=""/>
    <s v=""/>
    <s v=""/>
    <s v=""/>
    <s v=""/>
    <m/>
    <m/>
    <m/>
    <m/>
    <n v="1"/>
    <m/>
    <s v="Rappel le 21/9 pas reçu : en attente retour Ekibio : Rappel le 28/10 ( pas de retour )"/>
    <d v="2017-11-17T00:00:00"/>
    <m/>
    <s v="1"/>
    <m/>
    <m/>
  </r>
  <r>
    <x v="8"/>
    <s v="Christophe"/>
    <s v="Kaoka"/>
    <s v="Ekibio"/>
    <s v="LA VIE CLAIRE"/>
    <s v="38 cours Berriat"/>
    <s v="38000"/>
    <s v="GRENOBLE"/>
    <s v="04 76 47 18 58"/>
    <s v="Auvergne-Rhône-Alpes"/>
    <s v="38"/>
    <s v="LA VIE CLAIRE"/>
    <m/>
    <n v="150"/>
    <s v="2017-09-04"/>
    <x v="1419"/>
    <n v="1"/>
    <m/>
    <m/>
    <m/>
    <m/>
    <s v="noir gingembre citron - 100g"/>
    <s v="14718"/>
    <n v="17"/>
    <n v="10"/>
    <m/>
    <n v="27.54"/>
    <n v="0"/>
    <n v="27.54"/>
    <m/>
    <s v=""/>
    <s v=""/>
    <s v=""/>
    <s v=""/>
    <s v=""/>
    <m/>
    <m/>
    <m/>
    <m/>
    <n v="1"/>
    <m/>
    <s v="Rappel le 21/9 pas reçu : en attente retour Ekibio : Rappel le 28/10 ( pas de retour )"/>
    <d v="2017-11-17T00:00:00"/>
    <m/>
    <s v="1"/>
    <m/>
    <m/>
  </r>
  <r>
    <x v="8"/>
    <s v="Alexis"/>
    <s v="Nature et Aliments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0"/>
    <n v="1"/>
    <m/>
    <m/>
    <m/>
    <m/>
    <s v="Panna Cotta 45g - x 15 sachets"/>
    <s v="190100"/>
    <n v="15"/>
    <n v="0"/>
    <m/>
    <n v="15.75"/>
    <n v="0"/>
    <n v="15.75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0"/>
    <n v="1"/>
    <m/>
    <m/>
    <m/>
    <m/>
    <s v="Crème caramel au beurre salé 60g - x 12 sachets"/>
    <s v="190120"/>
    <n v="12"/>
    <n v="0"/>
    <m/>
    <n v="14.64"/>
    <n v="0"/>
    <n v="14.64"/>
    <m/>
    <n v="1"/>
    <n v="0"/>
    <n v="0"/>
    <n v="0"/>
    <n v="0"/>
    <m/>
    <m/>
    <n v="1"/>
    <m/>
    <m/>
    <n v="1"/>
    <m/>
    <m/>
    <m/>
    <s v="1"/>
    <m/>
    <s v=""/>
  </r>
  <r>
    <x v="8"/>
    <s v="Alexis"/>
    <s v="Nature et Aliments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0"/>
    <n v="1"/>
    <m/>
    <m/>
    <m/>
    <m/>
    <s v="Crème noix de coco 60g - x 12 sachets"/>
    <s v="190150"/>
    <n v="12"/>
    <n v="0"/>
    <m/>
    <n v="14.64"/>
    <n v="0"/>
    <n v="14.64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0"/>
    <n v="1"/>
    <m/>
    <m/>
    <m/>
    <m/>
    <s v="Ferment kéfir de fruits 2x5g - x 10 sachets"/>
    <s v="530150"/>
    <n v="10"/>
    <n v="0"/>
    <m/>
    <n v="23"/>
    <n v="0"/>
    <n v="23"/>
    <m/>
    <n v="1"/>
    <n v="0"/>
    <n v="0"/>
    <n v="0"/>
    <n v="0"/>
    <m/>
    <m/>
    <n v="1"/>
    <m/>
    <m/>
    <m/>
    <s v="Le magasin doit créer le code interne : A représenter à la prochaine visite"/>
    <m/>
    <s v="1"/>
    <s v="1"/>
    <m/>
    <s v=""/>
  </r>
  <r>
    <x v="8"/>
    <s v="Alexis"/>
    <s v="Kaoka"/>
    <s v="Markal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1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n v="1"/>
    <m/>
    <n v="1"/>
    <m/>
    <m/>
    <s v="Rappel le 5/10 Sandrine pour explication.Relais vert imprime la commande.Erreur : la commande est passé par Markal. Le magasin garde les 2 livraisons."/>
    <m/>
    <m/>
    <s v="1"/>
    <m/>
    <s v=""/>
  </r>
  <r>
    <x v="8"/>
    <s v="Alexis"/>
    <s v="Kaoka"/>
    <s v="Markal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04"/>
    <x v="1421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n v="1"/>
    <m/>
    <n v="1"/>
    <m/>
    <m/>
    <s v="Rappel le 5/10 Sandrine pour explication.Relais Vert imprime la commande. Erreur : la commande est passée par Markal.Le magasin garde les 2 livraisons."/>
    <m/>
    <m/>
    <s v="1"/>
    <m/>
    <s v=""/>
  </r>
  <r>
    <x v="8"/>
    <s v="Jean-Claude"/>
    <s v="Kaoka"/>
    <s v="Ekibio"/>
    <s v="LA PLANETE VERTE - BIOMONDE"/>
    <s v="21 pl Barbier"/>
    <s v="60210"/>
    <s v="GRANDVILLIERS"/>
    <s v="03 44 13 03 16"/>
    <s v="Hauts-de-France"/>
    <s v="60"/>
    <s v="BIOMONDE"/>
    <m/>
    <n v="120"/>
    <s v="2017-09-05"/>
    <x v="1422"/>
    <n v="1"/>
    <m/>
    <m/>
    <m/>
    <m/>
    <s v="Simply Milk - 80g"/>
    <s v="24032"/>
    <n v="17"/>
    <n v="0"/>
    <m/>
    <n v="16.149999999999999"/>
    <n v="0"/>
    <n v="16.149999999999999"/>
    <m/>
    <s v=""/>
    <s v=""/>
    <s v=""/>
    <s v=""/>
    <s v=""/>
    <m/>
    <m/>
    <m/>
    <n v="1"/>
    <m/>
    <m/>
    <m/>
    <m/>
    <m/>
    <s v="1"/>
    <m/>
    <s v=""/>
  </r>
  <r>
    <x v="8"/>
    <s v="Jean-Claude"/>
    <s v="Kaoka"/>
    <s v="Ekibio"/>
    <s v="LA PLANETE VERTE - BIOMONDE"/>
    <s v="21 pl Barbier"/>
    <s v="60210"/>
    <s v="GRANDVILLIERS"/>
    <s v="03 44 13 03 16"/>
    <s v="Hauts-de-France"/>
    <s v="60"/>
    <s v="BIOMONDE"/>
    <m/>
    <n v="120"/>
    <s v="2017-09-05"/>
    <x v="1422"/>
    <n v="1"/>
    <m/>
    <m/>
    <m/>
    <m/>
    <s v="Simply Dark - 80g"/>
    <s v="14130"/>
    <n v="17"/>
    <n v="0"/>
    <m/>
    <n v="18.190000000000001"/>
    <n v="0"/>
    <n v="18.190000000000001"/>
    <m/>
    <s v=""/>
    <s v=""/>
    <s v=""/>
    <s v=""/>
    <s v=""/>
    <m/>
    <m/>
    <m/>
    <n v="1"/>
    <m/>
    <m/>
    <m/>
    <m/>
    <m/>
    <s v="1"/>
    <m/>
    <s v=""/>
  </r>
  <r>
    <x v="8"/>
    <s v="Jean-Claude"/>
    <s v="Bio Planèt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3"/>
    <n v="1"/>
    <m/>
    <m/>
    <m/>
    <m/>
    <s v="Huile Oméga + - 1L"/>
    <s v="1010630250"/>
    <n v="6"/>
    <n v="0"/>
    <s v="oui"/>
    <n v="42.24"/>
    <n v="0"/>
    <n v="42.24"/>
    <m/>
    <s v=""/>
    <s v=""/>
    <s v=""/>
    <s v=""/>
    <s v=""/>
    <m/>
    <m/>
    <m/>
    <n v="1"/>
    <m/>
    <m/>
    <m/>
    <m/>
    <m/>
    <s v="1"/>
    <m/>
    <s v=""/>
  </r>
  <r>
    <x v="8"/>
    <s v="Jean-Claude"/>
    <s v="Bio Planèt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3"/>
    <m/>
    <n v="1"/>
    <m/>
    <m/>
    <m/>
    <s v="Huile Gourmande - 250ml"/>
    <s v="1010630890"/>
    <n v="6"/>
    <n v="0"/>
    <m/>
    <n v="24.3"/>
    <n v="0"/>
    <n v="24.3"/>
    <m/>
    <s v=""/>
    <s v=""/>
    <s v=""/>
    <s v=""/>
    <s v=""/>
    <m/>
    <m/>
    <m/>
    <n v="1"/>
    <m/>
    <m/>
    <m/>
    <m/>
    <m/>
    <s v="1"/>
    <m/>
    <s v=""/>
  </r>
  <r>
    <x v="8"/>
    <s v="Jean-Claude"/>
    <s v="Bio Planèt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3"/>
    <m/>
    <n v="1"/>
    <m/>
    <m/>
    <m/>
    <s v="Huile de germe de blé bio - 100ml"/>
    <s v="1010420697"/>
    <n v="4"/>
    <n v="0"/>
    <m/>
    <n v="42.6"/>
    <n v="0"/>
    <n v="42.6"/>
    <m/>
    <s v=""/>
    <s v=""/>
    <s v=""/>
    <s v=""/>
    <s v=""/>
    <m/>
    <m/>
    <m/>
    <n v="1"/>
    <m/>
    <m/>
    <m/>
    <m/>
    <m/>
    <s v="1"/>
    <m/>
    <s v=""/>
  </r>
  <r>
    <x v="8"/>
    <s v="Jean-Claude"/>
    <s v="Arcadi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4"/>
    <n v="1"/>
    <m/>
    <m/>
    <m/>
    <m/>
    <s v="CEPES COUPÉS - Doypack 30g (6)"/>
    <s v="0"/>
    <n v="6"/>
    <n v="0"/>
    <m/>
    <n v="31.26"/>
    <n v="0"/>
    <n v="31.26"/>
    <m/>
    <s v=""/>
    <s v=""/>
    <s v=""/>
    <s v=""/>
    <s v=""/>
    <m/>
    <m/>
    <m/>
    <n v="1"/>
    <m/>
    <m/>
    <s v="DEMANDER AU MAG S'IL SOUHAITE TOUJOURS PASSER COMMANDE DU GUACAMOLE ET TANDORRI : SI OUI PASSER LA COMMANDE (MAIL DE JCL 6/9-07H46)Thomas trop pressé pour parler de cette commande."/>
    <m/>
    <m/>
    <s v="1"/>
    <m/>
    <s v=""/>
  </r>
  <r>
    <x v="8"/>
    <s v="Jean-Claude"/>
    <s v="Arcadi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4"/>
    <n v="1"/>
    <m/>
    <m/>
    <m/>
    <m/>
    <s v="THYM feuilles - Flacon 15g"/>
    <s v="0"/>
    <n v="6"/>
    <n v="0"/>
    <m/>
    <n v="9.5399999999999991"/>
    <n v="0"/>
    <n v="9.5399999999999991"/>
    <m/>
    <s v=""/>
    <s v=""/>
    <s v=""/>
    <s v=""/>
    <s v=""/>
    <m/>
    <m/>
    <m/>
    <n v="1"/>
    <m/>
    <m/>
    <s v="DEMANDER AU MAG S'IL SOUHAITE TOUJOURS PASSER COMMANDE DU GUACAMOLE ET TANDORRI : SI OUI PASSER LA COMMANDE (MAIL DE JCL 6/9-07H46)Thomas trop pressé pour parler de cette commande"/>
    <m/>
    <m/>
    <s v="1"/>
    <m/>
    <s v=""/>
  </r>
  <r>
    <x v="8"/>
    <s v="Jean-Claude"/>
    <s v="Arcadi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4"/>
    <n v="1"/>
    <m/>
    <m/>
    <m/>
    <m/>
    <s v="Mélange JAPONAIS - Flacon 100g (6)"/>
    <s v="0"/>
    <n v="6"/>
    <n v="0"/>
    <m/>
    <n v="19.440000000000001"/>
    <n v="0"/>
    <n v="19.440000000000001"/>
    <m/>
    <s v=""/>
    <s v=""/>
    <s v=""/>
    <s v=""/>
    <s v=""/>
    <m/>
    <m/>
    <m/>
    <n v="1"/>
    <m/>
    <m/>
    <s v="DEMANDER AU MAG S'IL SOUHAITE TOUJOURS PASSER COMMANDE DU GUACAMOLE ET TANDORRI : SI OUI PASSER LA COMMANDE (MAIL DE JCL 6/9-07H46)Thomas trop pressé pour parler de cette commande"/>
    <m/>
    <m/>
    <s v="1"/>
    <m/>
    <s v=""/>
  </r>
  <r>
    <x v="8"/>
    <s v="Jean-Claude"/>
    <s v="Arcadie"/>
    <s v="Relais Vert"/>
    <s v="LA PLANETE VERTE - BIOMONDE"/>
    <s v="21 pl Barbier"/>
    <s v="60210"/>
    <s v="GRANDVILLIERS"/>
    <s v="03 44 13 03 16"/>
    <s v="Hauts-de-France"/>
    <s v="60"/>
    <s v="BIOMONDE"/>
    <m/>
    <n v="120"/>
    <s v="2017-09-05"/>
    <x v="1424"/>
    <n v="1"/>
    <m/>
    <m/>
    <m/>
    <m/>
    <s v="Kit PLV 12 recettes épicées - /50"/>
    <s v="0"/>
    <n v="2"/>
    <n v="0"/>
    <m/>
    <n v="0"/>
    <n v="0"/>
    <n v="0"/>
    <m/>
    <s v=""/>
    <s v=""/>
    <s v=""/>
    <s v=""/>
    <s v=""/>
    <m/>
    <m/>
    <m/>
    <n v="1"/>
    <m/>
    <m/>
    <s v="DEMANDER AU MAG S'IL SOUHAITE TOUJOURS PASSER COMMANDE DU GUACAMOLE ET TANDORRI : SI OUI PASSER LA COMMANDE (MAIL DE JCL 6/9-07H46)Thomas trop pressé pour parler de cette commande"/>
    <m/>
    <m/>
    <s v="1"/>
    <m/>
    <s v=""/>
  </r>
  <r>
    <x v="8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09-05"/>
    <x v="1425"/>
    <n v="1"/>
    <m/>
    <m/>
    <m/>
    <m/>
    <s v="Huile de tournesol - 0,5L"/>
    <s v="1010601070"/>
    <n v="6"/>
    <n v="0"/>
    <m/>
    <n v="16.079999999999998"/>
    <n v="0"/>
    <n v="16.079999999999998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09-05"/>
    <x v="1425"/>
    <n v="1"/>
    <m/>
    <m/>
    <m/>
    <m/>
    <s v="Huile de colza - 0,5L"/>
    <s v="1010608070"/>
    <n v="6"/>
    <n v="0"/>
    <m/>
    <n v="18.66"/>
    <n v="0"/>
    <n v="18.66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09-05"/>
    <x v="1425"/>
    <n v="1"/>
    <m/>
    <m/>
    <m/>
    <m/>
    <s v="Huile d'olive douce - 1L"/>
    <s v="1010612350"/>
    <n v="6"/>
    <n v="0"/>
    <m/>
    <n v="51.12"/>
    <n v="0"/>
    <n v="51.12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09-05"/>
    <x v="1425"/>
    <n v="1"/>
    <m/>
    <m/>
    <m/>
    <m/>
    <s v="Huile d'olive corsée - 1L"/>
    <s v="1010612250"/>
    <n v="6"/>
    <n v="0"/>
    <m/>
    <n v="54.54"/>
    <n v="0"/>
    <n v="54.54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09-05"/>
    <x v="1425"/>
    <n v="1"/>
    <m/>
    <m/>
    <m/>
    <m/>
    <s v="Huile Friture+Poêler - 1L"/>
    <s v="1010601150"/>
    <n v="6"/>
    <n v="0"/>
    <m/>
    <n v="31.86"/>
    <n v="0"/>
    <n v="31.86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Direct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6"/>
    <n v="1"/>
    <m/>
    <m/>
    <m/>
    <m/>
    <s v="Chocolinette - 700g"/>
    <s v="0"/>
    <n v="6"/>
    <n v="0"/>
    <m/>
    <n v="63.36"/>
    <n v="0"/>
    <n v="63.36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Direct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6"/>
    <n v="1"/>
    <m/>
    <m/>
    <m/>
    <m/>
    <s v="Amandina Lait d'amandes sans sucre - 50cl"/>
    <s v="6901"/>
    <n v="24"/>
    <n v="0"/>
    <m/>
    <n v="41.04"/>
    <n v="0"/>
    <n v="41.04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Direct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6"/>
    <n v="1"/>
    <m/>
    <m/>
    <m/>
    <m/>
    <s v="Purée de Pistache - 100g"/>
    <s v="2400"/>
    <n v="6"/>
    <n v="0"/>
    <m/>
    <n v="32.1"/>
    <n v="0"/>
    <n v="32.1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Direct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6"/>
    <n v="1"/>
    <m/>
    <m/>
    <m/>
    <m/>
    <s v="Purée Fruits et Graines - 200g"/>
    <s v="1011"/>
    <n v="6"/>
    <n v="0"/>
    <m/>
    <n v="27.3"/>
    <n v="0"/>
    <n v="27.3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Direct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6"/>
    <n v="1"/>
    <m/>
    <m/>
    <m/>
    <m/>
    <s v="Purée 4 Fruits Secs - 200g"/>
    <s v="1013"/>
    <n v="6"/>
    <n v="0"/>
    <m/>
    <n v="23.4"/>
    <n v="0"/>
    <n v="23.4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7"/>
    <n v="1"/>
    <m/>
    <m/>
    <m/>
    <m/>
    <s v="Mélange RIZ - Flacon 27g"/>
    <s v="0"/>
    <n v="6"/>
    <n v="10"/>
    <s v="oui"/>
    <n v="7.5"/>
    <n v="0"/>
    <n v="7.5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8"/>
    <n v="1"/>
    <m/>
    <m/>
    <m/>
    <m/>
    <s v="SOMMEIL - Sachet 35g (3)"/>
    <s v="0"/>
    <n v="3"/>
    <n v="5"/>
    <m/>
    <n v="7.23"/>
    <n v="0"/>
    <n v="7.23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8"/>
    <n v="1"/>
    <m/>
    <m/>
    <m/>
    <m/>
    <s v="ALLAITEMENT - Sachet 100g (6)"/>
    <s v="0"/>
    <n v="6"/>
    <n v="5"/>
    <m/>
    <n v="13.38"/>
    <n v="0"/>
    <n v="13.38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8"/>
    <n v="1"/>
    <m/>
    <m/>
    <m/>
    <m/>
    <s v="ANTI STRESS - Sachet 35g (3)"/>
    <s v="0"/>
    <n v="3"/>
    <n v="5"/>
    <m/>
    <n v="5.4"/>
    <n v="0"/>
    <n v="5.4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8"/>
    <n v="1"/>
    <m/>
    <m/>
    <m/>
    <m/>
    <s v="HIVERNALE - Sachet 35g (3)"/>
    <s v="0"/>
    <n v="3"/>
    <n v="5"/>
    <m/>
    <n v="4.47"/>
    <n v="0"/>
    <n v="4.47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Ekibio"/>
    <s v="SUPER G BIO"/>
    <s v="Rdpt Europe 876 bd Lery"/>
    <s v="83500"/>
    <s v="LA SEYNE SUR MER"/>
    <s v="04 94 92 62 68"/>
    <s v="Provence-Alpes-Côte d'Azur"/>
    <s v="83"/>
    <s v="LES COMPTOIRS DE LA BIO"/>
    <m/>
    <n v="400"/>
    <s v="2017-09-05"/>
    <x v="1428"/>
    <n v="1"/>
    <m/>
    <m/>
    <m/>
    <m/>
    <s v="ELIMINATION - Sachet 35g (3)"/>
    <s v="0"/>
    <n v="3"/>
    <n v="5"/>
    <m/>
    <n v="5.28"/>
    <n v="0"/>
    <n v="5.28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29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Markal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0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m/>
    <m/>
    <m/>
    <s v="As les étiquettes en rayon - ne sait pas si reçu ou vendu?"/>
    <m/>
    <s v="1"/>
    <s v="1"/>
    <m/>
    <m/>
  </r>
  <r>
    <x v="8"/>
    <s v="Alexis"/>
    <s v="Kaoka"/>
    <s v="Markal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0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m/>
    <m/>
    <m/>
    <s v="As les étiquettes en rayon - ne sait pas si reçu ou vendu?"/>
    <m/>
    <s v="1"/>
    <s v="1"/>
    <m/>
    <m/>
  </r>
  <r>
    <x v="8"/>
    <s v="Alexis"/>
    <s v="Arcadi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1"/>
    <n v="1"/>
    <m/>
    <m/>
    <m/>
    <m/>
    <s v="Mélange PÂTES - Flacon 30g"/>
    <s v="0"/>
    <n v="12"/>
    <n v="10"/>
    <s v="oui"/>
    <n v="16.8"/>
    <n v="0"/>
    <n v="16.8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1"/>
    <n v="1"/>
    <m/>
    <m/>
    <m/>
    <m/>
    <s v="CURRY MADRAS - Flacon 35g"/>
    <s v="0"/>
    <n v="6"/>
    <n v="0"/>
    <m/>
    <n v="9.9"/>
    <n v="0"/>
    <n v="9.9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2"/>
    <n v="1"/>
    <m/>
    <m/>
    <m/>
    <m/>
    <s v="Huile de cameline - 0,25L"/>
    <s v="1010617190"/>
    <n v="6"/>
    <n v="0"/>
    <m/>
    <n v="26.82"/>
    <n v="0"/>
    <n v="26.82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09-05"/>
    <x v="1432"/>
    <n v="1"/>
    <m/>
    <m/>
    <m/>
    <m/>
    <s v="Huile d'Inca Inchi - 100ml"/>
    <s v="1010420497"/>
    <n v="4"/>
    <n v="0"/>
    <m/>
    <n v="28.4"/>
    <n v="0"/>
    <n v="28.4"/>
    <m/>
    <s v=""/>
    <s v=""/>
    <s v=""/>
    <s v=""/>
    <s v=""/>
    <m/>
    <m/>
    <m/>
    <n v="1"/>
    <m/>
    <m/>
    <m/>
    <m/>
    <m/>
    <s v="1"/>
    <m/>
    <s v=""/>
  </r>
  <r>
    <x v="8"/>
    <s v="Christophe"/>
    <s v="Arcadi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3"/>
    <n v="1"/>
    <m/>
    <m/>
    <m/>
    <n v="1"/>
    <s v="Mélange PÂTES - Flacon 30g"/>
    <s v="0"/>
    <n v="6"/>
    <n v="10"/>
    <s v="oui"/>
    <n v="8.4"/>
    <n v="0"/>
    <n v="8.4"/>
    <m/>
    <s v=""/>
    <s v=""/>
    <s v=""/>
    <s v=""/>
    <s v=""/>
    <m/>
    <m/>
    <m/>
    <n v="1"/>
    <m/>
    <m/>
    <m/>
    <m/>
    <m/>
    <s v="1"/>
    <m/>
    <s v=""/>
  </r>
  <r>
    <x v="8"/>
    <s v="Christophe"/>
    <s v="Arcadi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3"/>
    <n v="1"/>
    <m/>
    <m/>
    <m/>
    <n v="1"/>
    <s v="Mélange RIZ - Flacon 27g"/>
    <s v="0"/>
    <n v="6"/>
    <n v="10"/>
    <s v="oui"/>
    <n v="7.5"/>
    <n v="0"/>
    <n v="7.5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4"/>
    <n v="1"/>
    <m/>
    <m/>
    <m/>
    <n v="1"/>
    <s v="Purée amande complète - 300g"/>
    <s v="5004"/>
    <n v="36"/>
    <n v="10"/>
    <m/>
    <n v="253.44"/>
    <n v="0"/>
    <n v="253.44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4"/>
    <n v="1"/>
    <m/>
    <m/>
    <m/>
    <n v="1"/>
    <s v="Purée de sésame (tahin) - 280g"/>
    <s v="1230"/>
    <n v="36"/>
    <n v="10"/>
    <m/>
    <n v="97.92"/>
    <n v="0"/>
    <n v="97.92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4"/>
    <n v="1"/>
    <m/>
    <m/>
    <m/>
    <m/>
    <s v="Purée Arachide Toastée - 300g"/>
    <s v="1504"/>
    <n v="36"/>
    <n v="10"/>
    <m/>
    <n v="87.48"/>
    <n v="0"/>
    <n v="87.48"/>
    <m/>
    <n v="1"/>
    <n v="0"/>
    <n v="0"/>
    <n v="0"/>
    <n v="0"/>
    <m/>
    <m/>
    <n v="1"/>
    <m/>
    <m/>
    <n v="1"/>
    <m/>
    <m/>
    <m/>
    <s v="1"/>
    <m/>
    <s v=""/>
  </r>
  <r>
    <x v="8"/>
    <s v="Christophe"/>
    <s v="Bio Planèt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5"/>
    <m/>
    <n v="1"/>
    <m/>
    <m/>
    <m/>
    <s v="Huile de chardon marie - 100ml"/>
    <s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s v="1"/>
    <m/>
    <s v=""/>
  </r>
  <r>
    <x v="8"/>
    <s v="Christophe"/>
    <s v="Ciel d'Azur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6"/>
    <n v="1"/>
    <m/>
    <m/>
    <m/>
    <m/>
    <s v="Shampooing - flacon 250ml"/>
    <s v="0"/>
    <n v="6"/>
    <n v="0"/>
    <m/>
    <n v="49.14"/>
    <n v="0"/>
    <n v="49.14"/>
    <m/>
    <s v=""/>
    <s v=""/>
    <s v=""/>
    <s v=""/>
    <s v=""/>
    <m/>
    <m/>
    <m/>
    <n v="1"/>
    <m/>
    <m/>
    <m/>
    <m/>
    <m/>
    <s v="1"/>
    <m/>
    <s v=""/>
  </r>
  <r>
    <x v="8"/>
    <s v="Christophe"/>
    <s v="Ciel d'Azur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6"/>
    <n v="1"/>
    <m/>
    <m/>
    <m/>
    <m/>
    <s v="Crème réparatrice - tube 150ml"/>
    <s v="0"/>
    <n v="6"/>
    <n v="0"/>
    <m/>
    <n v="48.54"/>
    <n v="0"/>
    <n v="48.54"/>
    <m/>
    <s v=""/>
    <s v=""/>
    <s v=""/>
    <s v=""/>
    <s v=""/>
    <m/>
    <m/>
    <m/>
    <n v="1"/>
    <m/>
    <m/>
    <m/>
    <m/>
    <m/>
    <s v="1"/>
    <m/>
    <s v=""/>
  </r>
  <r>
    <x v="8"/>
    <s v="Christophe"/>
    <s v="Kaoka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7"/>
    <n v="1"/>
    <m/>
    <m/>
    <m/>
    <n v="1"/>
    <s v="noir 80% Equateur - 100g"/>
    <s v="14074"/>
    <n v="85"/>
    <n v="10"/>
    <m/>
    <n v="130.05000000000001"/>
    <n v="0"/>
    <n v="130.05000000000001"/>
    <m/>
    <s v=""/>
    <s v=""/>
    <s v=""/>
    <s v=""/>
    <s v=""/>
    <m/>
    <m/>
    <m/>
    <n v="1"/>
    <m/>
    <m/>
    <m/>
    <m/>
    <m/>
    <s v="1"/>
    <m/>
    <s v=""/>
  </r>
  <r>
    <x v="8"/>
    <s v="Christophe"/>
    <s v="Kaoka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09-05"/>
    <x v="1437"/>
    <n v="1"/>
    <m/>
    <m/>
    <m/>
    <n v="1"/>
    <s v="noir gingembre citron - 100g"/>
    <s v="14718"/>
    <n v="85"/>
    <n v="10"/>
    <m/>
    <n v="137.69999999999999"/>
    <n v="0"/>
    <n v="137.69999999999999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8"/>
    <n v="1"/>
    <m/>
    <m/>
    <m/>
    <m/>
    <s v="Mélange PÂTES - Flacon 30g"/>
    <s v="0"/>
    <n v="6"/>
    <n v="10"/>
    <s v="oui"/>
    <n v="8.4"/>
    <n v="0"/>
    <n v="8.4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8"/>
    <n v="1"/>
    <m/>
    <m/>
    <m/>
    <m/>
    <s v="Mélange PIZZA - Flacon 13g"/>
    <s v="0"/>
    <n v="6"/>
    <n v="10"/>
    <s v="oui"/>
    <n v="6.96"/>
    <n v="0"/>
    <n v="6.96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8"/>
    <n v="1"/>
    <m/>
    <m/>
    <m/>
    <m/>
    <s v="Mélange RIZ - Flacon 27g"/>
    <s v="0"/>
    <n v="6"/>
    <n v="10"/>
    <s v="oui"/>
    <n v="7.5"/>
    <n v="0"/>
    <n v="7.5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AIL et FINES HERBES - Flacon 10g"/>
    <s v="0"/>
    <n v="6"/>
    <n v="5"/>
    <m/>
    <n v="7.92"/>
    <n v="0"/>
    <n v="7.92"/>
    <m/>
    <s v=""/>
    <s v=""/>
    <s v=""/>
    <s v=""/>
    <s v=""/>
    <m/>
    <m/>
    <m/>
    <m/>
    <m/>
    <m/>
    <s v="Trop compliqué à rechercher, revient vers nous au besoin"/>
    <m/>
    <s v="1"/>
    <m/>
    <s v="1"/>
    <m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CITRON écorce poudre - Flacon 32g"/>
    <s v="0"/>
    <n v="6"/>
    <n v="5"/>
    <m/>
    <n v="10.92"/>
    <n v="0"/>
    <n v="10.92"/>
    <m/>
    <s v=""/>
    <s v=""/>
    <s v=""/>
    <s v=""/>
    <s v=""/>
    <m/>
    <m/>
    <m/>
    <m/>
    <m/>
    <m/>
    <s v="Trop compliqué à rechercher, revient vers nous au besoin"/>
    <m/>
    <s v="1"/>
    <m/>
    <s v="1"/>
    <m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Mélange COMPOTE &amp; CRUMBLE - Flacon 35g"/>
    <s v="0"/>
    <n v="6"/>
    <n v="5"/>
    <m/>
    <n v="16.8"/>
    <n v="0"/>
    <n v="16.8"/>
    <m/>
    <s v=""/>
    <s v=""/>
    <s v=""/>
    <s v=""/>
    <s v=""/>
    <m/>
    <m/>
    <m/>
    <m/>
    <m/>
    <m/>
    <s v="Trop compliqué à rechercher, revient vers nous au besoin"/>
    <m/>
    <s v="1"/>
    <m/>
    <s v="1"/>
    <m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Mélange CHILI - Flacon 35g"/>
    <s v="0"/>
    <n v="6"/>
    <n v="5"/>
    <m/>
    <n v="10.8"/>
    <n v="0"/>
    <n v="10.8"/>
    <m/>
    <s v=""/>
    <s v=""/>
    <s v=""/>
    <s v=""/>
    <s v=""/>
    <m/>
    <m/>
    <m/>
    <m/>
    <m/>
    <m/>
    <s v="Trop compliqué à rechercher, revient vers nous au besoin"/>
    <m/>
    <s v="1"/>
    <m/>
    <s v="1"/>
    <m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NIGELLE graines - Flacon 50g"/>
    <s v="0"/>
    <n v="6"/>
    <n v="5"/>
    <m/>
    <n v="11.1"/>
    <n v="0"/>
    <n v="11.1"/>
    <m/>
    <s v=""/>
    <s v=""/>
    <s v=""/>
    <s v=""/>
    <s v=""/>
    <m/>
    <m/>
    <m/>
    <m/>
    <m/>
    <m/>
    <s v="Trop compliqué à rechercher, revient vers nous au besoin"/>
    <m/>
    <s v="1"/>
    <m/>
    <s v="1"/>
    <m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VANILLE gousses - Flacon"/>
    <s v="0"/>
    <n v="6"/>
    <n v="5"/>
    <m/>
    <n v="36.54"/>
    <n v="0"/>
    <n v="36.54"/>
    <m/>
    <s v=""/>
    <s v=""/>
    <s v=""/>
    <s v=""/>
    <s v=""/>
    <m/>
    <m/>
    <m/>
    <m/>
    <m/>
    <m/>
    <s v="Trop compliqué à rechercher, revient vers nous au besoin"/>
    <m/>
    <s v="1"/>
    <m/>
    <s v="1"/>
    <m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Mélange COLOMBO - Flacon 35g"/>
    <s v="0"/>
    <n v="6"/>
    <n v="5"/>
    <m/>
    <n v="8.82"/>
    <n v="0"/>
    <n v="8.82"/>
    <m/>
    <s v=""/>
    <s v=""/>
    <s v=""/>
    <s v=""/>
    <s v=""/>
    <m/>
    <m/>
    <m/>
    <m/>
    <m/>
    <m/>
    <s v="Trop compliqué à rechercher, revient vers nous au besoin"/>
    <m/>
    <s v="1"/>
    <m/>
    <s v="1"/>
    <m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CURRY MADRAS - Flacon 35g"/>
    <s v="0"/>
    <n v="6"/>
    <n v="5"/>
    <m/>
    <n v="9.42"/>
    <n v="0"/>
    <n v="9.42"/>
    <m/>
    <s v=""/>
    <s v=""/>
    <s v=""/>
    <s v=""/>
    <s v=""/>
    <m/>
    <m/>
    <m/>
    <m/>
    <m/>
    <m/>
    <s v="Trop compliqué à rechercher, revient vers nous au besoin"/>
    <m/>
    <s v="1"/>
    <m/>
    <s v="1"/>
    <m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ECHALOTE semoule - Flacon 40g"/>
    <s v="0"/>
    <n v="6"/>
    <n v="5"/>
    <m/>
    <n v="26.22"/>
    <n v="0"/>
    <n v="26.22"/>
    <m/>
    <s v=""/>
    <s v=""/>
    <s v=""/>
    <s v=""/>
    <s v=""/>
    <m/>
    <m/>
    <m/>
    <m/>
    <m/>
    <m/>
    <s v="Trop compliqué à rechercher, revient vers nous au besoin"/>
    <m/>
    <s v="1"/>
    <m/>
    <s v="1"/>
    <m/>
  </r>
  <r>
    <x v="8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39"/>
    <n v="1"/>
    <m/>
    <m/>
    <m/>
    <m/>
    <s v="POIVRE de la JAMAIQUE - Flacon 30g"/>
    <s v="0"/>
    <n v="6"/>
    <n v="5"/>
    <m/>
    <n v="9.18"/>
    <n v="0"/>
    <n v="9.18"/>
    <m/>
    <s v=""/>
    <s v=""/>
    <s v=""/>
    <s v=""/>
    <s v=""/>
    <m/>
    <m/>
    <m/>
    <m/>
    <m/>
    <m/>
    <s v="Trop compliqué à rechercher, revient vers nous au besoin"/>
    <m/>
    <s v="1"/>
    <m/>
    <s v="1"/>
    <m/>
  </r>
  <r>
    <x v="8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'olive Demeter - 0,5L"/>
    <s v="1010614270"/>
    <n v="6"/>
    <n v="0"/>
    <m/>
    <n v="54.78"/>
    <n v="0"/>
    <n v="54.78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e tournesol Demeter - 0,5L"/>
    <s v="1010601270"/>
    <n v="6"/>
    <n v="0"/>
    <m/>
    <n v="24.72"/>
    <n v="0"/>
    <n v="24.72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e colza Demeter - 0,5L"/>
    <s v="1010608270"/>
    <n v="6"/>
    <n v="0"/>
    <m/>
    <n v="24.72"/>
    <n v="0"/>
    <n v="24.72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e Chia - 100ml"/>
    <s v="1010420097"/>
    <n v="8"/>
    <n v="0"/>
    <m/>
    <n v="56.8"/>
    <n v="0"/>
    <n v="56.8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e cumin noir - 100ml"/>
    <s v="1010420297"/>
    <n v="8"/>
    <n v="0"/>
    <m/>
    <n v="56.8"/>
    <n v="0"/>
    <n v="56.8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0"/>
    <n v="1"/>
    <m/>
    <m/>
    <m/>
    <m/>
    <s v="Huile d'Inca Inchi - 100ml"/>
    <s v="1010420497"/>
    <n v="8"/>
    <n v="0"/>
    <m/>
    <n v="56.8"/>
    <n v="0"/>
    <n v="56.8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Markal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1"/>
    <n v="1"/>
    <m/>
    <m/>
    <m/>
    <m/>
    <s v="noir 80% Equateur - 100g"/>
    <s v="14074"/>
    <n v="17"/>
    <n v="0"/>
    <m/>
    <n v="28.9"/>
    <n v="0"/>
    <n v="28.9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Markal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1"/>
    <n v="1"/>
    <m/>
    <m/>
    <m/>
    <m/>
    <s v="Sachet chocolat poudre 32% cacao - 400g"/>
    <s v="66510"/>
    <n v="12"/>
    <n v="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Markal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1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Markal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1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2"/>
    <n v="1"/>
    <m/>
    <m/>
    <m/>
    <m/>
    <s v="Sucre vanille - x 20 sachets 2x8g"/>
    <s v="310010"/>
    <n v="20"/>
    <n v="0"/>
    <m/>
    <n v="73.599999999999994"/>
    <n v="0"/>
    <n v="73.599999999999994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2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3"/>
    <n v="1"/>
    <m/>
    <m/>
    <m/>
    <n v="1"/>
    <s v="Purée amande complète - 300g"/>
    <s v="5004"/>
    <n v="36"/>
    <n v="10"/>
    <m/>
    <n v="253.44"/>
    <n v="0"/>
    <n v="253.44"/>
    <m/>
    <s v=""/>
    <s v=""/>
    <s v=""/>
    <s v=""/>
    <s v=""/>
    <m/>
    <m/>
    <m/>
    <n v="1"/>
    <m/>
    <m/>
    <m/>
    <s v=""/>
    <m/>
    <m/>
    <s v="1"/>
    <s v=""/>
  </r>
  <r>
    <x v="8"/>
    <s v="Alexis"/>
    <s v="Perl'amand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09-06"/>
    <x v="1443"/>
    <n v="1"/>
    <m/>
    <m/>
    <m/>
    <n v="1"/>
    <s v="Purée amande blanchie - 300g"/>
    <s v="5104"/>
    <n v="36"/>
    <n v="10"/>
    <s v="oui"/>
    <n v="273.60000000000002"/>
    <n v="0"/>
    <n v="273.60000000000002"/>
    <m/>
    <s v=""/>
    <s v=""/>
    <s v=""/>
    <s v=""/>
    <s v=""/>
    <m/>
    <m/>
    <m/>
    <n v="1"/>
    <m/>
    <m/>
    <m/>
    <m/>
    <m/>
    <m/>
    <s v="1"/>
    <s v=""/>
  </r>
  <r>
    <x v="8"/>
    <s v="Philippe"/>
    <s v="Bio Planète"/>
    <s v="Biodis"/>
    <s v="LA COOP BIO"/>
    <s v="5 allée de la grassinais"/>
    <s v="35400"/>
    <s v="SAINT MALO"/>
    <s v="02 99 81 41 28"/>
    <s v="Bretagne"/>
    <s v="35"/>
    <s v="ACCORD BIO"/>
    <s v="la Coop Bio"/>
    <n v="780"/>
    <s v="2017-09-06"/>
    <x v="1444"/>
    <n v="1"/>
    <m/>
    <m/>
    <m/>
    <m/>
    <s v="Huile Gourmande - 250ml"/>
    <s v="1010630890"/>
    <n v="6"/>
    <n v="0"/>
    <m/>
    <n v="24.3"/>
    <n v="0"/>
    <n v="24.3"/>
    <m/>
    <s v=""/>
    <s v=""/>
    <s v=""/>
    <s v=""/>
    <s v=""/>
    <m/>
    <m/>
    <m/>
    <n v="1"/>
    <m/>
    <m/>
    <m/>
    <m/>
    <m/>
    <s v="1"/>
    <m/>
    <s v=""/>
  </r>
  <r>
    <x v="8"/>
    <s v="Philippe"/>
    <s v="Bio Planète"/>
    <s v="Biodis"/>
    <s v="LA COOP BIO"/>
    <s v="5 allée de la grassinais"/>
    <s v="35400"/>
    <s v="SAINT MALO"/>
    <s v="02 99 81 41 28"/>
    <s v="Bretagne"/>
    <s v="35"/>
    <s v="ACCORD BIO"/>
    <s v="la Coop Bio"/>
    <n v="780"/>
    <s v="2017-09-06"/>
    <x v="1444"/>
    <m/>
    <m/>
    <n v="1"/>
    <m/>
    <m/>
    <s v="Huile de germe de blé bio - 100ml"/>
    <s v="1010420697"/>
    <n v="8"/>
    <n v="0"/>
    <s v="oui"/>
    <n v="85.2"/>
    <n v="0"/>
    <n v="85.2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Huile Friture+Poêler - 1L"/>
    <s v="1010601150"/>
    <n v="6"/>
    <n v="0"/>
    <m/>
    <n v="31.86"/>
    <n v="0"/>
    <n v="31.86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Huile de sésame grillé - 0,25L"/>
    <s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Huile Oméga + - 0,5L"/>
    <s v="1010630270"/>
    <n v="6"/>
    <n v="0"/>
    <m/>
    <n v="24.6"/>
    <n v="0"/>
    <n v="24.6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m/>
    <n v="1"/>
    <m/>
    <m/>
    <m/>
    <s v="Huile Gourmande - 250ml"/>
    <s v="1010630890"/>
    <n v="6"/>
    <n v="0"/>
    <m/>
    <n v="24.3"/>
    <n v="0"/>
    <n v="24.3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Farine de pépins de courge biologique - 250g x4"/>
    <s v="1010450220"/>
    <n v="8"/>
    <n v="0"/>
    <s v="oui"/>
    <n v="23.84"/>
    <n v="0"/>
    <n v="23.84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Farine de lin biologique - 250g x4"/>
    <s v="1010450320"/>
    <n v="8"/>
    <n v="0"/>
    <s v="oui"/>
    <n v="17.84"/>
    <n v="0"/>
    <n v="17.84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5"/>
    <n v="1"/>
    <m/>
    <m/>
    <m/>
    <m/>
    <s v="Complément pour petit déjeuner biologique - 300g x4"/>
    <s v="1010450430"/>
    <n v="8"/>
    <n v="0"/>
    <s v="oui"/>
    <n v="58.4"/>
    <n v="0"/>
    <n v="58.4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55% orange - 100g"/>
    <s v="14073"/>
    <n v="17"/>
    <n v="0"/>
    <m/>
    <n v="27.2"/>
    <n v="0"/>
    <n v="27.2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66% éclats noisettes caramélisés - 100g"/>
    <s v="14072"/>
    <n v="17"/>
    <n v="0"/>
    <m/>
    <n v="31.96"/>
    <n v="0"/>
    <n v="31.96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70% - 100g"/>
    <s v="14072"/>
    <n v="17"/>
    <n v="0"/>
    <m/>
    <n v="25.84"/>
    <n v="0"/>
    <n v="25.84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75% Sao Tomé - 100g"/>
    <s v="14371"/>
    <n v="17"/>
    <n v="0"/>
    <m/>
    <n v="28.9"/>
    <n v="0"/>
    <n v="28.9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80% Equateur - 100g"/>
    <s v="14074"/>
    <n v="17"/>
    <n v="0"/>
    <m/>
    <n v="28.9"/>
    <n v="0"/>
    <n v="28.9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6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amande complète - 300g"/>
    <s v="5004"/>
    <n v="6"/>
    <n v="0"/>
    <m/>
    <n v="46.92"/>
    <n v="0"/>
    <n v="46.92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amande blanchie - 300g"/>
    <s v="5104"/>
    <n v="6"/>
    <n v="0"/>
    <m/>
    <n v="50.7"/>
    <n v="0"/>
    <n v="50.7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amande complète - 200g"/>
    <s v="5011"/>
    <n v="6"/>
    <n v="0"/>
    <m/>
    <n v="33.9"/>
    <n v="0"/>
    <n v="33.9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amande blanchie - 200g"/>
    <s v="5111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de sésame (tahin) - 280g"/>
    <s v="1230"/>
    <n v="6"/>
    <n v="0"/>
    <m/>
    <n v="18.12"/>
    <n v="0"/>
    <n v="18.12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Fruits et Graines - 200g"/>
    <s v="1011"/>
    <n v="6"/>
    <n v="0"/>
    <m/>
    <n v="27.3"/>
    <n v="0"/>
    <n v="27.3"/>
    <m/>
    <s v=""/>
    <s v=""/>
    <s v=""/>
    <s v=""/>
    <s v=""/>
    <m/>
    <m/>
    <m/>
    <n v="1"/>
    <m/>
    <m/>
    <m/>
    <m/>
    <m/>
    <s v="1"/>
    <m/>
    <s v=""/>
  </r>
  <r>
    <x v="8"/>
    <s v="Alexis"/>
    <s v="Perl'amande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7"/>
    <n v="1"/>
    <m/>
    <m/>
    <m/>
    <m/>
    <s v="Purée 4 Fruits Secs - 200g"/>
    <s v="1013"/>
    <n v="6"/>
    <n v="0"/>
    <m/>
    <n v="23.4"/>
    <n v="0"/>
    <n v="23.4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OREXIS BIO"/>
    <s v="10, rue Chavanne"/>
    <s v="69001"/>
    <s v="LYON"/>
    <s v="04 78 28 52 52"/>
    <s v="Auvergne-Rhône-Alpes"/>
    <s v="69"/>
    <s v="ACCORD BIO"/>
    <m/>
    <n v="100"/>
    <s v="2017-09-06"/>
    <x v="1448"/>
    <m/>
    <n v="1"/>
    <m/>
    <m/>
    <m/>
    <s v="Huile de germe de blé bio - 100ml"/>
    <s v="1010420697"/>
    <n v="4"/>
    <n v="0"/>
    <m/>
    <n v="42.6"/>
    <n v="0"/>
    <n v="42.6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OREXIS BIO"/>
    <s v="10, rue Chavanne"/>
    <s v="69001"/>
    <s v="LYON"/>
    <s v="04 78 28 52 52"/>
    <s v="Auvergne-Rhône-Alpes"/>
    <s v="69"/>
    <s v="ACCORD BIO"/>
    <m/>
    <n v="100"/>
    <s v="2017-09-06"/>
    <x v="1448"/>
    <n v="1"/>
    <m/>
    <m/>
    <m/>
    <m/>
    <s v="Farine de pépins de courge biologique - 250g x4"/>
    <s v="1010450220"/>
    <n v="4"/>
    <n v="0"/>
    <s v="oui"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OREXIS BIO"/>
    <s v="10, rue Chavanne"/>
    <s v="69001"/>
    <s v="LYON"/>
    <s v="04 78 28 52 52"/>
    <s v="Auvergne-Rhône-Alpes"/>
    <s v="69"/>
    <s v="ACCORD BIO"/>
    <m/>
    <n v="100"/>
    <s v="2017-09-06"/>
    <x v="1448"/>
    <n v="1"/>
    <m/>
    <m/>
    <m/>
    <m/>
    <s v="Farine de lin biologique - 250g x4"/>
    <s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9"/>
    <n v="1"/>
    <m/>
    <m/>
    <m/>
    <m/>
    <s v="Bioflan vanille - x 30 sachets"/>
    <s v="110010"/>
    <n v="30"/>
    <n v="0"/>
    <m/>
    <n v="21.6"/>
    <n v="0"/>
    <n v="21.6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9"/>
    <n v="1"/>
    <m/>
    <m/>
    <m/>
    <m/>
    <s v="Poudre à lever - x 30 sachets"/>
    <s v="550010"/>
    <n v="30"/>
    <n v="0"/>
    <m/>
    <n v="10.199999999999999"/>
    <n v="0"/>
    <n v="10.199999999999999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9"/>
    <n v="1"/>
    <m/>
    <m/>
    <m/>
    <m/>
    <s v="Sucre vanille - x 20 sachets 2x8g"/>
    <s v="310010"/>
    <n v="20"/>
    <n v="0"/>
    <m/>
    <n v="73.599999999999994"/>
    <n v="0"/>
    <n v="73.599999999999994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9"/>
    <n v="1"/>
    <m/>
    <m/>
    <m/>
    <m/>
    <s v="Crème chocolat intense 60g - x 12 sachets"/>
    <s v="190020"/>
    <n v="12"/>
    <n v="0"/>
    <m/>
    <n v="14.64"/>
    <n v="0"/>
    <n v="14.64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Relais Vert"/>
    <s v="ALLIANC ETHYK"/>
    <s v="6 RUE GEORGES SIMENON"/>
    <s v="83400"/>
    <s v="HYERES"/>
    <s v="04 94 42 59 83"/>
    <s v="Provence-Alpes-Côte d'Azur"/>
    <s v="83"/>
    <s v="INDPT"/>
    <m/>
    <n v="160"/>
    <s v="2017-09-06"/>
    <x v="1449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m/>
    <s v="1"/>
    <m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ina Lait d'amandes - 1L"/>
    <s v="6902"/>
    <n v="12"/>
    <n v="0"/>
    <m/>
    <n v="36.6"/>
    <n v="0"/>
    <n v="36.6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ina Lait d'amandes - 50cl"/>
    <s v="6902"/>
    <n v="12"/>
    <n v="0"/>
    <m/>
    <n v="19.920000000000002"/>
    <n v="0"/>
    <n v="19.920000000000002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ina chocolat - 1L"/>
    <s v="6902"/>
    <n v="12"/>
    <n v="0"/>
    <m/>
    <n v="40.200000000000003"/>
    <n v="0"/>
    <n v="40.200000000000003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ina chocolat - 3x20cl"/>
    <s v="6902"/>
    <n v="8"/>
    <n v="0"/>
    <m/>
    <n v="31.12"/>
    <n v="0"/>
    <n v="31.12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de sésame (tahin) - 630g"/>
    <s v="1241"/>
    <n v="24"/>
    <n v="0"/>
    <m/>
    <n v="145.44"/>
    <n v="0"/>
    <n v="145.44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de sésame demi complet - 630g"/>
    <s v="1242"/>
    <n v="18"/>
    <n v="0"/>
    <m/>
    <n v="109.08"/>
    <n v="0"/>
    <n v="109.08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de noix de cajou - 300g"/>
    <s v="1435"/>
    <n v="18"/>
    <n v="0"/>
    <m/>
    <n v="144.54"/>
    <n v="0"/>
    <n v="144.54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complète - 630g"/>
    <s v="5005"/>
    <n v="24"/>
    <n v="0"/>
    <m/>
    <n v="333.84"/>
    <n v="0"/>
    <n v="333.84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complète - 300g"/>
    <s v="5004"/>
    <n v="48"/>
    <n v="0"/>
    <m/>
    <n v="365.28"/>
    <n v="0"/>
    <n v="365.28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blanchie - 630g"/>
    <s v="5105"/>
    <n v="24"/>
    <n v="0"/>
    <m/>
    <n v="378.24"/>
    <n v="0"/>
    <n v="378.24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blanchie - 300g"/>
    <s v="5104"/>
    <n v="18"/>
    <n v="0"/>
    <m/>
    <n v="152.1"/>
    <n v="0"/>
    <n v="152.1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E à tartiner - 300g"/>
    <s v="6400"/>
    <n v="24"/>
    <n v="0"/>
    <m/>
    <n v="133.91999999999999"/>
    <n v="0"/>
    <n v="133.91999999999999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SESAME à tartiner - 300g"/>
    <s v="6409"/>
    <n v="6"/>
    <n v="0"/>
    <m/>
    <n v="17.88"/>
    <n v="0"/>
    <n v="17.88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E&amp;ORANGE à tartiner - 300g"/>
    <s v="6410"/>
    <n v="24"/>
    <n v="0"/>
    <m/>
    <n v="128.16"/>
    <n v="0"/>
    <n v="128.16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Chocolinette - 700g"/>
    <s v="0"/>
    <n v="6"/>
    <n v="0"/>
    <m/>
    <n v="63.36"/>
    <n v="0"/>
    <n v="63.36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Blanche - 250g"/>
    <s v="7504"/>
    <n v="10"/>
    <n v="0"/>
    <m/>
    <n v="48.4"/>
    <n v="0"/>
    <n v="48.4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complète - 200g"/>
    <s v="5011"/>
    <n v="12"/>
    <n v="0"/>
    <m/>
    <n v="59.52"/>
    <n v="0"/>
    <n v="59.52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mande blanchie - 200g"/>
    <s v="5111"/>
    <n v="6"/>
    <n v="0"/>
    <m/>
    <n v="33.479999999999997"/>
    <n v="0"/>
    <n v="33.479999999999997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Amandina Lait d'amandes sans sucre - 50cl"/>
    <s v="6901"/>
    <n v="12"/>
    <n v="0"/>
    <m/>
    <n v="20.52"/>
    <n v="0"/>
    <n v="20.52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n v="1"/>
    <s v="Purée de sésame (tahin) - 280g"/>
    <s v="1230"/>
    <n v="90"/>
    <n v="10"/>
    <m/>
    <n v="244.8"/>
    <n v="0"/>
    <n v="244.8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de sésame demi complet - 280g"/>
    <s v="1240"/>
    <n v="42"/>
    <n v="0"/>
    <m/>
    <n v="120.96"/>
    <n v="0"/>
    <n v="120.96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de sésame complet - 280g"/>
    <s v="1250"/>
    <n v="30"/>
    <n v="0"/>
    <m/>
    <n v="89.7"/>
    <n v="0"/>
    <n v="89.7"/>
    <m/>
    <s v=""/>
    <s v=""/>
    <s v=""/>
    <s v=""/>
    <s v=""/>
    <m/>
    <m/>
    <m/>
    <n v="1"/>
    <m/>
    <m/>
    <m/>
    <m/>
    <m/>
    <m/>
    <s v="1"/>
    <s v=""/>
  </r>
  <r>
    <x v="8"/>
    <s v="Alexis"/>
    <m/>
    <s v="Direct"/>
    <s v="NOURI BIO MARKET "/>
    <m/>
    <m/>
    <m/>
    <s v="04 67 44 82 98"/>
    <m/>
    <m/>
    <m/>
    <m/>
    <n v="0"/>
    <s v="2017-09-11"/>
    <x v="1450"/>
    <n v="1"/>
    <m/>
    <m/>
    <m/>
    <m/>
    <s v="Purée Arachide Toastée - 300g"/>
    <s v="1504"/>
    <n v="18"/>
    <n v="0"/>
    <m/>
    <n v="48.6"/>
    <n v="0"/>
    <n v="48.6"/>
    <m/>
    <s v=""/>
    <s v=""/>
    <s v=""/>
    <s v=""/>
    <s v=""/>
    <m/>
    <m/>
    <m/>
    <n v="1"/>
    <m/>
    <m/>
    <m/>
    <m/>
    <m/>
    <m/>
    <s v="1"/>
    <s v=""/>
  </r>
  <r>
    <x v="8"/>
    <s v="Ghislaine"/>
    <s v="Arcadie"/>
    <s v="Relais Vert"/>
    <s v="L'ECHOPPE BIO - BIOMONDE"/>
    <s v="ROUTE DE VALGORGE"/>
    <s v="07260"/>
    <s v="JOYEUSE"/>
    <s v="04 75 89 73 39"/>
    <s v="Auvergne-Rhône-Alpes"/>
    <s v="7"/>
    <s v="BIOMONDE"/>
    <m/>
    <n v="250"/>
    <s v="2017-09-12"/>
    <x v="1451"/>
    <n v="1"/>
    <m/>
    <m/>
    <m/>
    <m/>
    <s v="RAS EL HANOUT - Flacon 35g"/>
    <s v="0"/>
    <n v="3"/>
    <n v="5"/>
    <m/>
    <n v="5.58"/>
    <n v="0"/>
    <n v="5.58"/>
    <m/>
    <s v=""/>
    <s v=""/>
    <s v=""/>
    <s v=""/>
    <s v=""/>
    <m/>
    <m/>
    <m/>
    <n v="1"/>
    <m/>
    <m/>
    <s v="BDC reliquat 4446"/>
    <m/>
    <m/>
    <n v="1"/>
    <m/>
    <s v=""/>
  </r>
  <r>
    <x v="8"/>
    <s v="Ghislaine"/>
    <s v="Arcadie"/>
    <s v="Relais Vert"/>
    <s v="L'ECHOPPE BIO - BIOMONDE"/>
    <s v="ROUTE DE VALGORGE"/>
    <s v="07260"/>
    <s v="JOYEUSE"/>
    <s v="04 75 89 73 39"/>
    <s v="Auvergne-Rhône-Alpes"/>
    <s v="7"/>
    <s v="BIOMONDE"/>
    <m/>
    <n v="250"/>
    <s v="2017-09-12"/>
    <x v="1452"/>
    <n v="1"/>
    <m/>
    <m/>
    <m/>
    <m/>
    <s v="PIMENT langue d'oiseau - Flacon 20g"/>
    <s v="0"/>
    <n v="3"/>
    <n v="5"/>
    <m/>
    <n v="4.08"/>
    <n v="0"/>
    <n v="4.08"/>
    <m/>
    <n v="1"/>
    <n v="0"/>
    <n v="0"/>
    <n v="0"/>
    <n v="0"/>
    <m/>
    <m/>
    <n v="1"/>
    <m/>
    <m/>
    <m/>
    <s v="commande  prête à &gt; dès dispo. tel le 21/11 voir si maintient de la commande. INJOIGNABLE"/>
    <m/>
    <s v="1"/>
    <n v="1"/>
    <m/>
    <m/>
  </r>
  <r>
    <x v="8"/>
    <s v="Benoît"/>
    <s v="Ciel d'Azur"/>
    <s v="Relais Vert"/>
    <s v="LA VIE CLAIRE MAZAMET MOLIERE BASSE"/>
    <s v="ZAC LA MOLIERE BASSE"/>
    <s v="81200"/>
    <s v="MAZAMET"/>
    <s v="05 63 61 48 73"/>
    <s v="Occitanie"/>
    <s v="81"/>
    <s v="LA VIE CLAIRE"/>
    <m/>
    <n v="300"/>
    <s v="2017-09-12"/>
    <x v="1453"/>
    <n v="1"/>
    <m/>
    <m/>
    <m/>
    <m/>
    <s v="Jus à boire  AB - bouteille 500ml"/>
    <s v="0"/>
    <n v="6"/>
    <n v="0"/>
    <m/>
    <n v="58.08"/>
    <n v="0"/>
    <n v="58.08"/>
    <m/>
    <s v=""/>
    <s v=""/>
    <s v=""/>
    <s v=""/>
    <s v=""/>
    <m/>
    <m/>
    <m/>
    <n v="1"/>
    <m/>
    <m/>
    <m/>
    <m/>
    <m/>
    <s v="1"/>
    <m/>
    <s v=""/>
  </r>
  <r>
    <x v="8"/>
    <s v="Benoît"/>
    <s v="Ciel d'Azur"/>
    <s v="Relais Vert"/>
    <s v="LA VIE CLAIRE MAZAMET MOLIERE BASSE"/>
    <s v="ZAC LA MOLIERE BASSE"/>
    <s v="81200"/>
    <s v="MAZAMET"/>
    <s v="05 63 61 48 73"/>
    <s v="Occitanie"/>
    <s v="81"/>
    <s v="LA VIE CLAIRE"/>
    <m/>
    <n v="300"/>
    <s v="2017-09-12"/>
    <x v="1453"/>
    <n v="1"/>
    <m/>
    <m/>
    <m/>
    <m/>
    <s v="Shampooing - flacon 250ml"/>
    <s v="0"/>
    <n v="6"/>
    <n v="0"/>
    <m/>
    <n v="49.14"/>
    <n v="0"/>
    <n v="49.14"/>
    <m/>
    <s v=""/>
    <s v=""/>
    <s v=""/>
    <s v=""/>
    <s v=""/>
    <m/>
    <m/>
    <m/>
    <n v="1"/>
    <m/>
    <m/>
    <m/>
    <m/>
    <m/>
    <s v="1"/>
    <m/>
    <s v=""/>
  </r>
  <r>
    <x v="8"/>
    <s v="Benoît"/>
    <s v="Nature et Aliments"/>
    <s v="Relais Vert"/>
    <s v="LA VIE CLAIRE MAZAMET MOLIERE BASSE"/>
    <s v="ZAC LA MOLIERE BASSE"/>
    <s v="81200"/>
    <s v="MAZAMET"/>
    <s v="05 63 61 48 73"/>
    <s v="Occitanie"/>
    <s v="81"/>
    <s v="LA VIE CLAIRE"/>
    <m/>
    <n v="300"/>
    <s v="2017-09-12"/>
    <x v="1454"/>
    <n v="1"/>
    <m/>
    <m/>
    <m/>
    <m/>
    <s v="Potabio potimarron - x 20 sachets"/>
    <s v="410050"/>
    <n v="20"/>
    <n v="0"/>
    <m/>
    <n v="17.8"/>
    <n v="0"/>
    <n v="17.8"/>
    <m/>
    <s v=""/>
    <s v=""/>
    <s v=""/>
    <s v=""/>
    <s v=""/>
    <m/>
    <m/>
    <m/>
    <n v="1"/>
    <m/>
    <m/>
    <m/>
    <m/>
    <m/>
    <s v="1"/>
    <m/>
    <s v=""/>
  </r>
  <r>
    <x v="8"/>
    <s v="Benoît"/>
    <s v="Nature et Aliments"/>
    <s v="Relais Vert"/>
    <s v="LA VIE CLAIRE MAZAMET MOLIERE BASSE"/>
    <s v="ZAC LA MOLIERE BASSE"/>
    <s v="81200"/>
    <s v="MAZAMET"/>
    <s v="05 63 61 48 73"/>
    <s v="Occitanie"/>
    <s v="81"/>
    <s v="LA VIE CLAIRE"/>
    <m/>
    <n v="300"/>
    <s v="2017-09-12"/>
    <x v="1454"/>
    <n v="1"/>
    <m/>
    <m/>
    <m/>
    <m/>
    <s v="Potabio carotte cumin - x 20 sachets"/>
    <s v="410080"/>
    <n v="20"/>
    <n v="0"/>
    <m/>
    <n v="17.8"/>
    <n v="0"/>
    <n v="17.8"/>
    <m/>
    <s v=""/>
    <s v=""/>
    <s v=""/>
    <s v=""/>
    <s v=""/>
    <m/>
    <m/>
    <m/>
    <n v="1"/>
    <m/>
    <m/>
    <m/>
    <m/>
    <m/>
    <s v="1"/>
    <m/>
    <s v=""/>
  </r>
  <r>
    <x v="8"/>
    <s v="Alexis"/>
    <s v="Kaoka"/>
    <s v="Markal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5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6"/>
    <n v="1"/>
    <m/>
    <m/>
    <m/>
    <m/>
    <s v="Crème caramel au beurre salé 60g - x 12 sachets"/>
    <s v="190120"/>
    <n v="12"/>
    <n v="0"/>
    <m/>
    <n v="14.64"/>
    <n v="0"/>
    <n v="14.64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6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AIL et FINES HERBES - Flacon 10g"/>
    <s v="0"/>
    <n v="6"/>
    <n v="5"/>
    <m/>
    <n v="7.92"/>
    <n v="0"/>
    <n v="7.92"/>
    <m/>
    <n v="1"/>
    <n v="0"/>
    <n v="0"/>
    <n v="0"/>
    <n v="0"/>
    <m/>
    <m/>
    <n v="1"/>
    <m/>
    <m/>
    <n v="1"/>
    <m/>
    <m/>
    <m/>
    <s v="1"/>
    <m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CARDAMOME fruits - Flacon 25g"/>
    <s v="0"/>
    <n v="6"/>
    <n v="5"/>
    <m/>
    <n v="13.14"/>
    <n v="0"/>
    <n v="13.14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Mélange COMPOTE &amp; CRUMBLE - Flacon 35g"/>
    <s v="0"/>
    <n v="6"/>
    <n v="5"/>
    <m/>
    <n v="16.8"/>
    <n v="0"/>
    <n v="16.8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THYM feuilles - Flacon 15g"/>
    <s v="0"/>
    <n v="6"/>
    <n v="5"/>
    <m/>
    <n v="9.06"/>
    <n v="0"/>
    <n v="9.06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CUMIN poudre - Flacon 80g (6)"/>
    <s v="0"/>
    <n v="6"/>
    <n v="5"/>
    <m/>
    <n v="19.86"/>
    <n v="0"/>
    <n v="19.86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GINGEMBRE poudre - Flacon 80g (6)"/>
    <s v="0"/>
    <n v="6"/>
    <n v="5"/>
    <m/>
    <n v="16.739999999999998"/>
    <n v="0"/>
    <n v="16.739999999999998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HERBES de PROVENCE - Flacon 80g (6)"/>
    <s v="0"/>
    <n v="6"/>
    <n v="5"/>
    <m/>
    <n v="22.26"/>
    <n v="0"/>
    <n v="22.26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EAU de ROSE - Flacon 50g"/>
    <s v="0"/>
    <n v="6"/>
    <n v="5"/>
    <m/>
    <n v="12.84"/>
    <n v="0"/>
    <n v="12.84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7"/>
    <n v="1"/>
    <m/>
    <m/>
    <m/>
    <m/>
    <s v="CURRY MADRAS - Flacon 35g"/>
    <s v="0"/>
    <n v="6"/>
    <n v="5"/>
    <m/>
    <n v="9.42"/>
    <n v="0"/>
    <n v="9.42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8"/>
    <n v="1"/>
    <m/>
    <m/>
    <m/>
    <m/>
    <s v="Mélange PÂTES - Flacon 30g"/>
    <s v="0"/>
    <n v="6"/>
    <n v="10"/>
    <s v="oui"/>
    <n v="8.4"/>
    <n v="0"/>
    <n v="8.4"/>
    <m/>
    <s v=""/>
    <s v=""/>
    <s v=""/>
    <s v=""/>
    <s v=""/>
    <m/>
    <m/>
    <m/>
    <n v="1"/>
    <m/>
    <m/>
    <m/>
    <m/>
    <m/>
    <s v="1"/>
    <m/>
    <s v=""/>
  </r>
  <r>
    <x v="8"/>
    <s v="Alexis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12"/>
    <x v="1458"/>
    <n v="1"/>
    <m/>
    <m/>
    <m/>
    <m/>
    <s v="Mélange RIZ - Flacon 27g"/>
    <s v="0"/>
    <n v="6"/>
    <n v="10"/>
    <s v="oui"/>
    <n v="7.5"/>
    <n v="0"/>
    <n v="7.5"/>
    <m/>
    <s v=""/>
    <s v=""/>
    <s v=""/>
    <s v=""/>
    <s v=""/>
    <m/>
    <m/>
    <m/>
    <n v="1"/>
    <m/>
    <m/>
    <m/>
    <m/>
    <m/>
    <s v="1"/>
    <m/>
    <s v=""/>
  </r>
  <r>
    <x v="8"/>
    <s v="Philippe"/>
    <s v="Bio Planète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59"/>
    <n v="1"/>
    <m/>
    <m/>
    <m/>
    <m/>
    <s v="Huile de Chia - 100ml"/>
    <s v="1010420097"/>
    <n v="6"/>
    <n v="0"/>
    <m/>
    <n v="42.6"/>
    <n v="0"/>
    <n v="42.6"/>
    <m/>
    <s v=""/>
    <s v=""/>
    <s v=""/>
    <s v=""/>
    <s v=""/>
    <m/>
    <m/>
    <m/>
    <n v="1"/>
    <m/>
    <m/>
    <m/>
    <m/>
    <m/>
    <s v="1"/>
    <m/>
    <s v=""/>
  </r>
  <r>
    <x v="8"/>
    <s v="Philippe"/>
    <s v="Bio Planète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59"/>
    <m/>
    <n v="1"/>
    <m/>
    <m/>
    <m/>
    <s v="Huile de germe de blé bio - 100ml"/>
    <s v="1010420697"/>
    <n v="6"/>
    <n v="0"/>
    <m/>
    <n v="63.9"/>
    <n v="0"/>
    <n v="63.9"/>
    <m/>
    <s v=""/>
    <s v=""/>
    <s v=""/>
    <s v=""/>
    <s v=""/>
    <m/>
    <m/>
    <m/>
    <n v="1"/>
    <m/>
    <m/>
    <m/>
    <m/>
    <m/>
    <s v="1"/>
    <m/>
    <s v=""/>
  </r>
  <r>
    <x v="8"/>
    <s v="Philippe"/>
    <s v="Bio Planète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59"/>
    <m/>
    <n v="1"/>
    <m/>
    <m/>
    <m/>
    <s v="Farine de pépins de courge biologique - 250g x4"/>
    <s v="1010450220"/>
    <n v="4"/>
    <n v="0"/>
    <s v="oui"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8"/>
    <s v="Philippe"/>
    <s v="Bio Planète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59"/>
    <m/>
    <n v="1"/>
    <m/>
    <m/>
    <m/>
    <s v="Farine de lin biologique - 250g x4"/>
    <s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s v="1"/>
    <m/>
    <s v=""/>
  </r>
  <r>
    <x v="8"/>
    <s v="Philippe"/>
    <s v="Kaoka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60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8"/>
    <s v="Philippe"/>
    <s v="Kaoka"/>
    <s v="Relais Vert"/>
    <s v="SOL EN BIO"/>
    <s v="2, AVENUE DU GENERAL DE GAULLE"/>
    <s v="33650"/>
    <s v="LA BREDE"/>
    <s v="05 56 68 19 06"/>
    <s v="Nouvelle-Aquitaine"/>
    <s v="33"/>
    <s v="ACCORD BIO"/>
    <m/>
    <n v="250"/>
    <s v="2017-09-12"/>
    <x v="1460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m/>
    <m/>
    <m/>
    <s v="1"/>
    <m/>
    <s v=""/>
  </r>
  <r>
    <x v="8"/>
    <s v="Benoît"/>
    <s v="Kaoka"/>
    <s v="Relais Vert"/>
    <s v="LA VIE CLAIRE"/>
    <s v="75, Avenue de Cocagne"/>
    <s v="81500"/>
    <s v="LAVAUR"/>
    <s v="05 63 40 93 12"/>
    <s v="Occitanie"/>
    <s v="81"/>
    <s v="LA VIE CLAIRE"/>
    <m/>
    <n v="200"/>
    <s v="2017-09-12"/>
    <x v="1461"/>
    <m/>
    <n v="1"/>
    <m/>
    <m/>
    <m/>
    <s v="Pépites noir 60% - 5 Kg"/>
    <s v="16957"/>
    <n v="1"/>
    <n v="0"/>
    <m/>
    <n v="44.8"/>
    <n v="0"/>
    <n v="44.8"/>
    <m/>
    <s v=""/>
    <s v=""/>
    <s v=""/>
    <s v=""/>
    <s v=""/>
    <m/>
    <m/>
    <m/>
    <n v="1"/>
    <m/>
    <m/>
    <s v="Passera sa commande via RV début octobre : Tel le 31/10"/>
    <m/>
    <m/>
    <s v="1"/>
    <m/>
    <s v=""/>
  </r>
  <r>
    <x v="8"/>
    <s v="Benoît"/>
    <s v="Kaoka"/>
    <s v="Relais Vert"/>
    <s v="LA VIE CLAIRE"/>
    <s v="75, Avenue de Cocagne"/>
    <s v="81500"/>
    <s v="LAVAUR"/>
    <s v="05 63 40 93 12"/>
    <s v="Occitanie"/>
    <s v="81"/>
    <s v="LA VIE CLAIRE"/>
    <m/>
    <n v="200"/>
    <s v="2017-09-12"/>
    <x v="1461"/>
    <n v="1"/>
    <m/>
    <m/>
    <m/>
    <m/>
    <s v="noir noix de coco - 100g"/>
    <s v="14717"/>
    <n v="17"/>
    <n v="0"/>
    <m/>
    <n v="30.6"/>
    <n v="0"/>
    <n v="30.6"/>
    <m/>
    <s v=""/>
    <s v=""/>
    <s v=""/>
    <s v=""/>
    <s v=""/>
    <m/>
    <m/>
    <m/>
    <n v="1"/>
    <m/>
    <m/>
    <s v="Passera sa commande via RV début octobre : Tel le 31/10"/>
    <m/>
    <m/>
    <s v="1"/>
    <m/>
    <s v=""/>
  </r>
  <r>
    <x v="8"/>
    <s v="Benoît"/>
    <s v="Kaoka"/>
    <s v="Relais Vert"/>
    <s v="LA VIE CLAIRE"/>
    <s v="75, Avenue de Cocagne"/>
    <s v="81500"/>
    <s v="LAVAUR"/>
    <s v="05 63 40 93 12"/>
    <s v="Occitanie"/>
    <s v="81"/>
    <s v="LA VIE CLAIRE"/>
    <m/>
    <n v="200"/>
    <s v="2017-09-12"/>
    <x v="1461"/>
    <n v="1"/>
    <m/>
    <m/>
    <m/>
    <m/>
    <s v="noir gingembre citron - 100g"/>
    <s v="14718"/>
    <n v="17"/>
    <n v="0"/>
    <m/>
    <n v="30.6"/>
    <n v="0"/>
    <n v="30.6"/>
    <m/>
    <s v=""/>
    <s v=""/>
    <s v=""/>
    <s v=""/>
    <s v=""/>
    <m/>
    <m/>
    <m/>
    <n v="1"/>
    <m/>
    <m/>
    <s v="Passera sa commande via RV début octobre : Tel le 31/10"/>
    <m/>
    <m/>
    <s v="1"/>
    <m/>
    <s v=""/>
  </r>
  <r>
    <x v="8"/>
    <s v="Benoît"/>
    <s v="Bio Planète"/>
    <s v="Relais Vert"/>
    <s v="LA VIE CLAIRE"/>
    <s v="75, Avenue de Cocagne"/>
    <s v="81500"/>
    <s v="LAVAUR"/>
    <s v="05 63 40 93 12"/>
    <s v="Occitanie"/>
    <s v="81"/>
    <s v="LA VIE CLAIRE"/>
    <m/>
    <n v="200"/>
    <s v="2017-09-12"/>
    <x v="1462"/>
    <m/>
    <n v="1"/>
    <m/>
    <m/>
    <m/>
    <s v="Farine de pépins de courge biologique - 250g x4"/>
    <s v="1010450220"/>
    <n v="8"/>
    <n v="0"/>
    <s v="oui"/>
    <n v="23.84"/>
    <n v="0"/>
    <n v="23.84"/>
    <m/>
    <s v=""/>
    <s v=""/>
    <s v=""/>
    <s v=""/>
    <s v=""/>
    <m/>
    <m/>
    <m/>
    <n v="1"/>
    <m/>
    <m/>
    <s v="Passera sa commande via RV début octobre : Tel le 31/10"/>
    <m/>
    <m/>
    <s v="1"/>
    <m/>
    <s v=""/>
  </r>
  <r>
    <x v="8"/>
    <s v="Benoît"/>
    <s v="Bio Planète"/>
    <s v="Relais Vert"/>
    <s v="LA VIE CLAIRE"/>
    <s v="75, Avenue de Cocagne"/>
    <s v="81500"/>
    <s v="LAVAUR"/>
    <s v="05 63 40 93 12"/>
    <s v="Occitanie"/>
    <s v="81"/>
    <s v="LA VIE CLAIRE"/>
    <m/>
    <n v="200"/>
    <s v="2017-09-12"/>
    <x v="1462"/>
    <m/>
    <n v="1"/>
    <m/>
    <m/>
    <m/>
    <s v="Farine de lin biologique - 250g x4"/>
    <s v="1010450320"/>
    <n v="8"/>
    <n v="0"/>
    <s v="oui"/>
    <n v="17.84"/>
    <n v="0"/>
    <n v="17.84"/>
    <m/>
    <s v=""/>
    <s v=""/>
    <s v=""/>
    <s v=""/>
    <s v=""/>
    <m/>
    <m/>
    <m/>
    <n v="1"/>
    <m/>
    <m/>
    <s v="Passera sa commande via RV début octobre : Tel le 31/10"/>
    <m/>
    <m/>
    <s v="1"/>
    <m/>
    <s v=""/>
  </r>
  <r>
    <x v="8"/>
    <s v="Benoît"/>
    <s v="Champlat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3"/>
    <m/>
    <n v="1"/>
    <m/>
    <m/>
    <m/>
    <s v="Lingots de Charente  au naturel - 520 gr."/>
    <s v="0"/>
    <n v="6"/>
    <n v="0"/>
    <m/>
    <n v="21.24"/>
    <n v="0"/>
    <n v="21.24"/>
    <m/>
    <s v=""/>
    <s v=""/>
    <s v=""/>
    <s v=""/>
    <s v=""/>
    <m/>
    <m/>
    <m/>
    <n v="1"/>
    <m/>
    <m/>
    <m/>
    <m/>
    <m/>
    <s v="1"/>
    <m/>
    <s v=""/>
  </r>
  <r>
    <x v="8"/>
    <s v="Benoît"/>
    <s v="Champlat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3"/>
    <n v="1"/>
    <m/>
    <m/>
    <m/>
    <m/>
    <s v="Pois chiches au naturel - 450 gr."/>
    <s v="0"/>
    <n v="6"/>
    <n v="0"/>
    <m/>
    <n v="19.62"/>
    <n v="0"/>
    <n v="19.62"/>
    <m/>
    <s v=""/>
    <s v=""/>
    <s v=""/>
    <s v=""/>
    <s v=""/>
    <m/>
    <m/>
    <m/>
    <n v="1"/>
    <m/>
    <m/>
    <m/>
    <m/>
    <m/>
    <s v="1"/>
    <m/>
    <s v=""/>
  </r>
  <r>
    <x v="8"/>
    <s v="Benoît"/>
    <s v="Ciel d'Azur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4"/>
    <n v="1"/>
    <m/>
    <m/>
    <m/>
    <m/>
    <s v="Gel Douche - flacon 250ml"/>
    <s v="0"/>
    <n v="6"/>
    <n v="0"/>
    <m/>
    <n v="42.84"/>
    <n v="0"/>
    <n v="42.84"/>
    <m/>
    <s v=""/>
    <s v=""/>
    <s v=""/>
    <s v=""/>
    <s v=""/>
    <m/>
    <m/>
    <m/>
    <n v="1"/>
    <m/>
    <m/>
    <m/>
    <m/>
    <m/>
    <s v="1"/>
    <m/>
    <s v=""/>
  </r>
  <r>
    <x v="8"/>
    <s v="Benoît"/>
    <s v="Ciel d'Azur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4"/>
    <n v="1"/>
    <m/>
    <m/>
    <m/>
    <m/>
    <s v="Jus à boire  AB - bouteille 1l"/>
    <s v="0"/>
    <n v="6"/>
    <n v="0"/>
    <m/>
    <n v="84.36"/>
    <n v="0"/>
    <n v="84.36"/>
    <m/>
    <s v=""/>
    <s v=""/>
    <s v=""/>
    <s v=""/>
    <s v=""/>
    <m/>
    <m/>
    <m/>
    <n v="1"/>
    <m/>
    <m/>
    <m/>
    <m/>
    <m/>
    <s v="1"/>
    <m/>
    <s v=""/>
  </r>
  <r>
    <x v="8"/>
    <s v="Benoît"/>
    <s v="Ciel d'Azur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4"/>
    <n v="1"/>
    <m/>
    <m/>
    <m/>
    <m/>
    <s v="Shampooing - flacon 250ml"/>
    <s v="0"/>
    <n v="6"/>
    <n v="0"/>
    <m/>
    <n v="49.14"/>
    <n v="0"/>
    <n v="49.14"/>
    <m/>
    <s v=""/>
    <s v=""/>
    <s v=""/>
    <s v=""/>
    <s v=""/>
    <m/>
    <m/>
    <m/>
    <n v="1"/>
    <m/>
    <m/>
    <m/>
    <m/>
    <m/>
    <s v="1"/>
    <m/>
    <s v=""/>
  </r>
  <r>
    <x v="8"/>
    <s v="Benoît"/>
    <s v="Ciel d'Azur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4"/>
    <n v="1"/>
    <m/>
    <m/>
    <m/>
    <m/>
    <s v="Pulpe Aloé Vera AB à boire - 500ml"/>
    <s v="0"/>
    <n v="6"/>
    <n v="0"/>
    <m/>
    <n v="52.26"/>
    <n v="0"/>
    <n v="52.26"/>
    <m/>
    <s v=""/>
    <s v=""/>
    <s v=""/>
    <s v=""/>
    <s v=""/>
    <m/>
    <m/>
    <m/>
    <n v="1"/>
    <m/>
    <m/>
    <m/>
    <m/>
    <m/>
    <s v="1"/>
    <m/>
    <s v=""/>
  </r>
  <r>
    <x v="8"/>
    <s v="Benoît"/>
    <s v="Bio Planète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5"/>
    <n v="1"/>
    <m/>
    <m/>
    <m/>
    <m/>
    <s v="Huile d'olive douce - 1L"/>
    <s v="1010612350"/>
    <n v="1"/>
    <n v="0"/>
    <m/>
    <n v="8.52"/>
    <n v="0"/>
    <n v="8.52"/>
    <m/>
    <s v=""/>
    <s v=""/>
    <s v=""/>
    <s v=""/>
    <s v=""/>
    <m/>
    <n v="1"/>
    <m/>
    <n v="1"/>
    <m/>
    <m/>
    <s v="Erreur de commande : A reçu 1L au lieu de 3L. Garde le L et je repasse commande pour 1 uvc 3L d’huile d’olive douce"/>
    <m/>
    <m/>
    <s v="1"/>
    <m/>
    <s v=""/>
  </r>
  <r>
    <x v="8"/>
    <s v="Benoît"/>
    <s v="Nature et Aliments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6"/>
    <n v="1"/>
    <m/>
    <m/>
    <m/>
    <m/>
    <s v="Potabio tomate - x 20 sachets"/>
    <s v="410020"/>
    <n v="20"/>
    <n v="0"/>
    <m/>
    <n v="17.8"/>
    <n v="0"/>
    <n v="17.8"/>
    <m/>
    <s v=""/>
    <s v=""/>
    <s v=""/>
    <s v=""/>
    <s v=""/>
    <m/>
    <m/>
    <m/>
    <n v="1"/>
    <m/>
    <m/>
    <m/>
    <m/>
    <m/>
    <s v="1"/>
    <m/>
    <s v=""/>
  </r>
  <r>
    <x v="8"/>
    <s v="Benoît"/>
    <s v="Nature et Aliments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6"/>
    <n v="1"/>
    <m/>
    <m/>
    <m/>
    <m/>
    <s v="Gâteau de semoule de riz - x12 sachets"/>
    <s v="196010"/>
    <n v="12"/>
    <n v="0"/>
    <m/>
    <n v="12.48"/>
    <n v="0"/>
    <n v="12.48"/>
    <m/>
    <s v=""/>
    <s v=""/>
    <s v=""/>
    <s v=""/>
    <s v=""/>
    <m/>
    <m/>
    <m/>
    <n v="1"/>
    <m/>
    <m/>
    <m/>
    <m/>
    <m/>
    <s v="1"/>
    <m/>
    <s v=""/>
  </r>
  <r>
    <x v="8"/>
    <s v="Benoît"/>
    <s v="Nature et Aliments"/>
    <s v="Relais Vert"/>
    <s v="L'EPI SE RIT"/>
    <s v="13 place guillaume cuhn"/>
    <s v="81800"/>
    <s v="RABASTENS"/>
    <s v="05 63 33 85 20"/>
    <s v="Occitanie"/>
    <s v="81"/>
    <s v="LA VIE CLAIRE"/>
    <m/>
    <n v="120"/>
    <s v="2017-09-12"/>
    <x v="1466"/>
    <n v="1"/>
    <m/>
    <m/>
    <m/>
    <m/>
    <s v="Céréale riz-carotte - x16 sachets"/>
    <s v="650080"/>
    <n v="16"/>
    <n v="0"/>
    <m/>
    <n v="17.920000000000002"/>
    <n v="0"/>
    <n v="17.920000000000002"/>
    <m/>
    <s v=""/>
    <s v=""/>
    <s v=""/>
    <s v=""/>
    <s v=""/>
    <m/>
    <m/>
    <m/>
    <n v="1"/>
    <m/>
    <m/>
    <m/>
    <m/>
    <m/>
    <s v="1"/>
    <m/>
    <s v=""/>
  </r>
  <r>
    <x v="8"/>
    <s v="Philippe"/>
    <s v="Bio Planète"/>
    <s v="Pronadis"/>
    <s v="LE MARCHE DES DELICES BIO"/>
    <s v="341 av Vulcain"/>
    <s v="33260"/>
    <s v="LA TESTE DE BUCH"/>
    <s v="05 57 16 66 04"/>
    <s v="Nouvelle-Aquitaine"/>
    <s v="33"/>
    <s v="INDPT"/>
    <m/>
    <n v="300"/>
    <s v="2017-09-12"/>
    <x v="1467"/>
    <n v="1"/>
    <m/>
    <m/>
    <m/>
    <m/>
    <s v="Olive&amp;Ail - 0,25L"/>
    <s v="10106305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s v="1"/>
    <m/>
    <s v=""/>
  </r>
  <r>
    <x v="8"/>
    <s v="Philippe"/>
    <s v="Bio Planète"/>
    <s v="Pronadis"/>
    <s v="LE MARCHE DES DELICES BIO"/>
    <s v="341 av Vulcain"/>
    <s v="33260"/>
    <s v="LA TESTE DE BUCH"/>
    <s v="05 57 16 66 04"/>
    <s v="Nouvelle-Aquitaine"/>
    <s v="33"/>
    <s v="INDPT"/>
    <m/>
    <n v="300"/>
    <s v="2017-09-12"/>
    <x v="1467"/>
    <n v="1"/>
    <m/>
    <m/>
    <m/>
    <m/>
    <s v="Huile Gourmande - 250ml"/>
    <s v="1010630890"/>
    <n v="6"/>
    <n v="0"/>
    <m/>
    <n v="24.3"/>
    <n v="0"/>
    <n v="24.3"/>
    <m/>
    <s v=""/>
    <s v=""/>
    <s v=""/>
    <s v=""/>
    <s v=""/>
    <m/>
    <m/>
    <m/>
    <n v="1"/>
    <m/>
    <m/>
    <m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nature au lait entier - 125g x 4"/>
    <s v="117"/>
    <n v="6"/>
    <n v="0"/>
    <m/>
    <n v="11.04"/>
    <n v="0"/>
    <n v="11.04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Biphilus au lait 1/2 écrémé - 125g x 4"/>
    <s v="119"/>
    <n v="3"/>
    <n v="0"/>
    <m/>
    <n v="6.24"/>
    <n v="0"/>
    <n v="6.24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Demi-écrémé aux 4 fruits - 125g x 4"/>
    <s v="128"/>
    <n v="6"/>
    <n v="0"/>
    <m/>
    <n v="14.22"/>
    <n v="0"/>
    <n v="14.22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FLAN Vanille nappé de caramel - 100g x 4"/>
    <s v="164"/>
    <n v="6"/>
    <n v="0"/>
    <m/>
    <n v="12.72"/>
    <n v="0"/>
    <n v="12.72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ŒUFS au lait Tradition - 125g x 2"/>
    <s v="165"/>
    <n v="3"/>
    <n v="0"/>
    <m/>
    <n v="4.6500000000000004"/>
    <n v="0"/>
    <n v="4.6500000000000004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Choconeige Notre liégeois maison - 110g x 4"/>
    <s v="166"/>
    <n v="3"/>
    <n v="0"/>
    <m/>
    <n v="7.92"/>
    <n v="0"/>
    <n v="7.92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Lait frais 1/2 écrémé pasteurisé - 1Litre"/>
    <s v="502"/>
    <n v="3"/>
    <n v="0"/>
    <m/>
    <n v="4.8"/>
    <n v="0"/>
    <n v="4.8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Yaourts nature au lait entier - 125g x 4"/>
    <s v="186"/>
    <n v="6"/>
    <n v="0"/>
    <m/>
    <n v="16.920000000000002"/>
    <n v="0"/>
    <n v="16.920000000000002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Chèvre-riz, riz au lait - 125g x 2"/>
    <s v="180"/>
    <n v="6"/>
    <n v="0"/>
    <m/>
    <n v="11.46"/>
    <n v="0"/>
    <n v="11.46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Chèvre-choco, flan au chocolat - 125g x 2"/>
    <s v="181"/>
    <n v="3"/>
    <n v="0"/>
    <m/>
    <n v="4.95"/>
    <n v="0"/>
    <n v="4.95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Chèvre Blanc - Fromage blanc - 250g"/>
    <s v="280"/>
    <n v="3"/>
    <n v="0"/>
    <m/>
    <n v="4.83"/>
    <n v="0"/>
    <n v="4.83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Yaourts 1/2 écrémé - 125g x 4"/>
    <s v="170"/>
    <n v="6"/>
    <n v="0"/>
    <m/>
    <n v="20.16"/>
    <n v="0"/>
    <n v="20.16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Riz au lait - 125g x 2"/>
    <s v="175"/>
    <n v="6"/>
    <n v="0"/>
    <m/>
    <n v="13.08"/>
    <n v="0"/>
    <n v="13.08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Tomme d’Anjou - 220-250g"/>
    <s v="456"/>
    <n v="6"/>
    <n v="0"/>
    <m/>
    <n v="87.12"/>
    <n v="0"/>
    <n v="87.12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Fleurs de Chèvre - 220g"/>
    <s v="472"/>
    <n v="7"/>
    <n v="0"/>
    <m/>
    <n v="31.78"/>
    <n v="0"/>
    <n v="31.78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Tomme de chèvre - 220-250g"/>
    <s v="461"/>
    <n v="12"/>
    <n v="0"/>
    <m/>
    <n v="270"/>
    <n v="0"/>
    <n v="270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Gaborit"/>
    <s v="Direct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8"/>
    <n v="1"/>
    <m/>
    <m/>
    <m/>
    <m/>
    <s v="Tomme de Brebis - 220-250g"/>
    <s v="489"/>
    <n v="6"/>
    <n v="0"/>
    <m/>
    <n v="141.6"/>
    <n v="0"/>
    <n v="141.6"/>
    <m/>
    <s v=""/>
    <s v=""/>
    <s v=""/>
    <s v=""/>
    <s v=""/>
    <m/>
    <m/>
    <m/>
    <n v="1"/>
    <m/>
    <m/>
    <s v="Commande en direct : tel Clem qui renseigne le logiciel. Le magasin a fait une deuxième commande."/>
    <m/>
    <m/>
    <s v="1"/>
    <m/>
    <s v=""/>
  </r>
  <r>
    <x v="8"/>
    <s v="Benoît"/>
    <s v="Bio Planète"/>
    <s v="Pronadis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9"/>
    <n v="1"/>
    <m/>
    <m/>
    <m/>
    <m/>
    <s v="Farine de pépins de courge biologique - 250g x4"/>
    <s v="1010450220"/>
    <n v="4"/>
    <n v="0"/>
    <s v="oui"/>
    <n v="11.92"/>
    <n v="0"/>
    <n v="11.92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m/>
    <s v=""/>
  </r>
  <r>
    <x v="8"/>
    <s v="Benoît"/>
    <s v="Bio Planète"/>
    <s v="Pronadis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9"/>
    <n v="1"/>
    <m/>
    <m/>
    <m/>
    <m/>
    <s v="Farine de lin biologique - 250g x4"/>
    <s v="1010450320"/>
    <n v="4"/>
    <n v="0"/>
    <s v="oui"/>
    <n v="8.92"/>
    <n v="0"/>
    <n v="8.92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m/>
    <s v=""/>
  </r>
  <r>
    <x v="8"/>
    <s v="Benoît"/>
    <s v="Bio Planète"/>
    <s v="Pronadis"/>
    <s v="NATUR BIO (SARL BIO MAIEL THURIES)"/>
    <s v="83 AVE DOMAINE VAYSSETTE"/>
    <s v="81600"/>
    <s v="GAILLAC"/>
    <s v="05 63 33 58 07"/>
    <s v="Occitanie"/>
    <s v="81"/>
    <s v="LES COMPTOIRS DE LA BIO"/>
    <m/>
    <n v="150"/>
    <s v="2017-09-12"/>
    <x v="1469"/>
    <n v="1"/>
    <m/>
    <m/>
    <m/>
    <m/>
    <s v="Complément pour petit déjeuner biologique - 300g x4"/>
    <s v="1010450430"/>
    <n v="6"/>
    <n v="0"/>
    <s v="oui"/>
    <n v="43.8"/>
    <n v="0"/>
    <n v="43.8"/>
    <m/>
    <s v=""/>
    <s v=""/>
    <s v=""/>
    <s v=""/>
    <s v=""/>
    <m/>
    <m/>
    <m/>
    <n v="1"/>
    <m/>
    <m/>
    <s v="Commande en direct : tel Clem qui renseigne le logiciel. Le magasin a fait une deuxième commande."/>
    <m/>
    <m/>
    <m/>
    <m/>
    <s v=""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m/>
    <n v="1"/>
    <s v="Huile de coco - 0,2L"/>
    <s v="1010615028"/>
    <n v="216"/>
    <n v="15"/>
    <s v="oui"/>
    <n v="639.36"/>
    <n v="0"/>
    <n v="639.36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m/>
    <m/>
    <s v="Huile de chanvre - 0,25L"/>
    <s v="1010617590"/>
    <n v="6"/>
    <n v="0"/>
    <m/>
    <n v="42.6"/>
    <n v="0"/>
    <n v="42.6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m/>
    <m/>
    <s v="Huile de coco équitable - 0,4L"/>
    <s v="1010615256"/>
    <n v="6"/>
    <n v="0"/>
    <m/>
    <n v="42.42"/>
    <n v="0"/>
    <n v="42.42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m/>
    <m/>
    <s v="Farine de pépins de courge biologique - 250g x4"/>
    <s v="1010450220"/>
    <n v="24"/>
    <n v="0"/>
    <m/>
    <n v="71.52"/>
    <n v="0"/>
    <n v="71.52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m/>
    <m/>
    <s v="Farine de lin biologique - 250g x4"/>
    <s v="1010450320"/>
    <n v="24"/>
    <n v="0"/>
    <m/>
    <n v="53.52"/>
    <n v="0"/>
    <n v="53.52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0"/>
    <n v="1"/>
    <m/>
    <m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m/>
    <n v="1"/>
    <s v="Huile de coco - 0,2L"/>
    <s v="1010615028"/>
    <n v="216"/>
    <n v="15"/>
    <s v="oui"/>
    <n v="639.36"/>
    <n v="0"/>
    <n v="639.36"/>
    <m/>
    <s v=""/>
    <s v=""/>
    <s v=""/>
    <s v=""/>
    <s v=""/>
    <m/>
    <m/>
    <m/>
    <m/>
    <m/>
    <m/>
    <s v="Bug pas de commande"/>
    <m/>
    <s v="1"/>
    <s v="1"/>
    <m/>
    <m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m/>
    <m/>
    <s v="Huile de chanvre - 0,25L"/>
    <s v="1010617590"/>
    <n v="6"/>
    <n v="0"/>
    <m/>
    <n v="42.6"/>
    <n v="0"/>
    <n v="42.6"/>
    <m/>
    <s v=""/>
    <s v=""/>
    <s v=""/>
    <s v=""/>
    <s v=""/>
    <m/>
    <m/>
    <m/>
    <m/>
    <m/>
    <m/>
    <s v="Bug pas de commande"/>
    <m/>
    <s v="1"/>
    <s v="1"/>
    <m/>
    <m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m/>
    <m/>
    <s v="Huile de coco équitable - 0,4L"/>
    <s v="1010615256"/>
    <n v="6"/>
    <n v="0"/>
    <m/>
    <n v="42.42"/>
    <n v="0"/>
    <n v="42.42"/>
    <m/>
    <s v=""/>
    <s v=""/>
    <s v=""/>
    <s v=""/>
    <s v=""/>
    <m/>
    <m/>
    <m/>
    <m/>
    <m/>
    <m/>
    <s v="Bug pas de commande"/>
    <m/>
    <s v="1"/>
    <s v="1"/>
    <m/>
    <m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n v="1"/>
    <m/>
    <s v="Farine de pépins de courge biologique - 250g x4"/>
    <s v="1010450220"/>
    <n v="24"/>
    <n v="10"/>
    <m/>
    <n v="64.319999999999993"/>
    <n v="0"/>
    <n v="64.319999999999993"/>
    <m/>
    <s v=""/>
    <s v=""/>
    <s v=""/>
    <s v=""/>
    <s v=""/>
    <m/>
    <m/>
    <m/>
    <m/>
    <m/>
    <m/>
    <s v="Bug pas de commande"/>
    <m/>
    <s v="1"/>
    <s v="1"/>
    <m/>
    <m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n v="1"/>
    <m/>
    <s v="Farine de lin biologique - 250g x4"/>
    <s v="1010450320"/>
    <n v="24"/>
    <n v="10"/>
    <m/>
    <n v="48.24"/>
    <n v="0"/>
    <n v="48.24"/>
    <m/>
    <s v=""/>
    <s v=""/>
    <s v=""/>
    <s v=""/>
    <s v=""/>
    <m/>
    <m/>
    <m/>
    <m/>
    <m/>
    <m/>
    <s v="Bug pas de commande"/>
    <m/>
    <s v="1"/>
    <s v="1"/>
    <m/>
    <m/>
  </r>
  <r>
    <x v="8"/>
    <s v="Christophe"/>
    <s v="Bio Planèt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1"/>
    <n v="1"/>
    <m/>
    <m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m/>
    <m/>
    <m/>
    <s v="Bug pas de commande"/>
    <m/>
    <s v="1"/>
    <s v="1"/>
    <m/>
    <m/>
  </r>
  <r>
    <x v="8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n v="1"/>
    <s v="Purée amande complète - 300g"/>
    <s v="5004"/>
    <n v="36"/>
    <n v="10"/>
    <m/>
    <n v="246.6"/>
    <n v="0"/>
    <n v="246.6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n v="1"/>
    <s v="Purée amande blanchie - 300g"/>
    <s v="5104"/>
    <n v="36"/>
    <n v="10"/>
    <m/>
    <n v="273.60000000000002"/>
    <n v="0"/>
    <n v="273.60000000000002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m/>
    <s v="Coconut - 300g"/>
    <s v="0"/>
    <n v="6"/>
    <n v="5"/>
    <m/>
    <n v="26.64"/>
    <n v="0"/>
    <n v="26.64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m/>
    <s v="Purée de noix de cajou - 200g"/>
    <s v="1431"/>
    <n v="6"/>
    <n v="5"/>
    <m/>
    <n v="32.520000000000003"/>
    <n v="0"/>
    <n v="32.520000000000003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m/>
    <s v="Poichichade Sésame - 100g"/>
    <s v="4304"/>
    <n v="6"/>
    <n v="5"/>
    <m/>
    <n v="16.32"/>
    <n v="0"/>
    <n v="16.32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m/>
    <s v="Poichichade Curry Madras - 100g"/>
    <s v="4305"/>
    <n v="6"/>
    <n v="5"/>
    <m/>
    <n v="16.32"/>
    <n v="0"/>
    <n v="16.32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2"/>
    <n v="1"/>
    <m/>
    <m/>
    <m/>
    <m/>
    <s v="Choco Noir - SANS PALME - 220g"/>
    <s v="0"/>
    <n v="6"/>
    <n v="5"/>
    <m/>
    <n v="19.5"/>
    <n v="0"/>
    <n v="19.5"/>
    <m/>
    <s v=""/>
    <s v=""/>
    <s v=""/>
    <s v=""/>
    <s v=""/>
    <m/>
    <m/>
    <m/>
    <n v="1"/>
    <m/>
    <m/>
    <m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JERSEY FRAIS Ail &amp; Fines herbes - 110g"/>
    <s v="431"/>
    <n v="3"/>
    <n v="0"/>
    <m/>
    <n v="3.99"/>
    <n v="0"/>
    <n v="3.99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Crème dessert 2 choco, 1 vani, caram. - 100g x 4"/>
    <s v="161"/>
    <n v="3"/>
    <n v="0"/>
    <m/>
    <n v="6.54"/>
    <n v="0"/>
    <n v="6.54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FLAN Vanille nappé de caramel - 100g x 4"/>
    <s v="164"/>
    <n v="3"/>
    <n v="0"/>
    <m/>
    <n v="6.36"/>
    <n v="0"/>
    <n v="6.36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Caféneige - 110g x 2"/>
    <s v="167"/>
    <n v="3"/>
    <n v="0"/>
    <m/>
    <n v="5.61"/>
    <n v="0"/>
    <n v="5.61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Lait frais 1/2 écrémé pasteurisé - 1Litre"/>
    <s v="502"/>
    <n v="3"/>
    <n v="0"/>
    <m/>
    <n v="4.8"/>
    <n v="0"/>
    <n v="4.8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LAIT ENTIER PASTEURISE - 1Litre"/>
    <s v="185"/>
    <n v="3"/>
    <n v="0"/>
    <m/>
    <n v="6.6"/>
    <n v="0"/>
    <n v="6.6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Yaourts nature au lait entier - 125g x 4"/>
    <s v="186"/>
    <n v="3"/>
    <n v="0"/>
    <m/>
    <n v="8.4600000000000009"/>
    <n v="0"/>
    <n v="8.4600000000000009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Chèvre-riz, riz au lait - 125g x 2"/>
    <s v="180"/>
    <n v="3"/>
    <n v="0"/>
    <m/>
    <n v="5.73"/>
    <n v="0"/>
    <n v="5.73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Chèvre-choco, flan au chocolat - 125g x 2"/>
    <s v="181"/>
    <n v="3"/>
    <n v="0"/>
    <m/>
    <n v="4.95"/>
    <n v="0"/>
    <n v="4.95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Chèvre Blanc - Fromage blanc - 250g"/>
    <s v="280"/>
    <n v="3"/>
    <n v="0"/>
    <m/>
    <n v="4.83"/>
    <n v="0"/>
    <n v="4.83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Riz au lait - 125g x 2"/>
    <s v="175"/>
    <n v="3"/>
    <n v="0"/>
    <m/>
    <n v="6.54"/>
    <n v="0"/>
    <n v="6.54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Œufs au lait - 125g x 2"/>
    <s v="176"/>
    <n v="3"/>
    <n v="0"/>
    <m/>
    <n v="5.85"/>
    <n v="0"/>
    <n v="5.85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Lait frais 1/2 écrémé - 400mL x1"/>
    <s v="507"/>
    <n v="3"/>
    <n v="0"/>
    <m/>
    <n v="5.0999999999999996"/>
    <n v="0"/>
    <n v="5.0999999999999996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Gaborit"/>
    <s v="Direct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3"/>
    <n v="1"/>
    <m/>
    <m/>
    <m/>
    <m/>
    <s v="Tomme d’Anjou - 220-250g"/>
    <s v="456"/>
    <n v="3"/>
    <n v="0"/>
    <m/>
    <n v="43.56"/>
    <n v="0"/>
    <n v="43.56"/>
    <m/>
    <s v=""/>
    <s v=""/>
    <s v=""/>
    <s v=""/>
    <s v=""/>
    <m/>
    <m/>
    <m/>
    <n v="1"/>
    <m/>
    <m/>
    <s v="Commande en direct"/>
    <m/>
    <m/>
    <s v="1"/>
    <m/>
    <s v=""/>
  </r>
  <r>
    <x v="8"/>
    <s v="Christophe"/>
    <s v="Arcadi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4"/>
    <n v="1"/>
    <m/>
    <m/>
    <m/>
    <m/>
    <s v="HERBES de PROVENCE - Flacon 20g"/>
    <s v="0"/>
    <n v="6"/>
    <n v="0"/>
    <m/>
    <n v="9.7799999999999994"/>
    <n v="0"/>
    <n v="9.7799999999999994"/>
    <m/>
    <s v=""/>
    <s v=""/>
    <s v=""/>
    <s v=""/>
    <s v=""/>
    <m/>
    <m/>
    <m/>
    <n v="1"/>
    <m/>
    <m/>
    <m/>
    <m/>
    <m/>
    <s v="1"/>
    <m/>
    <s v=""/>
  </r>
  <r>
    <x v="8"/>
    <s v="Christophe"/>
    <s v="Arcadi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4"/>
    <n v="1"/>
    <m/>
    <m/>
    <m/>
    <m/>
    <s v="PIMENT langue d'oiseau - Flacon 20g"/>
    <s v="0"/>
    <n v="6"/>
    <n v="0"/>
    <m/>
    <n v="8.58"/>
    <n v="0"/>
    <n v="8.58"/>
    <m/>
    <n v="1"/>
    <n v="0"/>
    <n v="0"/>
    <n v="0"/>
    <n v="0"/>
    <m/>
    <m/>
    <n v="1"/>
    <m/>
    <m/>
    <m/>
    <s v="Le magasin passera la commande de temps en temps le temps &gt; qu’il n’y est + de rupture"/>
    <m/>
    <s v="1"/>
    <s v="1"/>
    <m/>
    <m/>
  </r>
  <r>
    <x v="8"/>
    <s v="Christophe"/>
    <s v="Arcadi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4"/>
    <n v="1"/>
    <m/>
    <m/>
    <m/>
    <m/>
    <s v="CURCUMA poudre - Flacon 80g (6)"/>
    <s v="0"/>
    <n v="6"/>
    <n v="0"/>
    <m/>
    <n v="13.8"/>
    <n v="0"/>
    <n v="13.8"/>
    <m/>
    <s v=""/>
    <s v=""/>
    <s v=""/>
    <s v=""/>
    <s v=""/>
    <m/>
    <m/>
    <m/>
    <n v="1"/>
    <m/>
    <m/>
    <m/>
    <m/>
    <m/>
    <s v="1"/>
    <m/>
    <s v=""/>
  </r>
  <r>
    <x v="8"/>
    <s v="Christophe"/>
    <s v="Arcadi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4"/>
    <m/>
    <n v="1"/>
    <m/>
    <n v="1"/>
    <m/>
    <s v="Présentoir infusettes livré garni -"/>
    <s v="0"/>
    <n v="1"/>
    <n v="1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8"/>
    <s v="Christophe"/>
    <s v="Arcadie"/>
    <s v="Biocash"/>
    <s v="LA NATURE ET VOUS"/>
    <s v="Route de Marseille / Av Frédéric Mistral"/>
    <s v="04100"/>
    <s v="MANOSQUE"/>
    <s v="04 92 87 48 06"/>
    <s v="Provence-Alpes-Côte d'Azur"/>
    <s v="4"/>
    <s v="INDPT"/>
    <m/>
    <n v="420"/>
    <s v="2017-09-13"/>
    <x v="1474"/>
    <n v="1"/>
    <m/>
    <m/>
    <m/>
    <m/>
    <s v="CANNELLE POUDRE 500g - 500g"/>
    <s v="0"/>
    <n v="3"/>
    <n v="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5"/>
    <m/>
    <n v="1"/>
    <m/>
    <m/>
    <m/>
    <s v="Complément pour petit déjeuner biologique - 300g x4"/>
    <s v="1010450430"/>
    <n v="8"/>
    <n v="0"/>
    <s v="oui"/>
    <n v="58.4"/>
    <n v="0"/>
    <n v="58.4"/>
    <m/>
    <n v="0"/>
    <n v="1"/>
    <n v="0"/>
    <n v="0"/>
    <n v="0"/>
    <m/>
    <m/>
    <n v="1"/>
    <m/>
    <m/>
    <n v="1"/>
    <m/>
    <m/>
    <m/>
    <s v="1"/>
    <m/>
    <s v=""/>
  </r>
  <r>
    <x v="8"/>
    <s v="Alexis"/>
    <s v="Perl'amand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6"/>
    <n v="1"/>
    <m/>
    <m/>
    <m/>
    <m/>
    <s v="Purée amande blanchie - 630g"/>
    <s v="5105"/>
    <n v="6"/>
    <n v="0"/>
    <m/>
    <n v="105.06"/>
    <n v="0"/>
    <n v="105.06"/>
    <m/>
    <s v=""/>
    <s v=""/>
    <s v=""/>
    <s v=""/>
    <s v=""/>
    <m/>
    <m/>
    <m/>
    <n v="1"/>
    <m/>
    <m/>
    <m/>
    <m/>
    <m/>
    <m/>
    <s v="1"/>
    <s v=""/>
  </r>
  <r>
    <x v="8"/>
    <s v="Alexis"/>
    <s v="Bio Planèt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7"/>
    <n v="1"/>
    <m/>
    <m/>
    <m/>
    <m/>
    <s v="Huile de coco - 0,2L"/>
    <s v="1010615028"/>
    <n v="6"/>
    <n v="0"/>
    <s v="oui"/>
    <n v="20.88"/>
    <n v="0"/>
    <n v="20.88"/>
    <m/>
    <s v=""/>
    <s v=""/>
    <s v=""/>
    <s v=""/>
    <s v=""/>
    <m/>
    <m/>
    <m/>
    <n v="1"/>
    <m/>
    <m/>
    <m/>
    <m/>
    <m/>
    <m/>
    <s v="1"/>
    <s v=""/>
  </r>
  <r>
    <x v="8"/>
    <s v="Alexis"/>
    <s v="Bio Planèt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7"/>
    <n v="1"/>
    <m/>
    <m/>
    <m/>
    <m/>
    <s v="Huile de coco - 0,4L"/>
    <s v="1010615056"/>
    <n v="6"/>
    <n v="0"/>
    <s v="oui"/>
    <n v="37.92"/>
    <n v="0"/>
    <n v="37.92"/>
    <m/>
    <s v=""/>
    <s v=""/>
    <s v=""/>
    <s v=""/>
    <s v=""/>
    <m/>
    <m/>
    <m/>
    <n v="1"/>
    <m/>
    <m/>
    <m/>
    <m/>
    <m/>
    <m/>
    <s v="1"/>
    <s v=""/>
  </r>
  <r>
    <x v="8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8"/>
    <n v="1"/>
    <m/>
    <m/>
    <m/>
    <m/>
    <s v="CANNELLE moulue - Flacon 35g"/>
    <s v="0"/>
    <n v="6"/>
    <n v="5"/>
    <m/>
    <n v="7.38"/>
    <n v="0"/>
    <n v="7.38"/>
    <m/>
    <s v=""/>
    <s v=""/>
    <s v=""/>
    <s v=""/>
    <s v=""/>
    <m/>
    <m/>
    <m/>
    <n v="1"/>
    <m/>
    <m/>
    <m/>
    <d v="2017-10-11T00:00:00"/>
    <m/>
    <s v="1"/>
    <m/>
    <s v=""/>
  </r>
  <r>
    <x v="8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8"/>
    <n v="1"/>
    <m/>
    <m/>
    <m/>
    <m/>
    <s v="CUMIN moulu - Flacon 40g"/>
    <s v="0"/>
    <n v="6"/>
    <n v="5"/>
    <m/>
    <n v="11.04"/>
    <n v="0"/>
    <n v="11.04"/>
    <m/>
    <s v=""/>
    <s v=""/>
    <s v=""/>
    <s v=""/>
    <s v=""/>
    <m/>
    <m/>
    <m/>
    <n v="1"/>
    <n v="1"/>
    <m/>
    <s v="En a reçu 3 au lieu de 6 uvc. Va recevoir le reliquat avec sa prochaine livraison ( vu avec Bryio ). Tel le 6/10 - Rappel 11/10 -Rappel le 19/10  "/>
    <d v="2017-11-07T00:00:00"/>
    <m/>
    <s v="1"/>
    <m/>
    <s v=""/>
  </r>
  <r>
    <x v="8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8"/>
    <n v="1"/>
    <m/>
    <m/>
    <m/>
    <m/>
    <s v="CURCUMA poudre - Flacon 35g"/>
    <s v="0"/>
    <n v="6"/>
    <n v="5"/>
    <m/>
    <n v="9.18"/>
    <n v="0"/>
    <n v="9.18"/>
    <m/>
    <s v=""/>
    <s v=""/>
    <s v=""/>
    <s v=""/>
    <s v=""/>
    <m/>
    <m/>
    <m/>
    <n v="1"/>
    <m/>
    <m/>
    <m/>
    <d v="2017-10-11T00:00:00"/>
    <m/>
    <s v="1"/>
    <m/>
    <s v=""/>
  </r>
  <r>
    <x v="8"/>
    <s v="Alexis"/>
    <s v="Ciel d'Azur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79"/>
    <n v="1"/>
    <m/>
    <m/>
    <m/>
    <m/>
    <s v="Gel Douche - flacon 250ml"/>
    <s v="0"/>
    <n v="6"/>
    <n v="0"/>
    <m/>
    <n v="42.84"/>
    <n v="0"/>
    <n v="42.84"/>
    <m/>
    <s v=""/>
    <s v=""/>
    <s v=""/>
    <s v=""/>
    <s v=""/>
    <m/>
    <m/>
    <m/>
    <n v="1"/>
    <m/>
    <m/>
    <m/>
    <m/>
    <m/>
    <m/>
    <s v="1"/>
    <s v=""/>
  </r>
  <r>
    <x v="8"/>
    <s v="Alexis"/>
    <s v="Kaoka"/>
    <s v="Ekib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80"/>
    <n v="1"/>
    <m/>
    <m/>
    <n v="1"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s v="Rappel le 7/11 voir si réception ( pas reçu ) Rappel le 14/11 ( reçu)"/>
    <d v="2017-11-14T00:00:00"/>
    <m/>
    <s v="1"/>
    <m/>
    <s v=""/>
  </r>
  <r>
    <x v="8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81"/>
    <n v="1"/>
    <m/>
    <m/>
    <m/>
    <m/>
    <s v="CANNELLE moulue - Flacon 35g"/>
    <s v="0"/>
    <n v="6"/>
    <n v="5"/>
    <m/>
    <n v="7.38"/>
    <n v="0"/>
    <n v="7.38"/>
    <m/>
    <s v=""/>
    <s v=""/>
    <s v=""/>
    <s v=""/>
    <s v=""/>
    <m/>
    <m/>
    <m/>
    <n v="1"/>
    <m/>
    <m/>
    <m/>
    <m/>
    <m/>
    <m/>
    <s v="1"/>
    <s v=""/>
  </r>
  <r>
    <x v="8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81"/>
    <n v="1"/>
    <m/>
    <m/>
    <m/>
    <m/>
    <s v="CUMIN moulu - Flacon 40g"/>
    <s v="0"/>
    <n v="6"/>
    <n v="5"/>
    <m/>
    <n v="11.04"/>
    <n v="0"/>
    <n v="11.04"/>
    <m/>
    <s v=""/>
    <s v=""/>
    <s v=""/>
    <s v=""/>
    <s v=""/>
    <m/>
    <m/>
    <m/>
    <n v="1"/>
    <m/>
    <m/>
    <m/>
    <m/>
    <m/>
    <m/>
    <s v="1"/>
    <s v=""/>
  </r>
  <r>
    <x v="8"/>
    <s v="Alexis"/>
    <s v="Arcadie"/>
    <s v="Bryio"/>
    <s v="DOME N BIO - BIOMONDE"/>
    <s v="60 AVENUE DE SAINT JUST"/>
    <s v="13004"/>
    <s v="MARSEILLE"/>
    <s v="09 61 02 71 09"/>
    <s v="Provence-Alpes-Côte d'Azur"/>
    <s v="13"/>
    <s v="BIOMONDE"/>
    <m/>
    <n v="165"/>
    <s v="2017-09-13"/>
    <x v="1481"/>
    <n v="1"/>
    <m/>
    <m/>
    <m/>
    <m/>
    <s v="CURCUMA poudre - Flacon 35g"/>
    <s v="0"/>
    <n v="6"/>
    <n v="5"/>
    <m/>
    <n v="9.18"/>
    <n v="0"/>
    <n v="9.18"/>
    <m/>
    <s v=""/>
    <s v=""/>
    <s v=""/>
    <s v=""/>
    <s v=""/>
    <m/>
    <m/>
    <m/>
    <n v="1"/>
    <m/>
    <m/>
    <m/>
    <m/>
    <m/>
    <m/>
    <s v="1"/>
    <s v=""/>
  </r>
  <r>
    <x v="8"/>
    <s v="Jean-Claude"/>
    <s v="Kaoka"/>
    <s v="Ekibio"/>
    <s v="BBG MARKET 4"/>
    <s v="ZONE INDUSTRIELLE DE LA CREULE"/>
    <s v="59190"/>
    <s v="HAZEBROUCK"/>
    <s v="03 20 13 87 21"/>
    <s v="Hauts-de-France"/>
    <s v="59"/>
    <s v="LES COMPTOIRS DE LA BIO"/>
    <s v="BBG MARKET"/>
    <n v="800"/>
    <s v="2017-09-13"/>
    <x v="1482"/>
    <n v="1"/>
    <m/>
    <m/>
    <n v="1"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s v="Tel le 3/11 voir si livraison"/>
    <d v="2017-11-17T00:00:00"/>
    <m/>
    <m/>
    <s v="1"/>
    <s v=""/>
  </r>
  <r>
    <x v="8"/>
    <s v="Jean-Claude"/>
    <s v="Kaoka"/>
    <s v="Ekibio"/>
    <s v="BBG MARKET 3"/>
    <s v="72 RUE DES FUSILLES"/>
    <s v="59160"/>
    <s v="CAPINGHEM"/>
    <m/>
    <s v="Hauts-de-France"/>
    <s v="59"/>
    <s v="LES COMPTOIRS DE LA BIO"/>
    <s v="BBG MARKET"/>
    <n v="750"/>
    <s v="2017-09-13"/>
    <x v="1483"/>
    <n v="1"/>
    <m/>
    <m/>
    <n v="1"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s v="Tel le 3/11 voir si livraison / demander ophélie 8/11 - 13h00. Pense l’avoir reçu mais n’a pas pu me le confirmer"/>
    <d v="2017-11-14T00:00:00"/>
    <m/>
    <s v="1"/>
    <m/>
    <s v=""/>
  </r>
  <r>
    <x v="8"/>
    <s v="Jean-Claude"/>
    <s v="Kaoka"/>
    <s v="Ekibio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3"/>
    <x v="1484"/>
    <n v="1"/>
    <m/>
    <m/>
    <n v="1"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m/>
    <d v="2017-11-07T00:00:00"/>
    <m/>
    <m/>
    <s v="1"/>
    <s v=""/>
  </r>
  <r>
    <x v="8"/>
    <s v="Jean-Claude"/>
    <s v="Kaoka"/>
    <s v="Ekibio"/>
    <s v="HARMONIE NATURE"/>
    <s v="Rés du Bois.42, av Marx Dormoy"/>
    <s v="59000"/>
    <s v="LILLE"/>
    <s v="03 20 93 99 13"/>
    <s v="Hauts-de-France"/>
    <s v="59"/>
    <s v="GVA"/>
    <m/>
    <n v="300"/>
    <s v="2017-09-13"/>
    <x v="1485"/>
    <n v="1"/>
    <m/>
    <m/>
    <n v="1"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m/>
    <d v="2017-11-07T00:00:00"/>
    <m/>
    <m/>
    <s v="1"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ANETH graines - Flacon 35g"/>
    <s v="0"/>
    <n v="6"/>
    <n v="0"/>
    <m/>
    <n v="9.9600000000000009"/>
    <n v="0"/>
    <n v="9.9600000000000009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ANNELLE Bâtons - Flacon 12g"/>
    <s v="0"/>
    <n v="12"/>
    <n v="0"/>
    <m/>
    <n v="21.36"/>
    <n v="0"/>
    <n v="21.36"/>
    <m/>
    <s v=""/>
    <s v=""/>
    <s v=""/>
    <s v=""/>
    <s v=""/>
    <m/>
    <m/>
    <m/>
    <n v="1"/>
    <m/>
    <n v="1"/>
    <s v="En attente retour Relais Vert (vu)"/>
    <d v="2017-10-11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ANNELLE moulue - Flacon 35g"/>
    <s v="0"/>
    <n v="12"/>
    <n v="0"/>
    <m/>
    <n v="15.48"/>
    <n v="0"/>
    <n v="15.48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UMIN moulu - Flacon 40g"/>
    <s v="0"/>
    <n v="6"/>
    <n v="0"/>
    <m/>
    <n v="11.64"/>
    <n v="0"/>
    <n v="11.64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URCUMA poudre - Flacon 35g"/>
    <s v="0"/>
    <n v="12"/>
    <n v="0"/>
    <m/>
    <n v="19.32"/>
    <n v="0"/>
    <n v="19.32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Mélange COMPOTE &amp; CRUMBLE - Flacon 35g"/>
    <s v="0"/>
    <n v="6"/>
    <n v="0"/>
    <m/>
    <n v="17.7"/>
    <n v="0"/>
    <n v="17.7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Mélange PÂTES - Flacon 30g"/>
    <s v="0"/>
    <n v="6"/>
    <n v="0"/>
    <s v="oui"/>
    <n v="9.3000000000000007"/>
    <n v="0"/>
    <n v="9.3000000000000007"/>
    <m/>
    <n v="1"/>
    <n v="0"/>
    <n v="0"/>
    <n v="0"/>
    <n v="0"/>
    <m/>
    <m/>
    <n v="1"/>
    <m/>
    <m/>
    <n v="1"/>
    <s v="En attente retour Relais Vert (vu)"/>
    <d v="2017-10-11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RAS EL HANOUT - Flacon 35g"/>
    <s v="0"/>
    <n v="6"/>
    <n v="0"/>
    <m/>
    <n v="11.76"/>
    <n v="0"/>
    <n v="11.76"/>
    <m/>
    <n v="1"/>
    <n v="0"/>
    <n v="0"/>
    <n v="0"/>
    <n v="0"/>
    <m/>
    <m/>
    <n v="1"/>
    <m/>
    <m/>
    <n v="1"/>
    <s v="En attente retour Relais Vert (vu)"/>
    <d v="2017-10-11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VANILLE gousses - Flacon"/>
    <s v="0"/>
    <n v="6"/>
    <n v="0"/>
    <m/>
    <n v="38.46"/>
    <n v="0"/>
    <n v="38.46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EAU de ROSE - Flacon 50g"/>
    <s v="0"/>
    <n v="6"/>
    <n v="0"/>
    <m/>
    <n v="13.5"/>
    <n v="0"/>
    <n v="13.5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AFÉ - Flacon 50g"/>
    <s v="0"/>
    <n v="6"/>
    <n v="0"/>
    <m/>
    <n v="14.76"/>
    <n v="0"/>
    <n v="14.76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ITRON - Flacon 50g"/>
    <s v="0"/>
    <n v="6"/>
    <n v="0"/>
    <m/>
    <n v="12.72"/>
    <n v="0"/>
    <n v="12.72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FRAMBOISE - Flacon 50g"/>
    <s v="0"/>
    <n v="6"/>
    <n v="0"/>
    <m/>
    <n v="12.9"/>
    <n v="0"/>
    <n v="12.9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VANILLE - Flacon 40g"/>
    <s v="0"/>
    <n v="6"/>
    <n v="0"/>
    <m/>
    <n v="53.58"/>
    <n v="0"/>
    <n v="53.58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THYM feuilles - Sachet 50g (6)"/>
    <s v="0"/>
    <n v="6"/>
    <n v="0"/>
    <m/>
    <n v="14.1"/>
    <n v="0"/>
    <n v="14.1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Moulin à épices - Cartonnette (6)"/>
    <s v="0"/>
    <n v="6"/>
    <n v="0"/>
    <m/>
    <n v="74.34"/>
    <n v="0"/>
    <n v="74.34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6"/>
    <n v="1"/>
    <m/>
    <m/>
    <m/>
    <m/>
    <s v="CURRY MADRAS - Flacon 35g"/>
    <s v="0"/>
    <n v="6"/>
    <n v="0"/>
    <m/>
    <n v="9.9"/>
    <n v="0"/>
    <n v="9.9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n v="1"/>
    <m/>
    <m/>
    <m/>
    <m/>
    <s v="Huile d'olive citron - 0,25L"/>
    <s v="1010612592"/>
    <n v="6"/>
    <n v="0"/>
    <m/>
    <n v="26.82"/>
    <n v="0"/>
    <n v="26.82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n v="1"/>
    <m/>
    <m/>
    <m/>
    <m/>
    <s v="Huile de lin - 0,25L"/>
    <s v="1010600190"/>
    <n v="6"/>
    <n v="0"/>
    <m/>
    <n v="20.88"/>
    <n v="0"/>
    <n v="20.88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n v="1"/>
    <m/>
    <m/>
    <m/>
    <m/>
    <s v="Olive&amp;Basilic - 0,25L"/>
    <s v="1010630492"/>
    <n v="6"/>
    <n v="0"/>
    <m/>
    <n v="30.66"/>
    <n v="0"/>
    <n v="30.66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n v="1"/>
    <m/>
    <m/>
    <m/>
    <m/>
    <s v="Olive&amp;Ail - 0,25L"/>
    <s v="1010630592"/>
    <n v="6"/>
    <n v="0"/>
    <m/>
    <n v="30.66"/>
    <n v="0"/>
    <n v="30.66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m/>
    <n v="1"/>
    <m/>
    <m/>
    <m/>
    <s v="Huile de coco - 2,5L (1)"/>
    <s v="1090115040"/>
    <n v="2"/>
    <n v="0"/>
    <m/>
    <n v="58.78"/>
    <n v="0"/>
    <n v="58.78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Bio Planèt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7"/>
    <n v="1"/>
    <m/>
    <m/>
    <m/>
    <m/>
    <s v="Huile de Chia - 100ml"/>
    <s v="1010420097"/>
    <n v="4"/>
    <n v="0"/>
    <m/>
    <n v="28.4"/>
    <n v="0"/>
    <n v="28.4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Perl'amand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8"/>
    <n v="1"/>
    <m/>
    <m/>
    <m/>
    <m/>
    <s v="Purée de sésame (tahin) - 280g"/>
    <s v="1230"/>
    <n v="12"/>
    <n v="0"/>
    <m/>
    <n v="36.24"/>
    <n v="0"/>
    <n v="36.24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Nature et Aliments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9"/>
    <n v="1"/>
    <m/>
    <m/>
    <m/>
    <m/>
    <s v="Agar agar Bio - x 12 sachets 50g"/>
    <s v="510120"/>
    <n v="12"/>
    <n v="0"/>
    <m/>
    <n v="52.2"/>
    <n v="0"/>
    <n v="52.2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Nature et Aliments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9"/>
    <n v="1"/>
    <m/>
    <m/>
    <m/>
    <m/>
    <s v="Crème noix de coco 60g - x 12 sachets"/>
    <s v="190150"/>
    <n v="12"/>
    <n v="0"/>
    <m/>
    <n v="14.64"/>
    <n v="0"/>
    <n v="14.64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Nature et Aliments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9"/>
    <n v="1"/>
    <m/>
    <m/>
    <m/>
    <m/>
    <s v="Crème chocolat intense 60g - x 12 sachets"/>
    <s v="190020"/>
    <n v="12"/>
    <n v="0"/>
    <m/>
    <n v="14.64"/>
    <n v="0"/>
    <n v="14.64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Nature et Aliments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9"/>
    <n v="1"/>
    <m/>
    <m/>
    <m/>
    <m/>
    <s v="Crème châtaigne 60g - x 12 sachets"/>
    <s v="190130"/>
    <n v="12"/>
    <n v="0"/>
    <m/>
    <n v="14.64"/>
    <n v="0"/>
    <n v="14.64"/>
    <m/>
    <s v=""/>
    <s v=""/>
    <s v=""/>
    <s v=""/>
    <s v=""/>
    <m/>
    <m/>
    <m/>
    <n v="1"/>
    <m/>
    <m/>
    <m/>
    <d v="2017-10-10T00:00:00"/>
    <m/>
    <s v="1"/>
    <m/>
    <s v=""/>
  </r>
  <r>
    <x v="8"/>
    <s v="Alexis"/>
    <s v="Nature et Aliments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09-14"/>
    <x v="1489"/>
    <n v="1"/>
    <m/>
    <m/>
    <m/>
    <m/>
    <s v="Ferment kéfir de fruits 2x5g - x 10 sachets"/>
    <s v="530150"/>
    <n v="10"/>
    <n v="0"/>
    <m/>
    <n v="23"/>
    <n v="0"/>
    <n v="23"/>
    <m/>
    <s v=""/>
    <s v=""/>
    <s v=""/>
    <s v=""/>
    <s v=""/>
    <m/>
    <m/>
    <m/>
    <n v="1"/>
    <m/>
    <m/>
    <m/>
    <d v="2017-10-10T00:00:00"/>
    <m/>
    <s v="1"/>
    <m/>
    <s v=""/>
  </r>
  <r>
    <x v="8"/>
    <s v="Benoît"/>
    <s v="Gaborit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0"/>
    <n v="1"/>
    <m/>
    <m/>
    <m/>
    <m/>
    <s v="nature au lait entier - 125g x 4"/>
    <s v="117"/>
    <n v="3"/>
    <n v="0"/>
    <m/>
    <n v="5.52"/>
    <n v="0"/>
    <n v="5.52"/>
    <m/>
    <s v=""/>
    <s v=""/>
    <s v=""/>
    <s v=""/>
    <s v=""/>
    <m/>
    <m/>
    <m/>
    <n v="1"/>
    <m/>
    <m/>
    <m/>
    <m/>
    <m/>
    <s v="1"/>
    <m/>
    <s v=""/>
  </r>
  <r>
    <x v="8"/>
    <s v="Benoît"/>
    <s v="Gaborit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0"/>
    <n v="1"/>
    <m/>
    <m/>
    <m/>
    <m/>
    <s v="Choconeige Notre liégeois maison - 110g x 4"/>
    <s v="166"/>
    <n v="3"/>
    <n v="0"/>
    <m/>
    <n v="7.92"/>
    <n v="0"/>
    <n v="7.92"/>
    <m/>
    <s v=""/>
    <s v=""/>
    <s v=""/>
    <s v=""/>
    <s v=""/>
    <m/>
    <m/>
    <m/>
    <n v="1"/>
    <m/>
    <m/>
    <m/>
    <m/>
    <m/>
    <s v="1"/>
    <m/>
    <s v=""/>
  </r>
  <r>
    <x v="8"/>
    <s v="Benoît"/>
    <s v="Gaborit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0"/>
    <n v="1"/>
    <m/>
    <m/>
    <m/>
    <m/>
    <s v="Yaourts nature au lait entier - 125g x 4"/>
    <s v="186"/>
    <n v="3"/>
    <n v="0"/>
    <m/>
    <n v="8.4600000000000009"/>
    <n v="0"/>
    <n v="8.4600000000000009"/>
    <m/>
    <s v=""/>
    <s v=""/>
    <s v=""/>
    <s v=""/>
    <s v=""/>
    <m/>
    <m/>
    <m/>
    <n v="1"/>
    <m/>
    <m/>
    <m/>
    <m/>
    <m/>
    <s v="1"/>
    <m/>
    <s v=""/>
  </r>
  <r>
    <x v="8"/>
    <s v="Benoît"/>
    <s v="Gaborit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0"/>
    <n v="1"/>
    <m/>
    <m/>
    <m/>
    <m/>
    <s v="Œufs au lait - 125g x 2"/>
    <s v="176"/>
    <n v="3"/>
    <n v="0"/>
    <m/>
    <n v="5.85"/>
    <n v="0"/>
    <n v="5.85"/>
    <m/>
    <s v=""/>
    <s v=""/>
    <s v=""/>
    <s v=""/>
    <s v=""/>
    <m/>
    <m/>
    <m/>
    <n v="1"/>
    <m/>
    <m/>
    <m/>
    <m/>
    <m/>
    <s v="1"/>
    <m/>
    <s v=""/>
  </r>
  <r>
    <x v="8"/>
    <s v="Benoît"/>
    <s v="Bio Planète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1"/>
    <n v="1"/>
    <m/>
    <m/>
    <m/>
    <n v="1"/>
    <s v="Huile de coco - 0,2L"/>
    <s v="1010615028"/>
    <n v="60"/>
    <n v="10"/>
    <s v="oui"/>
    <n v="187.8"/>
    <n v="0"/>
    <n v="187.8"/>
    <m/>
    <s v=""/>
    <s v=""/>
    <s v=""/>
    <s v=""/>
    <s v=""/>
    <m/>
    <m/>
    <m/>
    <n v="1"/>
    <m/>
    <m/>
    <m/>
    <m/>
    <m/>
    <s v="1"/>
    <m/>
    <s v=""/>
  </r>
  <r>
    <x v="8"/>
    <s v="Benoît"/>
    <s v="Bio Planète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1"/>
    <n v="1"/>
    <m/>
    <m/>
    <m/>
    <m/>
    <s v="Farine de pépins de courge biologique - 250g x4"/>
    <s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8"/>
    <s v="Benoît"/>
    <s v="Bio Planète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1"/>
    <n v="1"/>
    <m/>
    <m/>
    <m/>
    <m/>
    <s v="Farine de lin biologique - 250g x4"/>
    <s v="1010450320"/>
    <n v="4"/>
    <n v="0"/>
    <m/>
    <n v="8.92"/>
    <n v="0"/>
    <n v="8.92"/>
    <m/>
    <s v=""/>
    <s v=""/>
    <s v=""/>
    <s v=""/>
    <s v=""/>
    <m/>
    <m/>
    <m/>
    <n v="1"/>
    <m/>
    <m/>
    <m/>
    <m/>
    <m/>
    <s v="1"/>
    <m/>
    <s v=""/>
  </r>
  <r>
    <x v="8"/>
    <s v="Benoît"/>
    <s v="Bio Planète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1"/>
    <n v="1"/>
    <m/>
    <m/>
    <m/>
    <m/>
    <s v="Complément pour petit déjeuner biologique - 300g x4"/>
    <s v="1010450430"/>
    <n v="6"/>
    <n v="0"/>
    <m/>
    <n v="43.8"/>
    <n v="0"/>
    <n v="43.8"/>
    <m/>
    <s v=""/>
    <s v=""/>
    <s v=""/>
    <s v=""/>
    <s v=""/>
    <m/>
    <m/>
    <m/>
    <n v="1"/>
    <m/>
    <m/>
    <m/>
    <m/>
    <m/>
    <s v="1"/>
    <m/>
    <s v=""/>
  </r>
  <r>
    <x v="8"/>
    <s v="Benoît"/>
    <s v="Arcadie"/>
    <s v="Ekibio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2"/>
    <n v="1"/>
    <m/>
    <m/>
    <m/>
    <m/>
    <s v="AIL des OURS - Flacon 16g"/>
    <s v="0"/>
    <n v="6"/>
    <n v="0"/>
    <m/>
    <n v="9.3000000000000007"/>
    <n v="0"/>
    <n v="9.3000000000000007"/>
    <m/>
    <s v=""/>
    <s v=""/>
    <s v=""/>
    <s v=""/>
    <s v=""/>
    <m/>
    <m/>
    <m/>
    <n v="1"/>
    <m/>
    <m/>
    <m/>
    <m/>
    <m/>
    <s v="1"/>
    <m/>
    <s v=""/>
  </r>
  <r>
    <x v="8"/>
    <s v="Benoît"/>
    <s v="Arcadie"/>
    <s v="Ekibio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2"/>
    <n v="1"/>
    <m/>
    <m/>
    <m/>
    <m/>
    <s v="AIL et FINES HERBES - Flacon 10g"/>
    <s v="0"/>
    <n v="6"/>
    <n v="0"/>
    <m/>
    <n v="8.34"/>
    <n v="0"/>
    <n v="8.34"/>
    <m/>
    <s v=""/>
    <s v=""/>
    <s v=""/>
    <s v=""/>
    <s v=""/>
    <m/>
    <m/>
    <m/>
    <n v="1"/>
    <m/>
    <m/>
    <m/>
    <m/>
    <m/>
    <s v="1"/>
    <m/>
    <s v=""/>
  </r>
  <r>
    <x v="8"/>
    <s v="Benoît"/>
    <s v="Nature et Aliments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3"/>
    <n v="1"/>
    <m/>
    <m/>
    <m/>
    <m/>
    <s v="Ferment pour kéfir de lait 2x6g - x 10 sachets"/>
    <s v="530050"/>
    <n v="10"/>
    <n v="0"/>
    <m/>
    <n v="21.1"/>
    <n v="0"/>
    <n v="21.1"/>
    <m/>
    <s v=""/>
    <s v=""/>
    <s v=""/>
    <s v=""/>
    <s v=""/>
    <m/>
    <m/>
    <m/>
    <n v="1"/>
    <m/>
    <m/>
    <m/>
    <m/>
    <m/>
    <s v="1"/>
    <m/>
    <s v=""/>
  </r>
  <r>
    <x v="8"/>
    <s v="Benoît"/>
    <s v="Nature et Aliments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3"/>
    <n v="1"/>
    <m/>
    <m/>
    <m/>
    <m/>
    <s v="Potabio épinards spiruline - x 20 sachets"/>
    <s v="410090"/>
    <n v="20"/>
    <n v="0"/>
    <m/>
    <n v="18"/>
    <n v="0"/>
    <n v="18"/>
    <m/>
    <s v=""/>
    <s v=""/>
    <s v=""/>
    <s v=""/>
    <s v=""/>
    <m/>
    <m/>
    <m/>
    <n v="1"/>
    <m/>
    <m/>
    <m/>
    <m/>
    <m/>
    <s v="1"/>
    <m/>
    <s v=""/>
  </r>
  <r>
    <x v="8"/>
    <s v="Benoît"/>
    <s v="Nature et Aliments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3"/>
    <n v="1"/>
    <m/>
    <m/>
    <m/>
    <m/>
    <s v="Crème châtaigne 60g - x 12 sachets"/>
    <s v="190130"/>
    <n v="17"/>
    <n v="0"/>
    <m/>
    <n v="19.55"/>
    <n v="0"/>
    <n v="19.55"/>
    <m/>
    <s v=""/>
    <s v=""/>
    <s v=""/>
    <s v=""/>
    <s v=""/>
    <m/>
    <m/>
    <m/>
    <n v="1"/>
    <m/>
    <m/>
    <m/>
    <m/>
    <m/>
    <s v="1"/>
    <m/>
    <s v=""/>
  </r>
  <r>
    <x v="8"/>
    <s v="Benoît"/>
    <s v="Nature et Aliments"/>
    <s v="Pronadis"/>
    <s v="O BIO - NATURE ET VIE"/>
    <s v="avenue de Toulouse"/>
    <s v="12200"/>
    <s v="VILLEFRANCHE DE ROUERGUE"/>
    <s v="05 65 45 74 68"/>
    <s v="Occitanie"/>
    <s v="12"/>
    <s v="ACCORD BIO"/>
    <m/>
    <n v="200"/>
    <s v="2017-09-14"/>
    <x v="1493"/>
    <n v="1"/>
    <m/>
    <m/>
    <m/>
    <m/>
    <s v="Nappage pour tartes 2x10g - x 20 sachets"/>
    <s v="320230"/>
    <n v="20"/>
    <n v="0"/>
    <m/>
    <n v="17"/>
    <n v="0"/>
    <n v="17"/>
    <m/>
    <s v=""/>
    <s v=""/>
    <s v=""/>
    <s v=""/>
    <s v=""/>
    <m/>
    <m/>
    <m/>
    <n v="1"/>
    <m/>
    <m/>
    <m/>
    <m/>
    <m/>
    <s v="1"/>
    <m/>
    <s v=""/>
  </r>
  <r>
    <x v="8"/>
    <s v="Jean-Claude"/>
    <m/>
    <s v="Ekibio"/>
    <s v="BBG MARKET 5 (OUTREAU)"/>
    <m/>
    <m/>
    <m/>
    <s v="03 21 31 17 16"/>
    <m/>
    <m/>
    <m/>
    <m/>
    <n v="0"/>
    <s v="2017-09-14"/>
    <x v="1494"/>
    <n v="1"/>
    <m/>
    <m/>
    <m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s v="LIVRAISON PAR EKIBIO 1ERE SEMAINE DE NOVEMBRE"/>
    <d v="2017-11-17T00:00:00"/>
    <m/>
    <m/>
    <s v="1"/>
    <s v=""/>
  </r>
  <r>
    <x v="8"/>
    <s v="Jean-Claude"/>
    <m/>
    <s v="Relais Vert"/>
    <s v="BBG MARKET 5 (OUTREAU)"/>
    <m/>
    <m/>
    <m/>
    <s v="03 21 31 17 16"/>
    <m/>
    <m/>
    <m/>
    <m/>
    <n v="0"/>
    <s v="2017-09-14"/>
    <x v="1495"/>
    <n v="1"/>
    <m/>
    <m/>
    <m/>
    <m/>
    <s v="Huile d'Avocat - 0,25L"/>
    <s v="1010600890"/>
    <n v="6"/>
    <n v="0"/>
    <m/>
    <n v="34.92"/>
    <n v="0"/>
    <n v="34.92"/>
    <m/>
    <n v="1"/>
    <n v="0"/>
    <n v="0"/>
    <n v="0"/>
    <n v="0"/>
    <m/>
    <m/>
    <n v="1"/>
    <m/>
    <m/>
    <n v="1"/>
    <m/>
    <d v="2017-10-31T00:00:00"/>
    <s v="1"/>
    <m/>
    <s v="1"/>
    <m/>
  </r>
  <r>
    <x v="8"/>
    <s v="Jean-Claude"/>
    <m/>
    <s v="Relais Vert"/>
    <s v="BBG MARKET 5 (OUTREAU)"/>
    <m/>
    <m/>
    <m/>
    <s v="03 21 31 17 16"/>
    <m/>
    <m/>
    <m/>
    <m/>
    <n v="0"/>
    <s v="2017-09-14"/>
    <x v="1495"/>
    <m/>
    <n v="1"/>
    <m/>
    <m/>
    <m/>
    <s v="Farine de pépins de courge biologique - 250g x4"/>
    <s v="1010450220"/>
    <n v="4"/>
    <n v="10"/>
    <s v="oui"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BBG MARKET 5 (OUTREAU)"/>
    <m/>
    <m/>
    <m/>
    <s v="03 21 31 17 16"/>
    <m/>
    <m/>
    <m/>
    <m/>
    <n v="0"/>
    <s v="2017-09-14"/>
    <x v="1495"/>
    <m/>
    <n v="1"/>
    <m/>
    <m/>
    <m/>
    <s v="Farine de lin biologique - 250g x4"/>
    <s v="1010450320"/>
    <n v="4"/>
    <n v="1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BBG MARKET 5 (OUTREAU)"/>
    <m/>
    <m/>
    <m/>
    <s v="03 21 31 17 16"/>
    <m/>
    <m/>
    <m/>
    <m/>
    <n v="0"/>
    <s v="2017-09-14"/>
    <x v="1495"/>
    <m/>
    <n v="1"/>
    <m/>
    <m/>
    <m/>
    <s v="Complément pour petit déjeuner biologique - 300g x4"/>
    <s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BBG MARKET 5 (OUTREAU)"/>
    <m/>
    <m/>
    <m/>
    <s v="03 21 31 17 16"/>
    <m/>
    <m/>
    <m/>
    <m/>
    <n v="0"/>
    <s v="2017-09-14"/>
    <x v="1495"/>
    <m/>
    <m/>
    <n v="1"/>
    <m/>
    <m/>
    <s v="Farine de coco biologique - 250g x4"/>
    <s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4"/>
    <s v="ZONE INDUSTRIELLE DE LA CREULE"/>
    <s v="59190"/>
    <s v="HAZEBROUCK"/>
    <s v="03 28 42 09 67"/>
    <s v="Hauts-de-France"/>
    <s v="59"/>
    <s v="LES COMPTOIRS DE LA BIO"/>
    <s v="BBG MARKET"/>
    <n v="800"/>
    <s v="2017-09-14"/>
    <x v="1496"/>
    <n v="1"/>
    <m/>
    <m/>
    <m/>
    <m/>
    <s v="Huile d'Avocat - 0,25L"/>
    <s v="1010600890"/>
    <n v="6"/>
    <n v="0"/>
    <m/>
    <n v="34.92"/>
    <n v="0"/>
    <n v="34.92"/>
    <m/>
    <s v=""/>
    <s v=""/>
    <s v=""/>
    <s v=""/>
    <s v=""/>
    <m/>
    <m/>
    <m/>
    <m/>
    <m/>
    <m/>
    <s v="NOUS CONTACTERA AU BESOIN"/>
    <m/>
    <s v="1"/>
    <m/>
    <s v="1"/>
    <m/>
  </r>
  <r>
    <x v="8"/>
    <s v="Jean-Claude"/>
    <s v="Bio Planète"/>
    <s v="Relais Vert"/>
    <s v="BBG MARKET 4"/>
    <s v="ZONE INDUSTRIELLE DE LA CREULE"/>
    <s v="59190"/>
    <s v="HAZEBROUCK"/>
    <s v="03 28 42 09 67"/>
    <s v="Hauts-de-France"/>
    <s v="59"/>
    <s v="LES COMPTOIRS DE LA BIO"/>
    <s v="BBG MARKET"/>
    <n v="800"/>
    <s v="2017-09-14"/>
    <x v="1496"/>
    <m/>
    <n v="1"/>
    <m/>
    <m/>
    <m/>
    <s v="Farine de pépins de courge biologique - 250g x4"/>
    <s v="1010450220"/>
    <n v="4"/>
    <n v="10"/>
    <s v="oui"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4"/>
    <s v="ZONE INDUSTRIELLE DE LA CREULE"/>
    <s v="59190"/>
    <s v="HAZEBROUCK"/>
    <s v="03 28 42 09 67"/>
    <s v="Hauts-de-France"/>
    <s v="59"/>
    <s v="LES COMPTOIRS DE LA BIO"/>
    <s v="BBG MARKET"/>
    <n v="800"/>
    <s v="2017-09-14"/>
    <x v="1496"/>
    <m/>
    <n v="1"/>
    <m/>
    <m/>
    <m/>
    <s v="Farine de lin biologique - 250g x4"/>
    <s v="1010450320"/>
    <n v="4"/>
    <n v="1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4"/>
    <s v="ZONE INDUSTRIELLE DE LA CREULE"/>
    <s v="59190"/>
    <s v="HAZEBROUCK"/>
    <s v="03 28 42 09 67"/>
    <s v="Hauts-de-France"/>
    <s v="59"/>
    <s v="LES COMPTOIRS DE LA BIO"/>
    <s v="BBG MARKET"/>
    <n v="800"/>
    <s v="2017-09-14"/>
    <x v="1496"/>
    <m/>
    <n v="1"/>
    <m/>
    <m/>
    <m/>
    <s v="Complément pour petit déjeuner biologique - 300g x4"/>
    <s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4"/>
    <s v="ZONE INDUSTRIELLE DE LA CREULE"/>
    <s v="59190"/>
    <s v="HAZEBROUCK"/>
    <s v="03 28 42 09 67"/>
    <s v="Hauts-de-France"/>
    <s v="59"/>
    <s v="LES COMPTOIRS DE LA BIO"/>
    <s v="BBG MARKET"/>
    <n v="800"/>
    <s v="2017-09-14"/>
    <x v="1496"/>
    <m/>
    <m/>
    <n v="1"/>
    <m/>
    <m/>
    <s v="Farine de coco biologique - 250g x4"/>
    <s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s v="1"/>
    <s v="1"/>
    <s v=""/>
  </r>
  <r>
    <x v="8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4"/>
    <x v="1497"/>
    <n v="1"/>
    <m/>
    <m/>
    <m/>
    <m/>
    <s v="Huile d'Avocat - 0,25L"/>
    <s v="1010600890"/>
    <n v="6"/>
    <n v="0"/>
    <m/>
    <n v="34.92"/>
    <n v="0"/>
    <n v="34.92"/>
    <m/>
    <n v="1"/>
    <n v="0"/>
    <n v="0"/>
    <n v="0"/>
    <n v="0"/>
    <m/>
    <m/>
    <n v="1"/>
    <m/>
    <m/>
    <m/>
    <m/>
    <d v="2017-11-07T00:00:00"/>
    <s v="1"/>
    <m/>
    <s v="1"/>
    <m/>
  </r>
  <r>
    <x v="8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4"/>
    <x v="1497"/>
    <m/>
    <n v="1"/>
    <m/>
    <m/>
    <m/>
    <s v="Farine de pépins de courge biologique - 250g x4"/>
    <s v="1010450220"/>
    <n v="4"/>
    <n v="10"/>
    <s v="oui"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4"/>
    <x v="1497"/>
    <m/>
    <n v="1"/>
    <m/>
    <m/>
    <m/>
    <s v="Farine de lin biologique - 250g x4"/>
    <s v="1010450320"/>
    <n v="4"/>
    <n v="1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4"/>
    <x v="1497"/>
    <m/>
    <n v="1"/>
    <m/>
    <m/>
    <m/>
    <s v="Complément pour petit déjeuner biologique - 300g x4"/>
    <s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4"/>
    <x v="1497"/>
    <m/>
    <m/>
    <n v="1"/>
    <m/>
    <m/>
    <s v="Farine de coco biologique - 250g x4"/>
    <s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3"/>
    <s v="72 RUE DES FUSILLES"/>
    <s v="59160"/>
    <s v="CAPINGHEM"/>
    <s v="03 20 54 98 67 "/>
    <s v="Hauts-de-France"/>
    <s v="59"/>
    <s v="LES COMPTOIRS DE LA BIO"/>
    <s v="BBG MARKET"/>
    <n v="750"/>
    <s v="2017-09-14"/>
    <x v="1498"/>
    <n v="1"/>
    <m/>
    <m/>
    <m/>
    <m/>
    <s v="Huile d'Avocat - 0,25L"/>
    <s v="1010600890"/>
    <n v="6"/>
    <n v="0"/>
    <m/>
    <n v="34.92"/>
    <n v="0"/>
    <n v="34.92"/>
    <m/>
    <n v="1"/>
    <n v="0"/>
    <n v="0"/>
    <n v="0"/>
    <n v="0"/>
    <m/>
    <m/>
    <n v="1"/>
    <m/>
    <m/>
    <m/>
    <m/>
    <m/>
    <s v="1"/>
    <m/>
    <s v="1"/>
    <m/>
  </r>
  <r>
    <x v="8"/>
    <s v="Jean-Claude"/>
    <s v="Bio Planète"/>
    <s v="Relais Vert"/>
    <s v="BBG MARKET 3"/>
    <s v="72 RUE DES FUSILLES"/>
    <s v="59160"/>
    <s v="CAPINGHEM"/>
    <s v="03 20 54 98 67 "/>
    <s v="Hauts-de-France"/>
    <s v="59"/>
    <s v="LES COMPTOIRS DE LA BIO"/>
    <s v="BBG MARKET"/>
    <n v="750"/>
    <s v="2017-09-14"/>
    <x v="1498"/>
    <m/>
    <n v="1"/>
    <m/>
    <m/>
    <m/>
    <s v="Farine de pépins de courge biologique - 250g x4"/>
    <s v="1010450220"/>
    <n v="4"/>
    <n v="10"/>
    <s v="oui"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3"/>
    <s v="72 RUE DES FUSILLES"/>
    <s v="59160"/>
    <s v="CAPINGHEM"/>
    <s v="03 20 54 98 67 "/>
    <s v="Hauts-de-France"/>
    <s v="59"/>
    <s v="LES COMPTOIRS DE LA BIO"/>
    <s v="BBG MARKET"/>
    <n v="750"/>
    <s v="2017-09-14"/>
    <x v="1498"/>
    <m/>
    <n v="1"/>
    <m/>
    <m/>
    <m/>
    <s v="Farine de lin biologique - 250g x4"/>
    <s v="1010450320"/>
    <n v="4"/>
    <n v="1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3"/>
    <s v="72 RUE DES FUSILLES"/>
    <s v="59160"/>
    <s v="CAPINGHEM"/>
    <s v="03 20 54 98 67 "/>
    <s v="Hauts-de-France"/>
    <s v="59"/>
    <s v="LES COMPTOIRS DE LA BIO"/>
    <s v="BBG MARKET"/>
    <n v="750"/>
    <s v="2017-09-14"/>
    <x v="1498"/>
    <m/>
    <n v="1"/>
    <m/>
    <m/>
    <m/>
    <s v="Complément pour petit déjeuner biologique - 300g x4"/>
    <s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3"/>
    <s v="72 RUE DES FUSILLES"/>
    <s v="59160"/>
    <s v="CAPINGHEM"/>
    <s v="03 20 54 98 67 "/>
    <s v="Hauts-de-France"/>
    <s v="59"/>
    <s v="LES COMPTOIRS DE LA BIO"/>
    <s v="BBG MARKET"/>
    <n v="750"/>
    <s v="2017-09-14"/>
    <x v="1498"/>
    <m/>
    <m/>
    <n v="1"/>
    <m/>
    <m/>
    <s v="Farine de coco biologique - 250g x4"/>
    <s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m/>
    <m/>
    <s v="Huile d'olive corsée - 0,5L"/>
    <s v="1010612270"/>
    <n v="6"/>
    <n v="0"/>
    <m/>
    <n v="33"/>
    <n v="0"/>
    <n v="33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m/>
    <m/>
    <s v="HOL Pays France - 0,5L"/>
    <s v="1010613873"/>
    <n v="6"/>
    <n v="0"/>
    <m/>
    <n v="85.2"/>
    <n v="0"/>
    <n v="85.2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n v="1"/>
    <m/>
    <s v="Farine de pépins de courge biologique - 250g x4"/>
    <s v="1010450220"/>
    <n v="12"/>
    <n v="10"/>
    <m/>
    <n v="35.76"/>
    <n v="0"/>
    <n v="35.76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n v="1"/>
    <m/>
    <s v="Farine de lin biologique - 250g x4"/>
    <s v="1010450320"/>
    <n v="12"/>
    <n v="10"/>
    <m/>
    <n v="26.76"/>
    <n v="0"/>
    <n v="26.76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n v="1"/>
    <m/>
    <s v="Farine de noix biologique - 250g x4"/>
    <s v="1010450120"/>
    <n v="12"/>
    <n v="10"/>
    <m/>
    <n v="35.76"/>
    <n v="0"/>
    <n v="35.76"/>
    <m/>
    <s v=""/>
    <s v=""/>
    <s v=""/>
    <s v=""/>
    <s v=""/>
    <m/>
    <m/>
    <m/>
    <m/>
    <m/>
    <m/>
    <s v="VERRA LORS DE LA PROCHAINE COMMANDE"/>
    <m/>
    <s v="1"/>
    <m/>
    <s v="1"/>
    <m/>
  </r>
  <r>
    <x v="8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n v="1"/>
    <m/>
    <m/>
    <n v="1"/>
    <m/>
    <s v="Complément pour petit déjeuner biologique - 300g x4"/>
    <s v="1010450430"/>
    <n v="6"/>
    <n v="10"/>
    <m/>
    <n v="43.8"/>
    <n v="0"/>
    <n v="43.8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499"/>
    <m/>
    <m/>
    <n v="1"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m/>
    <m/>
    <m/>
    <s v="PLUS BESOIN"/>
    <m/>
    <s v="1"/>
    <m/>
    <s v="1"/>
    <m/>
  </r>
  <r>
    <x v="8"/>
    <s v="Benoît"/>
    <s v="Arcadie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500"/>
    <n v="1"/>
    <m/>
    <m/>
    <m/>
    <m/>
    <s v="VANILLE gousses - Flacon"/>
    <s v="0"/>
    <n v="10"/>
    <n v="0"/>
    <m/>
    <n v="64.099999999999994"/>
    <n v="0"/>
    <n v="64.099999999999994"/>
    <m/>
    <s v=""/>
    <s v=""/>
    <s v=""/>
    <s v=""/>
    <s v=""/>
    <m/>
    <m/>
    <m/>
    <m/>
    <m/>
    <m/>
    <s v="VERRA LORS DE LA PROCHAINE COMMANDE"/>
    <m/>
    <s v="1"/>
    <m/>
    <s v="1"/>
    <m/>
  </r>
  <r>
    <x v="8"/>
    <s v="Benoît"/>
    <s v="Nature et Aliments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501"/>
    <n v="1"/>
    <m/>
    <m/>
    <m/>
    <m/>
    <s v="Ferment dessert au bifidus 2x6g - x 10 sachets"/>
    <s v="530020"/>
    <n v="10"/>
    <n v="0"/>
    <m/>
    <n v="23.3"/>
    <n v="0"/>
    <n v="23.3"/>
    <m/>
    <s v=""/>
    <s v=""/>
    <s v=""/>
    <s v=""/>
    <s v=""/>
    <m/>
    <m/>
    <m/>
    <n v="1"/>
    <m/>
    <m/>
    <m/>
    <m/>
    <m/>
    <m/>
    <s v="1"/>
    <s v=""/>
  </r>
  <r>
    <x v="8"/>
    <s v="Benoît"/>
    <s v="Nature et Aliments"/>
    <s v="Pronadis"/>
    <s v="LA VIE CLAIRE"/>
    <s v="Route d'Espalion"/>
    <s v="12850"/>
    <s v="ONET LE CHATEAU"/>
    <s v="05 65 47 08 49"/>
    <s v="Occitanie"/>
    <s v="12"/>
    <s v="LA VIE CLAIRE"/>
    <m/>
    <n v="500"/>
    <s v="2017-09-14"/>
    <x v="1501"/>
    <n v="1"/>
    <m/>
    <m/>
    <m/>
    <m/>
    <s v="Potabio épinards spiruline - x 20 sachets"/>
    <s v="410090"/>
    <n v="20"/>
    <n v="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2"/>
    <n v="1"/>
    <m/>
    <m/>
    <m/>
    <m/>
    <s v="Huile d'Avocat - 0,25L"/>
    <s v="1010600890"/>
    <n v="6"/>
    <n v="0"/>
    <m/>
    <n v="34.92"/>
    <n v="0"/>
    <n v="34.92"/>
    <m/>
    <n v="1"/>
    <n v="0"/>
    <n v="0"/>
    <n v="0"/>
    <n v="0"/>
    <m/>
    <m/>
    <n v="1"/>
    <m/>
    <m/>
    <m/>
    <m/>
    <m/>
    <s v="1"/>
    <m/>
    <s v="1"/>
    <m/>
  </r>
  <r>
    <x v="8"/>
    <s v="Jean-Claude"/>
    <s v="Bio Planète"/>
    <s v="Relais Vert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2"/>
    <m/>
    <n v="1"/>
    <m/>
    <m/>
    <m/>
    <s v="Farine de pépins de courge biologique - 250g x4"/>
    <s v="1010450220"/>
    <n v="4"/>
    <n v="10"/>
    <s v="oui"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2"/>
    <m/>
    <n v="1"/>
    <m/>
    <m/>
    <m/>
    <s v="Farine de lin biologique - 250g x4"/>
    <s v="1010450320"/>
    <n v="4"/>
    <n v="1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2"/>
    <m/>
    <n v="1"/>
    <m/>
    <m/>
    <m/>
    <s v="Complément pour petit déjeuner biologique - 300g x4"/>
    <s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2"/>
    <m/>
    <m/>
    <n v="1"/>
    <m/>
    <m/>
    <s v="Farine de coco biologique - 250g x4"/>
    <s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Jean-Claude"/>
    <s v="Kaoka"/>
    <s v="Ekibio"/>
    <s v="BBG MARKET 2"/>
    <s v="AVENUE DE L AVENIR"/>
    <s v="59260"/>
    <s v="LEZENNES"/>
    <s v="03 20 71 62 42"/>
    <s v="Hauts-de-France"/>
    <s v="59"/>
    <s v="LES COMPTOIRS DE LA BIO"/>
    <s v="BBG MARKET"/>
    <n v="700"/>
    <s v="2017-09-14"/>
    <x v="1503"/>
    <n v="1"/>
    <m/>
    <m/>
    <m/>
    <m/>
    <s v="BOX KAOKA 204 UVC -"/>
    <s v="0"/>
    <n v="1"/>
    <n v="0"/>
    <m/>
    <n v="0"/>
    <n v="0"/>
    <n v="0"/>
    <m/>
    <s v=""/>
    <s v=""/>
    <s v=""/>
    <s v=""/>
    <s v=""/>
    <m/>
    <m/>
    <m/>
    <n v="1"/>
    <m/>
    <m/>
    <s v="xx"/>
    <d v="2017-11-14T00:00:00"/>
    <m/>
    <s v="1"/>
    <m/>
    <s v=""/>
  </r>
  <r>
    <x v="8"/>
    <s v="Benoît"/>
    <s v="Bio Planète"/>
    <s v="Direct"/>
    <s v="BIOCOOP CAMPANA"/>
    <s v="8 av de l'entreprise parc commercial des moutiers"/>
    <s v="12000"/>
    <s v="RODEZ"/>
    <s v="05 65 78 42 57"/>
    <s v="Occitanie"/>
    <s v="12"/>
    <s v="BIOCOOP"/>
    <m/>
    <n v="600"/>
    <s v="2017-09-15"/>
    <x v="1504"/>
    <n v="1"/>
    <m/>
    <m/>
    <n v="1"/>
    <m/>
    <s v="Farine de pépins de courge biologique - 250g x4"/>
    <s v="1010450220"/>
    <n v="16"/>
    <n v="10"/>
    <m/>
    <n v="42.88"/>
    <n v="0"/>
    <n v="42.88"/>
    <m/>
    <s v=""/>
    <s v=""/>
    <s v=""/>
    <s v=""/>
    <s v=""/>
    <m/>
    <m/>
    <m/>
    <n v="1"/>
    <m/>
    <m/>
    <m/>
    <m/>
    <m/>
    <s v="1"/>
    <m/>
    <s v=""/>
  </r>
  <r>
    <x v="8"/>
    <s v="Benoît"/>
    <s v="Bio Planète"/>
    <s v="Direct"/>
    <s v="BIOCOOP CAMPANA"/>
    <s v="8 av de l'entreprise parc commercial des moutiers"/>
    <s v="12000"/>
    <s v="RODEZ"/>
    <s v="05 65 78 42 57"/>
    <s v="Occitanie"/>
    <s v="12"/>
    <s v="BIOCOOP"/>
    <m/>
    <n v="600"/>
    <s v="2017-09-15"/>
    <x v="1504"/>
    <n v="1"/>
    <m/>
    <m/>
    <n v="1"/>
    <m/>
    <s v="Farine de lin biologique - 250g x4"/>
    <s v="1010450320"/>
    <n v="16"/>
    <n v="10"/>
    <m/>
    <n v="32.159999999999997"/>
    <n v="0"/>
    <n v="32.159999999999997"/>
    <m/>
    <s v=""/>
    <s v=""/>
    <s v=""/>
    <s v=""/>
    <s v=""/>
    <m/>
    <m/>
    <m/>
    <n v="1"/>
    <m/>
    <m/>
    <m/>
    <m/>
    <m/>
    <s v="1"/>
    <m/>
    <s v=""/>
  </r>
  <r>
    <x v="8"/>
    <s v="Benoît"/>
    <s v="Bio Planète"/>
    <s v="Direct"/>
    <s v="BIOCOOP CAMPANA"/>
    <s v="8 av de l'entreprise parc commercial des moutiers"/>
    <s v="12000"/>
    <s v="RODEZ"/>
    <s v="05 65 78 42 57"/>
    <s v="Occitanie"/>
    <s v="12"/>
    <s v="BIOCOOP"/>
    <m/>
    <n v="600"/>
    <s v="2017-09-15"/>
    <x v="1504"/>
    <n v="1"/>
    <m/>
    <m/>
    <n v="1"/>
    <m/>
    <s v="Complément pour petit déjeuner biologique - 300g x4"/>
    <s v="1010450430"/>
    <n v="12"/>
    <n v="10"/>
    <m/>
    <n v="78.84"/>
    <n v="0"/>
    <n v="78.84"/>
    <m/>
    <s v=""/>
    <s v=""/>
    <s v=""/>
    <s v=""/>
    <s v=""/>
    <m/>
    <m/>
    <m/>
    <n v="1"/>
    <m/>
    <m/>
    <m/>
    <m/>
    <m/>
    <s v="1"/>
    <m/>
    <s v=""/>
  </r>
  <r>
    <x v="8"/>
    <s v="Benoît"/>
    <s v="Bio Planète"/>
    <s v="Direct"/>
    <s v="BIOCOOP CAMPANA"/>
    <s v="8 av de l'entreprise parc commercial des moutiers"/>
    <s v="12000"/>
    <s v="RODEZ"/>
    <s v="05 65 78 42 57"/>
    <s v="Occitanie"/>
    <s v="12"/>
    <s v="BIOCOOP"/>
    <m/>
    <n v="600"/>
    <s v="2017-09-15"/>
    <x v="1504"/>
    <n v="1"/>
    <m/>
    <m/>
    <n v="1"/>
    <m/>
    <s v="Display gamme Protéin - 1 dispay vide"/>
    <s v="0"/>
    <n v="1"/>
    <n v="10"/>
    <m/>
    <n v="0"/>
    <n v="0"/>
    <n v="0"/>
    <m/>
    <s v=""/>
    <s v=""/>
    <s v=""/>
    <s v=""/>
    <s v=""/>
    <m/>
    <m/>
    <m/>
    <n v="1"/>
    <m/>
    <m/>
    <m/>
    <m/>
    <m/>
    <s v="1"/>
    <m/>
    <s v=""/>
  </r>
  <r>
    <x v="8"/>
    <s v="Alexis"/>
    <s v="Bio Planèt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5"/>
    <n v="1"/>
    <m/>
    <m/>
    <m/>
    <m/>
    <s v="Huile de sésame - 0,5L"/>
    <s v="1010604070"/>
    <n v="6"/>
    <n v="0"/>
    <m/>
    <n v="28.14"/>
    <n v="0"/>
    <n v="28.14"/>
    <m/>
    <s v=""/>
    <s v=""/>
    <s v=""/>
    <s v=""/>
    <s v=""/>
    <m/>
    <m/>
    <m/>
    <n v="1"/>
    <m/>
    <m/>
    <m/>
    <m/>
    <m/>
    <m/>
    <s v="1"/>
    <s v=""/>
  </r>
  <r>
    <x v="8"/>
    <s v="Alexis"/>
    <s v="Arcadi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6"/>
    <n v="1"/>
    <m/>
    <m/>
    <m/>
    <m/>
    <s v="Mélange PÂTES - Flacon 30g"/>
    <s v="0"/>
    <n v="6"/>
    <n v="10"/>
    <s v="oui"/>
    <n v="8.4"/>
    <n v="0"/>
    <n v="8.4"/>
    <m/>
    <s v=""/>
    <s v=""/>
    <s v=""/>
    <s v=""/>
    <s v=""/>
    <m/>
    <m/>
    <m/>
    <n v="1"/>
    <m/>
    <m/>
    <m/>
    <m/>
    <m/>
    <m/>
    <s v="1"/>
    <s v=""/>
  </r>
  <r>
    <x v="8"/>
    <s v="Alexis"/>
    <s v="Arcadi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6"/>
    <n v="1"/>
    <m/>
    <m/>
    <m/>
    <m/>
    <s v="Mélange RIZ - Flacon 27g"/>
    <s v="0"/>
    <n v="6"/>
    <n v="10"/>
    <s v="oui"/>
    <n v="7.5"/>
    <n v="0"/>
    <n v="7.5"/>
    <m/>
    <s v=""/>
    <s v=""/>
    <s v=""/>
    <s v=""/>
    <s v=""/>
    <m/>
    <m/>
    <m/>
    <n v="1"/>
    <m/>
    <m/>
    <m/>
    <m/>
    <m/>
    <m/>
    <s v="1"/>
    <s v=""/>
  </r>
  <r>
    <x v="8"/>
    <s v="Alexis"/>
    <s v="Perl'amand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7"/>
    <n v="1"/>
    <m/>
    <m/>
    <m/>
    <m/>
    <s v="Amandina Lait d'amandes - 1L"/>
    <s v="6902"/>
    <n v="6"/>
    <n v="0"/>
    <m/>
    <n v="18.96"/>
    <n v="0"/>
    <n v="18.96"/>
    <m/>
    <s v=""/>
    <s v=""/>
    <s v=""/>
    <s v=""/>
    <s v=""/>
    <m/>
    <m/>
    <m/>
    <n v="1"/>
    <m/>
    <m/>
    <m/>
    <m/>
    <m/>
    <m/>
    <s v="1"/>
    <s v=""/>
  </r>
  <r>
    <x v="8"/>
    <s v="Alexis"/>
    <s v="Perl'amand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7"/>
    <n v="1"/>
    <m/>
    <m/>
    <m/>
    <m/>
    <s v="Amandina chocolat - 1L"/>
    <s v="6902"/>
    <n v="6"/>
    <n v="0"/>
    <m/>
    <n v="20.100000000000001"/>
    <n v="0"/>
    <n v="20.100000000000001"/>
    <m/>
    <s v=""/>
    <s v=""/>
    <s v=""/>
    <s v=""/>
    <s v=""/>
    <m/>
    <m/>
    <m/>
    <n v="1"/>
    <m/>
    <m/>
    <m/>
    <m/>
    <m/>
    <m/>
    <s v="1"/>
    <s v=""/>
  </r>
  <r>
    <x v="8"/>
    <s v="Alexis"/>
    <s v="Perl'amand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7"/>
    <n v="1"/>
    <m/>
    <m/>
    <m/>
    <m/>
    <s v="Amandina cuisine (x8) - 3x20cl"/>
    <s v="6902"/>
    <n v="8"/>
    <n v="0"/>
    <m/>
    <n v="33.200000000000003"/>
    <n v="0"/>
    <n v="33.200000000000003"/>
    <m/>
    <s v=""/>
    <s v=""/>
    <s v=""/>
    <s v=""/>
    <s v=""/>
    <m/>
    <m/>
    <m/>
    <n v="1"/>
    <m/>
    <m/>
    <m/>
    <m/>
    <m/>
    <m/>
    <s v="1"/>
    <s v=""/>
  </r>
  <r>
    <x v="8"/>
    <s v="Alexis"/>
    <s v="Perl'amande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7"/>
    <n v="1"/>
    <m/>
    <m/>
    <m/>
    <m/>
    <s v="Amandina Lait d'amandes sans sucre - 50cl"/>
    <s v="6901"/>
    <n v="12"/>
    <n v="0"/>
    <m/>
    <n v="20.64"/>
    <n v="0"/>
    <n v="20.64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8"/>
    <n v="1"/>
    <m/>
    <m/>
    <m/>
    <m/>
    <s v="Bioflan vanille - x 30 sachets"/>
    <s v="110010"/>
    <n v="30"/>
    <n v="0"/>
    <m/>
    <n v="21.6"/>
    <n v="0"/>
    <n v="21.6"/>
    <m/>
    <n v="1"/>
    <n v="0"/>
    <n v="0"/>
    <n v="0"/>
    <n v="0"/>
    <m/>
    <m/>
    <n v="1"/>
    <m/>
    <m/>
    <m/>
    <s v="Ne souhaite pas de sav (Jessica), donc pas de commande à repasser"/>
    <m/>
    <s v="1"/>
    <m/>
    <s v="1"/>
    <m/>
  </r>
  <r>
    <x v="8"/>
    <s v="Alexis"/>
    <s v="Nature et Aliments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8"/>
    <n v="1"/>
    <m/>
    <m/>
    <m/>
    <m/>
    <s v="Sucre vanille - x 20 sachets 2x8g"/>
    <s v="310010"/>
    <n v="20"/>
    <n v="0"/>
    <m/>
    <n v="73.599999999999994"/>
    <n v="0"/>
    <n v="73.599999999999994"/>
    <m/>
    <n v="1"/>
    <n v="0"/>
    <n v="0"/>
    <n v="0"/>
    <n v="0"/>
    <m/>
    <m/>
    <n v="1"/>
    <m/>
    <m/>
    <m/>
    <s v="Ne souhaite pas de sav (Jessica), donc pas de commande à repasser"/>
    <m/>
    <s v="1"/>
    <m/>
    <s v="1"/>
    <m/>
  </r>
  <r>
    <x v="8"/>
    <s v="Alexis"/>
    <s v="Nature et Aliments"/>
    <s v="Relais Vert"/>
    <s v="MARCEL ET FILS"/>
    <s v="14, rue Venture"/>
    <s v="13001"/>
    <s v="MARSEILLE"/>
    <s v="04 96 11 28 00"/>
    <s v="Provence-Alpes-Côte d'Azur"/>
    <s v="13"/>
    <s v="INDPT"/>
    <s v="Marcel et Fils"/>
    <n v="400"/>
    <s v="2017-09-15"/>
    <x v="1508"/>
    <n v="1"/>
    <m/>
    <m/>
    <m/>
    <m/>
    <s v="Ferment kéfir de fruits 2x5g - x 10 sachets"/>
    <s v="530150"/>
    <n v="10"/>
    <n v="0"/>
    <m/>
    <n v="23"/>
    <n v="0"/>
    <n v="23"/>
    <m/>
    <n v="1"/>
    <n v="0"/>
    <n v="0"/>
    <n v="0"/>
    <n v="0"/>
    <m/>
    <m/>
    <n v="1"/>
    <m/>
    <m/>
    <m/>
    <s v="Ne souhaite pas de sav (Jessica), donc pas de commande à repasser"/>
    <m/>
    <s v="1"/>
    <m/>
    <s v="1"/>
    <m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Rosée d'Aloé - flacon 250ml"/>
    <s v="0"/>
    <n v="6"/>
    <n v="0"/>
    <m/>
    <n v="50.82"/>
    <n v="0"/>
    <n v="50.82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Dentifrice - tube 75ml"/>
    <s v="0"/>
    <n v="6"/>
    <n v="0"/>
    <m/>
    <n v="24.84"/>
    <n v="0"/>
    <n v="24.84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Douche - flacon 250ml"/>
    <s v="0"/>
    <n v="6"/>
    <n v="0"/>
    <m/>
    <n v="42.84"/>
    <n v="0"/>
    <n v="42.84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nettoyant Démaquillant - flacon 250ml"/>
    <s v="0"/>
    <n v="6"/>
    <n v="0"/>
    <m/>
    <n v="50.94"/>
    <n v="0"/>
    <n v="50.94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externe - tube 125ml"/>
    <s v="0"/>
    <n v="6"/>
    <n v="0"/>
    <m/>
    <n v="42.66"/>
    <n v="0"/>
    <n v="42.66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externe - tube 250ml"/>
    <s v="0"/>
    <n v="6"/>
    <n v="0"/>
    <m/>
    <n v="61.2"/>
    <n v="0"/>
    <n v="61.2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Jus à boire  AB - bouteille 1l"/>
    <s v="0"/>
    <n v="6"/>
    <n v="0"/>
    <m/>
    <n v="84.36"/>
    <n v="0"/>
    <n v="84.36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à boire AB - bouteille 1000ml"/>
    <s v="0"/>
    <n v="6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Lait  hydratant - flacon 250ml"/>
    <s v="0"/>
    <n v="6"/>
    <n v="0"/>
    <m/>
    <n v="45.3"/>
    <n v="0"/>
    <n v="45.3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Crème visage - tube 50ml"/>
    <s v="0"/>
    <n v="6"/>
    <n v="0"/>
    <m/>
    <n v="37.020000000000003"/>
    <n v="0"/>
    <n v="37.020000000000003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Crème intense - tube 50ml"/>
    <s v="0"/>
    <n v="6"/>
    <n v="0"/>
    <m/>
    <n v="44.52"/>
    <n v="0"/>
    <n v="44.52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Crème main - tube 100ml"/>
    <s v="0"/>
    <n v="6"/>
    <n v="0"/>
    <m/>
    <n v="45.24"/>
    <n v="0"/>
    <n v="45.24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Shampooing - flacon 250ml"/>
    <s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Pilulier 45 gélules Bio - pilulier 17.8g"/>
    <s v="0"/>
    <n v="6"/>
    <n v="0"/>
    <m/>
    <n v="48.78"/>
    <n v="0"/>
    <n v="48.78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Exfoliant visage - tube 150ml"/>
    <s v="0"/>
    <n v="6"/>
    <n v="0"/>
    <m/>
    <n v="34.32"/>
    <n v="0"/>
    <n v="34.32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Gel Nettoyant intime - flacon 250ml"/>
    <s v="0"/>
    <n v="6"/>
    <n v="0"/>
    <m/>
    <n v="49.62"/>
    <n v="0"/>
    <n v="49.62"/>
    <m/>
    <s v=""/>
    <s v=""/>
    <s v=""/>
    <s v=""/>
    <s v=""/>
    <m/>
    <m/>
    <m/>
    <n v="1"/>
    <m/>
    <m/>
    <m/>
    <m/>
    <m/>
    <m/>
    <s v="1"/>
    <s v=""/>
  </r>
  <r>
    <x v="8"/>
    <s v="Jean-Claude"/>
    <m/>
    <s v="Relais Vert"/>
    <s v="ATTRACTIVE BIO"/>
    <m/>
    <m/>
    <m/>
    <s v="01 60 83 31 66"/>
    <m/>
    <m/>
    <m/>
    <m/>
    <n v="0"/>
    <s v="2017-09-15"/>
    <x v="1509"/>
    <n v="1"/>
    <m/>
    <m/>
    <m/>
    <m/>
    <s v="Crème réparatrice - tube 150ml"/>
    <s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BG MARKET 1"/>
    <s v="3 RUE DES MOISSONS"/>
    <s v="59520"/>
    <s v="MARQUETTE LEZ LILLE"/>
    <s v="03 20 13 87 21"/>
    <s v="Hauts-de-France"/>
    <s v="59"/>
    <s v="LES COMPTOIRS DE LA BIO"/>
    <s v="BBG MARKET"/>
    <n v="750"/>
    <s v="2017-09-15"/>
    <x v="1510"/>
    <m/>
    <n v="1"/>
    <m/>
    <m/>
    <m/>
    <s v="Huile de germe de blé bio - 100ml"/>
    <s v="1010420697"/>
    <n v="4"/>
    <n v="10"/>
    <m/>
    <n v="38.36"/>
    <n v="0"/>
    <n v="38.3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n v="1"/>
    <m/>
    <m/>
    <m/>
    <n v="1"/>
    <s v="Huile coco désodorisée - 0,4L"/>
    <n v="1010615156"/>
    <n v="60"/>
    <n v="10"/>
    <s v="oui"/>
    <n v="256.2"/>
    <n v="0"/>
    <n v="256.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n v="1"/>
    <m/>
    <m/>
    <m/>
    <n v="1"/>
    <s v="Farine de pépins de courge biologique - 250g x4"/>
    <n v="1010450220"/>
    <n v="16"/>
    <n v="10"/>
    <s v="oui"/>
    <n v="42.88"/>
    <n v="0"/>
    <n v="42.8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n v="1"/>
    <m/>
    <m/>
    <m/>
    <n v="1"/>
    <s v="Farine de lin biologique - 250g x4"/>
    <n v="1010450320"/>
    <n v="16"/>
    <n v="10"/>
    <s v="oui"/>
    <n v="32.159999999999997"/>
    <n v="0"/>
    <n v="32.159999999999997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n v="1"/>
    <m/>
    <m/>
    <m/>
    <n v="1"/>
    <s v="Farine de noix biologique - 250g x4"/>
    <n v="10104501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1"/>
    <m/>
    <n v="1"/>
    <m/>
    <m/>
    <n v="1"/>
    <s v="Complément pour petit déjeuner biologique - 300g x4"/>
    <n v="1010450430"/>
    <n v="12"/>
    <n v="10"/>
    <s v="oui"/>
    <n v="78.84"/>
    <n v="0"/>
    <n v="78.84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n v="1"/>
    <s v="Purée amande complète - 300g"/>
    <n v="5004"/>
    <n v="72"/>
    <n v="15"/>
    <m/>
    <n v="478.8"/>
    <n v="0"/>
    <n v="478.8"/>
    <m/>
    <n v="1"/>
    <n v="0"/>
    <n v="0"/>
    <n v="0"/>
    <n v="1"/>
    <m/>
    <m/>
    <n v="1"/>
    <m/>
    <m/>
    <m/>
    <s v="NE VEUT PAS DE SAV"/>
    <m/>
    <s v="1"/>
    <m/>
    <s v="1"/>
    <m/>
  </r>
  <r>
    <x v="8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n v="1"/>
    <s v="Purée amande blanchie - 300g"/>
    <n v="5104"/>
    <n v="72"/>
    <n v="15"/>
    <m/>
    <n v="516.96"/>
    <n v="0"/>
    <n v="516.96"/>
    <m/>
    <n v="1"/>
    <n v="0"/>
    <n v="0"/>
    <n v="0"/>
    <n v="1"/>
    <m/>
    <m/>
    <n v="1"/>
    <m/>
    <m/>
    <m/>
    <s v="NE VEUT PAS DE SAV"/>
    <m/>
    <s v="1"/>
    <m/>
    <s v="1"/>
    <m/>
  </r>
  <r>
    <x v="8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n v="1"/>
    <s v="Purée de noisettes - 280g"/>
    <n v="5204"/>
    <n v="36"/>
    <n v="10"/>
    <m/>
    <n v="291.95999999999998"/>
    <n v="0"/>
    <n v="291.95999999999998"/>
    <m/>
    <n v="1"/>
    <n v="0"/>
    <n v="0"/>
    <n v="0"/>
    <n v="1"/>
    <m/>
    <m/>
    <n v="1"/>
    <m/>
    <m/>
    <m/>
    <s v="NE VEUT PAS DE SAV"/>
    <m/>
    <s v="1"/>
    <m/>
    <s v="1"/>
    <m/>
  </r>
  <r>
    <x v="8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m/>
    <s v="Croustinut - 300g"/>
    <n v="0"/>
    <n v="6"/>
    <n v="5"/>
    <m/>
    <n v="33.36"/>
    <n v="0"/>
    <n v="33.36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m/>
    <n v="1"/>
    <m/>
    <m/>
    <m/>
    <s v="Purée de Pistache - 100g"/>
    <n v="2400"/>
    <n v="6"/>
    <n v="5"/>
    <m/>
    <n v="30.48"/>
    <n v="0"/>
    <n v="30.48"/>
    <m/>
    <n v="0"/>
    <n v="1"/>
    <n v="0"/>
    <n v="0"/>
    <n v="0"/>
    <m/>
    <m/>
    <n v="1"/>
    <m/>
    <m/>
    <m/>
    <s v="NE VEUT PAS DE SAV"/>
    <m/>
    <s v="1"/>
    <m/>
    <s v="1"/>
    <m/>
  </r>
  <r>
    <x v="8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n v="1"/>
    <s v="Purée de sésame (tahin) - 280g"/>
    <n v="1230"/>
    <n v="36"/>
    <n v="10"/>
    <m/>
    <n v="97.92"/>
    <n v="0"/>
    <n v="97.92"/>
    <m/>
    <n v="1"/>
    <n v="0"/>
    <n v="0"/>
    <n v="0"/>
    <n v="1"/>
    <m/>
    <m/>
    <n v="1"/>
    <m/>
    <m/>
    <m/>
    <s v="NE VEUT PAS DE SAV"/>
    <m/>
    <s v="1"/>
    <m/>
    <s v="1"/>
    <m/>
  </r>
  <r>
    <x v="8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n v="1"/>
    <s v="Purée de sésame demi complet - 280g"/>
    <n v="1240"/>
    <n v="36"/>
    <n v="10"/>
    <m/>
    <n v="93.24"/>
    <n v="0"/>
    <n v="93.24"/>
    <m/>
    <n v="1"/>
    <n v="0"/>
    <n v="0"/>
    <n v="0"/>
    <n v="1"/>
    <m/>
    <m/>
    <n v="1"/>
    <m/>
    <m/>
    <m/>
    <s v="NE VEUT PAS DE SAV"/>
    <m/>
    <s v="1"/>
    <m/>
    <s v="1"/>
    <m/>
  </r>
  <r>
    <x v="8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m/>
    <s v="Purée 4 Fruits Secs - 200g"/>
    <n v="1013"/>
    <n v="6"/>
    <n v="5"/>
    <m/>
    <n v="22.26"/>
    <n v="0"/>
    <n v="22.26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m/>
    <s v="Choco Amande (crunchy) - 300g"/>
    <n v="0"/>
    <n v="6"/>
    <n v="5"/>
    <m/>
    <n v="27.06"/>
    <n v="0"/>
    <n v="27.06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2"/>
    <n v="1"/>
    <m/>
    <m/>
    <m/>
    <m/>
    <s v="Choco Noisette - SANS PALME - 330g"/>
    <n v="0"/>
    <n v="6"/>
    <n v="5"/>
    <m/>
    <n v="27.78"/>
    <n v="0"/>
    <n v="27.78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LUBERON BIO DISTRIBUTION - BIOMONDE"/>
    <s v="266 av Roumanille"/>
    <s v="84400"/>
    <s v="APT"/>
    <s v="04 90 74 53 75"/>
    <s v="Provence-Alpes-Côte d'Azur"/>
    <s v="84"/>
    <s v="BIOMONDE"/>
    <m/>
    <n v="400"/>
    <s v="2017-09-19"/>
    <x v="1513"/>
    <n v="1"/>
    <m/>
    <m/>
    <n v="1"/>
    <m/>
    <s v="Présentoir infusettes livré garni -"/>
    <n v="0"/>
    <n v="1"/>
    <n v="10"/>
    <m/>
    <n v="0"/>
    <n v="0"/>
    <n v="0"/>
    <m/>
    <n v="1"/>
    <n v="0"/>
    <n v="0"/>
    <n v="1"/>
    <n v="0"/>
    <m/>
    <m/>
    <n v="1"/>
    <m/>
    <m/>
    <m/>
    <s v="NE VEUT PAS DE SAV"/>
    <m/>
    <s v="1"/>
    <m/>
    <s v="1"/>
    <m/>
  </r>
  <r>
    <x v="8"/>
    <s v="Ghislaine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19"/>
    <x v="1514"/>
    <n v="1"/>
    <m/>
    <m/>
    <n v="1"/>
    <m/>
    <s v="Farine de pépins de courge biologique - 250g x4"/>
    <n v="1010450220"/>
    <n v="12"/>
    <n v="10"/>
    <s v="oui"/>
    <n v="32.159999999999997"/>
    <n v="0"/>
    <n v="32.159999999999997"/>
    <m/>
    <s v=""/>
    <s v=""/>
    <s v=""/>
    <s v=""/>
    <s v=""/>
    <m/>
    <m/>
    <m/>
    <n v="1"/>
    <m/>
    <m/>
    <s v="Reliquat 4707 du 4/9"/>
    <m/>
    <m/>
    <s v="1"/>
    <m/>
    <s v=""/>
  </r>
  <r>
    <x v="8"/>
    <s v="Ghislaine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19"/>
    <x v="1514"/>
    <m/>
    <n v="1"/>
    <m/>
    <n v="1"/>
    <m/>
    <s v="Complément pour petit déjeuner biologique - 300g x4"/>
    <n v="1010450430"/>
    <n v="8"/>
    <n v="10"/>
    <s v="oui"/>
    <n v="52.56"/>
    <n v="0"/>
    <n v="52.56"/>
    <m/>
    <s v=""/>
    <s v=""/>
    <s v=""/>
    <s v=""/>
    <s v=""/>
    <m/>
    <m/>
    <m/>
    <n v="1"/>
    <m/>
    <m/>
    <s v="Reliquat 4707 du 4/9"/>
    <m/>
    <m/>
    <s v="1"/>
    <m/>
    <s v=""/>
  </r>
  <r>
    <x v="8"/>
    <s v="Ghislaine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09-19"/>
    <x v="1514"/>
    <m/>
    <n v="1"/>
    <m/>
    <n v="1"/>
    <m/>
    <s v="Display gamme Protéin - 1 dispay vide"/>
    <n v="0"/>
    <n v="1"/>
    <n v="10"/>
    <m/>
    <n v="0"/>
    <n v="0"/>
    <n v="0"/>
    <m/>
    <s v=""/>
    <s v=""/>
    <s v=""/>
    <s v=""/>
    <s v=""/>
    <m/>
    <m/>
    <m/>
    <n v="1"/>
    <m/>
    <m/>
    <s v="Reliquat 4707 du 4/9"/>
    <m/>
    <m/>
    <s v="1"/>
    <m/>
    <s v=""/>
  </r>
  <r>
    <x v="8"/>
    <s v="Philippe"/>
    <s v="Bio Planète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5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8"/>
    <s v="Philippe"/>
    <s v="Bio Planète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5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8"/>
    <s v="Philippe"/>
    <s v="Kaoka"/>
    <s v="Ekibio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6"/>
    <n v="1"/>
    <m/>
    <m/>
    <m/>
    <m/>
    <s v="noir 66% ST cranberries céréales - 100g"/>
    <n v="14426"/>
    <n v="17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7"/>
    <n v="1"/>
    <m/>
    <m/>
    <m/>
    <m/>
    <s v="Tentation Orange enrobé de chocolat noir - 130 grs"/>
    <n v="1"/>
    <n v="12"/>
    <n v="0"/>
    <m/>
    <n v="26.28"/>
    <n v="0"/>
    <n v="26.28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7"/>
    <n v="1"/>
    <m/>
    <m/>
    <m/>
    <m/>
    <s v="Twibio Fourré Myrtille - 150 grs"/>
    <n v="1"/>
    <n v="12"/>
    <n v="0"/>
    <m/>
    <n v="25.44"/>
    <n v="0"/>
    <n v="25.44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7"/>
    <n v="1"/>
    <m/>
    <m/>
    <m/>
    <m/>
    <s v="Equi'libre Petit Epeautre Chocolat - 150 g"/>
    <n v="1"/>
    <n v="12"/>
    <n v="0"/>
    <m/>
    <n v="28.56"/>
    <n v="0"/>
    <n v="28.56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7"/>
    <n v="1"/>
    <m/>
    <m/>
    <m/>
    <m/>
    <s v="Tentation Menthe Poivrée - 130 grs"/>
    <n v="1"/>
    <n v="12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ETHIQUE ET BIO"/>
    <s v="1, route de Châteauroux"/>
    <s v="36100"/>
    <s v="ISSOUDUN"/>
    <s v="02 54 49 23 69"/>
    <s v="Centre-Val de Loire"/>
    <s v="36"/>
    <s v="LES COMPTOIRS DE LA BIO"/>
    <m/>
    <n v="150"/>
    <s v="2017-09-19"/>
    <x v="1517"/>
    <m/>
    <m/>
    <n v="1"/>
    <n v="1"/>
    <m/>
    <s v="Box Fourres Anniveraire - 175 g"/>
    <n v="0"/>
    <n v="1"/>
    <n v="15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Ghislaine"/>
    <s v="Nature et Aliments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09-19"/>
    <x v="1518"/>
    <n v="1"/>
    <m/>
    <m/>
    <m/>
    <m/>
    <s v="Crème caramel au beurre salé 60g - x 12 sachets"/>
    <n v="190120"/>
    <n v="12"/>
    <n v="0"/>
    <m/>
    <n v="14.64"/>
    <n v="0"/>
    <n v="14.64"/>
    <m/>
    <s v=""/>
    <s v=""/>
    <s v=""/>
    <s v=""/>
    <s v=""/>
    <m/>
    <m/>
    <m/>
    <n v="1"/>
    <m/>
    <m/>
    <s v="Reliquat BDC 5099 du 4/9"/>
    <m/>
    <m/>
    <m/>
    <m/>
    <s v=""/>
  </r>
  <r>
    <x v="8"/>
    <s v="Christophe"/>
    <s v="Kaoka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19"/>
    <m/>
    <n v="1"/>
    <m/>
    <m/>
    <m/>
    <s v="lait 36% - 100g"/>
    <n v="24028"/>
    <n v="17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Kaoka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19"/>
    <m/>
    <n v="1"/>
    <m/>
    <m/>
    <m/>
    <s v="Pépites lait 36% - 100g"/>
    <n v="24020"/>
    <n v="7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Kaoka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19"/>
    <m/>
    <n v="1"/>
    <m/>
    <m/>
    <m/>
    <s v="Pépites noir 50% - 100g"/>
    <n v="16534"/>
    <n v="7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Kaoka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19"/>
    <n v="1"/>
    <m/>
    <m/>
    <m/>
    <m/>
    <s v="noir noix de coco - 100g"/>
    <n v="14717"/>
    <n v="17"/>
    <n v="10"/>
    <m/>
    <n v="27.54"/>
    <n v="0"/>
    <n v="27.54"/>
    <m/>
    <s v=""/>
    <s v=""/>
    <s v=""/>
    <s v=""/>
    <s v=""/>
    <m/>
    <m/>
    <m/>
    <n v="1"/>
    <m/>
    <m/>
    <m/>
    <m/>
    <m/>
    <m/>
    <s v="1"/>
    <s v=""/>
  </r>
  <r>
    <x v="8"/>
    <s v="Christophe"/>
    <s v="Kaoka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19"/>
    <n v="1"/>
    <m/>
    <m/>
    <m/>
    <m/>
    <s v="noir gingembre citron - 100g"/>
    <n v="14718"/>
    <n v="17"/>
    <n v="10"/>
    <m/>
    <n v="27.54"/>
    <n v="0"/>
    <n v="27.54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Crème visage - tube 50ml"/>
    <n v="0"/>
    <n v="6"/>
    <n v="0"/>
    <s v="oui"/>
    <n v="37.020000000000003"/>
    <n v="0"/>
    <n v="37.020000000000003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Crème intense - tube 50ml"/>
    <n v="0"/>
    <n v="6"/>
    <n v="0"/>
    <s v="oui"/>
    <n v="44.52"/>
    <n v="0"/>
    <n v="44.52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Shampooing - flacon 250ml"/>
    <n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Pilulier 45 gélules Bio - pilulier 17.8g"/>
    <n v="0"/>
    <n v="6"/>
    <n v="0"/>
    <m/>
    <n v="48.78"/>
    <n v="0"/>
    <n v="48.78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Gel Exfoliant visage - tube 150ml"/>
    <n v="0"/>
    <n v="6"/>
    <n v="0"/>
    <m/>
    <n v="34.32"/>
    <n v="0"/>
    <n v="34.32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Gel Nettoyant intime - flacon 250ml"/>
    <n v="0"/>
    <n v="6"/>
    <n v="0"/>
    <m/>
    <n v="49.62"/>
    <n v="0"/>
    <n v="49.62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0"/>
    <n v="1"/>
    <m/>
    <m/>
    <m/>
    <m/>
    <s v="Crème réparatrice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n v="1"/>
    <m/>
    <m/>
    <m/>
    <m/>
    <s v="Huile de Chia - 100ml"/>
    <n v="1010420097"/>
    <n v="8"/>
    <n v="0"/>
    <m/>
    <n v="56.8"/>
    <n v="0"/>
    <n v="56.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n v="1"/>
    <m/>
    <m/>
    <n v="1"/>
    <m/>
    <s v="Farine de pépins de courge biologique - 250g x4"/>
    <n v="1010450220"/>
    <n v="16"/>
    <n v="10"/>
    <s v="oui"/>
    <n v="42.88"/>
    <n v="0"/>
    <n v="42.8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n v="1"/>
    <m/>
    <m/>
    <n v="1"/>
    <m/>
    <s v="Farine de lin biologique - 250g x4"/>
    <n v="1010450320"/>
    <n v="20"/>
    <n v="10"/>
    <s v="oui"/>
    <n v="40.200000000000003"/>
    <n v="0"/>
    <n v="40.200000000000003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n v="1"/>
    <m/>
    <m/>
    <n v="1"/>
    <m/>
    <s v="Farine de noix biologique - 250g x4"/>
    <n v="10104501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m/>
    <n v="1"/>
    <m/>
    <n v="1"/>
    <m/>
    <s v="Complément pour petit déjeuner biologique - 300g x4"/>
    <n v="1010450430"/>
    <n v="4"/>
    <n v="10"/>
    <s v="oui"/>
    <n v="26.28"/>
    <n v="0"/>
    <n v="26.2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1"/>
    <m/>
    <n v="1"/>
    <m/>
    <n v="1"/>
    <m/>
    <s v="Display gamme Protéin - 1 dispay vide"/>
    <n v="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2"/>
    <n v="1"/>
    <m/>
    <m/>
    <m/>
    <m/>
    <s v="Olive Amande - 90g"/>
    <n v="4303"/>
    <n v="6"/>
    <n v="0"/>
    <m/>
    <n v="15.9"/>
    <n v="0"/>
    <n v="15.9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2"/>
    <m/>
    <n v="1"/>
    <m/>
    <m/>
    <m/>
    <s v="Poichichade Sésame - 100g"/>
    <n v="4304"/>
    <n v="6"/>
    <n v="0"/>
    <m/>
    <n v="17.16"/>
    <n v="0"/>
    <n v="17.16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2"/>
    <m/>
    <n v="1"/>
    <m/>
    <m/>
    <m/>
    <s v="Poichichade Curry Madras - 100g"/>
    <n v="4305"/>
    <n v="6"/>
    <n v="0"/>
    <m/>
    <n v="17.16"/>
    <n v="0"/>
    <n v="17.16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CITRON écorce poudre - Flacon 32g"/>
    <n v="0"/>
    <n v="6"/>
    <n v="5"/>
    <m/>
    <n v="10.92"/>
    <n v="0"/>
    <n v="10.92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Épices pour PAELLA - Flacon 35g"/>
    <n v="0"/>
    <n v="6"/>
    <n v="5"/>
    <m/>
    <n v="9.66"/>
    <n v="0"/>
    <n v="9.66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Mélange PÂTES - Flacon 30g"/>
    <n v="0"/>
    <n v="6"/>
    <n v="10"/>
    <s v="oui"/>
    <n v="8.4"/>
    <n v="0"/>
    <n v="8.4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ORANGE écorce - Flacon 32g"/>
    <n v="0"/>
    <n v="6"/>
    <n v="5"/>
    <m/>
    <n v="9.06"/>
    <n v="0"/>
    <n v="9.06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PIMENT de CAYENNE - Flacon 40g"/>
    <n v="0"/>
    <n v="6"/>
    <n v="5"/>
    <m/>
    <n v="12.12"/>
    <n v="0"/>
    <n v="12.12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Mélange JAPONAIS - Flacon 100g (6)"/>
    <n v="0"/>
    <n v="6"/>
    <n v="5"/>
    <m/>
    <n v="18.48"/>
    <n v="0"/>
    <n v="18.48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CASSIS feuilles coupées - Sachet 40g (6)"/>
    <n v="0"/>
    <n v="6"/>
    <n v="5"/>
    <m/>
    <n v="13.5"/>
    <n v="0"/>
    <n v="13.5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EUCALYPTUS feuilles coupées - Sachet 50g (6)"/>
    <n v="0"/>
    <n v="6"/>
    <n v="5"/>
    <m/>
    <n v="9.06"/>
    <n v="0"/>
    <n v="9.06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HIBISCUS fleurs - Sachet 50g (6)"/>
    <n v="0"/>
    <n v="6"/>
    <n v="5"/>
    <m/>
    <n v="9.06"/>
    <n v="0"/>
    <n v="9.06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3"/>
    <n v="1"/>
    <m/>
    <m/>
    <m/>
    <m/>
    <s v="CURRY MADRAS - Flacon 35g"/>
    <n v="0"/>
    <n v="6"/>
    <n v="5"/>
    <m/>
    <n v="9.42"/>
    <n v="0"/>
    <n v="9.4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poireau-PDT - x 20 sachets"/>
    <n v="41001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tomate - x 20 sachets"/>
    <n v="41002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ortie - x 20 sachets"/>
    <n v="41003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potimarron - x 20 sachets"/>
    <n v="41005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algues - x 20 sachets"/>
    <n v="41006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cèpes - x 20 sachets"/>
    <n v="41007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carotte cumin - x 20 sachets"/>
    <n v="41008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épinards spiruline - x 20 sachets"/>
    <n v="41009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fenouil - x 20 sachets"/>
    <n v="41010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tomate basilic - x 20 sachets"/>
    <n v="41021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africain - x20 sachets"/>
    <n v="41031"/>
    <n v="20"/>
    <n v="1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Thaï - x20 sachets"/>
    <n v="41032"/>
    <n v="20"/>
    <n v="1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Indien - x20 sachets"/>
    <n v="41033"/>
    <n v="20"/>
    <n v="1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Mexicain - x20 sachets"/>
    <n v="41034"/>
    <n v="20"/>
    <n v="1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n v="1"/>
    <m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09-19"/>
    <x v="1524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8"/>
    <s v="Alexis"/>
    <s v="Kaoka"/>
    <s v="Ekibio"/>
    <s v="LA ROULOTTE"/>
    <s v="RN 193 furiani"/>
    <s v="20200"/>
    <s v="BASTIA"/>
    <s v="04 95 34 47 08"/>
    <s v="Provence-Alpes-Côte d'Azur"/>
    <s v="20"/>
    <s v="INDPT"/>
    <m/>
    <n v="300"/>
    <s v="2017-09-20"/>
    <x v="1525"/>
    <n v="1"/>
    <m/>
    <m/>
    <m/>
    <m/>
    <s v="BOX KAOKA 204 UVC -"/>
    <n v="0"/>
    <n v="1"/>
    <n v="0"/>
    <m/>
    <n v="0"/>
    <n v="0"/>
    <n v="0"/>
    <m/>
    <n v="1"/>
    <n v="0"/>
    <n v="0"/>
    <n v="0"/>
    <n v="0"/>
    <m/>
    <m/>
    <n v="1"/>
    <m/>
    <n v="1"/>
    <m/>
    <s v="Rappel le 14/11 ( pas reçu ) En attente retour Ekibio. Rappel le 2/11 : Rappel le 1/12"/>
    <d v="2017-12-01T00:00:00"/>
    <m/>
    <n v="1"/>
    <m/>
    <m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m/>
    <n v="1"/>
    <s v="Huile de coco - 0,2L"/>
    <n v="1010615028"/>
    <n v="216"/>
    <n v="15"/>
    <s v="oui"/>
    <n v="639.36"/>
    <n v="0"/>
    <n v="639.3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m/>
    <n v="1"/>
    <m/>
    <m/>
    <m/>
    <s v="HOL Pays Crête - 0,5L"/>
    <n v="1010613573"/>
    <n v="6"/>
    <n v="0"/>
    <m/>
    <n v="38.159999999999997"/>
    <n v="0"/>
    <n v="38.159999999999997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m/>
    <n v="1"/>
    <m/>
    <m/>
    <m/>
    <s v="Huile de noisette grillée - 0,25L"/>
    <n v="1010607190"/>
    <n v="6"/>
    <n v="0"/>
    <m/>
    <n v="89.46"/>
    <n v="0"/>
    <n v="89.4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m/>
    <m/>
    <s v="Huile d'argan grillé - 0,25L"/>
    <n v="1010600690"/>
    <n v="6"/>
    <n v="0"/>
    <m/>
    <n v="81.78"/>
    <n v="0"/>
    <n v="81.7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m/>
    <n v="1"/>
    <m/>
    <m/>
    <m/>
    <s v="HOL Pays Italie - 0,5L"/>
    <n v="1010613173"/>
    <n v="6"/>
    <n v="0"/>
    <m/>
    <n v="51.54"/>
    <n v="0"/>
    <n v="51.5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m/>
    <n v="1"/>
    <m/>
    <m/>
    <m/>
    <s v="HOL Pays Portugal - 0,5L"/>
    <n v="1010613373"/>
    <n v="6"/>
    <n v="0"/>
    <m/>
    <n v="34.08"/>
    <n v="0"/>
    <n v="34.0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m/>
    <m/>
    <s v="Huile de coco - 2,5L (1)"/>
    <n v="1090115040"/>
    <n v="2"/>
    <n v="0"/>
    <m/>
    <n v="58.78"/>
    <n v="0"/>
    <n v="58.7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n v="1"/>
    <m/>
    <s v="Farine de pépins de courge biologique - 250g x4"/>
    <n v="1010450220"/>
    <n v="24"/>
    <n v="10"/>
    <m/>
    <n v="64.319999999999993"/>
    <n v="0"/>
    <n v="64.319999999999993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n v="1"/>
    <m/>
    <s v="Farine de lin biologique - 250g x4"/>
    <n v="1010450320"/>
    <n v="24"/>
    <n v="10"/>
    <m/>
    <n v="48.24"/>
    <n v="0"/>
    <n v="48.2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n v="1"/>
    <m/>
    <s v="Complément pour petit déjeuner biologique - 300g x4"/>
    <n v="1010450430"/>
    <n v="12"/>
    <n v="10"/>
    <m/>
    <n v="78.84"/>
    <n v="0"/>
    <n v="78.8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6"/>
    <n v="1"/>
    <m/>
    <m/>
    <n v="1"/>
    <m/>
    <s v="Display gamme Protéin - 1 dispay vide"/>
    <n v="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n v="1"/>
    <s v="Purée amande complète - 300g"/>
    <n v="5004"/>
    <n v="72"/>
    <n v="15"/>
    <m/>
    <n v="465.84"/>
    <n v="0"/>
    <n v="465.84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n v="1"/>
    <s v="Purée amande blanchie - 300g"/>
    <n v="5104"/>
    <n v="72"/>
    <n v="15"/>
    <m/>
    <n v="516.96"/>
    <n v="0"/>
    <n v="516.96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m/>
    <s v="Olive Amande - 90g"/>
    <n v="4303"/>
    <n v="6"/>
    <n v="0"/>
    <m/>
    <n v="15.9"/>
    <n v="0"/>
    <n v="15.9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m/>
    <s v="Purée de Pistache - 100g"/>
    <n v="2400"/>
    <n v="6"/>
    <n v="0"/>
    <m/>
    <n v="32.1"/>
    <n v="0"/>
    <n v="32.1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n v="1"/>
    <s v="Purée de sésame (tahin) - 280g"/>
    <n v="1230"/>
    <n v="72"/>
    <n v="15"/>
    <m/>
    <n v="185.04"/>
    <n v="0"/>
    <n v="185.04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m/>
    <s v="Poichichade Sésame - 100g"/>
    <n v="4304"/>
    <n v="6"/>
    <n v="0"/>
    <m/>
    <n v="17.16"/>
    <n v="0"/>
    <n v="17.16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7"/>
    <n v="1"/>
    <m/>
    <m/>
    <m/>
    <m/>
    <s v="Poichichade Curry Madras - 100g"/>
    <n v="4305"/>
    <n v="6"/>
    <n v="0"/>
    <m/>
    <n v="17.16"/>
    <n v="0"/>
    <n v="17.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vanille - x 30 sachets"/>
    <n v="110010"/>
    <n v="60"/>
    <n v="10"/>
    <m/>
    <n v="37.799999999999997"/>
    <n v="0"/>
    <n v="37.79999999999999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cacao - x 30 sachets"/>
    <n v="110020"/>
    <n v="60"/>
    <n v="10"/>
    <m/>
    <n v="34.799999999999997"/>
    <n v="0"/>
    <n v="34.79999999999999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café - x 30 sachets"/>
    <n v="110030"/>
    <n v="60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amandes - x 30 sachets"/>
    <n v="110050"/>
    <n v="30"/>
    <n v="10"/>
    <m/>
    <n v="17.399999999999999"/>
    <n v="0"/>
    <n v="17.399999999999999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praliné - x 30 sachets"/>
    <n v="110060"/>
    <n v="60"/>
    <n v="10"/>
    <m/>
    <n v="34.799999999999997"/>
    <n v="0"/>
    <n v="34.79999999999999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citron - x 30 sachets"/>
    <n v="110090"/>
    <n v="60"/>
    <n v="10"/>
    <m/>
    <n v="34.799999999999997"/>
    <n v="0"/>
    <n v="34.79999999999999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caramel - x 30 sachets"/>
    <n v="110120"/>
    <n v="30"/>
    <n v="10"/>
    <m/>
    <n v="17.399999999999999"/>
    <n v="0"/>
    <n v="17.399999999999999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flan noix de coco - x 30 sachets"/>
    <n v="110150"/>
    <n v="30"/>
    <n v="10"/>
    <m/>
    <n v="17.399999999999999"/>
    <n v="0"/>
    <n v="17.399999999999999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crème cacao - x 12 sachets"/>
    <n v="195020"/>
    <n v="24"/>
    <n v="10"/>
    <m/>
    <n v="21.36"/>
    <n v="0"/>
    <n v="21.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Potabio ortie - x 20 sachets"/>
    <n v="410030"/>
    <n v="40"/>
    <n v="10"/>
    <m/>
    <n v="30"/>
    <n v="0"/>
    <n v="3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Biocrème café - x 12 sachets"/>
    <n v="195030"/>
    <n v="24"/>
    <n v="10"/>
    <m/>
    <n v="21.36"/>
    <n v="0"/>
    <n v="21.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Panna Cotta 45g - x 15 sachets"/>
    <n v="190100"/>
    <n v="30"/>
    <n v="10"/>
    <m/>
    <n v="26.7"/>
    <n v="0"/>
    <n v="26.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Crème brûlée 80g - x 12 sachets"/>
    <n v="190110"/>
    <n v="24"/>
    <n v="10"/>
    <m/>
    <n v="24.72"/>
    <n v="0"/>
    <n v="24.7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Crème caramel au beurre salé 60g - x 12 sachets"/>
    <n v="190120"/>
    <n v="24"/>
    <n v="10"/>
    <m/>
    <n v="24.72"/>
    <n v="0"/>
    <n v="24.7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Crème noix de coco 60g - x 12 sachets"/>
    <n v="190150"/>
    <n v="24"/>
    <n v="10"/>
    <m/>
    <n v="24.72"/>
    <n v="0"/>
    <n v="24.7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Crème chocolat intense 60g - x 12 sachets"/>
    <n v="190020"/>
    <n v="36"/>
    <n v="10"/>
    <m/>
    <n v="37.08"/>
    <n v="0"/>
    <n v="37.08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BIO ET SENS"/>
    <s v="976 ROUTE D'AIX"/>
    <s v="84120"/>
    <s v="PERTUIS"/>
    <s v="04 90 79 51 74"/>
    <s v="Provence-Alpes-Côte d'Azur"/>
    <s v="84"/>
    <s v="ACCORD BIO"/>
    <m/>
    <n v="500"/>
    <s v="2017-09-20"/>
    <x v="1528"/>
    <n v="1"/>
    <m/>
    <m/>
    <m/>
    <n v="1"/>
    <s v="Crème Pistache 60g - x 12 sachets"/>
    <n v="190240"/>
    <n v="24"/>
    <n v="10"/>
    <m/>
    <n v="28.08"/>
    <n v="0"/>
    <n v="28.08"/>
    <m/>
    <s v=""/>
    <s v=""/>
    <s v=""/>
    <s v=""/>
    <s v=""/>
    <m/>
    <m/>
    <m/>
    <n v="1"/>
    <m/>
    <m/>
    <m/>
    <m/>
    <m/>
    <m/>
    <s v="1"/>
    <s v=""/>
  </r>
  <r>
    <x v="8"/>
    <s v="Philippe"/>
    <s v="Bio Planète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29"/>
    <n v="1"/>
    <m/>
    <m/>
    <m/>
    <m/>
    <s v="Huile de tournesol - 1L"/>
    <n v="1010601050"/>
    <n v="12"/>
    <n v="0"/>
    <s v="oui"/>
    <n v="56.4"/>
    <n v="0"/>
    <n v="56.4"/>
    <m/>
    <s v=""/>
    <s v=""/>
    <s v=""/>
    <s v=""/>
    <s v=""/>
    <m/>
    <m/>
    <m/>
    <n v="1"/>
    <m/>
    <m/>
    <m/>
    <m/>
    <m/>
    <m/>
    <s v="1"/>
    <s v=""/>
  </r>
  <r>
    <x v="8"/>
    <s v="Philippe"/>
    <s v="Bio Planète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29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8"/>
    <s v="Philippe"/>
    <s v="Bio Planète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29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8"/>
    <s v="Philippe"/>
    <s v="Bio Planète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29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8"/>
    <s v="Philippe"/>
    <s v="Bio Planète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29"/>
    <n v="1"/>
    <m/>
    <m/>
    <m/>
    <m/>
    <s v="Farine de pépins de courge biologique - 250g x4"/>
    <n v="1010450220"/>
    <n v="4"/>
    <n v="0"/>
    <s v="oui"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30"/>
    <n v="1"/>
    <m/>
    <m/>
    <m/>
    <m/>
    <s v="Pain Grillé - 250 grs"/>
    <n v="2"/>
    <n v="12"/>
    <n v="0"/>
    <m/>
    <n v="25.2"/>
    <n v="0"/>
    <n v="25.2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30"/>
    <n v="1"/>
    <m/>
    <m/>
    <m/>
    <m/>
    <s v="Tentation Menthe Poivrée - 130 grs"/>
    <n v="1"/>
    <n v="12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30"/>
    <n v="1"/>
    <m/>
    <m/>
    <m/>
    <m/>
    <s v="Fourrés Praliné - 12"/>
    <n v="1"/>
    <n v="12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BIOCITE"/>
    <s v="6 RUE EMILE ZOLA"/>
    <s v="37000"/>
    <s v="TOURS"/>
    <s v="02 47 05 17 67"/>
    <s v="Centre-Val de Loire"/>
    <s v="37"/>
    <s v="LES COMPTOIRS DE LA BIO"/>
    <m/>
    <n v="200"/>
    <s v="2017-09-20"/>
    <x v="1530"/>
    <m/>
    <m/>
    <n v="1"/>
    <n v="1"/>
    <m/>
    <s v="Box Fourres Anniveraire - 175 g"/>
    <n v="0"/>
    <n v="1"/>
    <n v="15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1"/>
    <n v="1"/>
    <m/>
    <m/>
    <m/>
    <n v="1"/>
    <s v="Huile de coco - 0,2L"/>
    <n v="1010615028"/>
    <n v="216"/>
    <n v="15"/>
    <s v="oui"/>
    <n v="751.68"/>
    <n v="0"/>
    <n v="751.6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1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1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1"/>
    <m/>
    <n v="1"/>
    <m/>
    <m/>
    <m/>
    <s v="Complément pour petit déjeuner biologique - 300g x4"/>
    <n v="1010450430"/>
    <n v="4"/>
    <n v="0"/>
    <s v="oui"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1"/>
    <m/>
    <m/>
    <n v="1"/>
    <m/>
    <m/>
    <s v="Farine de coco biologique - 250g x4"/>
    <n v="1010450620"/>
    <n v="8"/>
    <n v="10"/>
    <m/>
    <n v="17.84"/>
    <n v="0"/>
    <n v="17.84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2"/>
    <m/>
    <n v="1"/>
    <m/>
    <m/>
    <n v="1"/>
    <s v="Purée amande complète - 300g"/>
    <n v="5004"/>
    <n v="72"/>
    <n v="15"/>
    <m/>
    <n v="563.04"/>
    <n v="0"/>
    <n v="563.04"/>
    <m/>
    <s v=""/>
    <s v=""/>
    <s v=""/>
    <s v=""/>
    <s v=""/>
    <m/>
    <m/>
    <m/>
    <n v="1"/>
    <m/>
    <m/>
    <s v="RE TEL 20 OCTOBRE CS"/>
    <m/>
    <m/>
    <m/>
    <s v="1"/>
    <s v=""/>
  </r>
  <r>
    <x v="8"/>
    <s v="Christophe"/>
    <s v="Perl'amand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2"/>
    <m/>
    <n v="1"/>
    <m/>
    <m/>
    <n v="1"/>
    <s v="Purée amande blanchie - 300g"/>
    <n v="5104"/>
    <n v="36"/>
    <n v="10"/>
    <m/>
    <n v="304.2"/>
    <n v="0"/>
    <n v="304.2"/>
    <m/>
    <s v=""/>
    <s v=""/>
    <s v=""/>
    <s v=""/>
    <s v=""/>
    <m/>
    <m/>
    <m/>
    <n v="1"/>
    <m/>
    <m/>
    <s v="RE TEL 20 OCTOBRE CS"/>
    <m/>
    <m/>
    <m/>
    <s v="1"/>
    <s v=""/>
  </r>
  <r>
    <x v="8"/>
    <s v="Christophe"/>
    <s v="Arcadi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3"/>
    <n v="1"/>
    <m/>
    <m/>
    <m/>
    <m/>
    <s v="Mélange PÂTES - Flacon 30g"/>
    <n v="0"/>
    <n v="6"/>
    <n v="10"/>
    <s v="oui"/>
    <n v="8.4"/>
    <n v="0"/>
    <n v="8.4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3"/>
    <n v="1"/>
    <m/>
    <m/>
    <m/>
    <m/>
    <s v="Mélange RIZ - Flacon 27g"/>
    <n v="0"/>
    <n v="6"/>
    <n v="10"/>
    <s v="oui"/>
    <n v="7.5"/>
    <n v="0"/>
    <n v="7.5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3"/>
    <n v="1"/>
    <m/>
    <m/>
    <n v="1"/>
    <m/>
    <s v="Présentoir infusettes livré garni -"/>
    <n v="0"/>
    <n v="1"/>
    <n v="10"/>
    <m/>
    <n v="0"/>
    <n v="0"/>
    <n v="0"/>
    <m/>
    <n v="1"/>
    <n v="0"/>
    <n v="0"/>
    <n v="1"/>
    <n v="0"/>
    <m/>
    <m/>
    <n v="1"/>
    <m/>
    <n v="1"/>
    <m/>
    <s v="RE TEL 20 OCTOBRE CS"/>
    <d v="2017-11-17T00:00:00"/>
    <m/>
    <m/>
    <s v="1"/>
    <m/>
  </r>
  <r>
    <x v="8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4"/>
    <n v="1"/>
    <m/>
    <m/>
    <m/>
    <n v="1"/>
    <s v="Huile de coco - 0,2L"/>
    <n v="1010615028"/>
    <n v="216"/>
    <n v="15"/>
    <s v="oui"/>
    <n v="751.68"/>
    <n v="0"/>
    <n v="751.6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4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4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4"/>
    <m/>
    <n v="1"/>
    <m/>
    <m/>
    <m/>
    <s v="Complément pour petit déjeuner biologique - 300g x4"/>
    <n v="1010450430"/>
    <n v="4"/>
    <n v="0"/>
    <s v="oui"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4"/>
    <m/>
    <m/>
    <n v="1"/>
    <m/>
    <m/>
    <s v="Farine de coco biologique - 250g x4"/>
    <n v="1010450620"/>
    <n v="8"/>
    <n v="10"/>
    <m/>
    <n v="17.84"/>
    <n v="0"/>
    <n v="17.84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vanille - x 30 sachets"/>
    <n v="110010"/>
    <n v="60"/>
    <n v="10"/>
    <m/>
    <n v="39"/>
    <n v="0"/>
    <n v="39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cacao - x 30 sachets"/>
    <n v="110020"/>
    <n v="60"/>
    <n v="10"/>
    <m/>
    <n v="36"/>
    <n v="0"/>
    <n v="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café - x 30 sachets"/>
    <n v="110030"/>
    <n v="60"/>
    <n v="10"/>
    <m/>
    <n v="36"/>
    <n v="0"/>
    <n v="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amandes - x 30 sachets"/>
    <n v="110050"/>
    <n v="60"/>
    <n v="10"/>
    <m/>
    <n v="36"/>
    <n v="0"/>
    <n v="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praliné - x 30 sachets"/>
    <n v="110060"/>
    <n v="60"/>
    <n v="10"/>
    <m/>
    <n v="36"/>
    <n v="0"/>
    <n v="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framboise - x 30 sachets"/>
    <n v="110070"/>
    <n v="60"/>
    <n v="10"/>
    <m/>
    <n v="36"/>
    <n v="0"/>
    <n v="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citron - x 30 sachets"/>
    <n v="110090"/>
    <n v="60"/>
    <n v="10"/>
    <m/>
    <n v="36"/>
    <n v="0"/>
    <n v="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caramel - x 30 sachets"/>
    <n v="110120"/>
    <n v="60"/>
    <n v="10"/>
    <m/>
    <n v="36"/>
    <n v="0"/>
    <n v="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noix de coco - x 30 sachets"/>
    <n v="110150"/>
    <n v="60"/>
    <n v="10"/>
    <m/>
    <n v="36"/>
    <n v="0"/>
    <n v="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ioflan cacao orange - x 30 sachets"/>
    <n v="110180"/>
    <n v="60"/>
    <n v="10"/>
    <m/>
    <n v="36"/>
    <n v="0"/>
    <n v="3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poireau-PDT - x 20 sachets"/>
    <n v="41001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ortie - x 20 sachets"/>
    <n v="410030"/>
    <n v="40"/>
    <n v="10"/>
    <m/>
    <n v="32"/>
    <n v="0"/>
    <n v="3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potimarron - x 20 sachets"/>
    <n v="41005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cèpes - x 20 sachets"/>
    <n v="41007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carotte cumin - x 20 sachets"/>
    <n v="410080"/>
    <n v="40"/>
    <n v="10"/>
    <m/>
    <n v="32"/>
    <n v="0"/>
    <n v="3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épinards spiruline - x 20 sachets"/>
    <n v="41009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fenouil - x 20 sachets"/>
    <n v="410100"/>
    <n v="40"/>
    <n v="10"/>
    <m/>
    <n v="32"/>
    <n v="0"/>
    <n v="3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m/>
    <n v="1"/>
    <m/>
    <m/>
    <n v="1"/>
    <s v="Potabio Choux - x 20 sachets"/>
    <n v="410110"/>
    <n v="40"/>
    <n v="10"/>
    <m/>
    <n v="30"/>
    <n v="0"/>
    <n v="3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tomate basilic - x 20 sachets"/>
    <n v="41021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Panna Cotta 45g - x 15 sachets"/>
    <n v="190100"/>
    <n v="30"/>
    <n v="10"/>
    <m/>
    <n v="28.2"/>
    <n v="0"/>
    <n v="28.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Crème brûlée 80g - x 12 sachets"/>
    <n v="190110"/>
    <n v="24"/>
    <n v="10"/>
    <m/>
    <n v="26.4"/>
    <n v="0"/>
    <n v="26.4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Crème caramel au beurre salé 60g - x 12 sachets"/>
    <n v="190120"/>
    <n v="24"/>
    <n v="10"/>
    <m/>
    <n v="26.4"/>
    <n v="0"/>
    <n v="26.4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Crème chocolat intense 60g - x 12 sachets"/>
    <n v="190020"/>
    <n v="24"/>
    <n v="10"/>
    <m/>
    <n v="26.4"/>
    <n v="0"/>
    <n v="26.4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Thaï - x20 sachets"/>
    <n v="41032"/>
    <n v="20"/>
    <n v="1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Crème anglaise 60g - x 12 sachets"/>
    <n v="190210"/>
    <n v="24"/>
    <n v="10"/>
    <m/>
    <n v="22.56"/>
    <n v="0"/>
    <n v="22.5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n v="1"/>
    <m/>
    <s v="BOX 15 réfs livré monté &amp; vide -"/>
    <n v="146150"/>
    <n v="2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5"/>
    <n v="1"/>
    <m/>
    <m/>
    <m/>
    <n v="1"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LES HALLES BIO PERTUIS"/>
    <s v="214 RUE ALAIN BAJAC"/>
    <s v="84120"/>
    <s v="PERTUIS"/>
    <s v="04 90 09 86 45"/>
    <s v="Provence-Alpes-Côte d'Azur"/>
    <s v="84"/>
    <s v="INDPT"/>
    <m/>
    <n v="320"/>
    <s v="2017-09-20"/>
    <x v="1536"/>
    <n v="1"/>
    <m/>
    <m/>
    <n v="1"/>
    <m/>
    <s v="Présentoir infusettes livré garni -"/>
    <n v="0"/>
    <n v="1"/>
    <n v="10"/>
    <m/>
    <n v="0"/>
    <n v="0"/>
    <n v="0"/>
    <m/>
    <n v="1"/>
    <n v="0"/>
    <n v="0"/>
    <n v="1"/>
    <n v="0"/>
    <m/>
    <m/>
    <n v="1"/>
    <m/>
    <n v="1"/>
    <m/>
    <m/>
    <m/>
    <m/>
    <m/>
    <s v="1"/>
    <m/>
  </r>
  <r>
    <x v="8"/>
    <s v="Alexis"/>
    <s v="Bio Planète"/>
    <s v="Relais Vert"/>
    <s v="LA ROULOTTE"/>
    <s v="Route de mezzavia - Près du Pole de Suartello"/>
    <s v="20090"/>
    <s v="AJACCIO"/>
    <s v="04 95 22 69 47"/>
    <s v="Provence-Alpes-Côte d'Azur"/>
    <s v="20"/>
    <s v="INDPT"/>
    <m/>
    <n v="500"/>
    <s v="2017-09-20"/>
    <x v="1537"/>
    <n v="1"/>
    <m/>
    <m/>
    <m/>
    <m/>
    <s v="Huile Colza désodorisé - 1L"/>
    <n v="1010608150"/>
    <n v="6"/>
    <n v="0"/>
    <m/>
    <n v="35.94"/>
    <n v="0"/>
    <n v="35.94"/>
    <m/>
    <s v=""/>
    <s v=""/>
    <s v=""/>
    <s v=""/>
    <s v=""/>
    <m/>
    <m/>
    <m/>
    <n v="1"/>
    <m/>
    <m/>
    <m/>
    <m/>
    <m/>
    <m/>
    <s v="1"/>
    <s v=""/>
  </r>
  <r>
    <x v="8"/>
    <s v="Alexis"/>
    <s v="Kaoka"/>
    <s v="Ekibio"/>
    <s v="LA ROULOTTE"/>
    <s v="Route de mezzavia - Près du Pole de Suartello"/>
    <s v="20090"/>
    <s v="AJACCIO"/>
    <s v="04 95 22 69 47"/>
    <s v="Provence-Alpes-Côte d'Azur"/>
    <s v="20"/>
    <s v="INDPT"/>
    <m/>
    <n v="500"/>
    <s v="2017-09-20"/>
    <x v="1538"/>
    <n v="1"/>
    <m/>
    <m/>
    <m/>
    <m/>
    <s v="dessert noir corsé 70% Equateur - 200g"/>
    <n v="14241"/>
    <n v="30"/>
    <n v="0"/>
    <m/>
    <n v="73.8"/>
    <n v="0"/>
    <n v="73.8"/>
    <m/>
    <s v=""/>
    <s v=""/>
    <s v=""/>
    <s v=""/>
    <s v=""/>
    <m/>
    <m/>
    <m/>
    <n v="1"/>
    <m/>
    <m/>
    <m/>
    <m/>
    <m/>
    <m/>
    <s v="1"/>
    <s v=""/>
  </r>
  <r>
    <x v="8"/>
    <s v="Alexis"/>
    <s v="Kaoka"/>
    <s v="Ekibio"/>
    <s v="LA ROULOTTE"/>
    <s v="Route de mezzavia - Près du Pole de Suartello"/>
    <s v="20090"/>
    <s v="AJACCIO"/>
    <s v="04 95 22 69 47"/>
    <s v="Provence-Alpes-Côte d'Azur"/>
    <s v="20"/>
    <s v="INDPT"/>
    <m/>
    <n v="500"/>
    <s v="2017-09-20"/>
    <x v="1539"/>
    <n v="1"/>
    <m/>
    <m/>
    <m/>
    <m/>
    <s v="BOX KAOKA 204 UVC -"/>
    <n v="0"/>
    <n v="1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LA VIE CLAIRE"/>
    <s v="Zac des Fougerolles - 5 rue Marie de Lorraine"/>
    <s v="37700"/>
    <s v="LA VILLE AUX DAMES"/>
    <s v="02 47 63 21 41"/>
    <s v="Centre-Val de Loire"/>
    <s v="37"/>
    <s v="LA VIE CLAIRE"/>
    <m/>
    <n v="300"/>
    <s v="2017-09-20"/>
    <x v="1540"/>
    <n v="1"/>
    <m/>
    <m/>
    <m/>
    <m/>
    <s v="Cookies Pépites de Chocolat - 175 grs"/>
    <n v="1"/>
    <n v="12"/>
    <n v="0"/>
    <m/>
    <n v="25.08"/>
    <n v="0"/>
    <n v="25.08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Relais Vert"/>
    <s v="LA VIE CLAIRE"/>
    <s v="Zac des Fougerolles - 5 rue Marie de Lorraine"/>
    <s v="37700"/>
    <s v="LA VILLE AUX DAMES"/>
    <s v="02 47 63 21 41"/>
    <s v="Centre-Val de Loire"/>
    <s v="37"/>
    <s v="LA VIE CLAIRE"/>
    <m/>
    <n v="300"/>
    <s v="2017-09-20"/>
    <x v="1540"/>
    <n v="1"/>
    <m/>
    <m/>
    <m/>
    <m/>
    <s v="Cookies Tout Chocolat - 175 grs"/>
    <n v="1"/>
    <n v="12"/>
    <n v="0"/>
    <m/>
    <n v="25.08"/>
    <n v="0"/>
    <n v="25.08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ABC BIO"/>
    <s v="259 BIS AVENUE HENRI BARBUSSE"/>
    <s v="59770"/>
    <s v="MARLY"/>
    <s v="03 27 28 38 88"/>
    <s v="Hauts-de-France"/>
    <s v="59"/>
    <s v="INDPT"/>
    <m/>
    <n v="200"/>
    <s v="2017-09-20"/>
    <x v="1541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s v="15h-19h"/>
    <m/>
    <m/>
    <m/>
    <s v="1"/>
    <s v=""/>
  </r>
  <r>
    <x v="8"/>
    <s v="Jean-Claude"/>
    <s v="Bio Planète"/>
    <s v="Relais Vert"/>
    <s v="ABC BIO"/>
    <s v="259 BIS AVENUE HENRI BARBUSSE"/>
    <s v="59770"/>
    <s v="MARLY"/>
    <s v="03 27 28 38 88"/>
    <s v="Hauts-de-France"/>
    <s v="59"/>
    <s v="INDPT"/>
    <m/>
    <n v="200"/>
    <s v="2017-09-20"/>
    <x v="1541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s v="15h-19h"/>
    <m/>
    <m/>
    <m/>
    <s v="1"/>
    <s v=""/>
  </r>
  <r>
    <x v="8"/>
    <s v="Jean-Claude"/>
    <s v="Bio Planète"/>
    <s v="Relais Vert"/>
    <s v="ABC BIO"/>
    <s v="259 BIS AVENUE HENRI BARBUSSE"/>
    <s v="59770"/>
    <s v="MARLY"/>
    <s v="03 27 28 38 88"/>
    <s v="Hauts-de-France"/>
    <s v="59"/>
    <s v="INDPT"/>
    <m/>
    <n v="200"/>
    <s v="2017-09-20"/>
    <x v="1541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s v="15h-19h"/>
    <m/>
    <m/>
    <m/>
    <s v="1"/>
    <s v=""/>
  </r>
  <r>
    <x v="8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n v="1"/>
    <m/>
    <m/>
    <m/>
    <m/>
    <s v="Huile de tournesol Demeter - 0,5L"/>
    <n v="1010601270"/>
    <n v="18"/>
    <n v="0"/>
    <m/>
    <n v="74.16"/>
    <n v="0"/>
    <n v="74.1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n v="1"/>
    <m/>
    <m/>
    <m/>
    <m/>
    <s v="Huile de colza Demeter - 0,5L"/>
    <n v="1010608270"/>
    <n v="18"/>
    <n v="0"/>
    <m/>
    <n v="74.16"/>
    <n v="0"/>
    <n v="74.1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n v="1"/>
    <m/>
    <m/>
    <m/>
    <n v="1"/>
    <s v="Huile coco désodorisée - 0,4L"/>
    <n v="1010615156"/>
    <n v="60"/>
    <n v="10"/>
    <s v="oui"/>
    <n v="256.2"/>
    <n v="0"/>
    <n v="256.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m/>
    <n v="1"/>
    <m/>
    <m/>
    <m/>
    <s v="Huile cuisson au Ghee - 0,5L"/>
    <n v="1010631170"/>
    <n v="12"/>
    <n v="0"/>
    <m/>
    <n v="74.400000000000006"/>
    <n v="0"/>
    <n v="74.40000000000000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n v="1"/>
    <m/>
    <m/>
    <n v="1"/>
    <m/>
    <s v="Farine de pépins de courge biologique - 250g x4"/>
    <n v="1010450220"/>
    <n v="4"/>
    <n v="10"/>
    <s v="oui"/>
    <n v="10.72"/>
    <n v="0"/>
    <n v="10.7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n v="1"/>
    <m/>
    <m/>
    <n v="1"/>
    <m/>
    <s v="Farine de lin biologique - 250g x4"/>
    <n v="1010450320"/>
    <n v="32"/>
    <n v="10"/>
    <s v="oui"/>
    <n v="64.319999999999993"/>
    <n v="0"/>
    <n v="64.319999999999993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m/>
    <n v="1"/>
    <m/>
    <n v="1"/>
    <m/>
    <s v="Complément pour petit déjeuner biologique - 300g x4"/>
    <n v="1010450430"/>
    <n v="16"/>
    <n v="10"/>
    <s v="oui"/>
    <n v="105.12"/>
    <n v="0"/>
    <n v="105.1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2"/>
    <m/>
    <n v="1"/>
    <m/>
    <n v="1"/>
    <m/>
    <s v="Display gamme Protéin - 1 dispay vide"/>
    <n v="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poireau-PDT - x 20 sachets"/>
    <n v="41001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ortie - x 20 sachets"/>
    <n v="410030"/>
    <n v="40"/>
    <n v="10"/>
    <m/>
    <n v="32"/>
    <n v="0"/>
    <n v="3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algues - x 20 sachets"/>
    <n v="41006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carotte cumin - x 20 sachets"/>
    <n v="410080"/>
    <n v="40"/>
    <n v="10"/>
    <m/>
    <n v="32"/>
    <n v="0"/>
    <n v="3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épinards spiruline - x 20 sachets"/>
    <n v="410090"/>
    <n v="40"/>
    <n v="10"/>
    <m/>
    <n v="32"/>
    <n v="0"/>
    <n v="3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fenouil - x 20 sachets"/>
    <n v="410100"/>
    <n v="40"/>
    <n v="10"/>
    <m/>
    <n v="32"/>
    <n v="0"/>
    <n v="3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africain - x20 sachets"/>
    <n v="41031"/>
    <n v="40"/>
    <n v="10"/>
    <m/>
    <n v="34"/>
    <n v="0"/>
    <n v="34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Thaï - x20 sachets"/>
    <n v="41032"/>
    <n v="20"/>
    <n v="1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Indien - x20 sachets"/>
    <n v="41033"/>
    <n v="20"/>
    <n v="1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0"/>
    <x v="1543"/>
    <n v="1"/>
    <m/>
    <m/>
    <n v="1"/>
    <m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Côteaux Nantais"/>
    <s v="Relais Vert"/>
    <s v="BIO CONVIV - BIOMONDE"/>
    <s v="Route de Maupertuis"/>
    <s v="03410"/>
    <s v="DOMERAT"/>
    <s v="04 70 08 69 76"/>
    <s v="Auvergne-Rhône-Alpes"/>
    <s v="3"/>
    <s v="BIOMONDE"/>
    <m/>
    <n v="300"/>
    <s v="2017-09-21"/>
    <x v="1544"/>
    <n v="1"/>
    <m/>
    <m/>
    <m/>
    <n v="1"/>
    <s v="pommes cassis - 75 cl"/>
    <n v="0"/>
    <n v="90"/>
    <n v="10"/>
    <m/>
    <n v="222.3"/>
    <n v="0"/>
    <n v="222.3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5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n v="1"/>
    <m/>
    <m/>
    <m/>
    <n v="1"/>
    <s v="Huile de coco - 0,2L"/>
    <n v="1010615028"/>
    <n v="60"/>
    <n v="10"/>
    <s v="oui"/>
    <n v="208.8"/>
    <n v="0"/>
    <n v="208.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n v="1"/>
    <m/>
    <m/>
    <m/>
    <m/>
    <s v="Farine de pépins de courge biologique - 250g x4"/>
    <n v="1010450220"/>
    <n v="8"/>
    <n v="0"/>
    <s v="oui"/>
    <n v="23.84"/>
    <n v="0"/>
    <n v="23.8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n v="1"/>
    <m/>
    <m/>
    <m/>
    <m/>
    <s v="Farine de lin biologique - 250g x4"/>
    <n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6"/>
    <m/>
    <n v="1"/>
    <m/>
    <m/>
    <m/>
    <s v="Farine de coco biologique - 250g x4"/>
    <n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n v="1"/>
    <m/>
    <m/>
    <m/>
    <m/>
    <s v="L’equilibre 0% sucre - 25g"/>
    <n v="91101"/>
    <n v="40"/>
    <n v="6"/>
    <m/>
    <n v="31.6"/>
    <n v="0"/>
    <n v="31.6"/>
    <m/>
    <n v="1"/>
    <n v="0"/>
    <n v="0"/>
    <n v="0"/>
    <n v="0"/>
    <m/>
    <m/>
    <n v="1"/>
    <m/>
    <m/>
    <n v="1"/>
    <m/>
    <d v="2017-10-31T00:00:00"/>
    <m/>
    <m/>
    <s v="1"/>
    <s v=""/>
  </r>
  <r>
    <x v="8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n v="1"/>
    <m/>
    <m/>
    <m/>
    <m/>
    <s v="Pâte de fruit - 5x25g"/>
    <n v="8.0118000000000005E+29"/>
    <n v="12"/>
    <n v="6"/>
    <m/>
    <n v="37.56"/>
    <n v="0"/>
    <n v="37.56"/>
    <m/>
    <s v=""/>
    <s v=""/>
    <s v=""/>
    <s v=""/>
    <s v=""/>
    <m/>
    <m/>
    <m/>
    <n v="1"/>
    <m/>
    <m/>
    <m/>
    <d v="2017-10-31T00:00:00"/>
    <m/>
    <m/>
    <s v="1"/>
    <s v=""/>
  </r>
  <r>
    <x v="8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n v="1"/>
    <m/>
    <m/>
    <m/>
    <m/>
    <s v="Purée de sésame (tahin) - 280g"/>
    <n v="1230"/>
    <n v="6"/>
    <n v="6"/>
    <m/>
    <n v="17.04"/>
    <n v="0"/>
    <n v="17.04"/>
    <m/>
    <n v="1"/>
    <n v="0"/>
    <n v="0"/>
    <n v="0"/>
    <n v="0"/>
    <m/>
    <m/>
    <n v="1"/>
    <m/>
    <m/>
    <n v="1"/>
    <m/>
    <d v="2017-10-31T00:00:00"/>
    <m/>
    <m/>
    <s v="1"/>
    <s v=""/>
  </r>
  <r>
    <x v="8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n v="1"/>
    <m/>
    <m/>
    <m/>
    <m/>
    <s v="Purée Arachide Toastée - 300g"/>
    <n v="1504"/>
    <n v="6"/>
    <n v="6"/>
    <m/>
    <n v="15.24"/>
    <n v="0"/>
    <n v="15.24"/>
    <m/>
    <n v="1"/>
    <n v="0"/>
    <n v="0"/>
    <n v="0"/>
    <n v="0"/>
    <m/>
    <m/>
    <n v="1"/>
    <m/>
    <m/>
    <n v="1"/>
    <m/>
    <d v="2017-10-31T00:00:00"/>
    <m/>
    <m/>
    <s v="1"/>
    <s v=""/>
  </r>
  <r>
    <x v="8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m/>
    <n v="1"/>
    <m/>
    <m/>
    <m/>
    <s v="Poichichade Sésame - 100g"/>
    <n v="4304"/>
    <n v="6"/>
    <n v="6"/>
    <m/>
    <n v="16.14"/>
    <n v="0"/>
    <n v="16.14"/>
    <m/>
    <n v="0"/>
    <n v="1"/>
    <n v="0"/>
    <n v="0"/>
    <n v="0"/>
    <m/>
    <m/>
    <n v="1"/>
    <m/>
    <m/>
    <n v="1"/>
    <m/>
    <d v="2017-10-31T00:00:00"/>
    <m/>
    <m/>
    <s v="1"/>
    <s v=""/>
  </r>
  <r>
    <x v="8"/>
    <s v="Christoph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7"/>
    <m/>
    <n v="1"/>
    <m/>
    <m/>
    <m/>
    <s v="Poichichade Curry Madras - 100g"/>
    <n v="4305"/>
    <n v="6"/>
    <n v="6"/>
    <m/>
    <n v="16.14"/>
    <n v="0"/>
    <n v="16.14"/>
    <m/>
    <n v="0"/>
    <n v="1"/>
    <n v="0"/>
    <n v="0"/>
    <n v="0"/>
    <m/>
    <m/>
    <n v="1"/>
    <m/>
    <m/>
    <n v="1"/>
    <m/>
    <d v="2017-10-31T00:00:00"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poireau-PDT - x 20 sachets"/>
    <n v="41001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ortie - x 20 sachets"/>
    <n v="410030"/>
    <n v="40"/>
    <n v="10"/>
    <m/>
    <n v="32"/>
    <n v="0"/>
    <n v="3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potimarron - x 20 sachets"/>
    <n v="410050"/>
    <n v="40"/>
    <n v="10"/>
    <m/>
    <n v="32"/>
    <n v="0"/>
    <n v="3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algues - x 20 sachets"/>
    <n v="410060"/>
    <n v="40"/>
    <n v="10"/>
    <m/>
    <n v="32"/>
    <n v="0"/>
    <n v="3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cèpes - x 20 sachets"/>
    <n v="41007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carotte cumin - x 20 sachets"/>
    <n v="41008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épinards spiruline - x 20 sachets"/>
    <n v="41009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fenouil - x 20 sachets"/>
    <n v="410100"/>
    <n v="20"/>
    <n v="10"/>
    <m/>
    <n v="16"/>
    <n v="0"/>
    <n v="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Thaï - x20 sachets"/>
    <n v="41032"/>
    <n v="20"/>
    <n v="1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Indien - x20 sachets"/>
    <n v="41033"/>
    <n v="20"/>
    <n v="10"/>
    <m/>
    <n v="17"/>
    <n v="0"/>
    <n v="17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09-21"/>
    <x v="1548"/>
    <n v="1"/>
    <m/>
    <m/>
    <m/>
    <n v="1"/>
    <s v="Potabio de la mer - x 20 sachets"/>
    <n v="410160"/>
    <n v="40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Alexis"/>
    <s v="Ciel d'Azur"/>
    <s v="Relais Vert"/>
    <s v="LES PETITES HALLES"/>
    <s v="Route de Tenda"/>
    <s v="20137"/>
    <s v="PORTO VECCHIO"/>
    <s v="04 95 26 72 58"/>
    <s v="Provence-Alpes-Côte d'Azur"/>
    <s v="20"/>
    <s v="ACCORD BIO"/>
    <m/>
    <n v="200"/>
    <s v="2017-09-21"/>
    <x v="1549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m/>
    <m/>
    <m/>
    <s v="1"/>
    <s v=""/>
  </r>
  <r>
    <x v="8"/>
    <s v="Alexis"/>
    <s v="Ciel d'Azur"/>
    <s v="Relais Vert"/>
    <s v="LES PETITES HALLES"/>
    <s v="Route de Tenda"/>
    <s v="20137"/>
    <s v="PORTO VECCHIO"/>
    <s v="0495"/>
    <s v="Provence-Alpes-Côte d'Azur"/>
    <s v="20"/>
    <s v="ACCORD BIO"/>
    <m/>
    <n v="200"/>
    <s v="2017-09-21"/>
    <x v="1549"/>
    <n v="1"/>
    <m/>
    <m/>
    <m/>
    <m/>
    <s v="Crème réparatrice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s v=""/>
  </r>
  <r>
    <x v="8"/>
    <s v="Alexis"/>
    <s v="Ciel d'Azur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0"/>
    <n v="1"/>
    <m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m/>
    <m/>
    <m/>
    <m/>
    <s v="1"/>
    <s v=""/>
  </r>
  <r>
    <x v="8"/>
    <s v="Alexis"/>
    <s v="Ciel d'Azur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1"/>
    <n v="1"/>
    <m/>
    <m/>
    <m/>
    <m/>
    <s v="Rosée d'Aloé - flacon 250ml"/>
    <n v="0"/>
    <n v="6"/>
    <n v="0"/>
    <m/>
    <n v="50.82"/>
    <n v="0"/>
    <n v="50.82"/>
    <m/>
    <s v=""/>
    <s v=""/>
    <s v=""/>
    <s v=""/>
    <s v=""/>
    <m/>
    <m/>
    <m/>
    <n v="1"/>
    <m/>
    <m/>
    <m/>
    <m/>
    <m/>
    <m/>
    <s v="1"/>
    <s v=""/>
  </r>
  <r>
    <x v="8"/>
    <s v="Alexis"/>
    <s v="Ciel d'Azur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1"/>
    <n v="1"/>
    <m/>
    <m/>
    <m/>
    <m/>
    <s v="Gel Douche - flacon 250ml"/>
    <n v="0"/>
    <n v="6"/>
    <n v="0"/>
    <m/>
    <n v="42.84"/>
    <n v="0"/>
    <n v="42.84"/>
    <m/>
    <s v=""/>
    <s v=""/>
    <s v=""/>
    <s v=""/>
    <s v=""/>
    <m/>
    <m/>
    <m/>
    <n v="1"/>
    <m/>
    <m/>
    <m/>
    <m/>
    <m/>
    <m/>
    <s v="1"/>
    <s v=""/>
  </r>
  <r>
    <x v="8"/>
    <s v="Alexis"/>
    <s v="Ciel d'Azur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1"/>
    <n v="1"/>
    <m/>
    <m/>
    <m/>
    <m/>
    <s v="Shampooing - flacon 250ml"/>
    <n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s v="1"/>
    <s v=""/>
  </r>
  <r>
    <x v="8"/>
    <s v="Alexis"/>
    <s v="Kaoka"/>
    <s v="Ekibio"/>
    <s v="LES PETITES HALLES"/>
    <s v="Route de Tenda"/>
    <s v="20137"/>
    <s v="PORTO VECCHIO"/>
    <s v="04 95 26 72 58"/>
    <s v="Provence-Alpes-Côte d'Azur"/>
    <s v="20"/>
    <s v="ACCORD BIO"/>
    <m/>
    <n v="200"/>
    <s v="2017-09-21"/>
    <x v="1552"/>
    <n v="1"/>
    <m/>
    <m/>
    <n v="1"/>
    <m/>
    <s v="BOX KAOKA 204 UVC -"/>
    <n v="0"/>
    <n v="1"/>
    <n v="0"/>
    <m/>
    <n v="0"/>
    <n v="0"/>
    <n v="0"/>
    <m/>
    <n v="1"/>
    <n v="0"/>
    <n v="0"/>
    <n v="1"/>
    <n v="0"/>
    <m/>
    <m/>
    <n v="1"/>
    <m/>
    <n v="1"/>
    <m/>
    <s v="VA ETRE LIVREE AVEC LA PROCHAINE COMMANDE DE NOVEMBRE"/>
    <d v="2017-11-07T00:00:00"/>
    <m/>
    <m/>
    <s v="1"/>
    <m/>
  </r>
  <r>
    <x v="8"/>
    <s v="Alexis"/>
    <s v="Kaoka"/>
    <s v="Markal"/>
    <s v="LES PETITES HALLES"/>
    <s v="Route de Tenda"/>
    <s v="20137"/>
    <s v="PORTO VECCHIO"/>
    <s v="04 95 26 72 58"/>
    <s v="Provence-Alpes-Côte d'Azur"/>
    <s v="20"/>
    <s v="ACCORD BIO"/>
    <m/>
    <n v="200"/>
    <s v="2017-09-21"/>
    <x v="1553"/>
    <n v="1"/>
    <m/>
    <m/>
    <m/>
    <m/>
    <s v="dessert noir 55% - 200g"/>
    <n v="14240"/>
    <n v="30"/>
    <n v="0"/>
    <m/>
    <n v="0"/>
    <n v="0"/>
    <n v="0"/>
    <m/>
    <s v=""/>
    <s v=""/>
    <s v=""/>
    <s v=""/>
    <s v=""/>
    <m/>
    <m/>
    <m/>
    <n v="1"/>
    <m/>
    <m/>
    <m/>
    <d v="2017-11-07T00:00:00"/>
    <m/>
    <m/>
    <s v="1"/>
    <s v=""/>
  </r>
  <r>
    <x v="8"/>
    <s v="Alexis"/>
    <s v="Kaoka"/>
    <s v="Markal"/>
    <s v="LES PETITES HALLES"/>
    <s v="Route de Tenda"/>
    <s v="20137"/>
    <s v="PORTO VECCHIO"/>
    <s v="04 95 26 72 58"/>
    <s v="Provence-Alpes-Côte d'Azur"/>
    <s v="20"/>
    <s v="ACCORD BIO"/>
    <m/>
    <n v="200"/>
    <s v="2017-09-21"/>
    <x v="1553"/>
    <n v="1"/>
    <m/>
    <m/>
    <m/>
    <m/>
    <s v="dessert noir corsé 70% Equateur - 200g"/>
    <n v="14241"/>
    <n v="30"/>
    <n v="0"/>
    <m/>
    <n v="80.400000000000006"/>
    <n v="0"/>
    <n v="80.400000000000006"/>
    <m/>
    <s v=""/>
    <s v=""/>
    <s v=""/>
    <s v=""/>
    <s v=""/>
    <m/>
    <m/>
    <m/>
    <n v="1"/>
    <m/>
    <m/>
    <m/>
    <d v="2017-11-07T00:00:00"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nature au lait entier - 125g x 4"/>
    <n v="117"/>
    <n v="6"/>
    <n v="0"/>
    <m/>
    <n v="11.04"/>
    <n v="0"/>
    <n v="11.04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nature maigre 0 % M. G. - 125g x 4"/>
    <n v="118"/>
    <n v="6"/>
    <n v="0"/>
    <m/>
    <n v="9.9600000000000009"/>
    <n v="0"/>
    <n v="9.9600000000000009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Demi-écrémé aux 4 fruits - 125g x 4"/>
    <n v="128"/>
    <n v="6"/>
    <n v="0"/>
    <m/>
    <n v="14.22"/>
    <n v="0"/>
    <n v="14.22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FLAN Vanille nappé de caramel - 100g x 4"/>
    <n v="164"/>
    <n v="6"/>
    <n v="0"/>
    <m/>
    <n v="12.72"/>
    <n v="0"/>
    <n v="12.72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ŒUFS au lait Tradition - 125g x 2"/>
    <n v="165"/>
    <n v="6"/>
    <n v="0"/>
    <m/>
    <n v="9.3000000000000007"/>
    <n v="0"/>
    <n v="9.3000000000000007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Choconeige Notre liégeois maison - 110g x 4"/>
    <n v="166"/>
    <n v="6"/>
    <n v="0"/>
    <m/>
    <n v="15.84"/>
    <n v="0"/>
    <n v="15.84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0 % campagnard - 500g"/>
    <n v="206"/>
    <n v="6"/>
    <n v="0"/>
    <m/>
    <n v="12.78"/>
    <n v="0"/>
    <n v="12.78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Crème fraîche pasteurisée - 25cL"/>
    <n v="303"/>
    <n v="6"/>
    <n v="0"/>
    <m/>
    <n v="12.84"/>
    <n v="0"/>
    <n v="12.84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Riz au lait - 125g x 2"/>
    <n v="175"/>
    <n v="6"/>
    <n v="0"/>
    <m/>
    <n v="13.08"/>
    <n v="0"/>
    <n v="13.08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Œufs au lait - 125g x 2"/>
    <n v="176"/>
    <n v="6"/>
    <n v="0"/>
    <m/>
    <n v="11.7"/>
    <n v="0"/>
    <n v="11.7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Fleurs d’Anjou - 220g"/>
    <n v="454"/>
    <n v="3"/>
    <n v="0"/>
    <m/>
    <n v="9.5399999999999991"/>
    <n v="0"/>
    <n v="9.5399999999999991"/>
    <m/>
    <s v=""/>
    <s v=""/>
    <s v=""/>
    <s v=""/>
    <s v=""/>
    <m/>
    <m/>
    <m/>
    <n v="1"/>
    <m/>
    <m/>
    <m/>
    <m/>
    <m/>
    <m/>
    <s v="1"/>
    <s v=""/>
  </r>
  <r>
    <x v="8"/>
    <s v="Alexis"/>
    <s v="Gaborit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4"/>
    <n v="1"/>
    <m/>
    <m/>
    <m/>
    <m/>
    <s v="Tomme d’Anjou - 220-250g"/>
    <n v="456"/>
    <n v="3"/>
    <n v="0"/>
    <m/>
    <n v="9.57"/>
    <n v="0"/>
    <n v="9.57"/>
    <m/>
    <s v=""/>
    <s v=""/>
    <s v=""/>
    <s v=""/>
    <s v=""/>
    <m/>
    <m/>
    <m/>
    <n v="1"/>
    <m/>
    <m/>
    <m/>
    <m/>
    <m/>
    <m/>
    <s v="1"/>
    <s v=""/>
  </r>
  <r>
    <x v="8"/>
    <s v="Alexis"/>
    <s v="Perl'amande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5"/>
    <n v="1"/>
    <m/>
    <m/>
    <m/>
    <m/>
    <s v="complète - 250g"/>
    <n v="7500"/>
    <n v="10"/>
    <n v="0"/>
    <m/>
    <n v="44.9"/>
    <n v="0"/>
    <n v="44.9"/>
    <m/>
    <s v=""/>
    <s v=""/>
    <s v=""/>
    <s v=""/>
    <s v=""/>
    <m/>
    <m/>
    <m/>
    <n v="1"/>
    <m/>
    <m/>
    <m/>
    <m/>
    <m/>
    <m/>
    <s v="1"/>
    <s v=""/>
  </r>
  <r>
    <x v="8"/>
    <s v="Alexis"/>
    <s v="Perl'amande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5"/>
    <n v="1"/>
    <m/>
    <m/>
    <m/>
    <m/>
    <s v="Blanche - 250g"/>
    <n v="7504"/>
    <n v="10"/>
    <n v="0"/>
    <m/>
    <n v="48.4"/>
    <n v="0"/>
    <n v="48.4"/>
    <m/>
    <s v=""/>
    <s v=""/>
    <s v=""/>
    <s v=""/>
    <s v=""/>
    <m/>
    <m/>
    <m/>
    <n v="1"/>
    <m/>
    <m/>
    <m/>
    <m/>
    <m/>
    <m/>
    <s v="1"/>
    <s v=""/>
  </r>
  <r>
    <x v="8"/>
    <s v="Alexis"/>
    <s v="Perl'amande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5"/>
    <n v="1"/>
    <m/>
    <m/>
    <m/>
    <m/>
    <s v="Verte - 250g"/>
    <n v="7506"/>
    <n v="10"/>
    <n v="0"/>
    <m/>
    <n v="56.1"/>
    <n v="0"/>
    <n v="56.1"/>
    <m/>
    <s v=""/>
    <s v=""/>
    <s v=""/>
    <s v=""/>
    <s v=""/>
    <m/>
    <m/>
    <m/>
    <n v="1"/>
    <m/>
    <m/>
    <m/>
    <m/>
    <m/>
    <m/>
    <s v="1"/>
    <s v=""/>
  </r>
  <r>
    <x v="8"/>
    <s v="Alexis"/>
    <s v="Perl'amande"/>
    <s v="Relais Vert"/>
    <s v="LES PETITES HALLES"/>
    <s v="Route de Tenda"/>
    <s v="20137"/>
    <s v="PORTO VECCHIO"/>
    <s v="09 65 30 26 99"/>
    <s v="Provence-Alpes-Côte d'Azur"/>
    <s v="20"/>
    <s v="ACCORD BIO"/>
    <m/>
    <n v="200"/>
    <s v="2017-09-21"/>
    <x v="1555"/>
    <n v="1"/>
    <m/>
    <m/>
    <m/>
    <m/>
    <s v="Rose - 250g"/>
    <n v="7508"/>
    <n v="10"/>
    <n v="0"/>
    <m/>
    <n v="56.1"/>
    <n v="0"/>
    <n v="56.1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L ISLE VERTE - BIOMONDE"/>
    <s v="291 A Route de Carpentras"/>
    <s v="84800"/>
    <s v="L' ISLE SUR LA SORGUE"/>
    <s v="04 90 38 43 92"/>
    <s v="Provence-Alpes-Côte d'Azur"/>
    <s v="84"/>
    <s v="BIOMONDE"/>
    <m/>
    <n v="500"/>
    <s v="2017-09-21"/>
    <x v="1556"/>
    <n v="1"/>
    <m/>
    <m/>
    <m/>
    <n v="1"/>
    <s v="Gel à boire AB - bouteille 1000ml"/>
    <n v="0"/>
    <n v="24"/>
    <n v="10"/>
    <s v="oui"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7"/>
    <m/>
    <n v="1"/>
    <m/>
    <m/>
    <m/>
    <s v="Huile de germe de blé bio - 100ml"/>
    <n v="1010420697"/>
    <n v="4"/>
    <n v="1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8"/>
    <s v="Jean-Claude"/>
    <s v="Bio Planète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7"/>
    <m/>
    <n v="1"/>
    <m/>
    <m/>
    <m/>
    <s v="Farine de coco biologique - 250g x4"/>
    <n v="1010450620"/>
    <n v="4"/>
    <n v="1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Jean-Claude"/>
    <s v="Arcadie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8"/>
    <n v="1"/>
    <m/>
    <m/>
    <m/>
    <m/>
    <s v="Mélange PÂTES - Flacon 30g"/>
    <n v="0"/>
    <n v="6"/>
    <n v="0"/>
    <s v="oui"/>
    <n v="9.3000000000000007"/>
    <n v="0"/>
    <n v="9.3000000000000007"/>
    <m/>
    <s v=""/>
    <s v=""/>
    <s v=""/>
    <s v=""/>
    <s v=""/>
    <m/>
    <m/>
    <m/>
    <n v="1"/>
    <m/>
    <m/>
    <m/>
    <m/>
    <m/>
    <m/>
    <s v="1"/>
    <s v=""/>
  </r>
  <r>
    <x v="8"/>
    <s v="Jean-Claude"/>
    <s v="Arcadie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8"/>
    <n v="1"/>
    <m/>
    <m/>
    <m/>
    <m/>
    <s v="Mélange PIZZA - Flacon 13g"/>
    <n v="0"/>
    <n v="6"/>
    <n v="0"/>
    <s v="oui"/>
    <n v="7.74"/>
    <n v="0"/>
    <n v="7.74"/>
    <m/>
    <s v=""/>
    <s v=""/>
    <s v=""/>
    <s v=""/>
    <s v=""/>
    <m/>
    <m/>
    <m/>
    <n v="1"/>
    <m/>
    <m/>
    <m/>
    <m/>
    <m/>
    <m/>
    <s v="1"/>
    <s v=""/>
  </r>
  <r>
    <x v="8"/>
    <s v="Jean-Claude"/>
    <s v="Arcadie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8"/>
    <n v="1"/>
    <m/>
    <m/>
    <m/>
    <m/>
    <s v="Mélange RIZ - Flacon 27g"/>
    <n v="0"/>
    <n v="6"/>
    <n v="0"/>
    <s v="oui"/>
    <n v="8.34"/>
    <n v="0"/>
    <n v="8.34"/>
    <m/>
    <s v=""/>
    <s v=""/>
    <s v=""/>
    <s v=""/>
    <s v=""/>
    <m/>
    <m/>
    <m/>
    <n v="1"/>
    <m/>
    <m/>
    <m/>
    <m/>
    <m/>
    <m/>
    <s v="1"/>
    <s v=""/>
  </r>
  <r>
    <x v="8"/>
    <s v="Jean-Claude"/>
    <s v="Damiano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9"/>
    <n v="1"/>
    <m/>
    <m/>
    <m/>
    <m/>
    <s v="PÂTE À TARTINER NOISETTES ET CHOCOLAT «CHOCOBELLA» - 365 gr"/>
    <n v="0"/>
    <n v="6"/>
    <n v="0"/>
    <m/>
    <n v="39.479999999999997"/>
    <n v="0"/>
    <n v="39.479999999999997"/>
    <m/>
    <s v=""/>
    <s v=""/>
    <s v=""/>
    <s v=""/>
    <s v=""/>
    <m/>
    <m/>
    <m/>
    <n v="1"/>
    <m/>
    <m/>
    <m/>
    <m/>
    <m/>
    <m/>
    <s v="1"/>
    <s v=""/>
  </r>
  <r>
    <x v="8"/>
    <s v="Jean-Claude"/>
    <s v="Damiano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9"/>
    <n v="1"/>
    <m/>
    <m/>
    <m/>
    <m/>
    <s v="PURÉE D’AMANDES BLANCHES «AMANDINO» - 275 gr"/>
    <n v="0"/>
    <n v="6"/>
    <n v="0"/>
    <m/>
    <n v="32.64"/>
    <n v="0"/>
    <n v="32.64"/>
    <m/>
    <s v=""/>
    <s v=""/>
    <s v=""/>
    <s v=""/>
    <s v=""/>
    <m/>
    <m/>
    <m/>
    <n v="1"/>
    <m/>
    <m/>
    <m/>
    <m/>
    <m/>
    <m/>
    <s v="1"/>
    <s v=""/>
  </r>
  <r>
    <x v="8"/>
    <s v="Jean-Claude"/>
    <s v="Damiano"/>
    <s v="Relais Vert"/>
    <s v="BIOJUST - BIOMONDE"/>
    <s v="23/25 Rue du pont"/>
    <s v="92200"/>
    <s v="NEUILLY SUR SEINE"/>
    <s v="01 47 38 32 09"/>
    <s v="Île-de-France"/>
    <s v="92"/>
    <s v="BIOMONDE"/>
    <m/>
    <n v="100"/>
    <s v="2017-09-21"/>
    <x v="1559"/>
    <n v="1"/>
    <m/>
    <m/>
    <m/>
    <m/>
    <s v="PURÉE D’AMANDES COMPLÈTES «AMANDINO» - 275 gr"/>
    <n v="0"/>
    <n v="6"/>
    <n v="0"/>
    <m/>
    <n v="29.52"/>
    <n v="0"/>
    <n v="29.52"/>
    <m/>
    <s v=""/>
    <s v=""/>
    <s v=""/>
    <s v=""/>
    <s v=""/>
    <m/>
    <m/>
    <m/>
    <n v="1"/>
    <m/>
    <m/>
    <m/>
    <m/>
    <m/>
    <m/>
    <s v="1"/>
    <s v=""/>
  </r>
  <r>
    <x v="8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0"/>
    <n v="1"/>
    <m/>
    <m/>
    <m/>
    <m/>
    <s v="Gel externe - tube 125ml"/>
    <n v="0"/>
    <n v="6"/>
    <n v="0"/>
    <s v="oui"/>
    <n v="42.66"/>
    <n v="0"/>
    <n v="42.66"/>
    <m/>
    <s v=""/>
    <s v=""/>
    <s v=""/>
    <s v=""/>
    <s v=""/>
    <m/>
    <m/>
    <m/>
    <n v="1"/>
    <m/>
    <m/>
    <m/>
    <m/>
    <m/>
    <m/>
    <s v="1"/>
    <s v=""/>
  </r>
  <r>
    <x v="8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0"/>
    <n v="1"/>
    <m/>
    <m/>
    <m/>
    <m/>
    <s v="Gel à boire AB - bouteille 1000ml"/>
    <n v="0"/>
    <n v="6"/>
    <n v="0"/>
    <s v="oui"/>
    <n v="0"/>
    <n v="0"/>
    <n v="0"/>
    <m/>
    <s v=""/>
    <s v=""/>
    <s v=""/>
    <s v=""/>
    <s v=""/>
    <m/>
    <m/>
    <m/>
    <n v="1"/>
    <m/>
    <m/>
    <m/>
    <m/>
    <m/>
    <s v="1"/>
    <m/>
    <s v=""/>
  </r>
  <r>
    <x v="8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0"/>
    <n v="1"/>
    <m/>
    <m/>
    <m/>
    <m/>
    <s v="Crème visage - tube 50ml"/>
    <n v="0"/>
    <n v="6"/>
    <n v="0"/>
    <s v="oui"/>
    <n v="37.020000000000003"/>
    <n v="0"/>
    <n v="37.020000000000003"/>
    <m/>
    <s v=""/>
    <s v=""/>
    <s v=""/>
    <s v=""/>
    <s v=""/>
    <m/>
    <m/>
    <m/>
    <n v="1"/>
    <m/>
    <m/>
    <m/>
    <m/>
    <m/>
    <s v="1"/>
    <m/>
    <s v=""/>
  </r>
  <r>
    <x v="8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0"/>
    <n v="1"/>
    <m/>
    <m/>
    <m/>
    <m/>
    <s v="Gel Exfoliant visage - tube 150ml"/>
    <n v="0"/>
    <n v="6"/>
    <n v="0"/>
    <m/>
    <n v="34.32"/>
    <n v="0"/>
    <n v="34.32"/>
    <m/>
    <s v=""/>
    <s v=""/>
    <s v=""/>
    <s v=""/>
    <s v=""/>
    <m/>
    <m/>
    <m/>
    <n v="1"/>
    <m/>
    <m/>
    <m/>
    <m/>
    <m/>
    <s v="1"/>
    <m/>
    <s v=""/>
  </r>
  <r>
    <x v="8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0"/>
    <n v="1"/>
    <m/>
    <m/>
    <m/>
    <m/>
    <s v="Crème réparatrice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s v="1"/>
    <m/>
    <s v=""/>
  </r>
  <r>
    <x v="8"/>
    <s v="Alexis"/>
    <s v="Ciel d'Azur"/>
    <s v="Relais Vert"/>
    <s v="BIODELICE - BIOMONDE"/>
    <s v="CHEMIN AGNARELLA"/>
    <s v="20137"/>
    <s v="PORTO-VECCHIO"/>
    <s v="06 88 16 86 47"/>
    <s v="Provence-Alpes-Côte d'Azur"/>
    <s v="20"/>
    <s v="BIOMONDE"/>
    <m/>
    <n v="720"/>
    <s v="2017-09-21"/>
    <x v="1561"/>
    <n v="1"/>
    <m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m/>
    <m/>
    <m/>
    <s v="1"/>
    <m/>
    <s v=""/>
  </r>
  <r>
    <x v="8"/>
    <s v="Christophe"/>
    <s v="Ciel d'Azur"/>
    <s v="Relais Vert"/>
    <s v="L ISLE VERTE - BIOMONDE"/>
    <s v="291 A Route de Carpentras"/>
    <s v="84800"/>
    <s v="L' ISLE SUR LA SORGUE"/>
    <s v="04 90 38 43 92"/>
    <s v="Provence-Alpes-Côte d'Azur"/>
    <s v="84"/>
    <s v="BIOMONDE"/>
    <m/>
    <n v="500"/>
    <s v="2017-09-21"/>
    <x v="1562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L ISLE VERTE - BIOMONDE"/>
    <s v="291 A Route de Carpentras"/>
    <s v="84800"/>
    <s v="L' ISLE SUR LA SORGUE"/>
    <s v="04 90 38 43 92"/>
    <s v="Provence-Alpes-Côte d'Azur"/>
    <s v="84"/>
    <s v="BIOMONDE"/>
    <m/>
    <n v="500"/>
    <s v="2017-09-21"/>
    <x v="1562"/>
    <n v="1"/>
    <m/>
    <m/>
    <m/>
    <n v="1"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m/>
    <m/>
    <s v="1"/>
    <s v=""/>
  </r>
  <r>
    <x v="8"/>
    <s v="Christophe"/>
    <s v="Ciel d'Azur"/>
    <s v="Relais Vert"/>
    <s v="L ISLE VERTE - BIOMONDE"/>
    <s v="291 A Route de Carpentras"/>
    <s v="84800"/>
    <s v="L' ISLE SUR LA SORGUE"/>
    <s v="04 90 38 43 92"/>
    <s v="Provence-Alpes-Côte d'Azur"/>
    <s v="84"/>
    <s v="BIOMONDE"/>
    <m/>
    <n v="500"/>
    <s v="2017-09-21"/>
    <x v="1562"/>
    <n v="1"/>
    <m/>
    <m/>
    <m/>
    <n v="1"/>
    <s v="Gel à boire AB - bouteille 1000ml"/>
    <n v="0"/>
    <n v="24"/>
    <n v="10"/>
    <s v="oui"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Alexis"/>
    <s v="Bio Planète"/>
    <s v="Biocash"/>
    <s v="BIO LES OLIVIERS"/>
    <s v="8 rue st honorat"/>
    <s v="06160"/>
    <s v="JUAN LES PINS"/>
    <s v="04 93 63 64 73"/>
    <s v="Provence-Alpes-Côte d'Azur"/>
    <s v="6"/>
    <s v="INDPT"/>
    <m/>
    <n v="240"/>
    <s v="2017-09-22"/>
    <x v="1563"/>
    <n v="1"/>
    <m/>
    <m/>
    <m/>
    <m/>
    <s v="Farine de pépins de courge biologique - 250g x4"/>
    <n v="1010450220"/>
    <n v="4"/>
    <n v="0"/>
    <m/>
    <n v="11.92"/>
    <n v="0"/>
    <n v="11.92"/>
    <m/>
    <n v="1"/>
    <n v="0"/>
    <n v="0"/>
    <n v="0"/>
    <n v="0"/>
    <m/>
    <m/>
    <n v="1"/>
    <m/>
    <n v="1"/>
    <m/>
    <m/>
    <d v="2017-10-26T00:00:00"/>
    <m/>
    <m/>
    <s v="1"/>
    <m/>
  </r>
  <r>
    <x v="8"/>
    <s v="Alexis"/>
    <s v="Perl'amande"/>
    <s v="Biocash"/>
    <s v="BIO LES OLIVIERS"/>
    <s v="8 rue st honorat"/>
    <s v="06160"/>
    <s v="JUAN LES PINS"/>
    <s v="04 93 63 64 73"/>
    <s v="Provence-Alpes-Côte d'Azur"/>
    <s v="6"/>
    <s v="INDPT"/>
    <m/>
    <n v="240"/>
    <s v="2017-09-22"/>
    <x v="1564"/>
    <n v="1"/>
    <m/>
    <m/>
    <m/>
    <m/>
    <s v="Purée de sésame (tahin) - 280g"/>
    <n v="1230"/>
    <n v="6"/>
    <n v="0"/>
    <m/>
    <n v="18.12"/>
    <n v="0"/>
    <n v="18.1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OL Pays Crête - 0,5L"/>
    <n v="1010613573"/>
    <n v="6"/>
    <n v="0"/>
    <m/>
    <n v="38.159999999999997"/>
    <n v="0"/>
    <n v="38.159999999999997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'olive Demeter - 0,5L"/>
    <n v="1010614270"/>
    <n v="6"/>
    <n v="0"/>
    <m/>
    <n v="54.78"/>
    <n v="0"/>
    <n v="54.7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e tournesol Demeter - 0,5L"/>
    <n v="1010601270"/>
    <n v="6"/>
    <n v="0"/>
    <m/>
    <n v="24.72"/>
    <n v="0"/>
    <n v="24.7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OL Pays France - 0,5L"/>
    <n v="1010613873"/>
    <n v="6"/>
    <n v="0"/>
    <m/>
    <n v="85.2"/>
    <n v="0"/>
    <n v="85.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Huile de cumin noir - 100ml"/>
    <n v="10104202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m/>
    <n v="1"/>
    <m/>
    <m/>
    <m/>
    <s v="Huile de coco équitable - 0,4L"/>
    <n v="1010615256"/>
    <n v="6"/>
    <n v="0"/>
    <m/>
    <n v="42.42"/>
    <n v="0"/>
    <n v="42.4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Farine de pépins de courge biologique - 250g x4"/>
    <n v="1010450220"/>
    <n v="4"/>
    <n v="0"/>
    <s v="oui"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Farine de lin biologique - 250g x4"/>
    <n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5"/>
    <n v="1"/>
    <m/>
    <m/>
    <m/>
    <m/>
    <s v="Complément pour petit déjeuner biologique - 300g x4"/>
    <n v="1010450430"/>
    <n v="4"/>
    <n v="0"/>
    <s v="oui"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6"/>
    <n v="1"/>
    <m/>
    <m/>
    <m/>
    <m/>
    <s v="BREAKFAST - Boite 30g"/>
    <n v="0"/>
    <n v="6"/>
    <n v="5"/>
    <m/>
    <n v="16.02"/>
    <n v="0"/>
    <n v="16.02"/>
    <m/>
    <s v=""/>
    <s v=""/>
    <s v=""/>
    <s v=""/>
    <s v=""/>
    <m/>
    <m/>
    <m/>
    <n v="1"/>
    <m/>
    <m/>
    <m/>
    <s v="31/10/2017 - 07/11/17 - 08/11/17"/>
    <m/>
    <m/>
    <s v="1"/>
    <s v=""/>
  </r>
  <r>
    <x v="8"/>
    <s v="Christophe"/>
    <s v="Arcadi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6"/>
    <m/>
    <n v="1"/>
    <m/>
    <m/>
    <m/>
    <s v="MARRAKECH - Boite 30g"/>
    <n v="0"/>
    <n v="6"/>
    <n v="5"/>
    <m/>
    <n v="19.260000000000002"/>
    <n v="0"/>
    <n v="19.260000000000002"/>
    <m/>
    <s v=""/>
    <s v=""/>
    <s v=""/>
    <s v=""/>
    <s v=""/>
    <m/>
    <m/>
    <m/>
    <n v="1"/>
    <m/>
    <m/>
    <m/>
    <s v="31/10/2017 - 07/11/17 - 08/11/17"/>
    <m/>
    <m/>
    <s v="1"/>
    <s v=""/>
  </r>
  <r>
    <x v="8"/>
    <s v="Christophe"/>
    <s v="Arcadi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6"/>
    <n v="1"/>
    <m/>
    <m/>
    <m/>
    <m/>
    <s v="SEL au CÉLERI - Flacon 80g"/>
    <n v="0"/>
    <n v="12"/>
    <n v="5"/>
    <m/>
    <n v="19.32"/>
    <n v="0"/>
    <n v="19.32"/>
    <m/>
    <s v=""/>
    <s v=""/>
    <s v=""/>
    <s v=""/>
    <s v=""/>
    <m/>
    <m/>
    <m/>
    <n v="1"/>
    <m/>
    <m/>
    <m/>
    <s v="31/10/2017 - 07/11/17 - 08/11/17"/>
    <m/>
    <m/>
    <s v="1"/>
    <s v=""/>
  </r>
  <r>
    <x v="8"/>
    <s v="Christophe"/>
    <s v="Arcadie"/>
    <s v="Relais Vert"/>
    <s v="LA VIE CLAIRE MANOSQUE"/>
    <s v="50 AVENUE MAJORAL ARNAUD"/>
    <s v="04100"/>
    <s v="MANOSQUE"/>
    <s v="04 92 77 54 49"/>
    <s v="Provence-Alpes-Côte d'Azur"/>
    <s v="4"/>
    <s v="LA VIE CLAIRE"/>
    <m/>
    <n v="200"/>
    <s v="2017-09-22"/>
    <x v="1566"/>
    <m/>
    <n v="1"/>
    <m/>
    <m/>
    <m/>
    <s v="Présentoir infusettes livré garni -"/>
    <n v="0"/>
    <n v="1"/>
    <n v="10"/>
    <m/>
    <n v="0"/>
    <n v="0"/>
    <n v="0"/>
    <m/>
    <s v=""/>
    <s v=""/>
    <s v=""/>
    <s v=""/>
    <s v=""/>
    <m/>
    <m/>
    <m/>
    <n v="1"/>
    <m/>
    <m/>
    <m/>
    <s v="31/10/2017 - 07/11/17 - 08/11/17"/>
    <m/>
    <m/>
    <s v="1"/>
    <s v=""/>
  </r>
  <r>
    <x v="8"/>
    <s v="Alexis"/>
    <s v="Perl'amand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67"/>
    <m/>
    <n v="1"/>
    <m/>
    <m/>
    <m/>
    <s v="SESAME à tartiner - 300g"/>
    <n v="6409"/>
    <n v="6"/>
    <n v="0"/>
    <m/>
    <n v="17.88"/>
    <n v="0"/>
    <n v="17.88"/>
    <m/>
    <s v=""/>
    <s v=""/>
    <s v=""/>
    <s v=""/>
    <s v=""/>
    <m/>
    <m/>
    <m/>
    <n v="1"/>
    <m/>
    <m/>
    <m/>
    <d v="2017-10-17T00:00:00"/>
    <m/>
    <s v="1"/>
    <m/>
    <s v=""/>
  </r>
  <r>
    <x v="8"/>
    <s v="Alexis"/>
    <s v="Perl'amand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67"/>
    <n v="1"/>
    <m/>
    <m/>
    <m/>
    <m/>
    <s v="Purée de sésame (tahin) - 280g"/>
    <n v="1230"/>
    <n v="6"/>
    <n v="0"/>
    <m/>
    <n v="18.12"/>
    <n v="0"/>
    <n v="18.12"/>
    <m/>
    <s v=""/>
    <s v=""/>
    <s v=""/>
    <s v=""/>
    <s v=""/>
    <m/>
    <m/>
    <m/>
    <n v="1"/>
    <m/>
    <m/>
    <m/>
    <d v="2017-10-06T00:00:00"/>
    <m/>
    <s v="1"/>
    <m/>
    <s v=""/>
  </r>
  <r>
    <x v="8"/>
    <s v="Alexis"/>
    <s v="Perl'amand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67"/>
    <n v="1"/>
    <m/>
    <m/>
    <m/>
    <m/>
    <s v="Purée Fruits et Graines - 200g"/>
    <n v="1011"/>
    <n v="6"/>
    <n v="0"/>
    <m/>
    <n v="27.3"/>
    <n v="0"/>
    <n v="27.3"/>
    <m/>
    <n v="1"/>
    <n v="0"/>
    <n v="0"/>
    <n v="0"/>
    <n v="0"/>
    <m/>
    <m/>
    <n v="1"/>
    <m/>
    <m/>
    <n v="1"/>
    <m/>
    <m/>
    <m/>
    <n v="1"/>
    <m/>
    <s v=""/>
  </r>
  <r>
    <x v="8"/>
    <s v="Alexis"/>
    <s v="Kaoka"/>
    <s v="Ekibio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68"/>
    <n v="1"/>
    <m/>
    <m/>
    <m/>
    <m/>
    <s v="dessert noir 55% - 200g"/>
    <n v="14240"/>
    <n v="30"/>
    <n v="0"/>
    <m/>
    <n v="66"/>
    <n v="0"/>
    <n v="66"/>
    <m/>
    <s v=""/>
    <s v=""/>
    <s v=""/>
    <s v=""/>
    <s v=""/>
    <m/>
    <m/>
    <m/>
    <n v="1"/>
    <m/>
    <m/>
    <s v="xx"/>
    <d v="2017-11-09T00:00:00"/>
    <m/>
    <n v="1"/>
    <m/>
    <s v=""/>
  </r>
  <r>
    <x v="8"/>
    <s v="Alexis"/>
    <s v="Kaoka"/>
    <s v="Ekibio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69"/>
    <n v="1"/>
    <m/>
    <m/>
    <n v="1"/>
    <m/>
    <s v="BOX KAOKA 204 UVC -"/>
    <n v="0"/>
    <n v="1"/>
    <n v="0"/>
    <m/>
    <n v="0"/>
    <n v="0"/>
    <n v="0"/>
    <m/>
    <s v=""/>
    <s v=""/>
    <s v=""/>
    <s v=""/>
    <s v=""/>
    <m/>
    <m/>
    <m/>
    <n v="1"/>
    <m/>
    <m/>
    <s v="xx"/>
    <d v="2017-11-09T00:00:00"/>
    <m/>
    <n v="1"/>
    <m/>
    <s v=""/>
  </r>
  <r>
    <x v="8"/>
    <s v="Alexis"/>
    <s v="Bio Planèt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70"/>
    <n v="1"/>
    <m/>
    <m/>
    <m/>
    <m/>
    <s v="Farine de pépins de courge biologique - 250g x4"/>
    <n v="1010450220"/>
    <n v="8"/>
    <n v="0"/>
    <s v="oui"/>
    <n v="23.84"/>
    <n v="0"/>
    <n v="23.84"/>
    <m/>
    <s v=""/>
    <s v=""/>
    <s v=""/>
    <s v=""/>
    <s v=""/>
    <m/>
    <m/>
    <m/>
    <n v="1"/>
    <m/>
    <m/>
    <m/>
    <d v="2017-10-06T00:00:00"/>
    <m/>
    <s v="1"/>
    <m/>
    <s v=""/>
  </r>
  <r>
    <x v="8"/>
    <s v="Alexis"/>
    <s v="Bio Planèt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70"/>
    <n v="1"/>
    <m/>
    <m/>
    <m/>
    <m/>
    <s v="Farine de lin biologique - 250g x4"/>
    <n v="1010450320"/>
    <n v="8"/>
    <n v="0"/>
    <s v="oui"/>
    <n v="17.84"/>
    <n v="0"/>
    <n v="17.84"/>
    <m/>
    <s v=""/>
    <s v=""/>
    <s v=""/>
    <s v=""/>
    <s v=""/>
    <m/>
    <m/>
    <m/>
    <n v="1"/>
    <m/>
    <m/>
    <m/>
    <d v="2017-10-06T00:00:00"/>
    <m/>
    <s v="1"/>
    <m/>
    <s v=""/>
  </r>
  <r>
    <x v="8"/>
    <s v="Alexis"/>
    <s v="Bio Planèt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09-22"/>
    <x v="1570"/>
    <n v="1"/>
    <m/>
    <m/>
    <m/>
    <m/>
    <s v="Complément pour petit déjeuner biologique - 300g x4"/>
    <n v="1010450430"/>
    <n v="8"/>
    <n v="0"/>
    <s v="oui"/>
    <n v="58.4"/>
    <n v="0"/>
    <n v="58.4"/>
    <m/>
    <s v=""/>
    <s v=""/>
    <s v=""/>
    <s v=""/>
    <s v=""/>
    <m/>
    <m/>
    <m/>
    <n v="1"/>
    <m/>
    <m/>
    <m/>
    <d v="2017-10-06T00:00:00"/>
    <m/>
    <s v="1"/>
    <m/>
    <s v=""/>
  </r>
  <r>
    <x v="8"/>
    <s v="Jean-Claude"/>
    <s v="Kaoka"/>
    <s v="Ekibio"/>
    <s v="DECONATURE BIONATURE SONAT'BIO"/>
    <s v="1 rue marguerite Renaudin"/>
    <s v="92330"/>
    <s v="SCEAUX"/>
    <s v="01 47 02 12 15"/>
    <s v="Île-de-France"/>
    <s v="92"/>
    <s v="ACCORD BIO"/>
    <m/>
    <n v="130"/>
    <s v="2017-09-22"/>
    <x v="1571"/>
    <n v="1"/>
    <m/>
    <m/>
    <m/>
    <m/>
    <s v="BOX KAOKA 204 UVC -"/>
    <n v="0"/>
    <n v="1"/>
    <n v="0"/>
    <m/>
    <n v="0"/>
    <n v="0"/>
    <n v="0"/>
    <m/>
    <n v="1"/>
    <n v="0"/>
    <n v="0"/>
    <n v="0"/>
    <n v="0"/>
    <m/>
    <m/>
    <n v="1"/>
    <m/>
    <n v="1"/>
    <m/>
    <s v="RE TEL 1ERE SEMAINE DE NOV"/>
    <d v="2017-11-23T00:00:00"/>
    <m/>
    <n v="1"/>
    <m/>
    <m/>
  </r>
  <r>
    <x v="8"/>
    <s v="Ghislaine"/>
    <s v="Perl'amande"/>
    <s v="Relais Vert"/>
    <s v="LE GRAND PANIER BIO LE PUY"/>
    <s v="137 AVE CHARLES DUPUY"/>
    <s v="43700"/>
    <s v="BRIVES CHARENSAC"/>
    <s v="04 71 00 14 27"/>
    <s v="Auvergne-Rhône-Alpes"/>
    <s v="43"/>
    <s v="GRAND PANIER BIO"/>
    <m/>
    <n v="500"/>
    <s v="2017-09-22"/>
    <x v="1572"/>
    <m/>
    <n v="1"/>
    <m/>
    <m/>
    <m/>
    <s v="Poichichade Sésame - 100g"/>
    <n v="4304"/>
    <n v="6"/>
    <n v="0"/>
    <m/>
    <n v="17.16"/>
    <n v="0"/>
    <n v="17.16"/>
    <m/>
    <s v=""/>
    <s v=""/>
    <s v=""/>
    <s v=""/>
    <s v=""/>
    <m/>
    <m/>
    <m/>
    <n v="1"/>
    <m/>
    <m/>
    <s v="Reliquat BDC 5056 du 2/8"/>
    <m/>
    <m/>
    <s v="1"/>
    <m/>
    <s v=""/>
  </r>
  <r>
    <x v="8"/>
    <s v="Ghislaine"/>
    <s v="Perl'amande"/>
    <s v="Relais Vert"/>
    <s v="LE GRAND PANIER BIO LE PUY"/>
    <s v="137 AVE CHARLES DUPUY"/>
    <s v="43700"/>
    <s v="BRIVES CHARENSAC"/>
    <s v="04 71 00 14 27"/>
    <s v="Auvergne-Rhône-Alpes"/>
    <s v="43"/>
    <s v="GRAND PANIER BIO"/>
    <m/>
    <n v="500"/>
    <s v="2017-09-22"/>
    <x v="1572"/>
    <m/>
    <n v="1"/>
    <m/>
    <m/>
    <m/>
    <s v="Poichichade Curry Madras - 100g"/>
    <n v="4305"/>
    <n v="6"/>
    <n v="0"/>
    <m/>
    <n v="17.16"/>
    <n v="0"/>
    <n v="17.16"/>
    <m/>
    <s v=""/>
    <s v=""/>
    <s v=""/>
    <s v=""/>
    <s v=""/>
    <m/>
    <m/>
    <m/>
    <n v="1"/>
    <m/>
    <m/>
    <s v="Reliquat BDC 5056 du 2/8"/>
    <m/>
    <m/>
    <s v="1"/>
    <m/>
    <s v=""/>
  </r>
  <r>
    <x v="8"/>
    <s v="Jean-Claude"/>
    <s v="Bio Planète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09-22"/>
    <x v="1573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m/>
    <n v="1"/>
    <m/>
    <s v="RE TEL 1ERE SEMAINE DE NOV"/>
    <d v="2017-11-23T00:00:00"/>
    <m/>
    <n v="1"/>
    <m/>
    <m/>
  </r>
  <r>
    <x v="8"/>
    <s v="Jean-Claude"/>
    <s v="Bio Planète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09-22"/>
    <x v="1573"/>
    <m/>
    <n v="1"/>
    <m/>
    <m/>
    <m/>
    <s v="Huile de germe de blé bio - 100ml"/>
    <n v="1010420697"/>
    <n v="4"/>
    <n v="10"/>
    <m/>
    <n v="42.6"/>
    <n v="0"/>
    <n v="42.6"/>
    <m/>
    <s v=""/>
    <s v=""/>
    <s v=""/>
    <s v=""/>
    <s v=""/>
    <m/>
    <m/>
    <m/>
    <m/>
    <n v="1"/>
    <m/>
    <s v="RE TEL 1ERE SEMAINE DE NOV"/>
    <d v="2017-11-23T00:00:00"/>
    <m/>
    <n v="1"/>
    <m/>
    <m/>
  </r>
  <r>
    <x v="8"/>
    <s v="Jean-Claude"/>
    <s v="Bio Planète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09-22"/>
    <x v="1573"/>
    <n v="1"/>
    <m/>
    <m/>
    <m/>
    <m/>
    <s v="Complément pour petit déjeuner biologique - 300g x4"/>
    <n v="1010450430"/>
    <n v="4"/>
    <n v="10"/>
    <s v="oui"/>
    <n v="29.2"/>
    <n v="0"/>
    <n v="29.2"/>
    <m/>
    <s v=""/>
    <s v=""/>
    <s v=""/>
    <s v=""/>
    <s v=""/>
    <m/>
    <m/>
    <m/>
    <n v="1"/>
    <m/>
    <m/>
    <m/>
    <m/>
    <m/>
    <m/>
    <m/>
    <s v=""/>
  </r>
  <r>
    <x v="8"/>
    <s v="Jean-Claude"/>
    <s v="Bio Planète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09-22"/>
    <x v="1573"/>
    <m/>
    <n v="1"/>
    <m/>
    <m/>
    <m/>
    <s v="Farine de coco biologique - 250g x4"/>
    <n v="1010450620"/>
    <n v="4"/>
    <n v="10"/>
    <m/>
    <n v="8.92"/>
    <n v="0"/>
    <n v="8.92"/>
    <m/>
    <n v="0"/>
    <n v="1"/>
    <n v="0"/>
    <n v="0"/>
    <n v="0"/>
    <m/>
    <m/>
    <n v="1"/>
    <m/>
    <m/>
    <m/>
    <s v="RE TEL 1ERE SEMAINE DE NOV. N’a pas reçu la farine de coco : ne souhaite pas le reliquat"/>
    <d v="2017-11-23T00:00:00"/>
    <n v="1"/>
    <n v="1"/>
    <m/>
    <m/>
  </r>
  <r>
    <x v="8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AIL en semoule - Flacon 50g"/>
    <n v="0"/>
    <n v="6"/>
    <n v="0"/>
    <m/>
    <n v="11.7"/>
    <n v="0"/>
    <n v="11.7"/>
    <m/>
    <s v=""/>
    <s v=""/>
    <s v=""/>
    <s v=""/>
    <s v=""/>
    <m/>
    <m/>
    <m/>
    <n v="1"/>
    <m/>
    <m/>
    <m/>
    <m/>
    <m/>
    <m/>
    <n v="1"/>
    <s v=""/>
  </r>
  <r>
    <x v="8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CORIANDRE feuille - Flacon 18g"/>
    <n v="0"/>
    <n v="6"/>
    <n v="0"/>
    <m/>
    <n v="10.44"/>
    <n v="0"/>
    <n v="10.44"/>
    <m/>
    <n v="1"/>
    <n v="0"/>
    <n v="0"/>
    <n v="0"/>
    <n v="0"/>
    <m/>
    <m/>
    <n v="1"/>
    <m/>
    <m/>
    <n v="1"/>
    <m/>
    <m/>
    <m/>
    <m/>
    <n v="1"/>
    <s v=""/>
  </r>
  <r>
    <x v="8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CUMIN poudre - Flacon 80g (6)"/>
    <n v="0"/>
    <n v="6"/>
    <n v="0"/>
    <m/>
    <n v="20.88"/>
    <n v="0"/>
    <n v="20.88"/>
    <m/>
    <s v=""/>
    <s v=""/>
    <s v=""/>
    <s v=""/>
    <s v=""/>
    <m/>
    <m/>
    <m/>
    <n v="1"/>
    <m/>
    <m/>
    <m/>
    <m/>
    <m/>
    <m/>
    <n v="1"/>
    <s v=""/>
  </r>
  <r>
    <x v="8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PERSIL feuilles coupées - Flacon 35g (6)"/>
    <n v="0"/>
    <n v="6"/>
    <n v="0"/>
    <m/>
    <n v="17.88"/>
    <n v="0"/>
    <n v="17.88"/>
    <m/>
    <s v=""/>
    <s v=""/>
    <s v=""/>
    <s v=""/>
    <s v=""/>
    <m/>
    <m/>
    <m/>
    <n v="1"/>
    <m/>
    <m/>
    <m/>
    <m/>
    <m/>
    <m/>
    <n v="1"/>
    <s v=""/>
  </r>
  <r>
    <x v="8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POIVRE NOIR en grains - Flacon 200g (6)"/>
    <n v="0"/>
    <n v="6"/>
    <n v="0"/>
    <m/>
    <n v="43.62"/>
    <n v="0"/>
    <n v="43.62"/>
    <m/>
    <s v=""/>
    <s v=""/>
    <s v=""/>
    <s v=""/>
    <s v=""/>
    <m/>
    <m/>
    <m/>
    <n v="1"/>
    <m/>
    <m/>
    <m/>
    <m/>
    <m/>
    <m/>
    <n v="1"/>
    <s v=""/>
  </r>
  <r>
    <x v="8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EAU de ROSE - Flacon 50g"/>
    <n v="0"/>
    <n v="6"/>
    <n v="0"/>
    <m/>
    <n v="13.5"/>
    <n v="0"/>
    <n v="13.5"/>
    <m/>
    <s v=""/>
    <s v=""/>
    <s v=""/>
    <s v=""/>
    <s v=""/>
    <m/>
    <m/>
    <m/>
    <n v="1"/>
    <m/>
    <m/>
    <m/>
    <m/>
    <m/>
    <m/>
    <n v="1"/>
    <s v=""/>
  </r>
  <r>
    <x v="8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FRAMBOISE - Flacon 50g"/>
    <n v="0"/>
    <n v="6"/>
    <n v="0"/>
    <m/>
    <n v="12.9"/>
    <n v="0"/>
    <n v="12.9"/>
    <m/>
    <s v=""/>
    <s v=""/>
    <s v=""/>
    <s v=""/>
    <s v=""/>
    <m/>
    <m/>
    <m/>
    <n v="1"/>
    <m/>
    <m/>
    <m/>
    <m/>
    <m/>
    <m/>
    <n v="1"/>
    <s v=""/>
  </r>
  <r>
    <x v="8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VANILLE - Flacon 40g"/>
    <n v="0"/>
    <n v="6"/>
    <n v="0"/>
    <m/>
    <n v="53.58"/>
    <n v="0"/>
    <n v="53.58"/>
    <m/>
    <s v=""/>
    <s v=""/>
    <s v=""/>
    <s v=""/>
    <s v=""/>
    <m/>
    <m/>
    <m/>
    <n v="1"/>
    <m/>
    <m/>
    <m/>
    <m/>
    <m/>
    <m/>
    <n v="1"/>
    <s v=""/>
  </r>
  <r>
    <x v="8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CURRY MADRAS - Flacon 35g"/>
    <n v="0"/>
    <n v="6"/>
    <n v="0"/>
    <m/>
    <n v="9.9"/>
    <n v="0"/>
    <n v="9.9"/>
    <m/>
    <s v=""/>
    <s v=""/>
    <s v=""/>
    <s v=""/>
    <s v=""/>
    <m/>
    <m/>
    <m/>
    <n v="1"/>
    <m/>
    <m/>
    <m/>
    <m/>
    <m/>
    <m/>
    <n v="1"/>
    <s v=""/>
  </r>
  <r>
    <x v="8"/>
    <s v="Alexis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09-22"/>
    <x v="1574"/>
    <n v="1"/>
    <m/>
    <m/>
    <m/>
    <m/>
    <s v="Epices pour TANDOORI - Flacon 35g"/>
    <n v="0"/>
    <n v="6"/>
    <n v="0"/>
    <m/>
    <n v="12.9"/>
    <n v="0"/>
    <n v="12.9"/>
    <m/>
    <n v="1"/>
    <n v="0"/>
    <n v="0"/>
    <n v="0"/>
    <n v="0"/>
    <m/>
    <m/>
    <n v="1"/>
    <m/>
    <m/>
    <n v="1"/>
    <m/>
    <m/>
    <m/>
    <m/>
    <n v="1"/>
    <s v=""/>
  </r>
  <r>
    <x v="8"/>
    <s v="Christoph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5"/>
    <n v="1"/>
    <m/>
    <m/>
    <n v="1"/>
    <m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5"/>
    <n v="1"/>
    <m/>
    <m/>
    <n v="1"/>
    <m/>
    <s v="Farine de lin biologique - 250g x4"/>
    <n v="1010450320"/>
    <n v="16"/>
    <n v="10"/>
    <m/>
    <n v="32.159999999999997"/>
    <n v="0"/>
    <n v="32.159999999999997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5"/>
    <n v="1"/>
    <m/>
    <m/>
    <n v="1"/>
    <m/>
    <s v="Farine de noix biologique - 250g x4"/>
    <n v="1010450120"/>
    <n v="16"/>
    <n v="10"/>
    <m/>
    <n v="42.88"/>
    <n v="0"/>
    <n v="42.8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5"/>
    <n v="1"/>
    <m/>
    <m/>
    <n v="1"/>
    <m/>
    <s v="Complément pour petit déjeuner biologique - 300g x4"/>
    <n v="1010450430"/>
    <n v="12"/>
    <n v="10"/>
    <m/>
    <n v="78.84"/>
    <n v="0"/>
    <n v="78.8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5"/>
    <n v="1"/>
    <m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poireau-PDT - x 20 sachets"/>
    <n v="410010"/>
    <n v="40"/>
    <n v="10"/>
    <m/>
    <n v="30"/>
    <n v="0"/>
    <n v="3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tomate - x 20 sachets"/>
    <n v="41002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ortie - x 20 sachets"/>
    <n v="410030"/>
    <n v="40"/>
    <n v="10"/>
    <m/>
    <n v="30"/>
    <n v="0"/>
    <n v="3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potimarron - x 20 sachets"/>
    <n v="41005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algues - x 20 sachets"/>
    <n v="41006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cèpes - x 20 sachets"/>
    <n v="410070"/>
    <n v="20"/>
    <n v="10"/>
    <m/>
    <n v="15.4"/>
    <n v="0"/>
    <n v="15.4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carotte cumin - x 20 sachets"/>
    <n v="410080"/>
    <n v="40"/>
    <n v="10"/>
    <m/>
    <n v="30"/>
    <n v="0"/>
    <n v="3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épinards spiruline - x 20 sachets"/>
    <n v="41009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fenouil - x 20 sachets"/>
    <n v="41010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m/>
    <n v="1"/>
    <m/>
    <n v="1"/>
    <m/>
    <s v="Potabio Choux - x 20 sachets"/>
    <n v="41011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Thaï - x20 sachets"/>
    <n v="41032"/>
    <n v="20"/>
    <n v="10"/>
    <m/>
    <n v="16.2"/>
    <n v="0"/>
    <n v="16.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Potabio Indien - x20 sachets"/>
    <n v="41033"/>
    <n v="20"/>
    <n v="10"/>
    <m/>
    <n v="16.2"/>
    <n v="0"/>
    <n v="16.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6"/>
    <n v="1"/>
    <m/>
    <m/>
    <m/>
    <m/>
    <s v="Ferment kéfir de fruits 2x5g - x 10 sachets"/>
    <n v="530150"/>
    <n v="10"/>
    <n v="0"/>
    <m/>
    <n v="23"/>
    <n v="0"/>
    <n v="23"/>
    <m/>
    <n v="1"/>
    <n v="0"/>
    <n v="0"/>
    <n v="0"/>
    <n v="0"/>
    <m/>
    <m/>
    <n v="1"/>
    <m/>
    <n v="1"/>
    <m/>
    <m/>
    <d v="2017-11-07T00:00:00"/>
    <m/>
    <m/>
    <s v="1"/>
    <m/>
  </r>
  <r>
    <x v="8"/>
    <s v="Christophe"/>
    <s v="Arcadi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7"/>
    <n v="1"/>
    <m/>
    <m/>
    <m/>
    <m/>
    <s v="AIL et FINES HERBES - Flacon 10g"/>
    <n v="0"/>
    <n v="6"/>
    <n v="5"/>
    <m/>
    <n v="7.92"/>
    <n v="0"/>
    <n v="7.92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7"/>
    <n v="1"/>
    <m/>
    <m/>
    <m/>
    <m/>
    <s v="PASSIFLORE plante coupée - Sachet 40g (6)"/>
    <n v="0"/>
    <n v="6"/>
    <n v="0"/>
    <m/>
    <n v="12.66"/>
    <n v="0"/>
    <n v="12.66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7"/>
    <n v="1"/>
    <m/>
    <m/>
    <m/>
    <m/>
    <s v="THYM CITRONNÉ feuilles - Sachet 50g (6)"/>
    <n v="0"/>
    <n v="6"/>
    <n v="5"/>
    <m/>
    <n v="17.64"/>
    <n v="0"/>
    <n v="17.64"/>
    <m/>
    <s v=""/>
    <s v=""/>
    <s v=""/>
    <s v=""/>
    <s v=""/>
    <m/>
    <m/>
    <m/>
    <n v="1"/>
    <m/>
    <m/>
    <m/>
    <m/>
    <m/>
    <m/>
    <s v="1"/>
    <s v=""/>
  </r>
  <r>
    <x v="8"/>
    <s v="Christophe"/>
    <s v="Arcadie"/>
    <s v="Biocash"/>
    <s v="L'OR DE LA TERRE"/>
    <s v="PARC DES CROZES SUD"/>
    <s v="26270"/>
    <s v="LORIOL"/>
    <s v="04 75 25 41 06"/>
    <s v="Auvergne-Rhône-Alpes"/>
    <s v="26"/>
    <s v="INDPT"/>
    <m/>
    <n v="270"/>
    <s v="2017-09-26"/>
    <x v="1577"/>
    <n v="1"/>
    <m/>
    <m/>
    <m/>
    <m/>
    <s v="PLANTAIN - sachet 30g (3)"/>
    <n v="0"/>
    <n v="6"/>
    <n v="5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Gaborit"/>
    <s v="Relais Vert"/>
    <s v="NATUREL ET BIO"/>
    <s v="Zac Coudoulet 64 rue Italie"/>
    <s v="84100"/>
    <s v="ORANGE"/>
    <s v="04 90 34 43 03"/>
    <s v="Provence-Alpes-Côte d'Azur"/>
    <s v="84"/>
    <s v="INDPT"/>
    <s v="Naturel et Bio"/>
    <n v="250"/>
    <s v="2017-09-26"/>
    <x v="1578"/>
    <n v="1"/>
    <m/>
    <m/>
    <m/>
    <m/>
    <s v="Biphilus au lait 1/2 écrémé - 125g x 4"/>
    <n v="119"/>
    <n v="3"/>
    <n v="0"/>
    <m/>
    <n v="6.24"/>
    <n v="0"/>
    <n v="6.24"/>
    <m/>
    <s v=""/>
    <s v=""/>
    <s v=""/>
    <s v=""/>
    <s v=""/>
    <m/>
    <m/>
    <m/>
    <n v="1"/>
    <m/>
    <m/>
    <s v="Rappel le 2/11 AM pour faire le point sur les sorties (fait)   Tel pour réception commande le 5/10/17 et 19/10/17"/>
    <d v="2017-11-02T00:00:00"/>
    <m/>
    <s v="1"/>
    <m/>
    <s v=""/>
  </r>
  <r>
    <x v="8"/>
    <s v="Christophe"/>
    <s v="Gaborit"/>
    <s v="Relais Vert"/>
    <s v="NATUREL ET BIO"/>
    <s v="Zac Coudoulet 64 rue Italie"/>
    <s v="84100"/>
    <s v="ORANGE"/>
    <s v="04 90 34 43 03"/>
    <s v="Provence-Alpes-Côte d'Azur"/>
    <s v="84"/>
    <s v="INDPT"/>
    <s v="Naturel et Bio"/>
    <n v="250"/>
    <s v="2017-09-26"/>
    <x v="1578"/>
    <n v="1"/>
    <m/>
    <m/>
    <m/>
    <m/>
    <s v="FLAN Vanille nappé de caramel - 100g x 4"/>
    <n v="164"/>
    <n v="3"/>
    <n v="0"/>
    <m/>
    <n v="6.36"/>
    <n v="0"/>
    <n v="6.36"/>
    <m/>
    <s v=""/>
    <s v=""/>
    <s v=""/>
    <s v=""/>
    <s v=""/>
    <m/>
    <m/>
    <m/>
    <n v="1"/>
    <m/>
    <m/>
    <s v="Rappel le 2/11 AM pour faire le point sur les sorties (fait)   Tel pour réception commande le 5/10/17 et 19/10/17"/>
    <d v="2017-11-02T00:00:00"/>
    <m/>
    <s v="1"/>
    <m/>
    <s v=""/>
  </r>
  <r>
    <x v="8"/>
    <s v="Christophe"/>
    <s v="Gaborit"/>
    <s v="Relais Vert"/>
    <s v="NATUREL ET BIO"/>
    <s v="Zac Coudoulet 64 rue Italie"/>
    <s v="84100"/>
    <s v="ORANGE"/>
    <s v="04 90 34 43 03"/>
    <s v="Provence-Alpes-Côte d'Azur"/>
    <s v="84"/>
    <s v="INDPT"/>
    <s v="Naturel et Bio"/>
    <n v="250"/>
    <s v="2017-09-26"/>
    <x v="1578"/>
    <n v="1"/>
    <m/>
    <m/>
    <m/>
    <m/>
    <s v="ŒUFS au lait Tradition - 125g x 2"/>
    <n v="165"/>
    <n v="3"/>
    <n v="0"/>
    <m/>
    <n v="4.6500000000000004"/>
    <n v="0"/>
    <n v="4.6500000000000004"/>
    <m/>
    <s v=""/>
    <s v=""/>
    <s v=""/>
    <s v=""/>
    <s v=""/>
    <m/>
    <m/>
    <m/>
    <n v="1"/>
    <m/>
    <m/>
    <s v="Rappel le 2/11 AM pour faire le point sur les sorties (fait)   Tel pour réception commande le 5/10/17 et 19/10/17"/>
    <d v="2017-11-02T00:00:00"/>
    <m/>
    <s v="1"/>
    <m/>
    <s v=""/>
  </r>
  <r>
    <x v="8"/>
    <s v="Christophe"/>
    <s v="Gaborit"/>
    <s v="Relais Vert"/>
    <s v="NATUREL ET BIO"/>
    <s v="Zac Coudoulet 64 rue Italie"/>
    <s v="84100"/>
    <s v="ORANGE"/>
    <s v="04 90 34 43 03"/>
    <s v="Provence-Alpes-Côte d'Azur"/>
    <s v="84"/>
    <s v="INDPT"/>
    <s v="Naturel et Bio"/>
    <n v="250"/>
    <s v="2017-09-26"/>
    <x v="1578"/>
    <n v="1"/>
    <m/>
    <m/>
    <m/>
    <m/>
    <s v="3 % campagnard - 500g"/>
    <n v="204"/>
    <n v="3"/>
    <n v="0"/>
    <m/>
    <n v="7.14"/>
    <n v="0"/>
    <n v="7.14"/>
    <m/>
    <s v=""/>
    <s v=""/>
    <s v=""/>
    <s v=""/>
    <s v=""/>
    <m/>
    <m/>
    <m/>
    <n v="1"/>
    <m/>
    <m/>
    <s v="Rappel le 2/11 AM pour faire le point sur les sorties (fait)   Tel pour réception commande le 5/10/17 et 19/10/17"/>
    <d v="2017-11-02T00:00:00"/>
    <m/>
    <s v="1"/>
    <m/>
    <s v=""/>
  </r>
  <r>
    <x v="8"/>
    <s v="Christophe"/>
    <s v="Gaborit"/>
    <s v="Relais Vert"/>
    <s v="NATUREL ET BIO"/>
    <s v="Zac Coudoulet 64 rue Italie"/>
    <s v="84100"/>
    <s v="ORANGE"/>
    <s v="04 90 34 43 03"/>
    <s v="Provence-Alpes-Côte d'Azur"/>
    <s v="84"/>
    <s v="INDPT"/>
    <s v="Naturel et Bio"/>
    <n v="250"/>
    <s v="2017-09-26"/>
    <x v="1578"/>
    <n v="1"/>
    <m/>
    <m/>
    <m/>
    <m/>
    <s v="Petit Jersey 3 % - 80g x 4"/>
    <n v="230"/>
    <n v="3"/>
    <n v="0"/>
    <s v="oui"/>
    <n v="6.54"/>
    <n v="0"/>
    <n v="6.54"/>
    <m/>
    <s v=""/>
    <s v=""/>
    <s v=""/>
    <s v=""/>
    <s v=""/>
    <m/>
    <m/>
    <m/>
    <n v="1"/>
    <m/>
    <m/>
    <s v="Rappel le 2/11 AM pour faire le point sur les sorties (fait)   Tel pour réception commande le 5/10/17 et 19/10/17"/>
    <d v="2017-11-02T00:00:00"/>
    <m/>
    <s v="1"/>
    <m/>
    <s v=""/>
  </r>
  <r>
    <x v="8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JERSEY FRAIS au sel de Guérande - 110g"/>
    <n v="430"/>
    <n v="3"/>
    <n v="0"/>
    <m/>
    <n v="3.3"/>
    <n v="0"/>
    <n v="3.3"/>
    <m/>
    <s v=""/>
    <s v=""/>
    <s v=""/>
    <s v=""/>
    <s v=""/>
    <m/>
    <m/>
    <m/>
    <n v="1"/>
    <m/>
    <m/>
    <m/>
    <m/>
    <m/>
    <m/>
    <s v="1"/>
    <s v=""/>
  </r>
  <r>
    <x v="8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3 % lissé - 500g"/>
    <n v="203"/>
    <n v="3"/>
    <n v="0"/>
    <m/>
    <n v="7.14"/>
    <n v="0"/>
    <n v="7.14"/>
    <m/>
    <s v=""/>
    <s v=""/>
    <s v=""/>
    <s v=""/>
    <s v=""/>
    <m/>
    <m/>
    <m/>
    <n v="1"/>
    <m/>
    <m/>
    <m/>
    <m/>
    <m/>
    <m/>
    <s v="1"/>
    <s v=""/>
  </r>
  <r>
    <x v="8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Œufs au lait - 125g x 2"/>
    <n v="176"/>
    <n v="3"/>
    <n v="0"/>
    <m/>
    <n v="5.85"/>
    <n v="0"/>
    <n v="5.85"/>
    <m/>
    <s v=""/>
    <s v=""/>
    <s v=""/>
    <s v=""/>
    <s v=""/>
    <m/>
    <m/>
    <m/>
    <n v="1"/>
    <m/>
    <m/>
    <m/>
    <m/>
    <m/>
    <m/>
    <s v="1"/>
    <s v=""/>
  </r>
  <r>
    <x v="8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Fleurs d’Anjou - 220g"/>
    <n v="454"/>
    <n v="3"/>
    <n v="0"/>
    <m/>
    <n v="8.43"/>
    <n v="0"/>
    <n v="8.43"/>
    <m/>
    <s v=""/>
    <s v=""/>
    <s v=""/>
    <s v=""/>
    <s v=""/>
    <m/>
    <m/>
    <m/>
    <n v="1"/>
    <m/>
    <m/>
    <m/>
    <m/>
    <m/>
    <m/>
    <s v="1"/>
    <s v=""/>
  </r>
  <r>
    <x v="8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Tomme de chèvre - 220-250g"/>
    <n v="461"/>
    <n v="3"/>
    <n v="0"/>
    <m/>
    <n v="12.93"/>
    <n v="0"/>
    <n v="12.93"/>
    <m/>
    <s v=""/>
    <s v=""/>
    <s v=""/>
    <s v=""/>
    <s v=""/>
    <m/>
    <m/>
    <m/>
    <n v="1"/>
    <m/>
    <m/>
    <m/>
    <m/>
    <m/>
    <m/>
    <s v="1"/>
    <s v=""/>
  </r>
  <r>
    <x v="8"/>
    <s v="Christophe"/>
    <s v="Gaborit"/>
    <s v="Direct"/>
    <s v="L'OR DE LA TERRE"/>
    <s v="PARC DES CROZES SUD"/>
    <s v="26270"/>
    <s v="LORIOL"/>
    <s v="04 75 25 41 06"/>
    <s v="Auvergne-Rhône-Alpes"/>
    <s v="26"/>
    <s v="INDPT"/>
    <m/>
    <n v="270"/>
    <s v="2017-09-26"/>
    <x v="1579"/>
    <n v="1"/>
    <m/>
    <m/>
    <m/>
    <m/>
    <s v="Flan vanille nappé de caramel - 4x100g"/>
    <n v="177"/>
    <n v="3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Philippe"/>
    <s v="Bio Planète"/>
    <s v="Biodis"/>
    <s v="BIOLAVIE - BIOMONDE"/>
    <s v="6 avenue Aristide Briand"/>
    <s v="50100"/>
    <s v="CHERBOURG"/>
    <s v="02 33 44 88 09"/>
    <s v="NORMANDIE"/>
    <s v="50"/>
    <s v="BIOMONDE"/>
    <m/>
    <n v="170"/>
    <s v="2017-09-26"/>
    <x v="1580"/>
    <n v="1"/>
    <m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8"/>
    <s v="Philippe"/>
    <s v="Kaoka"/>
    <s v="Ekibio"/>
    <s v="BIOLAVIE - BIOMONDE"/>
    <s v="6 avenue Aristide Briand"/>
    <s v="50100"/>
    <s v="CHERBOURG"/>
    <s v="02 33 44 88 09"/>
    <s v="NORMANDIE"/>
    <s v="50"/>
    <s v="BIOMONDE"/>
    <m/>
    <n v="170"/>
    <s v="2017-09-26"/>
    <x v="1581"/>
    <n v="1"/>
    <m/>
    <m/>
    <m/>
    <m/>
    <s v="Simply Dark - 80g"/>
    <n v="14130"/>
    <n v="17"/>
    <n v="0"/>
    <m/>
    <n v="18.190000000000001"/>
    <n v="0"/>
    <n v="18.190000000000001"/>
    <m/>
    <s v=""/>
    <s v=""/>
    <s v=""/>
    <s v=""/>
    <s v=""/>
    <m/>
    <m/>
    <m/>
    <n v="1"/>
    <m/>
    <m/>
    <m/>
    <m/>
    <m/>
    <m/>
    <s v="1"/>
    <s v=""/>
  </r>
  <r>
    <x v="8"/>
    <s v="Philippe"/>
    <s v="Kaoka"/>
    <s v="Ekibio"/>
    <s v="BIOLAVIE - BIOMONDE"/>
    <s v="6 avenue Aristide Briand"/>
    <s v="50100"/>
    <s v="CHERBOURG"/>
    <s v="02 33 44 88 09"/>
    <s v="NORMANDIE"/>
    <s v="50"/>
    <s v="BIOMONDE"/>
    <m/>
    <n v="170"/>
    <s v="2017-09-26"/>
    <x v="1581"/>
    <n v="1"/>
    <m/>
    <m/>
    <m/>
    <m/>
    <s v="noir gingembre citron - 100g"/>
    <n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Biodis"/>
    <s v="BIOLAVIE - BIOMONDE"/>
    <s v="6 avenue Aristide Briand"/>
    <s v="50100"/>
    <s v="CHERBOURG"/>
    <s v="02 33 44 88 09"/>
    <s v="NORMANDIE"/>
    <s v="50"/>
    <s v="BIOMONDE"/>
    <m/>
    <n v="170"/>
    <s v="2017-09-26"/>
    <x v="1582"/>
    <n v="1"/>
    <m/>
    <m/>
    <m/>
    <m/>
    <s v="Plaisir Speculoos - 175 grs"/>
    <n v="1"/>
    <n v="12"/>
    <n v="0"/>
    <m/>
    <n v="23.4"/>
    <n v="0"/>
    <n v="23.4"/>
    <m/>
    <s v=""/>
    <s v=""/>
    <s v=""/>
    <s v=""/>
    <s v=""/>
    <m/>
    <m/>
    <m/>
    <n v="1"/>
    <m/>
    <m/>
    <m/>
    <m/>
    <m/>
    <m/>
    <s v="1"/>
    <s v=""/>
  </r>
  <r>
    <x v="8"/>
    <s v="Philippe"/>
    <s v="Le Moulin du Pivert"/>
    <s v="Biodis"/>
    <s v="BIOLAVIE - BIOMONDE"/>
    <s v="6 avenue Aristide Briand"/>
    <s v="50100"/>
    <s v="CHERBOURG"/>
    <s v="02 33 44 88 09"/>
    <s v="NORMANDIE"/>
    <s v="50"/>
    <s v="BIOMONDE"/>
    <m/>
    <n v="170"/>
    <s v="2017-09-26"/>
    <x v="1582"/>
    <n v="1"/>
    <m/>
    <m/>
    <n v="1"/>
    <m/>
    <s v="Box Fourres Anniveraire - 175 g"/>
    <n v="0"/>
    <n v="1"/>
    <n v="15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m/>
    <m/>
    <n v="1"/>
    <m/>
    <m/>
    <s v="Purée d'amandes blanches grillées &quot;AMANDINO&quot; - 300 gr"/>
    <n v="0"/>
    <n v="12"/>
    <n v="10"/>
    <m/>
    <n v="66.36"/>
    <n v="0"/>
    <n v="66.36"/>
    <m/>
    <n v="0"/>
    <n v="0"/>
    <n v="1"/>
    <n v="0"/>
    <n v="0"/>
    <m/>
    <m/>
    <n v="1"/>
    <m/>
    <m/>
    <m/>
    <s v="STOP SAV DAMIANO"/>
    <m/>
    <s v="1"/>
    <m/>
    <s v="1"/>
    <m/>
  </r>
  <r>
    <x v="8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n v="1"/>
    <m/>
    <m/>
    <m/>
    <m/>
    <s v="PURÉE D’AMANDES COMPLÈTES GRILLÉES «AMANDINO» - 275 gr"/>
    <n v="0"/>
    <n v="12"/>
    <n v="10"/>
    <m/>
    <n v="63.84"/>
    <n v="0"/>
    <n v="63.84"/>
    <m/>
    <s v=""/>
    <s v=""/>
    <s v=""/>
    <s v=""/>
    <s v=""/>
    <m/>
    <m/>
    <m/>
    <n v="1"/>
    <m/>
    <m/>
    <s v="STOP SAV DAMIANO"/>
    <m/>
    <m/>
    <m/>
    <s v="1"/>
    <s v=""/>
  </r>
  <r>
    <x v="8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n v="1"/>
    <m/>
    <m/>
    <m/>
    <m/>
    <s v="PURÉE DE SÉSAME «TAHIN» - 275 gr"/>
    <n v="0"/>
    <n v="12"/>
    <n v="10"/>
    <m/>
    <n v="33.72"/>
    <n v="0"/>
    <n v="33.72"/>
    <m/>
    <n v="1"/>
    <n v="0"/>
    <n v="0"/>
    <n v="0"/>
    <n v="0"/>
    <m/>
    <m/>
    <n v="1"/>
    <m/>
    <m/>
    <m/>
    <s v="STOP SAV DAMIANO"/>
    <m/>
    <s v="1"/>
    <m/>
    <s v="1"/>
    <m/>
  </r>
  <r>
    <x v="8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m/>
    <m/>
    <n v="1"/>
    <m/>
    <m/>
    <s v="Amandes décortiquées - 250 gr"/>
    <n v="0"/>
    <n v="16"/>
    <n v="10"/>
    <m/>
    <n v="70.56"/>
    <n v="0"/>
    <n v="70.56"/>
    <m/>
    <n v="0"/>
    <n v="0"/>
    <n v="1"/>
    <n v="0"/>
    <n v="0"/>
    <m/>
    <m/>
    <n v="1"/>
    <m/>
    <m/>
    <m/>
    <s v="STOP SAV DAMIANO"/>
    <m/>
    <s v="1"/>
    <m/>
    <s v="1"/>
    <m/>
  </r>
  <r>
    <x v="8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m/>
    <m/>
    <n v="1"/>
    <m/>
    <m/>
    <s v="Amandes blanchies - 250 gr"/>
    <n v="0"/>
    <n v="16"/>
    <n v="10"/>
    <m/>
    <n v="73.12"/>
    <n v="0"/>
    <n v="73.12"/>
    <m/>
    <n v="0"/>
    <n v="0"/>
    <n v="1"/>
    <n v="0"/>
    <n v="0"/>
    <m/>
    <m/>
    <n v="1"/>
    <m/>
    <m/>
    <m/>
    <s v="STOP SAV DAMIANO"/>
    <m/>
    <s v="1"/>
    <m/>
    <s v="1"/>
    <m/>
  </r>
  <r>
    <x v="8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m/>
    <m/>
    <n v="1"/>
    <m/>
    <m/>
    <s v="Noisettes décortiquées - 250 gr"/>
    <n v="0"/>
    <n v="16"/>
    <n v="10"/>
    <m/>
    <n v="79.36"/>
    <n v="0"/>
    <n v="79.36"/>
    <m/>
    <n v="0"/>
    <n v="0"/>
    <n v="1"/>
    <n v="0"/>
    <n v="0"/>
    <m/>
    <m/>
    <n v="1"/>
    <m/>
    <m/>
    <m/>
    <s v="STOP SAV DAMIANO"/>
    <m/>
    <s v="1"/>
    <m/>
    <s v="1"/>
    <m/>
  </r>
  <r>
    <x v="8"/>
    <s v="Jean-Claude"/>
    <s v="Damiano"/>
    <s v="Relais Vert"/>
    <s v="BIEN L EPICERIE - SAINT GILLES"/>
    <s v="20 RUE SAINT GILLES"/>
    <s v="75003"/>
    <s v="PARIS"/>
    <s v="01.44.61.30.95"/>
    <s v="Île-de-France"/>
    <s v="75"/>
    <s v="INDPT"/>
    <m/>
    <n v="260"/>
    <s v="2017-09-26"/>
    <x v="1583"/>
    <m/>
    <m/>
    <n v="1"/>
    <m/>
    <m/>
    <s v="Pistaches en coques grillées et salées - 250 gr"/>
    <n v="0"/>
    <n v="16"/>
    <n v="10"/>
    <m/>
    <n v="104.48"/>
    <n v="0"/>
    <n v="104.48"/>
    <m/>
    <n v="0"/>
    <n v="0"/>
    <n v="1"/>
    <n v="0"/>
    <n v="0"/>
    <m/>
    <m/>
    <n v="1"/>
    <m/>
    <m/>
    <m/>
    <s v="STOP SAV DAMIANO"/>
    <m/>
    <s v="1"/>
    <m/>
    <s v="1"/>
    <m/>
  </r>
  <r>
    <x v="8"/>
    <s v="Ghislaine"/>
    <s v="Bio Planèt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26"/>
    <x v="1584"/>
    <m/>
    <n v="1"/>
    <m/>
    <m/>
    <m/>
    <s v="Huile de coco - 2,5L (1)"/>
    <n v="1090115040"/>
    <n v="4"/>
    <n v="0"/>
    <m/>
    <n v="117.56"/>
    <n v="0"/>
    <n v="117.56"/>
    <m/>
    <s v=""/>
    <s v=""/>
    <s v=""/>
    <s v=""/>
    <s v=""/>
    <m/>
    <m/>
    <m/>
    <n v="1"/>
    <m/>
    <m/>
    <m/>
    <d v="2017-10-27T00:00:00"/>
    <m/>
    <m/>
    <s v="1"/>
    <s v=""/>
  </r>
  <r>
    <x v="8"/>
    <s v="Alexis"/>
    <s v="Bio Planète"/>
    <s v="Biocash"/>
    <s v="ODO BIO"/>
    <s v="ZI DU PONT ROUGE"/>
    <s v="11000"/>
    <s v="CARCASSONNE"/>
    <s v="04 68 71 03 53"/>
    <s v="Occitanie"/>
    <s v="11"/>
    <s v="ACCORD BIO"/>
    <m/>
    <n v="500"/>
    <s v="2017-09-26"/>
    <x v="1585"/>
    <n v="1"/>
    <m/>
    <m/>
    <m/>
    <m/>
    <s v="Huile coco désodorisée - 0,4L"/>
    <n v="1010615156"/>
    <n v="6"/>
    <n v="0"/>
    <s v="oui"/>
    <n v="25.56"/>
    <n v="0"/>
    <n v="25.56"/>
    <m/>
    <s v=""/>
    <s v=""/>
    <s v=""/>
    <s v=""/>
    <s v=""/>
    <m/>
    <m/>
    <m/>
    <n v="1"/>
    <m/>
    <m/>
    <m/>
    <m/>
    <m/>
    <m/>
    <s v="1"/>
    <s v=""/>
  </r>
  <r>
    <x v="8"/>
    <s v="Alexis"/>
    <s v="Bio Planète"/>
    <s v="Biocash"/>
    <s v="ODO BIO"/>
    <s v="ZI DU PONT ROUGE"/>
    <s v="11000"/>
    <s v="CARCASSONNE"/>
    <s v="04 68 71 03 53"/>
    <s v="Occitanie"/>
    <s v="11"/>
    <s v="ACCORD BIO"/>
    <m/>
    <n v="500"/>
    <s v="2017-09-26"/>
    <x v="1586"/>
    <n v="1"/>
    <m/>
    <m/>
    <m/>
    <n v="1"/>
    <s v="Huile coco désodorisée - 0,4L"/>
    <n v="1010615156"/>
    <n v="60"/>
    <n v="10"/>
    <s v="oui"/>
    <n v="229.8"/>
    <n v="0"/>
    <n v="229.8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ODO BIO"/>
    <s v="ZI DU PONT ROUGE"/>
    <s v="11000"/>
    <s v="CARCASSONNE"/>
    <s v="04 68 71 03 53"/>
    <s v="Occitanie"/>
    <s v="11"/>
    <s v="ACCORD BIO"/>
    <m/>
    <n v="500"/>
    <s v="2017-09-26"/>
    <x v="1587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8"/>
    <s v="Alexis"/>
    <s v="Kaoka"/>
    <s v="Biocash"/>
    <s v="ODO BIO"/>
    <s v="ZI DU PONT ROUGE"/>
    <s v="11000"/>
    <s v="CARCASSONNE"/>
    <s v="04 68 71 03 53"/>
    <s v="Occitanie"/>
    <s v="11"/>
    <s v="ACCORD BIO"/>
    <m/>
    <n v="500"/>
    <s v="2017-09-26"/>
    <x v="1588"/>
    <n v="1"/>
    <m/>
    <m/>
    <m/>
    <m/>
    <s v="noir gingembre citron - 100g"/>
    <n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s v=""/>
  </r>
  <r>
    <x v="8"/>
    <s v="Alexis"/>
    <s v="Ciel d'Azur"/>
    <s v="Accent Bio"/>
    <s v="ODO BIO"/>
    <s v="ZI DU PONT ROUGE"/>
    <s v="11000"/>
    <s v="CARCASSONNE"/>
    <s v="04 68 71 03 53"/>
    <s v="Occitanie"/>
    <s v="11"/>
    <s v="ACCORD BIO"/>
    <m/>
    <n v="500"/>
    <s v="2017-09-26"/>
    <x v="1589"/>
    <n v="1"/>
    <m/>
    <m/>
    <m/>
    <m/>
    <s v="Crème réparatrice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s v=""/>
  </r>
  <r>
    <x v="8"/>
    <s v="Ghislaine"/>
    <s v="Arcadie"/>
    <s v="Relais Vert"/>
    <s v="MARCEL ET FILS"/>
    <s v="AVENUE DU 19 MARS 1962"/>
    <s v="13390"/>
    <s v="AURIOL"/>
    <s v="04 84 06 00 25"/>
    <s v="Provence-Alpes-Côte d'Azur"/>
    <s v="13"/>
    <s v="INDPT"/>
    <s v="Marcel et Fils"/>
    <n v="650"/>
    <s v="2017-09-26"/>
    <x v="1590"/>
    <n v="1"/>
    <m/>
    <m/>
    <m/>
    <m/>
    <s v="AIL et FINES HERBES - Flacon 10g"/>
    <n v="0"/>
    <n v="6"/>
    <n v="5"/>
    <m/>
    <n v="7.92"/>
    <n v="0"/>
    <n v="7.92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Gel externe - tube 125ml"/>
    <n v="0"/>
    <n v="6"/>
    <n v="0"/>
    <s v="oui"/>
    <n v="42.66"/>
    <n v="0"/>
    <n v="42.66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Gel externe - tube 250ml"/>
    <n v="0"/>
    <n v="6"/>
    <n v="0"/>
    <s v="oui"/>
    <n v="61.2"/>
    <n v="0"/>
    <n v="61.2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Jus à boire  AB - bouteille 1l"/>
    <n v="0"/>
    <n v="6"/>
    <n v="0"/>
    <s v="oui"/>
    <n v="84.36"/>
    <n v="0"/>
    <n v="84.36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Gel à boire AB - bouteille 1000ml"/>
    <n v="0"/>
    <n v="6"/>
    <n v="0"/>
    <s v="oui"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Crème visage - tube 50ml"/>
    <n v="0"/>
    <n v="6"/>
    <n v="0"/>
    <s v="oui"/>
    <n v="37.020000000000003"/>
    <n v="0"/>
    <n v="37.020000000000003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Crème intense - tube 50ml"/>
    <n v="0"/>
    <n v="6"/>
    <n v="0"/>
    <s v="oui"/>
    <n v="44.52"/>
    <n v="0"/>
    <n v="44.52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LES CITRONNIERS"/>
    <s v="99, RUE EDITH CAVELL"/>
    <s v="71200"/>
    <s v="LE CREUSOT"/>
    <s v="03 85 55 11 55"/>
    <s v="Bourgogne-France-Comté"/>
    <s v="71"/>
    <s v="INDPT"/>
    <m/>
    <n v="120"/>
    <s v="2017-09-26"/>
    <x v="1591"/>
    <n v="1"/>
    <m/>
    <m/>
    <m/>
    <m/>
    <s v="Shampooing - flacon 250ml"/>
    <n v="0"/>
    <n v="6"/>
    <n v="0"/>
    <m/>
    <n v="49.14"/>
    <n v="0"/>
    <n v="49.14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CULTURE BIO - BIOMONDE"/>
    <s v="133/135 rue de la Coudraie"/>
    <s v="71300"/>
    <s v="MONTCEAU LES MINES"/>
    <s v="03 85 67 27 61"/>
    <s v="Bourgogne-France-Comté"/>
    <s v="71"/>
    <s v="BIOMONDE"/>
    <m/>
    <n v="115"/>
    <s v="2017-09-26"/>
    <x v="1592"/>
    <n v="1"/>
    <m/>
    <m/>
    <m/>
    <m/>
    <s v="Huile Cuisson&amp;Wok - 0,5L"/>
    <n v="1010630370"/>
    <n v="6"/>
    <n v="0"/>
    <m/>
    <n v="24.6"/>
    <n v="0"/>
    <n v="24.6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CULTURE BIO - BIOMONDE"/>
    <s v="133/135 rue de la Coudraie"/>
    <s v="71300"/>
    <s v="MONTCEAU LES MINES"/>
    <s v="03 85 67 27 61"/>
    <s v="Bourgogne-France-Comté"/>
    <s v="71"/>
    <s v="BIOMONDE"/>
    <m/>
    <n v="115"/>
    <s v="2017-09-26"/>
    <x v="1592"/>
    <n v="1"/>
    <m/>
    <m/>
    <m/>
    <m/>
    <s v="Huile de cumin noir - 100ml"/>
    <n v="10104202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CULTURE BIO - BIOMONDE"/>
    <s v="133/135 rue de la Coudraie"/>
    <s v="71300"/>
    <s v="MONTCEAU LES MINES"/>
    <s v="03 85 67 27 61"/>
    <s v="Bourgogne-France-Comté"/>
    <s v="71"/>
    <s v="BIOMONDE"/>
    <m/>
    <n v="115"/>
    <s v="2017-09-26"/>
    <x v="1592"/>
    <n v="1"/>
    <m/>
    <m/>
    <m/>
    <m/>
    <s v="Farine de lin biologique - 250g x4"/>
    <n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CULTURE BIO - BIOMONDE"/>
    <s v="133/135 rue de la Coudraie"/>
    <s v="71300"/>
    <s v="MONTCEAU LES MINES"/>
    <s v="03 85 67 27 61"/>
    <s v="Bourgogne-France-Comté"/>
    <s v="71"/>
    <s v="BIOMONDE"/>
    <m/>
    <n v="115"/>
    <s v="2017-09-26"/>
    <x v="1593"/>
    <n v="1"/>
    <m/>
    <m/>
    <m/>
    <m/>
    <s v="Pâte de fruit - 5x25g"/>
    <n v="8.0118000000000005E+29"/>
    <n v="12"/>
    <n v="0"/>
    <m/>
    <n v="39.96"/>
    <n v="0"/>
    <n v="39.96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CULTURE BIO - BIOMONDE"/>
    <s v="133/135 rue de la Coudraie"/>
    <s v="71300"/>
    <s v="MONTCEAU LES MINES"/>
    <s v="03 85 67 27 61"/>
    <s v="Bourgogne-France-Comté"/>
    <s v="71"/>
    <s v="BIOMONDE"/>
    <m/>
    <n v="115"/>
    <s v="2017-09-26"/>
    <x v="1593"/>
    <n v="1"/>
    <m/>
    <m/>
    <m/>
    <m/>
    <s v="Purée Fruits et Graines - 200g"/>
    <n v="1011"/>
    <n v="6"/>
    <n v="0"/>
    <m/>
    <n v="27.3"/>
    <n v="0"/>
    <n v="27.3"/>
    <m/>
    <s v=""/>
    <s v=""/>
    <s v=""/>
    <s v=""/>
    <s v=""/>
    <m/>
    <m/>
    <m/>
    <n v="1"/>
    <m/>
    <m/>
    <m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poireau-PDT - x 20 sachets"/>
    <n v="41001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ortie - x 20 sachets"/>
    <n v="41003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panais - x 20 sachets"/>
    <n v="41004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potimarron - x 20 sachets"/>
    <n v="41005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algues - x 20 sachets"/>
    <n v="41006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cèpes - x 20 sachets"/>
    <n v="41007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carotte cumin - x 20 sachets"/>
    <n v="41008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épinards spiruline - x 20 sachets"/>
    <n v="41009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fenouil - x 20 sachets"/>
    <n v="41010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tomate basilic - x 20 sachets"/>
    <n v="410210"/>
    <n v="20"/>
    <n v="10"/>
    <m/>
    <n v="17.8"/>
    <n v="0"/>
    <n v="17.8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africain - x20 sachets"/>
    <n v="41031"/>
    <n v="20"/>
    <n v="10"/>
    <m/>
    <n v="19"/>
    <n v="0"/>
    <n v="19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Thaï - x20 sachets"/>
    <n v="41032"/>
    <n v="20"/>
    <n v="10"/>
    <m/>
    <n v="19"/>
    <n v="0"/>
    <n v="19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Indien - x20 sachets"/>
    <n v="41033"/>
    <n v="20"/>
    <n v="10"/>
    <m/>
    <n v="19"/>
    <n v="0"/>
    <n v="19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Mexicain - x20 sachets"/>
    <n v="41034"/>
    <n v="20"/>
    <n v="10"/>
    <m/>
    <n v="19"/>
    <n v="0"/>
    <n v="19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m/>
    <n v="1"/>
    <m/>
    <n v="1"/>
    <m/>
    <s v="BOX 15 réfs livré monté &amp; vide -"/>
    <n v="146150"/>
    <n v="1"/>
    <n v="0"/>
    <m/>
    <n v="0"/>
    <n v="0"/>
    <n v="0"/>
    <m/>
    <s v=""/>
    <s v=""/>
    <s v=""/>
    <s v=""/>
    <s v=""/>
    <m/>
    <m/>
    <m/>
    <n v="1"/>
    <m/>
    <m/>
    <s v="PB REMISE"/>
    <m/>
    <m/>
    <m/>
    <s v="1"/>
    <s v=""/>
  </r>
  <r>
    <x v="8"/>
    <s v="Jean-Claude"/>
    <s v="Nature et Aliments"/>
    <s v="Relais Vert"/>
    <s v="BIO BELLEVILLE"/>
    <s v="20 Bd de la Vilette"/>
    <s v="75019"/>
    <s v="PARIS"/>
    <s v="01 42 00 14 52"/>
    <s v="Île-de-France"/>
    <s v="75"/>
    <s v="INDPT"/>
    <m/>
    <n v="90"/>
    <s v="2017-09-26"/>
    <x v="1594"/>
    <n v="1"/>
    <m/>
    <m/>
    <n v="1"/>
    <m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s v="PB REMISE"/>
    <m/>
    <m/>
    <m/>
    <s v="1"/>
    <s v=""/>
  </r>
  <r>
    <x v="8"/>
    <s v="Christophe"/>
    <s v="Nature et Aliments"/>
    <s v="Relais Vert"/>
    <s v="LA MAISON D''OLIVE"/>
    <s v="64 bis, rue de Tartary"/>
    <s v="07200"/>
    <s v="AUBENAS"/>
    <s v="04 75 35 07 45"/>
    <s v="Auvergne-Rhône-Alpes"/>
    <s v="7"/>
    <s v="INDPT"/>
    <m/>
    <n v="150"/>
    <s v="2017-09-26"/>
    <x v="1595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LA MAISON D''OLIVE"/>
    <s v="64 bis, rue de Tartary"/>
    <s v="07200"/>
    <s v="AUBENAS"/>
    <s v="04 75 35 07 45"/>
    <s v="Auvergne-Rhône-Alpes"/>
    <s v="7"/>
    <s v="INDPT"/>
    <m/>
    <n v="150"/>
    <s v="2017-09-26"/>
    <x v="1596"/>
    <n v="1"/>
    <m/>
    <m/>
    <m/>
    <m/>
    <s v="Farine de lin biologique - 250g x4"/>
    <n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LA MAISON D''OLIVE"/>
    <s v="64 bis, rue de Tartary"/>
    <s v="07200"/>
    <s v="AUBENAS"/>
    <s v="04 75 35 07 45"/>
    <s v="Auvergne-Rhône-Alpes"/>
    <s v="7"/>
    <s v="INDPT"/>
    <m/>
    <n v="150"/>
    <s v="2017-09-26"/>
    <x v="1596"/>
    <n v="1"/>
    <m/>
    <m/>
    <m/>
    <m/>
    <s v="Farine de noix biologique - 250g x4"/>
    <n v="1010450120"/>
    <n v="4"/>
    <n v="0"/>
    <m/>
    <n v="11.92"/>
    <n v="0"/>
    <n v="11.92"/>
    <m/>
    <s v=""/>
    <s v=""/>
    <s v=""/>
    <s v=""/>
    <s v=""/>
    <m/>
    <m/>
    <m/>
    <n v="1"/>
    <m/>
    <m/>
    <m/>
    <m/>
    <m/>
    <s v="1"/>
    <m/>
    <s v=""/>
  </r>
  <r>
    <x v="8"/>
    <s v="Lydie"/>
    <s v="Bio Planèt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09-27"/>
    <x v="1597"/>
    <n v="1"/>
    <m/>
    <m/>
    <m/>
    <m/>
    <s v="Complément pour petit déjeuner biologique - 300g x4"/>
    <n v="1010450430"/>
    <n v="8"/>
    <n v="0"/>
    <s v="oui"/>
    <n v="58.4"/>
    <n v="0"/>
    <n v="58.4"/>
    <m/>
    <s v=""/>
    <s v=""/>
    <s v=""/>
    <s v=""/>
    <s v=""/>
    <m/>
    <m/>
    <m/>
    <n v="1"/>
    <m/>
    <m/>
    <s v="Reliquat BDC 5161"/>
    <d v="2017-10-06T00:00:00"/>
    <m/>
    <s v="1"/>
    <m/>
    <s v=""/>
  </r>
  <r>
    <x v="8"/>
    <s v="Alexis"/>
    <s v="Bio Planète"/>
    <s v="Biocash"/>
    <s v="ARCADIE COUIZA"/>
    <m/>
    <s v="11190"/>
    <s v="COUIZA"/>
    <s v="04 68 74 03 80"/>
    <s v="Occitanie"/>
    <s v="11"/>
    <s v="ACCORD BIO"/>
    <m/>
    <n v="240"/>
    <s v="2017-09-27"/>
    <x v="1598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8"/>
    <s v="Alexis"/>
    <s v="Bio Planète"/>
    <s v="Biocash"/>
    <s v="ARCADIE COUIZA"/>
    <m/>
    <s v="11190"/>
    <s v="COUIZA"/>
    <s v="04 68 74 03 80"/>
    <s v="Occitanie"/>
    <s v="11"/>
    <s v="ACCORD BIO"/>
    <m/>
    <n v="240"/>
    <s v="2017-09-27"/>
    <x v="1598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Alexis"/>
    <s v="Bio Planète"/>
    <s v="Biocash"/>
    <s v="ARCADIE COUIZA"/>
    <m/>
    <s v="11190"/>
    <s v="COUIZA"/>
    <s v="04 68 74 03 80"/>
    <s v="Occitanie"/>
    <s v="11"/>
    <s v="ACCORD BIO"/>
    <m/>
    <n v="240"/>
    <s v="2017-09-27"/>
    <x v="1598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8"/>
    <s v="Alexis"/>
    <s v="Bio Planète"/>
    <s v="Biocash"/>
    <s v="ARCADIE COUIZA"/>
    <m/>
    <s v="11190"/>
    <s v="COUIZA"/>
    <s v="04 68 74 03 80"/>
    <s v="Occitanie"/>
    <s v="11"/>
    <s v="ACCORD BIO"/>
    <m/>
    <n v="240"/>
    <s v="2017-09-27"/>
    <x v="1599"/>
    <n v="1"/>
    <m/>
    <m/>
    <m/>
    <n v="1"/>
    <s v="Huile de coco - 0,4L"/>
    <n v="1010615056"/>
    <n v="60"/>
    <n v="10"/>
    <s v="oui"/>
    <n v="341.4"/>
    <n v="0"/>
    <n v="341.4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poireau-PDT - x 20 sachets"/>
    <n v="41001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ortie - x 20 sachets"/>
    <n v="41003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panais - x 20 sachets"/>
    <n v="41004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potimarron - x 20 sachets"/>
    <n v="41005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algues - x 20 sachets"/>
    <n v="41006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cèpes - x 20 sachets"/>
    <n v="410070"/>
    <n v="20"/>
    <n v="10"/>
    <m/>
    <n v="15.4"/>
    <n v="0"/>
    <n v="15.4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carotte cumin - x 20 sachets"/>
    <n v="41008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épinards spiruline - x 20 sachets"/>
    <n v="41009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fenouil - x 20 sachets"/>
    <n v="41010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tomate basilic - x 20 sachets"/>
    <n v="410210"/>
    <n v="20"/>
    <n v="10"/>
    <m/>
    <n v="15"/>
    <n v="0"/>
    <n v="15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africain - x20 sachets"/>
    <n v="41031"/>
    <n v="20"/>
    <n v="10"/>
    <m/>
    <n v="16.2"/>
    <n v="0"/>
    <n v="16.2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Thaï - x20 sachets"/>
    <n v="41032"/>
    <n v="20"/>
    <n v="10"/>
    <m/>
    <n v="16.2"/>
    <n v="0"/>
    <n v="16.2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Indien - x20 sachets"/>
    <n v="41033"/>
    <n v="20"/>
    <n v="10"/>
    <m/>
    <n v="16.2"/>
    <n v="0"/>
    <n v="16.2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Mexicain - x20 sachets"/>
    <n v="41034"/>
    <n v="20"/>
    <n v="10"/>
    <m/>
    <n v="16.2"/>
    <n v="0"/>
    <n v="16.2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Biocash"/>
    <s v="ARCADIE COUIZA"/>
    <m/>
    <s v="11190"/>
    <s v="COUIZA"/>
    <s v="04 68 74 03 80"/>
    <s v="Occitanie"/>
    <s v="11"/>
    <s v="ACCORD BIO"/>
    <m/>
    <n v="240"/>
    <s v="2017-09-27"/>
    <x v="1600"/>
    <n v="1"/>
    <m/>
    <m/>
    <n v="1"/>
    <m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Alexis"/>
    <s v="Arcadie"/>
    <s v="Biocash"/>
    <s v="ARCADIE COUIZA"/>
    <m/>
    <s v="11190"/>
    <s v="COUIZA"/>
    <s v="04 68 74 03 80"/>
    <s v="Occitanie"/>
    <s v="11"/>
    <s v="ACCORD BIO"/>
    <m/>
    <n v="240"/>
    <s v="2017-09-27"/>
    <x v="1601"/>
    <n v="1"/>
    <m/>
    <m/>
    <m/>
    <m/>
    <s v="THÉ À LA VANILLE - Boîte métal 180g"/>
    <n v="0"/>
    <n v="3"/>
    <n v="0"/>
    <m/>
    <n v="25.32"/>
    <n v="0"/>
    <n v="25.32"/>
    <m/>
    <s v=""/>
    <s v=""/>
    <s v=""/>
    <s v=""/>
    <s v=""/>
    <m/>
    <m/>
    <m/>
    <n v="1"/>
    <m/>
    <m/>
    <m/>
    <m/>
    <m/>
    <m/>
    <s v="1"/>
    <s v=""/>
  </r>
  <r>
    <x v="8"/>
    <s v="Alexis"/>
    <s v="Arcadie"/>
    <s v="Biocash"/>
    <s v="ARCADIE COUIZA"/>
    <m/>
    <s v="11190"/>
    <s v="COUIZA"/>
    <s v="04 68 74 03 80"/>
    <s v="Occitanie"/>
    <s v="11"/>
    <s v="ACCORD BIO"/>
    <m/>
    <n v="240"/>
    <s v="2017-09-27"/>
    <x v="1601"/>
    <n v="1"/>
    <m/>
    <m/>
    <m/>
    <m/>
    <s v="DARJEELING - Boîte métal 180g"/>
    <n v="0"/>
    <n v="3"/>
    <n v="0"/>
    <m/>
    <n v="37.83"/>
    <n v="0"/>
    <n v="37.83"/>
    <m/>
    <s v=""/>
    <s v=""/>
    <s v=""/>
    <s v=""/>
    <s v=""/>
    <m/>
    <m/>
    <m/>
    <n v="1"/>
    <m/>
    <m/>
    <m/>
    <m/>
    <m/>
    <m/>
    <s v="1"/>
    <s v=""/>
  </r>
  <r>
    <x v="8"/>
    <s v="Benoît"/>
    <s v="Kaoka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2"/>
    <n v="1"/>
    <m/>
    <m/>
    <m/>
    <m/>
    <s v="noir 70% Fleur Sel - 100g"/>
    <n v="14771"/>
    <n v="17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Benoît"/>
    <s v="Kaoka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2"/>
    <n v="1"/>
    <m/>
    <m/>
    <m/>
    <m/>
    <s v="noir 75% Sao Tomé - 100g"/>
    <n v="14371"/>
    <n v="17"/>
    <n v="0"/>
    <m/>
    <n v="28.9"/>
    <n v="0"/>
    <n v="28.9"/>
    <m/>
    <s v=""/>
    <s v=""/>
    <s v=""/>
    <s v=""/>
    <s v=""/>
    <m/>
    <m/>
    <m/>
    <n v="1"/>
    <m/>
    <m/>
    <m/>
    <m/>
    <m/>
    <m/>
    <s v="1"/>
    <s v=""/>
  </r>
  <r>
    <x v="8"/>
    <s v="Benoît"/>
    <s v="Kaoka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2"/>
    <n v="1"/>
    <m/>
    <m/>
    <m/>
    <m/>
    <s v="noir 66% ST cranberries céréales - 100g"/>
    <n v="14426"/>
    <n v="17"/>
    <n v="0"/>
    <m/>
    <n v="31.79"/>
    <n v="0"/>
    <n v="31.79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3"/>
    <n v="1"/>
    <m/>
    <m/>
    <m/>
    <m/>
    <s v="Pâte d’amande - 25g"/>
    <n v="91119"/>
    <n v="1"/>
    <n v="0"/>
    <m/>
    <n v="0.78"/>
    <n v="0"/>
    <n v="0.78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3"/>
    <n v="1"/>
    <m/>
    <m/>
    <m/>
    <m/>
    <s v="Pistache Choc - 25g"/>
    <n v="91002"/>
    <n v="1"/>
    <n v="0"/>
    <m/>
    <n v="0.78"/>
    <n v="0"/>
    <n v="0.78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3"/>
    <n v="1"/>
    <m/>
    <m/>
    <m/>
    <m/>
    <s v="Pâte de fruit - 5x25g"/>
    <n v="8.0118000000000005E+29"/>
    <n v="12"/>
    <n v="0"/>
    <m/>
    <n v="39.96"/>
    <n v="0"/>
    <n v="39.96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Huile de coco - 0,2L"/>
    <n v="1010615028"/>
    <n v="6"/>
    <n v="0"/>
    <s v="oui"/>
    <n v="20.88"/>
    <n v="0"/>
    <n v="20.88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Huile de cumin noir - 100ml"/>
    <n v="10104202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Farine de pépins de courge biologique - 250g x4"/>
    <n v="1010450220"/>
    <n v="4"/>
    <n v="0"/>
    <s v="oui"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Farine de lin biologique - 250g x4"/>
    <n v="10104503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4"/>
    <n v="1"/>
    <m/>
    <m/>
    <m/>
    <m/>
    <s v="Complément pour petit déjeuner biologique - 300g x4"/>
    <n v="1010450430"/>
    <n v="4"/>
    <n v="0"/>
    <s v="oui"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Crème à raser - tube 100ml"/>
    <n v="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Jus à boire  AB - bouteille 500ml"/>
    <n v="0"/>
    <n v="6"/>
    <n v="0"/>
    <m/>
    <n v="58.08"/>
    <n v="0"/>
    <n v="58.08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Jus à boire  AB - bouteille 1l"/>
    <n v="0"/>
    <n v="6"/>
    <n v="0"/>
    <s v="oui"/>
    <n v="84.36"/>
    <n v="0"/>
    <n v="84.36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Gel à boire AB - bouteille 500ml"/>
    <n v="0"/>
    <n v="6"/>
    <n v="0"/>
    <m/>
    <n v="58.08"/>
    <n v="0"/>
    <n v="58.08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Gel à boire AB - bouteille 1000ml"/>
    <n v="0"/>
    <n v="6"/>
    <n v="0"/>
    <s v="oui"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Crème intense - tube 50ml"/>
    <n v="0"/>
    <n v="6"/>
    <n v="0"/>
    <s v="oui"/>
    <n v="44.52"/>
    <n v="0"/>
    <n v="44.52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Pilulier 45 gélules Bio - pilulier 17.8g"/>
    <n v="0"/>
    <n v="6"/>
    <n v="0"/>
    <m/>
    <n v="48.78"/>
    <n v="0"/>
    <n v="48.78"/>
    <m/>
    <s v=""/>
    <s v=""/>
    <s v=""/>
    <s v=""/>
    <s v=""/>
    <m/>
    <m/>
    <m/>
    <n v="1"/>
    <m/>
    <m/>
    <m/>
    <m/>
    <m/>
    <m/>
    <s v="1"/>
    <s v=""/>
  </r>
  <r>
    <x v="8"/>
    <s v="Benoît"/>
    <s v="Ciel d'Azur"/>
    <s v="Relais Vert"/>
    <s v="NATURE ET DIETETIQUE"/>
    <s v="17 RUE CENTRALE"/>
    <s v="71800"/>
    <s v="LA CLAYETTE"/>
    <s v="03 85 28 04 23"/>
    <s v="Bourgogne-France-Comté"/>
    <s v="71"/>
    <s v="INDPT"/>
    <m/>
    <n v="120"/>
    <s v="2017-09-27"/>
    <x v="1605"/>
    <n v="1"/>
    <m/>
    <m/>
    <m/>
    <m/>
    <s v="Pulpe Aloé Vera AB à boire - 500ml"/>
    <n v="0"/>
    <n v="6"/>
    <n v="0"/>
    <m/>
    <n v="52.26"/>
    <n v="0"/>
    <n v="52.26"/>
    <m/>
    <s v=""/>
    <s v=""/>
    <s v=""/>
    <s v=""/>
    <s v=""/>
    <m/>
    <m/>
    <m/>
    <n v="1"/>
    <m/>
    <m/>
    <m/>
    <m/>
    <m/>
    <m/>
    <s v="1"/>
    <s v=""/>
  </r>
  <r>
    <x v="8"/>
    <s v="Benoît"/>
    <s v="Kaoka"/>
    <s v="Ekibio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6"/>
    <n v="1"/>
    <m/>
    <m/>
    <n v="1"/>
    <m/>
    <s v="BOX KAOKA 204 UVC -"/>
    <n v="0"/>
    <n v="1"/>
    <n v="0"/>
    <m/>
    <n v="0"/>
    <n v="0"/>
    <n v="0"/>
    <m/>
    <s v=""/>
    <s v=""/>
    <s v=""/>
    <s v=""/>
    <s v=""/>
    <m/>
    <m/>
    <m/>
    <n v="1"/>
    <m/>
    <m/>
    <m/>
    <d v="2017-11-07T00:00:00"/>
    <m/>
    <m/>
    <s v="1"/>
    <s v=""/>
  </r>
  <r>
    <x v="8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Purée de sésame (tahin) - 630g"/>
    <n v="1241"/>
    <n v="6"/>
    <n v="0"/>
    <m/>
    <n v="39.840000000000003"/>
    <n v="0"/>
    <n v="39.840000000000003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Chocolinette - 220g"/>
    <n v="0"/>
    <n v="6"/>
    <n v="0"/>
    <m/>
    <n v="21.12"/>
    <n v="0"/>
    <n v="21.12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Chocolinette - 700g"/>
    <n v="0"/>
    <n v="6"/>
    <n v="0"/>
    <m/>
    <n v="58.5"/>
    <n v="0"/>
    <n v="58.5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Nute+SANS PALME - 220g"/>
    <n v="0"/>
    <n v="6"/>
    <n v="0"/>
    <m/>
    <n v="22.02"/>
    <n v="0"/>
    <n v="22.02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Pâte d’amande - 25g"/>
    <n v="91119"/>
    <n v="1"/>
    <n v="0"/>
    <m/>
    <n v="0.78"/>
    <n v="0"/>
    <n v="0.78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Purée de sésame demi complet - 280g"/>
    <n v="1240"/>
    <n v="6"/>
    <n v="0"/>
    <m/>
    <n v="17.28"/>
    <n v="0"/>
    <n v="17.28"/>
    <m/>
    <s v=""/>
    <s v=""/>
    <s v=""/>
    <s v=""/>
    <s v=""/>
    <m/>
    <m/>
    <m/>
    <n v="1"/>
    <m/>
    <m/>
    <m/>
    <m/>
    <m/>
    <m/>
    <s v="1"/>
    <s v=""/>
  </r>
  <r>
    <x v="8"/>
    <s v="Benoît"/>
    <s v="Perl'amand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7"/>
    <n v="1"/>
    <m/>
    <m/>
    <m/>
    <m/>
    <s v="Purée de sésame complet - 280g"/>
    <n v="1250"/>
    <n v="6"/>
    <n v="0"/>
    <m/>
    <n v="17.940000000000001"/>
    <n v="0"/>
    <n v="17.940000000000001"/>
    <m/>
    <s v=""/>
    <s v=""/>
    <s v=""/>
    <s v=""/>
    <s v=""/>
    <m/>
    <m/>
    <m/>
    <n v="1"/>
    <m/>
    <m/>
    <m/>
    <m/>
    <m/>
    <m/>
    <s v="1"/>
    <s v=""/>
  </r>
  <r>
    <x v="8"/>
    <s v="Benoît"/>
    <s v="Arcadie"/>
    <s v="Biodis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8"/>
    <n v="1"/>
    <m/>
    <m/>
    <m/>
    <m/>
    <s v="VANILLE - Flacon 40g"/>
    <n v="0"/>
    <n v="6"/>
    <n v="0"/>
    <m/>
    <n v="64.260000000000005"/>
    <n v="0"/>
    <n v="64.260000000000005"/>
    <m/>
    <s v=""/>
    <s v=""/>
    <s v=""/>
    <s v=""/>
    <s v=""/>
    <m/>
    <m/>
    <m/>
    <n v="1"/>
    <m/>
    <m/>
    <m/>
    <m/>
    <m/>
    <m/>
    <s v="1"/>
    <s v=""/>
  </r>
  <r>
    <x v="8"/>
    <s v="Benoît"/>
    <s v="Nature et Aliments"/>
    <s v="Biodis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9"/>
    <n v="1"/>
    <m/>
    <m/>
    <m/>
    <m/>
    <s v="Céréale riz-vanille - x16 sachets"/>
    <n v="650010"/>
    <n v="16"/>
    <n v="0"/>
    <m/>
    <n v="18.399999999999999"/>
    <n v="0"/>
    <n v="18.399999999999999"/>
    <m/>
    <s v=""/>
    <s v=""/>
    <s v=""/>
    <s v=""/>
    <s v=""/>
    <m/>
    <m/>
    <m/>
    <n v="1"/>
    <m/>
    <m/>
    <m/>
    <m/>
    <m/>
    <m/>
    <s v="1"/>
    <s v=""/>
  </r>
  <r>
    <x v="8"/>
    <s v="Benoît"/>
    <s v="Nature et Aliments"/>
    <s v="Biodis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9"/>
    <n v="1"/>
    <m/>
    <m/>
    <m/>
    <m/>
    <s v="Céréale riz-cacao - x16 sachets"/>
    <n v="650020"/>
    <n v="16"/>
    <n v="0"/>
    <m/>
    <n v="18.399999999999999"/>
    <n v="0"/>
    <n v="18.399999999999999"/>
    <m/>
    <s v=""/>
    <s v=""/>
    <s v=""/>
    <s v=""/>
    <s v=""/>
    <m/>
    <m/>
    <m/>
    <n v="1"/>
    <m/>
    <m/>
    <m/>
    <m/>
    <m/>
    <m/>
    <s v="1"/>
    <s v=""/>
  </r>
  <r>
    <x v="8"/>
    <s v="Benoît"/>
    <s v="Nature et Aliments"/>
    <s v="Biodis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09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10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s v="1"/>
    <s v=""/>
  </r>
  <r>
    <x v="8"/>
    <s v="Benoît"/>
    <s v="Bio Planèt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10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d v="2017-10-27T00:00:00"/>
    <m/>
    <m/>
    <s v="1"/>
    <s v=""/>
  </r>
  <r>
    <x v="8"/>
    <s v="Benoît"/>
    <s v="Bio Planèt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10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d v="2017-10-27T00:00:00"/>
    <m/>
    <m/>
    <s v="1"/>
    <s v=""/>
  </r>
  <r>
    <x v="8"/>
    <s v="Benoît"/>
    <s v="Bio Planète"/>
    <s v="Relais Vert"/>
    <s v="BIOTOPE MACON -  BIOMONDE"/>
    <s v="22 AVENUE EDOUARD HERRIOT"/>
    <s v="71000"/>
    <s v="MACON"/>
    <s v="03 71 41 01 70"/>
    <s v="Bourgogne-France-Comté"/>
    <s v="71"/>
    <s v="BIOMONDE"/>
    <m/>
    <n v="415"/>
    <s v="2017-09-27"/>
    <x v="1610"/>
    <n v="1"/>
    <m/>
    <m/>
    <m/>
    <m/>
    <s v="Complément pour petit déjeuner biologique - 300g x4"/>
    <n v="1010450430"/>
    <n v="8"/>
    <n v="0"/>
    <s v="oui"/>
    <n v="58.4"/>
    <n v="0"/>
    <n v="58.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1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s v="Sera livré avec prochaine commande ( vu avec RV ) Tel le 31/10"/>
    <d v="2017-10-31T00:00:00"/>
    <m/>
    <n v="1"/>
    <m/>
    <s v=""/>
  </r>
  <r>
    <x v="8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n v="1"/>
    <m/>
    <m/>
    <m/>
    <m/>
    <s v="AMANDE&amp;ORANGE à tartiner - 300g"/>
    <n v="6410"/>
    <n v="6"/>
    <n v="5"/>
    <m/>
    <n v="30.42"/>
    <n v="0"/>
    <n v="30.42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n v="1"/>
    <m/>
    <m/>
    <m/>
    <m/>
    <s v="Pâte de fruit - 5x25g"/>
    <n v="8.0118000000000005E+29"/>
    <n v="12"/>
    <n v="5"/>
    <m/>
    <n v="37.92"/>
    <n v="0"/>
    <n v="37.92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n v="1"/>
    <m/>
    <m/>
    <m/>
    <m/>
    <s v="Olive Amande - 90g"/>
    <n v="4303"/>
    <n v="6"/>
    <n v="5"/>
    <m/>
    <n v="15.12"/>
    <n v="0"/>
    <n v="15.12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n v="1"/>
    <m/>
    <m/>
    <m/>
    <n v="1"/>
    <s v="Purée Fruits et Graines - 200g"/>
    <n v="1011"/>
    <n v="72"/>
    <n v="15"/>
    <m/>
    <n v="278.64"/>
    <n v="0"/>
    <n v="278.64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n v="1"/>
    <m/>
    <m/>
    <m/>
    <n v="1"/>
    <s v="Purée 4 Fruits Secs - 200g"/>
    <n v="1013"/>
    <n v="72"/>
    <n v="15"/>
    <m/>
    <n v="238.32"/>
    <n v="0"/>
    <n v="238.32"/>
    <m/>
    <s v=""/>
    <s v=""/>
    <s v=""/>
    <s v=""/>
    <s v=""/>
    <m/>
    <m/>
    <m/>
    <n v="1"/>
    <m/>
    <m/>
    <m/>
    <m/>
    <m/>
    <s v="1"/>
    <m/>
    <s v=""/>
  </r>
  <r>
    <x v="8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m/>
    <n v="1"/>
    <m/>
    <m/>
    <m/>
    <s v="Poichichade Sésame - 100g"/>
    <n v="4304"/>
    <n v="6"/>
    <n v="5"/>
    <m/>
    <n v="16.32"/>
    <n v="0"/>
    <n v="16.32"/>
    <m/>
    <s v=""/>
    <s v=""/>
    <s v=""/>
    <s v=""/>
    <s v=""/>
    <m/>
    <m/>
    <m/>
    <n v="1"/>
    <m/>
    <m/>
    <s v="Rappel le 19/10 à 14h"/>
    <m/>
    <m/>
    <s v="1"/>
    <m/>
    <s v=""/>
  </r>
  <r>
    <x v="8"/>
    <s v="Christophe"/>
    <s v="Perl'amande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2"/>
    <m/>
    <n v="1"/>
    <m/>
    <m/>
    <m/>
    <s v="Poichichade Curry Madras - 100g"/>
    <n v="4305"/>
    <n v="6"/>
    <n v="5"/>
    <m/>
    <n v="16.32"/>
    <n v="0"/>
    <n v="16.32"/>
    <m/>
    <s v=""/>
    <s v=""/>
    <s v=""/>
    <s v=""/>
    <s v=""/>
    <m/>
    <m/>
    <m/>
    <n v="1"/>
    <m/>
    <m/>
    <s v="Rappel le 19/10 à 14h"/>
    <m/>
    <m/>
    <s v="1"/>
    <m/>
    <s v=""/>
  </r>
  <r>
    <x v="8"/>
    <s v="Christophe"/>
    <s v="Nature et Aliments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3"/>
    <n v="1"/>
    <m/>
    <m/>
    <m/>
    <m/>
    <s v="Agar agar Bio - x 30 sachets 2*4g"/>
    <n v="510170"/>
    <n v="60"/>
    <n v="0"/>
    <m/>
    <n v="66.599999999999994"/>
    <n v="0"/>
    <n v="66.599999999999994"/>
    <m/>
    <s v=""/>
    <s v=""/>
    <s v=""/>
    <s v=""/>
    <s v=""/>
    <m/>
    <m/>
    <m/>
    <n v="1"/>
    <m/>
    <m/>
    <m/>
    <m/>
    <m/>
    <s v="1"/>
    <m/>
    <s v=""/>
  </r>
  <r>
    <x v="8"/>
    <s v="Christophe"/>
    <s v="Nature et Aliments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3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Biphilus au lait 1/2 écrémé - 125g x 4"/>
    <n v="119"/>
    <n v="3"/>
    <n v="0"/>
    <m/>
    <n v="6.24"/>
    <n v="0"/>
    <n v="6.24"/>
    <m/>
    <s v=""/>
    <s v=""/>
    <s v=""/>
    <s v=""/>
    <s v=""/>
    <m/>
    <m/>
    <m/>
    <n v="1"/>
    <m/>
    <m/>
    <s v="Rappel le 19/10 à 14h pour faire le point sur les ventes : manque de temps pour retour.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Demi-écrémé aux 4 fruits - 125g x 4"/>
    <n v="128"/>
    <n v="3"/>
    <n v="0"/>
    <m/>
    <n v="7.11"/>
    <n v="0"/>
    <n v="7.11"/>
    <m/>
    <s v=""/>
    <s v=""/>
    <s v=""/>
    <s v=""/>
    <s v=""/>
    <m/>
    <m/>
    <m/>
    <n v="1"/>
    <m/>
    <m/>
    <s v="Rappel le 19/10  à 14h pour faire le point sur les ventes :manque de temps pour retour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RIZ au lait tradition - 140g x 4"/>
    <n v="150"/>
    <n v="3"/>
    <n v="0"/>
    <m/>
    <n v="7.02"/>
    <n v="0"/>
    <n v="7.02"/>
    <m/>
    <s v=""/>
    <s v=""/>
    <s v=""/>
    <s v=""/>
    <s v=""/>
    <m/>
    <m/>
    <m/>
    <n v="1"/>
    <m/>
    <m/>
    <s v="Rappel le 19/10 à 14h pour faire le point sur les ventes :manque de temps pour retour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Crème dessert 2 choco, 1 vani, caram. - 100g x 4"/>
    <n v="161"/>
    <n v="3"/>
    <n v="0"/>
    <s v="oui"/>
    <n v="6.54"/>
    <n v="0"/>
    <n v="6.54"/>
    <m/>
    <s v=""/>
    <s v=""/>
    <s v=""/>
    <s v=""/>
    <s v=""/>
    <m/>
    <m/>
    <m/>
    <n v="1"/>
    <m/>
    <m/>
    <s v="Rappel le 19:10 à 14h pour faire le point sur les ventes : manque de temps pour retour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3 % campagnard - 500g"/>
    <n v="204"/>
    <n v="3"/>
    <n v="0"/>
    <m/>
    <n v="7.14"/>
    <n v="0"/>
    <n v="7.14"/>
    <m/>
    <s v=""/>
    <s v=""/>
    <s v=""/>
    <s v=""/>
    <s v=""/>
    <m/>
    <m/>
    <m/>
    <n v="1"/>
    <m/>
    <m/>
    <s v="Rappel le 19/10 à 14h pour faire le point sur les ventes : manque de temps pour retour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Petit Jersey 3 % - 80g x 4"/>
    <n v="230"/>
    <n v="3"/>
    <n v="0"/>
    <s v="oui"/>
    <n v="6.54"/>
    <n v="0"/>
    <n v="6.54"/>
    <m/>
    <s v=""/>
    <s v=""/>
    <s v=""/>
    <s v=""/>
    <s v=""/>
    <m/>
    <m/>
    <m/>
    <n v="1"/>
    <m/>
    <m/>
    <s v="Rappel le 19/10 à 14h pour faire le point sur les ventes : manque de temps pour retour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Petit Jersey 2,5 % aux fruits - 80g x 4"/>
    <n v="231"/>
    <n v="3"/>
    <n v="0"/>
    <m/>
    <n v="7.68"/>
    <n v="0"/>
    <n v="7.68"/>
    <m/>
    <s v=""/>
    <s v=""/>
    <s v=""/>
    <s v=""/>
    <s v=""/>
    <m/>
    <m/>
    <m/>
    <n v="1"/>
    <m/>
    <m/>
    <s v="Rappel le 19/10  à 14h pour faire le point sur les ventes : manque de temps pour retour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Yaourts nature au lait entier - 125g x 4"/>
    <n v="186"/>
    <n v="3"/>
    <n v="0"/>
    <m/>
    <n v="8.4600000000000009"/>
    <n v="0"/>
    <n v="8.4600000000000009"/>
    <m/>
    <s v=""/>
    <s v=""/>
    <s v=""/>
    <s v=""/>
    <s v=""/>
    <m/>
    <m/>
    <m/>
    <n v="1"/>
    <m/>
    <m/>
    <s v="Rappel le 19/10  à 14h pour faire le point sur les ventes : manque de temps pour retour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Caséi - Philus - Lait fermenté - 125g x 2"/>
    <n v="187"/>
    <n v="3"/>
    <n v="0"/>
    <m/>
    <n v="5.43"/>
    <n v="0"/>
    <n v="5.43"/>
    <m/>
    <s v=""/>
    <s v=""/>
    <s v=""/>
    <s v=""/>
    <s v=""/>
    <m/>
    <m/>
    <m/>
    <n v="1"/>
    <m/>
    <m/>
    <s v="Rappel le 19/10 à 14h  pour faire le point sur les ventes : manque de temps pour retour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Tomme d’Anjou - 1,5-1,8kg"/>
    <n v="455"/>
    <n v="1"/>
    <n v="0"/>
    <m/>
    <n v="12.23"/>
    <n v="0"/>
    <n v="12.23"/>
    <m/>
    <s v=""/>
    <s v=""/>
    <s v=""/>
    <s v=""/>
    <s v=""/>
    <m/>
    <m/>
    <m/>
    <n v="1"/>
    <m/>
    <m/>
    <s v="Rappel le 19/10 à 14h  pour faire le point sur les ventes : manque de temps pour retour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Fleurs de Chèvre - 800g-1,1kg"/>
    <n v="470"/>
    <n v="1"/>
    <n v="0"/>
    <m/>
    <n v="16.23"/>
    <n v="0"/>
    <n v="16.23"/>
    <m/>
    <s v=""/>
    <s v=""/>
    <s v=""/>
    <s v=""/>
    <s v=""/>
    <m/>
    <m/>
    <m/>
    <n v="1"/>
    <m/>
    <m/>
    <s v="Rappel le 19/10 à 17h  pour faire le point sur les ventes : manque de temps pour retour"/>
    <d v="2017-10-19T00:00:00"/>
    <m/>
    <s v="1"/>
    <m/>
    <s v=""/>
  </r>
  <r>
    <x v="8"/>
    <s v="Christophe"/>
    <s v="Gaborit"/>
    <s v="Relais Vert"/>
    <s v="LE GRAND PANIER BIO MONTELIMAR"/>
    <s v="Avenue de Gournier"/>
    <s v="26200"/>
    <s v="MONTELIMAR"/>
    <s v="04 75 00 10 83"/>
    <s v="Auvergne-Rhône-Alpes"/>
    <s v="26"/>
    <s v="GRAND PANIER BIO"/>
    <m/>
    <n v="600"/>
    <s v="2017-09-27"/>
    <x v="1614"/>
    <n v="1"/>
    <m/>
    <m/>
    <m/>
    <m/>
    <s v="Tomme de chèvre - 1,5-1,8kg"/>
    <n v="460"/>
    <n v="1"/>
    <n v="0"/>
    <m/>
    <n v="19.63"/>
    <n v="0"/>
    <n v="19.63"/>
    <m/>
    <s v=""/>
    <s v=""/>
    <s v=""/>
    <s v=""/>
    <s v=""/>
    <m/>
    <m/>
    <m/>
    <n v="1"/>
    <m/>
    <m/>
    <s v="Rappel le 19/10  à 14h pour faire le point sur les ventes : manque de temps pour retour"/>
    <d v="2017-10-19T00:00:00"/>
    <m/>
    <s v="1"/>
    <m/>
    <s v=""/>
  </r>
  <r>
    <x v="8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nature au lait entier - 500g"/>
    <n v="115"/>
    <n v="3"/>
    <n v="0"/>
    <m/>
    <n v="3.84"/>
    <n v="0"/>
    <n v="3.84"/>
    <m/>
    <s v=""/>
    <s v=""/>
    <s v=""/>
    <s v=""/>
    <s v=""/>
    <m/>
    <m/>
    <m/>
    <n v="1"/>
    <m/>
    <m/>
    <s v="Rappel le 20/10 pour faire le point (fait)"/>
    <m/>
    <m/>
    <s v="1"/>
    <m/>
    <s v=""/>
  </r>
  <r>
    <x v="8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Demi-écrémé aux 4 fruits - 125g x 4"/>
    <n v="128"/>
    <n v="3"/>
    <n v="0"/>
    <m/>
    <n v="7.11"/>
    <n v="0"/>
    <n v="7.11"/>
    <m/>
    <s v=""/>
    <s v=""/>
    <s v=""/>
    <s v=""/>
    <s v=""/>
    <m/>
    <m/>
    <m/>
    <n v="1"/>
    <m/>
    <m/>
    <s v="Rappel le 20/10 pour faire le point (fait)"/>
    <m/>
    <m/>
    <s v="1"/>
    <m/>
    <s v=""/>
  </r>
  <r>
    <x v="8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Crème dessert 2 choco, 1 vani, caram. - 100g x 4"/>
    <n v="161"/>
    <n v="3"/>
    <n v="0"/>
    <s v="oui"/>
    <n v="6.54"/>
    <n v="0"/>
    <n v="6.54"/>
    <m/>
    <s v=""/>
    <s v=""/>
    <s v=""/>
    <s v=""/>
    <s v=""/>
    <m/>
    <m/>
    <m/>
    <n v="1"/>
    <m/>
    <m/>
    <s v="Rappel le 20/10 pour faire le point (fait)"/>
    <m/>
    <m/>
    <s v="1"/>
    <m/>
    <s v=""/>
  </r>
  <r>
    <x v="8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FLAN Vanille nappé de caramel - 100g x 4"/>
    <n v="164"/>
    <n v="3"/>
    <n v="0"/>
    <m/>
    <n v="6.36"/>
    <n v="0"/>
    <n v="6.36"/>
    <m/>
    <s v=""/>
    <s v=""/>
    <s v=""/>
    <s v=""/>
    <s v=""/>
    <m/>
    <m/>
    <m/>
    <n v="1"/>
    <m/>
    <m/>
    <s v="Rappel le 20/10 pour faire le point (fait)"/>
    <m/>
    <m/>
    <s v="1"/>
    <m/>
    <s v=""/>
  </r>
  <r>
    <x v="8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3 % campagnard - 500g"/>
    <n v="204"/>
    <n v="3"/>
    <n v="0"/>
    <m/>
    <n v="7.14"/>
    <n v="0"/>
    <n v="7.14"/>
    <m/>
    <s v=""/>
    <s v=""/>
    <s v=""/>
    <s v=""/>
    <s v=""/>
    <m/>
    <m/>
    <m/>
    <n v="1"/>
    <m/>
    <m/>
    <s v="Rappel le 20/10 pour faire le point (fait)"/>
    <m/>
    <m/>
    <s v="1"/>
    <m/>
    <s v=""/>
  </r>
  <r>
    <x v="8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Riz au lait - 125g x 2"/>
    <n v="175"/>
    <n v="6"/>
    <n v="0"/>
    <m/>
    <n v="13.08"/>
    <n v="0"/>
    <n v="13.08"/>
    <m/>
    <s v=""/>
    <s v=""/>
    <s v=""/>
    <s v=""/>
    <s v=""/>
    <m/>
    <m/>
    <m/>
    <n v="1"/>
    <m/>
    <m/>
    <s v="Rappel le 20/10 pour faire le point (fait)"/>
    <m/>
    <m/>
    <s v="1"/>
    <m/>
    <s v=""/>
  </r>
  <r>
    <x v="8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Œufs au lait - 125g x 2"/>
    <n v="176"/>
    <n v="6"/>
    <n v="0"/>
    <m/>
    <n v="11.7"/>
    <n v="0"/>
    <n v="11.7"/>
    <m/>
    <s v=""/>
    <s v=""/>
    <s v=""/>
    <s v=""/>
    <s v=""/>
    <m/>
    <m/>
    <m/>
    <n v="1"/>
    <m/>
    <m/>
    <s v="Rappel le 20/10 pour faire le point (fait)"/>
    <m/>
    <m/>
    <s v="1"/>
    <m/>
    <s v=""/>
  </r>
  <r>
    <x v="8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Tomme de chèvre - 1,5-1,8kg"/>
    <n v="460"/>
    <n v="1"/>
    <n v="0"/>
    <m/>
    <n v="19.63"/>
    <n v="0"/>
    <n v="19.63"/>
    <m/>
    <s v=""/>
    <s v=""/>
    <s v=""/>
    <s v=""/>
    <s v=""/>
    <m/>
    <m/>
    <m/>
    <n v="1"/>
    <m/>
    <m/>
    <s v="Rappel le 20/10 pour faire le point (fait)"/>
    <m/>
    <m/>
    <s v="1"/>
    <m/>
    <s v=""/>
  </r>
  <r>
    <x v="8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Yaourts chèvre framboise - 125g x 2"/>
    <n v="191"/>
    <n v="3"/>
    <n v="0"/>
    <m/>
    <n v="0"/>
    <n v="0"/>
    <n v="0"/>
    <m/>
    <s v=""/>
    <s v=""/>
    <s v=""/>
    <s v=""/>
    <s v=""/>
    <m/>
    <m/>
    <m/>
    <n v="1"/>
    <m/>
    <m/>
    <s v="Rappel le 20/10 pour faire le point (fait)"/>
    <m/>
    <m/>
    <s v="1"/>
    <m/>
    <s v=""/>
  </r>
  <r>
    <x v="8"/>
    <s v="Christophe"/>
    <s v="Gaborit"/>
    <s v="Relais Vert"/>
    <s v="NATURE ET SANTE"/>
    <s v="442 AVENUE DE CHABEUIL"/>
    <s v="26000"/>
    <s v="VALENCE"/>
    <s v="04 75 43 84 06"/>
    <s v="Auvergne-Rhône-Alpes"/>
    <s v="26"/>
    <s v="INDPT"/>
    <m/>
    <n v="300"/>
    <s v="2017-09-28"/>
    <x v="1615"/>
    <n v="1"/>
    <m/>
    <m/>
    <m/>
    <m/>
    <s v="Flan vanille nappé de caramel - 4x100g"/>
    <n v="177"/>
    <n v="6"/>
    <n v="0"/>
    <m/>
    <n v="0"/>
    <n v="0"/>
    <n v="0"/>
    <m/>
    <s v=""/>
    <s v=""/>
    <s v=""/>
    <s v=""/>
    <s v=""/>
    <m/>
    <m/>
    <m/>
    <n v="1"/>
    <m/>
    <m/>
    <s v="Rappel le 20/10 pour faire le point (fait)"/>
    <m/>
    <m/>
    <s v="1"/>
    <m/>
    <s v=""/>
  </r>
  <r>
    <x v="8"/>
    <s v="Alexis"/>
    <s v="Bio Planèt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6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Bio Planèt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6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Bio Planèt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6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55% orange - 100g"/>
    <n v="14073"/>
    <n v="17"/>
    <n v="10"/>
    <m/>
    <n v="24.48"/>
    <n v="0"/>
    <n v="24.48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55% framboise - 100g"/>
    <n v="14594"/>
    <n v="17"/>
    <n v="10"/>
    <m/>
    <n v="26.69"/>
    <n v="0"/>
    <n v="26.69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61% éclats cacao caramélisés - 100g"/>
    <n v="14076"/>
    <n v="17"/>
    <n v="10"/>
    <m/>
    <n v="26.69"/>
    <n v="0"/>
    <n v="26.69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66% éclats noisettes caramélisés - 100g"/>
    <n v="14072"/>
    <n v="17"/>
    <n v="10"/>
    <m/>
    <n v="28.73"/>
    <n v="0"/>
    <n v="28.73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Pépites noir 50% - 100g"/>
    <n v="16534"/>
    <n v="7"/>
    <n v="10"/>
    <m/>
    <n v="0"/>
    <n v="0"/>
    <n v="0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66% ST cranberries céréales - 100g"/>
    <n v="14426"/>
    <n v="17"/>
    <n v="10"/>
    <m/>
    <n v="0"/>
    <n v="0"/>
    <n v="0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noix de coco - 100g"/>
    <n v="14717"/>
    <n v="17"/>
    <n v="10"/>
    <m/>
    <n v="27.54"/>
    <n v="0"/>
    <n v="27.54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Kaoka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7"/>
    <n v="1"/>
    <m/>
    <m/>
    <m/>
    <m/>
    <s v="noir gingembre citron - 100g"/>
    <n v="14718"/>
    <n v="17"/>
    <n v="10"/>
    <m/>
    <n v="27.54"/>
    <n v="0"/>
    <n v="27.54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AIL des OURS - Flacon 16g"/>
    <n v="0"/>
    <n v="3"/>
    <n v="0"/>
    <m/>
    <n v="4.6500000000000004"/>
    <n v="0"/>
    <n v="4.6500000000000004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AIL en poudre - Flacon 45g"/>
    <n v="0"/>
    <n v="3"/>
    <n v="0"/>
    <m/>
    <n v="5.43"/>
    <n v="0"/>
    <n v="5.43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AIL en semoule - Flacon 50g"/>
    <n v="0"/>
    <n v="3"/>
    <n v="0"/>
    <m/>
    <n v="5.85"/>
    <n v="0"/>
    <n v="5.85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CARDAMOME fruits - Flacon 25g"/>
    <n v="0"/>
    <n v="3"/>
    <n v="0"/>
    <m/>
    <n v="6.93"/>
    <n v="0"/>
    <n v="6.93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CARDAMOME moulue - Flacon 35g"/>
    <n v="0"/>
    <n v="3"/>
    <n v="0"/>
    <m/>
    <n v="8.07"/>
    <n v="0"/>
    <n v="8.07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ESTRAGON feuilles - Flacon 15g"/>
    <n v="0"/>
    <n v="3"/>
    <n v="0"/>
    <m/>
    <n v="5.73"/>
    <n v="0"/>
    <n v="5.73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GINGEMBRE poudre - Flacon 30g"/>
    <n v="0"/>
    <n v="3"/>
    <n v="0"/>
    <m/>
    <n v="4.9800000000000004"/>
    <n v="0"/>
    <n v="4.9800000000000004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HERBES de PROVENCE - Flacon 20g"/>
    <n v="0"/>
    <n v="3"/>
    <n v="0"/>
    <m/>
    <n v="4.8899999999999997"/>
    <n v="0"/>
    <n v="4.8899999999999997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Mélange COMPOTE &amp; CRUMBLE - Flacon 35g"/>
    <n v="0"/>
    <n v="6"/>
    <n v="0"/>
    <m/>
    <n v="17.7"/>
    <n v="0"/>
    <n v="17.7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Mélange PAIN d'ÉPICES - Flacon 32g"/>
    <n v="0"/>
    <n v="3"/>
    <n v="0"/>
    <m/>
    <n v="4.53"/>
    <n v="0"/>
    <n v="4.53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ORIGAN feuilles - Flacon 15g"/>
    <n v="0"/>
    <n v="3"/>
    <n v="0"/>
    <m/>
    <n v="4.1100000000000003"/>
    <n v="0"/>
    <n v="4.1100000000000003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PERSIL feuilles - Flacon 10g"/>
    <n v="0"/>
    <n v="3"/>
    <n v="0"/>
    <m/>
    <n v="3.81"/>
    <n v="0"/>
    <n v="3.81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PIMENT de CAYENNE - Flacon 40g"/>
    <n v="0"/>
    <n v="3"/>
    <n v="0"/>
    <m/>
    <n v="6.39"/>
    <n v="0"/>
    <n v="6.39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SAFRAN stigmates - Flacon 1g"/>
    <n v="0"/>
    <n v="3"/>
    <n v="0"/>
    <m/>
    <n v="23.52"/>
    <n v="0"/>
    <n v="23.52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8"/>
    <n v="1"/>
    <m/>
    <m/>
    <m/>
    <m/>
    <s v="Epices pour TANDOORI - Flacon 35g"/>
    <n v="0"/>
    <n v="6"/>
    <n v="0"/>
    <m/>
    <n v="12.9"/>
    <n v="0"/>
    <n v="12.9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9"/>
    <n v="1"/>
    <m/>
    <m/>
    <m/>
    <m/>
    <s v="Mélange PÂTES - Flacon 30g"/>
    <n v="0"/>
    <n v="6"/>
    <n v="10"/>
    <s v="oui"/>
    <n v="8.4"/>
    <n v="0"/>
    <n v="8.4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Arcadie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19"/>
    <n v="1"/>
    <m/>
    <m/>
    <m/>
    <m/>
    <s v="Mélange RIZ - Flacon 27g"/>
    <n v="0"/>
    <n v="6"/>
    <n v="10"/>
    <s v="oui"/>
    <n v="7.5"/>
    <n v="0"/>
    <n v="7.5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Sucre vanille - x 20 sachets 2x8g"/>
    <n v="310010"/>
    <n v="20"/>
    <n v="0"/>
    <m/>
    <n v="21"/>
    <n v="0"/>
    <n v="21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Potabio potimarron - x 20 sachets"/>
    <n v="410050"/>
    <n v="20"/>
    <n v="0"/>
    <m/>
    <n v="16.600000000000001"/>
    <n v="0"/>
    <n v="16.600000000000001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Potabio algues - x 20 sachets"/>
    <n v="410060"/>
    <n v="20"/>
    <n v="0"/>
    <m/>
    <n v="16.600000000000001"/>
    <n v="0"/>
    <n v="16.600000000000001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Potabio carotte cumin - x 20 sachets"/>
    <n v="410080"/>
    <n v="20"/>
    <n v="0"/>
    <m/>
    <n v="16.600000000000001"/>
    <n v="0"/>
    <n v="16.600000000000001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Agar agar Bio - x 30 sachets 2*4g"/>
    <n v="510170"/>
    <n v="30"/>
    <n v="0"/>
    <m/>
    <n v="31.5"/>
    <n v="0"/>
    <n v="31.5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Potabio Thaï - x20 sachets"/>
    <n v="41032"/>
    <n v="20"/>
    <n v="0"/>
    <m/>
    <n v="18"/>
    <n v="0"/>
    <n v="18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Crème Pistache 60g - x 12 sachets"/>
    <n v="190240"/>
    <n v="12"/>
    <n v="0"/>
    <m/>
    <n v="15.6"/>
    <n v="0"/>
    <n v="15.6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Nature et Aliments"/>
    <s v="Biocash"/>
    <s v="BIOVIDA"/>
    <s v="7 ter rue des chevreuils"/>
    <s v="66800"/>
    <s v="SAILLAGOUSE"/>
    <s v="04 68 30 13 87"/>
    <s v="Occitanie"/>
    <s v="66"/>
    <s v="ACCORD BIO"/>
    <m/>
    <n v="300"/>
    <s v="2017-09-28"/>
    <x v="1620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Gel externe - tube 125ml"/>
    <n v="0"/>
    <n v="6"/>
    <n v="0"/>
    <m/>
    <n v="42.66"/>
    <n v="0"/>
    <n v="42.66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Gel à boire AB - bouteille 1000ml"/>
    <n v="0"/>
    <n v="6"/>
    <n v="0"/>
    <m/>
    <n v="0"/>
    <n v="0"/>
    <n v="0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Crème visage - tube 50ml"/>
    <n v="0"/>
    <n v="6"/>
    <n v="0"/>
    <m/>
    <n v="37.020000000000003"/>
    <n v="0"/>
    <n v="37.020000000000003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Crème intense - tube 50ml"/>
    <n v="0"/>
    <n v="6"/>
    <n v="0"/>
    <m/>
    <n v="44.52"/>
    <n v="0"/>
    <n v="44.52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Gel Exfoliant visage - tube 150ml"/>
    <n v="0"/>
    <n v="6"/>
    <n v="0"/>
    <m/>
    <n v="34.32"/>
    <n v="0"/>
    <n v="34.32"/>
    <m/>
    <s v=""/>
    <s v=""/>
    <s v=""/>
    <s v=""/>
    <s v=""/>
    <m/>
    <m/>
    <m/>
    <m/>
    <m/>
    <m/>
    <m/>
    <d v="2017-10-31T00:00:00"/>
    <n v="1"/>
    <m/>
    <n v="1"/>
    <m/>
  </r>
  <r>
    <x v="8"/>
    <s v="Alexis"/>
    <s v="Ciel d'Azur"/>
    <s v="Accent Bio"/>
    <s v="BIOVIDA"/>
    <s v="7 ter rue des chevreuils"/>
    <s v="66800"/>
    <s v="SAILLAGOUSE"/>
    <s v="04 68 30 13 87"/>
    <s v="Occitanie"/>
    <s v="66"/>
    <s v="ACCORD BIO"/>
    <m/>
    <n v="300"/>
    <s v="2017-09-28"/>
    <x v="1621"/>
    <n v="1"/>
    <m/>
    <m/>
    <m/>
    <m/>
    <s v="Crème réparatrice visage et corps - tube 150ml"/>
    <n v="0"/>
    <n v="6"/>
    <n v="0"/>
    <m/>
    <n v="48.54"/>
    <n v="0"/>
    <n v="48.54"/>
    <m/>
    <s v=""/>
    <s v=""/>
    <s v=""/>
    <s v=""/>
    <s v=""/>
    <m/>
    <m/>
    <m/>
    <m/>
    <m/>
    <m/>
    <m/>
    <d v="2017-10-31T00:00:00"/>
    <n v="1"/>
    <m/>
    <n v="1"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de sésame (tahin) - 630g"/>
    <n v="1241"/>
    <n v="24"/>
    <n v="8"/>
    <m/>
    <n v="146.63999999999999"/>
    <n v="0"/>
    <n v="146.63999999999999"/>
    <m/>
    <s v=""/>
    <s v=""/>
    <s v=""/>
    <s v=""/>
    <s v=""/>
    <m/>
    <m/>
    <m/>
    <n v="1"/>
    <m/>
    <m/>
    <s v="xx"/>
    <d v="2017-11-07T00:00:00"/>
    <n v="1"/>
    <n v="1"/>
    <m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m/>
    <n v="1"/>
    <m/>
    <m/>
    <n v="1"/>
    <s v="Purée amande complète - 1KG"/>
    <n v="5003"/>
    <n v="24"/>
    <n v="8"/>
    <m/>
    <n v="465.36"/>
    <n v="0"/>
    <n v="465.36"/>
    <m/>
    <s v=""/>
    <s v=""/>
    <s v=""/>
    <s v=""/>
    <s v=""/>
    <m/>
    <m/>
    <m/>
    <n v="1"/>
    <m/>
    <m/>
    <s v="xx"/>
    <d v="2017-11-07T00:00:00"/>
    <n v="1"/>
    <n v="1"/>
    <m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amande complète - 630g"/>
    <n v="5005"/>
    <n v="36"/>
    <n v="10"/>
    <m/>
    <n v="513"/>
    <n v="0"/>
    <n v="513"/>
    <m/>
    <s v=""/>
    <s v=""/>
    <s v=""/>
    <s v=""/>
    <s v=""/>
    <m/>
    <m/>
    <m/>
    <n v="1"/>
    <m/>
    <m/>
    <s v="xx"/>
    <d v="2017-11-07T00:00:00"/>
    <n v="1"/>
    <n v="1"/>
    <m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amande complète - 300g"/>
    <n v="5004"/>
    <n v="72"/>
    <n v="15"/>
    <m/>
    <n v="478.8"/>
    <n v="0"/>
    <n v="478.8"/>
    <m/>
    <s v=""/>
    <s v=""/>
    <s v=""/>
    <s v=""/>
    <s v=""/>
    <m/>
    <m/>
    <m/>
    <n v="1"/>
    <m/>
    <m/>
    <s v="xx"/>
    <d v="2017-11-07T00:00:00"/>
    <n v="1"/>
    <n v="1"/>
    <m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amande blanchie - 630g"/>
    <n v="5105"/>
    <n v="36"/>
    <n v="10"/>
    <m/>
    <n v="567.36"/>
    <n v="0"/>
    <n v="567.36"/>
    <m/>
    <s v=""/>
    <s v=""/>
    <s v=""/>
    <s v=""/>
    <s v=""/>
    <m/>
    <m/>
    <m/>
    <n v="1"/>
    <m/>
    <m/>
    <s v="xx"/>
    <d v="2017-11-07T00:00:00"/>
    <n v="1"/>
    <n v="1"/>
    <m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amande blanchie - 300g"/>
    <n v="5104"/>
    <n v="36"/>
    <n v="10"/>
    <m/>
    <n v="273.60000000000002"/>
    <n v="0"/>
    <n v="273.60000000000002"/>
    <m/>
    <s v=""/>
    <s v=""/>
    <s v=""/>
    <s v=""/>
    <s v=""/>
    <m/>
    <m/>
    <m/>
    <n v="1"/>
    <m/>
    <m/>
    <s v="xx"/>
    <d v="2011-11-07T00:00:00"/>
    <n v="1"/>
    <n v="1"/>
    <m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de noisettes - 280g"/>
    <n v="5204"/>
    <n v="24"/>
    <n v="8"/>
    <m/>
    <n v="198.96"/>
    <n v="0"/>
    <n v="198.96"/>
    <m/>
    <s v=""/>
    <s v=""/>
    <s v=""/>
    <s v=""/>
    <s v=""/>
    <m/>
    <m/>
    <m/>
    <n v="1"/>
    <m/>
    <m/>
    <s v="xx"/>
    <d v="2017-11-07T00:00:00"/>
    <n v="1"/>
    <n v="1"/>
    <m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Nute+SANS PALME - 220g"/>
    <n v="0"/>
    <n v="24"/>
    <n v="8"/>
    <m/>
    <n v="81.12"/>
    <n v="0"/>
    <n v="81.12"/>
    <m/>
    <s v=""/>
    <s v=""/>
    <s v=""/>
    <s v=""/>
    <s v=""/>
    <m/>
    <m/>
    <m/>
    <n v="1"/>
    <m/>
    <m/>
    <s v="xx"/>
    <d v="2017-11-07T00:00:00"/>
    <n v="1"/>
    <n v="1"/>
    <m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amande complète - 200g"/>
    <n v="5011"/>
    <n v="24"/>
    <n v="8"/>
    <m/>
    <n v="124.8"/>
    <n v="0"/>
    <n v="124.8"/>
    <m/>
    <s v=""/>
    <s v=""/>
    <s v=""/>
    <s v=""/>
    <s v=""/>
    <m/>
    <m/>
    <m/>
    <n v="1"/>
    <m/>
    <m/>
    <s v="xx"/>
    <d v="2017-11-07T00:00:00"/>
    <n v="1"/>
    <n v="1"/>
    <m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de sésame (tahin) - 280g"/>
    <n v="1230"/>
    <n v="72"/>
    <n v="15"/>
    <m/>
    <n v="185.04"/>
    <n v="0"/>
    <n v="185.04"/>
    <m/>
    <s v=""/>
    <s v=""/>
    <s v=""/>
    <s v=""/>
    <s v=""/>
    <m/>
    <m/>
    <m/>
    <n v="1"/>
    <m/>
    <m/>
    <s v="xx"/>
    <d v="2017-11-07T00:00:00"/>
    <n v="1"/>
    <n v="1"/>
    <m/>
    <m/>
  </r>
  <r>
    <x v="8"/>
    <s v="Ghislaine"/>
    <s v="Perl'amande"/>
    <s v="Relais Vert"/>
    <s v="PLEINE NATURE"/>
    <s v="Zone Cial Avignon Nord"/>
    <s v="84700"/>
    <s v="SORGUES"/>
    <s v="04 90 32 65 33"/>
    <s v="Provence-Alpes-Côte d'Azur"/>
    <s v="84"/>
    <s v="LES COMPTOIRS DE LA BIO"/>
    <m/>
    <n v="300"/>
    <s v="2017-09-28"/>
    <x v="1622"/>
    <n v="1"/>
    <m/>
    <m/>
    <m/>
    <n v="1"/>
    <s v="Purée de sésame complet - 280g"/>
    <n v="1250"/>
    <n v="24"/>
    <n v="8"/>
    <m/>
    <n v="66"/>
    <n v="0"/>
    <n v="66"/>
    <m/>
    <s v=""/>
    <s v=""/>
    <s v=""/>
    <s v=""/>
    <s v=""/>
    <m/>
    <m/>
    <m/>
    <n v="1"/>
    <m/>
    <m/>
    <s v="xx"/>
    <d v="2017-11-07T00:00:00"/>
    <n v="1"/>
    <n v="1"/>
    <m/>
    <m/>
  </r>
  <r>
    <x v="8"/>
    <s v="Christophe"/>
    <s v="Kaoka"/>
    <s v="Ekibio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09-28"/>
    <x v="1623"/>
    <n v="1"/>
    <m/>
    <m/>
    <m/>
    <m/>
    <s v="BOX KAOKA 204 UVC -"/>
    <n v="0"/>
    <n v="2"/>
    <n v="0"/>
    <m/>
    <n v="0"/>
    <n v="0"/>
    <n v="0"/>
    <m/>
    <n v="1"/>
    <n v="0"/>
    <n v="0"/>
    <n v="0"/>
    <n v="0"/>
    <m/>
    <m/>
    <n v="1"/>
    <m/>
    <n v="1"/>
    <m/>
    <s v="LIVRAISON A LA PROCHAINE COMMANDE"/>
    <s v="07/11/2017-08/11/17"/>
    <m/>
    <m/>
    <n v="1"/>
    <m/>
  </r>
  <r>
    <x v="8"/>
    <s v="Philippe"/>
    <s v="Nature et Aliments"/>
    <s v="Biodis"/>
    <s v="BIOTOPE"/>
    <s v="20 RUE ANDRE MAZELINE"/>
    <s v="61000"/>
    <s v="ALENCON"/>
    <s v="02 33 26 81 48"/>
    <s v="NORMANDIE"/>
    <s v="61"/>
    <s v="INDPT"/>
    <m/>
    <n v="400"/>
    <s v="2017-09-28"/>
    <x v="1624"/>
    <n v="1"/>
    <m/>
    <m/>
    <m/>
    <m/>
    <s v="Crème noix de coco 60g - x 12 sachets"/>
    <n v="190150"/>
    <n v="12"/>
    <n v="0"/>
    <m/>
    <n v="13.8"/>
    <n v="0"/>
    <n v="13.8"/>
    <m/>
    <s v=""/>
    <s v=""/>
    <s v=""/>
    <s v=""/>
    <s v=""/>
    <m/>
    <m/>
    <m/>
    <n v="1"/>
    <m/>
    <m/>
    <m/>
    <m/>
    <m/>
    <m/>
    <s v="1"/>
    <s v=""/>
  </r>
  <r>
    <x v="8"/>
    <s v="Philippe"/>
    <s v="Nature et Aliments"/>
    <s v="Biodis"/>
    <s v="BIOTOPE"/>
    <s v="20 RUE ANDRE MAZELINE"/>
    <s v="61000"/>
    <s v="ALENCON"/>
    <s v="02 33 26 81 48"/>
    <s v="NORMANDIE"/>
    <s v="61"/>
    <s v="INDPT"/>
    <m/>
    <n v="400"/>
    <s v="2017-09-28"/>
    <x v="1624"/>
    <n v="1"/>
    <m/>
    <m/>
    <m/>
    <m/>
    <s v="Crème anglaise 60g - x 12 sachets"/>
    <n v="190210"/>
    <n v="12"/>
    <n v="0"/>
    <m/>
    <n v="11.88"/>
    <n v="0"/>
    <n v="11.8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s v="xx"/>
    <d v="2017-11-17T00:00:00"/>
    <m/>
    <n v="1"/>
    <m/>
    <s v=""/>
  </r>
  <r>
    <x v="8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m/>
    <m/>
    <s v="Huile d'olive douce - 1L"/>
    <n v="1010612350"/>
    <n v="6"/>
    <n v="0"/>
    <m/>
    <n v="51.12"/>
    <n v="0"/>
    <n v="51.12"/>
    <m/>
    <s v=""/>
    <s v=""/>
    <s v=""/>
    <s v=""/>
    <s v=""/>
    <m/>
    <m/>
    <m/>
    <n v="1"/>
    <m/>
    <m/>
    <m/>
    <m/>
    <m/>
    <n v="1"/>
    <m/>
    <s v=""/>
  </r>
  <r>
    <x v="8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m/>
    <m/>
    <s v="HOL Pays Portugal - 0,5L"/>
    <n v="1010613373"/>
    <n v="6"/>
    <n v="0"/>
    <m/>
    <n v="34.08"/>
    <n v="0"/>
    <n v="34.08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s v="1"/>
    <m/>
    <s v=""/>
  </r>
  <r>
    <x v="8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n v="1"/>
    <m/>
    <s v="Farine de pépins de courge biologique - 250g x4"/>
    <n v="1010450220"/>
    <n v="20"/>
    <n v="10"/>
    <s v="oui"/>
    <n v="53.6"/>
    <n v="0"/>
    <n v="53.6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n v="1"/>
    <m/>
    <s v="Farine de lin biologique - 250g x4"/>
    <n v="1010450320"/>
    <n v="20"/>
    <n v="10"/>
    <s v="oui"/>
    <n v="40.200000000000003"/>
    <n v="0"/>
    <n v="40.200000000000003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n v="1"/>
    <m/>
    <m/>
    <n v="1"/>
    <m/>
    <s v="Complément pour petit déjeuner biologique - 300g x4"/>
    <n v="1010450430"/>
    <n v="12"/>
    <n v="10"/>
    <s v="oui"/>
    <n v="78.84"/>
    <n v="0"/>
    <n v="78.84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Bio Planète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5"/>
    <m/>
    <n v="1"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vanille - x 30 sachets"/>
    <n v="110010"/>
    <n v="30"/>
    <n v="10"/>
    <m/>
    <n v="18.899999999999999"/>
    <n v="0"/>
    <n v="18.899999999999999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cacao - x 30 sachets"/>
    <n v="110020"/>
    <n v="30"/>
    <n v="10"/>
    <m/>
    <n v="17.399999999999999"/>
    <n v="0"/>
    <n v="17.399999999999999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praliné - x 30 sachets"/>
    <n v="110060"/>
    <n v="30"/>
    <n v="10"/>
    <m/>
    <n v="17.399999999999999"/>
    <n v="0"/>
    <n v="17.399999999999999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fruits exotiques - x 30 sachets"/>
    <n v="110080"/>
    <n v="30"/>
    <n v="10"/>
    <m/>
    <n v="17.399999999999999"/>
    <n v="0"/>
    <n v="17.399999999999999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citron - x 30 sachets"/>
    <n v="110090"/>
    <n v="30"/>
    <n v="10"/>
    <m/>
    <n v="17.399999999999999"/>
    <n v="0"/>
    <n v="17.399999999999999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caramel - x 30 sachets"/>
    <n v="110120"/>
    <n v="30"/>
    <n v="10"/>
    <m/>
    <n v="17.399999999999999"/>
    <n v="0"/>
    <n v="17.399999999999999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ioflan noix de coco - x 30 sachets"/>
    <n v="110150"/>
    <n v="30"/>
    <n v="10"/>
    <m/>
    <n v="17.399999999999999"/>
    <n v="0"/>
    <n v="17.399999999999999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poireau-PDT - x 20 sachets"/>
    <n v="410010"/>
    <n v="20"/>
    <n v="10"/>
    <m/>
    <n v="15"/>
    <n v="0"/>
    <n v="15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ortie - x 20 sachets"/>
    <n v="410030"/>
    <n v="40"/>
    <n v="10"/>
    <m/>
    <n v="30"/>
    <n v="0"/>
    <n v="30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potimarron - x 20 sachets"/>
    <n v="410050"/>
    <n v="40"/>
    <n v="10"/>
    <m/>
    <n v="30"/>
    <n v="0"/>
    <n v="30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algues - x 20 sachets"/>
    <n v="410060"/>
    <n v="20"/>
    <n v="10"/>
    <m/>
    <n v="15"/>
    <n v="0"/>
    <n v="15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cèpes - x 20 sachets"/>
    <n v="410070"/>
    <n v="40"/>
    <n v="10"/>
    <m/>
    <n v="30.8"/>
    <n v="0"/>
    <n v="30.8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carotte cumin - x 20 sachets"/>
    <n v="410080"/>
    <n v="20"/>
    <n v="10"/>
    <m/>
    <n v="15"/>
    <n v="0"/>
    <n v="15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épinards spiruline - x 20 sachets"/>
    <n v="410090"/>
    <n v="20"/>
    <n v="10"/>
    <m/>
    <n v="15"/>
    <n v="0"/>
    <n v="15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fenouil - x 20 sachets"/>
    <n v="410100"/>
    <n v="20"/>
    <n v="10"/>
    <m/>
    <n v="15"/>
    <n v="0"/>
    <n v="15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tomate basilic - x 20 sachets"/>
    <n v="410210"/>
    <n v="20"/>
    <n v="10"/>
    <m/>
    <n v="15"/>
    <n v="0"/>
    <n v="15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anna Cotta 45g - x 15 sachets"/>
    <n v="190100"/>
    <n v="15"/>
    <n v="10"/>
    <m/>
    <n v="13.35"/>
    <n v="0"/>
    <n v="13.35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brûlée 80g - x 12 sachets"/>
    <n v="190110"/>
    <n v="12"/>
    <n v="10"/>
    <m/>
    <n v="12.36"/>
    <n v="0"/>
    <n v="12.36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caramel au beurre salé 60g - x 12 sachets"/>
    <n v="190120"/>
    <n v="12"/>
    <n v="10"/>
    <m/>
    <n v="12.36"/>
    <n v="0"/>
    <n v="12.36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noix de coco 60g - x 12 sachets"/>
    <n v="190150"/>
    <n v="12"/>
    <n v="10"/>
    <m/>
    <n v="12.36"/>
    <n v="0"/>
    <n v="12.36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chocolat intense 60g - x 12 sachets"/>
    <n v="190020"/>
    <n v="12"/>
    <n v="10"/>
    <m/>
    <n v="12.36"/>
    <n v="0"/>
    <n v="12.36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Thaï - x20 sachets"/>
    <n v="41032"/>
    <n v="40"/>
    <n v="10"/>
    <m/>
    <n v="32.4"/>
    <n v="0"/>
    <n v="32.4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Potabio Indien - x20 sachets"/>
    <n v="41033"/>
    <n v="20"/>
    <n v="10"/>
    <m/>
    <n v="16.2"/>
    <n v="0"/>
    <n v="16.2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châtaigne 60g - x 12 sachets"/>
    <n v="190130"/>
    <n v="12"/>
    <n v="10"/>
    <m/>
    <n v="13.44"/>
    <n v="0"/>
    <n v="13.44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Crème anglaise 60g - x 12 sachets"/>
    <n v="190210"/>
    <n v="24"/>
    <n v="10"/>
    <m/>
    <n v="21.36"/>
    <n v="0"/>
    <n v="21.36"/>
    <m/>
    <s v=""/>
    <s v=""/>
    <s v=""/>
    <s v=""/>
    <s v=""/>
    <m/>
    <m/>
    <m/>
    <n v="1"/>
    <m/>
    <m/>
    <s v="xx"/>
    <d v="2017-11-07T00:00:00"/>
    <m/>
    <s v="1"/>
    <m/>
    <s v=""/>
  </r>
  <r>
    <x v="8"/>
    <s v="Christophe"/>
    <s v="Nature et Aliments"/>
    <s v="Biocash"/>
    <s v="CASH BIO"/>
    <s v="LES SOUBREDIOUX"/>
    <s v="26300"/>
    <s v="ALIXAN"/>
    <s v="04.75.58.89.18"/>
    <s v="Auvergne-Rhône-Alpes"/>
    <s v="26"/>
    <s v="INDPT"/>
    <m/>
    <n v="500"/>
    <s v="2017-09-28"/>
    <x v="1626"/>
    <n v="1"/>
    <m/>
    <m/>
    <n v="1"/>
    <m/>
    <s v="BOX 15 réfs livré monté &amp; vide -"/>
    <n v="146150"/>
    <n v="2"/>
    <n v="10"/>
    <m/>
    <n v="0"/>
    <n v="0"/>
    <n v="0"/>
    <m/>
    <s v=""/>
    <s v=""/>
    <s v=""/>
    <s v=""/>
    <s v=""/>
    <m/>
    <m/>
    <m/>
    <n v="1"/>
    <m/>
    <m/>
    <s v="xx"/>
    <d v="2017-11-07T00:00:00"/>
    <m/>
    <s v="1"/>
    <m/>
    <s v=""/>
  </r>
  <r>
    <x v="8"/>
    <s v="Jean-Claude"/>
    <s v="Ciel d'Azur"/>
    <s v="Relais Vert"/>
    <s v="BIO BELLE VILLE"/>
    <s v="97 BOULEVARD DIDEROT"/>
    <s v="75012"/>
    <s v="PARIS"/>
    <s v="01 45 67 24 73"/>
    <s v="Île-de-France"/>
    <s v="75"/>
    <s v="INDPT"/>
    <m/>
    <n v="230"/>
    <s v="2017-09-28"/>
    <x v="1627"/>
    <n v="1"/>
    <m/>
    <m/>
    <m/>
    <m/>
    <s v="Gel externe - tube 125ml"/>
    <n v="0"/>
    <n v="6"/>
    <n v="30"/>
    <s v="oui"/>
    <n v="29.88"/>
    <n v="0"/>
    <n v="29.88"/>
    <m/>
    <s v=""/>
    <s v=""/>
    <s v=""/>
    <s v=""/>
    <s v=""/>
    <m/>
    <m/>
    <m/>
    <n v="1"/>
    <m/>
    <m/>
    <s v="xxxxxx"/>
    <d v="2017-11-03T00:00:00"/>
    <m/>
    <s v="1"/>
    <m/>
    <s v=""/>
  </r>
  <r>
    <x v="8"/>
    <s v="Jean-Claude"/>
    <s v="Ciel d'Azur"/>
    <s v="Relais Vert"/>
    <s v="BIO BELLE VILLE"/>
    <s v="97 BOULEVARD DIDEROT"/>
    <s v="75012"/>
    <s v="PARIS"/>
    <s v="01 45 67 24 73"/>
    <s v="Île-de-France"/>
    <s v="75"/>
    <s v="INDPT"/>
    <m/>
    <n v="230"/>
    <s v="2017-09-28"/>
    <x v="1627"/>
    <n v="1"/>
    <m/>
    <m/>
    <m/>
    <m/>
    <s v="Gel externe - tube 250ml"/>
    <n v="0"/>
    <n v="6"/>
    <n v="30"/>
    <s v="oui"/>
    <n v="42.84"/>
    <n v="0"/>
    <n v="42.84"/>
    <m/>
    <s v=""/>
    <s v=""/>
    <s v=""/>
    <s v=""/>
    <s v=""/>
    <m/>
    <m/>
    <m/>
    <n v="1"/>
    <m/>
    <m/>
    <s v="xxxxxx"/>
    <d v="2017-11-03T00:00:00"/>
    <m/>
    <s v="1"/>
    <m/>
    <s v=""/>
  </r>
  <r>
    <x v="8"/>
    <s v="Jean-Claude"/>
    <s v="Ciel d'Azur"/>
    <s v="Relais Vert"/>
    <s v="BIO BELLE VILLE"/>
    <s v="97 BOULEVARD DIDEROT"/>
    <s v="75012"/>
    <s v="PARIS"/>
    <s v="01 45 67 24 73"/>
    <s v="Île-de-France"/>
    <s v="75"/>
    <s v="INDPT"/>
    <m/>
    <n v="230"/>
    <s v="2017-09-28"/>
    <x v="1627"/>
    <n v="1"/>
    <m/>
    <m/>
    <m/>
    <m/>
    <s v="Gel à boire AB - bouteille 1000ml"/>
    <n v="0"/>
    <n v="6"/>
    <n v="30"/>
    <s v="oui"/>
    <n v="0"/>
    <n v="0"/>
    <n v="0"/>
    <m/>
    <s v=""/>
    <s v=""/>
    <s v=""/>
    <s v=""/>
    <s v=""/>
    <m/>
    <m/>
    <m/>
    <n v="1"/>
    <m/>
    <m/>
    <s v="xxxxxx"/>
    <d v="2017-11-03T00:00:00"/>
    <m/>
    <s v="1"/>
    <m/>
    <s v=""/>
  </r>
  <r>
    <x v="8"/>
    <s v="Jean-Claude"/>
    <s v="Ciel d'Azur"/>
    <s v="Relais Vert"/>
    <s v="BIO BELLE VILLE"/>
    <s v="97 BOULEVARD DIDEROT"/>
    <s v="75012"/>
    <s v="PARIS"/>
    <s v="01 45 67 24 73"/>
    <s v="Île-de-France"/>
    <s v="75"/>
    <s v="INDPT"/>
    <m/>
    <n v="230"/>
    <s v="2017-09-28"/>
    <x v="1627"/>
    <n v="1"/>
    <m/>
    <m/>
    <m/>
    <m/>
    <s v="Crème réparatrice visage et corps - tube 150ml"/>
    <n v="0"/>
    <n v="6"/>
    <n v="30"/>
    <m/>
    <n v="33.96"/>
    <n v="0"/>
    <n v="33.96"/>
    <m/>
    <s v=""/>
    <s v=""/>
    <s v=""/>
    <s v=""/>
    <s v=""/>
    <m/>
    <m/>
    <m/>
    <n v="1"/>
    <m/>
    <m/>
    <s v="xxxxxx"/>
    <d v="2017-11-03T00:00:00"/>
    <m/>
    <s v="1"/>
    <m/>
    <s v=""/>
  </r>
  <r>
    <x v="8"/>
    <s v="Christophe"/>
    <s v="Arcadie"/>
    <s v="Biocash"/>
    <s v="CASH BIO"/>
    <s v="LES SOUBREDIOUX"/>
    <s v="26300"/>
    <s v="ALIXAN"/>
    <s v="04.75.58.89.18"/>
    <s v="Auvergne-Rhône-Alpes"/>
    <s v="26"/>
    <s v="INDPT"/>
    <m/>
    <n v="500"/>
    <s v="2017-09-28"/>
    <x v="1628"/>
    <n v="1"/>
    <m/>
    <m/>
    <m/>
    <m/>
    <s v="BOLETS JAUNES COUPÉS - Doypack 35g (6)"/>
    <n v="0"/>
    <n v="6"/>
    <n v="10"/>
    <m/>
    <n v="16.86"/>
    <n v="0"/>
    <n v="16.86"/>
    <m/>
    <s v=""/>
    <s v=""/>
    <s v=""/>
    <s v=""/>
    <s v=""/>
    <m/>
    <m/>
    <m/>
    <n v="1"/>
    <m/>
    <m/>
    <m/>
    <m/>
    <m/>
    <s v="1"/>
    <m/>
    <s v=""/>
  </r>
  <r>
    <x v="8"/>
    <s v="Christophe"/>
    <s v="Arcadie"/>
    <s v="Biocash"/>
    <s v="CASH BIO"/>
    <s v="LES SOUBREDIOUX"/>
    <s v="26300"/>
    <s v="ALIXAN"/>
    <s v="04.75.58.89.18"/>
    <s v="Auvergne-Rhône-Alpes"/>
    <s v="26"/>
    <s v="INDPT"/>
    <m/>
    <n v="500"/>
    <s v="2017-09-28"/>
    <x v="1628"/>
    <n v="1"/>
    <m/>
    <m/>
    <m/>
    <m/>
    <s v="Trompette de la mort - Doypack 20g (6)"/>
    <n v="0"/>
    <n v="6"/>
    <n v="10"/>
    <m/>
    <n v="18.78"/>
    <n v="0"/>
    <n v="18.78"/>
    <m/>
    <s v=""/>
    <s v=""/>
    <s v=""/>
    <s v=""/>
    <s v=""/>
    <m/>
    <m/>
    <m/>
    <n v="1"/>
    <m/>
    <m/>
    <m/>
    <m/>
    <m/>
    <s v="1"/>
    <m/>
    <s v=""/>
  </r>
  <r>
    <x v="8"/>
    <s v="Christophe"/>
    <s v="Gaborit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9"/>
    <n v="1"/>
    <m/>
    <m/>
    <m/>
    <m/>
    <s v="FLAN Vanille nappé de caramel - 100g x 4"/>
    <n v="164"/>
    <n v="3"/>
    <n v="0"/>
    <m/>
    <n v="6.36"/>
    <n v="0"/>
    <n v="6.36"/>
    <m/>
    <s v=""/>
    <s v=""/>
    <s v=""/>
    <s v=""/>
    <s v=""/>
    <m/>
    <m/>
    <m/>
    <n v="1"/>
    <m/>
    <m/>
    <s v="Rappel le 19/10 voir vente (fait)- Rappel le 7/11"/>
    <m/>
    <m/>
    <s v="1"/>
    <m/>
    <s v=""/>
  </r>
  <r>
    <x v="8"/>
    <s v="Christophe"/>
    <s v="Gaborit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9"/>
    <n v="1"/>
    <m/>
    <m/>
    <m/>
    <m/>
    <s v="ŒUFS au lait Tradition - 125g x 2"/>
    <n v="165"/>
    <n v="3"/>
    <n v="0"/>
    <m/>
    <n v="4.6500000000000004"/>
    <n v="0"/>
    <n v="4.6500000000000004"/>
    <m/>
    <s v=""/>
    <s v=""/>
    <s v=""/>
    <s v=""/>
    <s v=""/>
    <m/>
    <m/>
    <m/>
    <n v="1"/>
    <m/>
    <m/>
    <s v="Rappel le 19/10 voir vente (fait)- Rappel le 7:11"/>
    <m/>
    <m/>
    <s v="1"/>
    <m/>
    <s v=""/>
  </r>
  <r>
    <x v="8"/>
    <s v="Christophe"/>
    <s v="Gaborit"/>
    <s v="Relais Vert"/>
    <s v="CASH BIO"/>
    <s v="LES SOUBREDIOUX"/>
    <s v="26300"/>
    <s v="ALIXAN"/>
    <s v="04.75.58.89.18"/>
    <s v="Auvergne-Rhône-Alpes"/>
    <s v="26"/>
    <s v="INDPT"/>
    <m/>
    <n v="500"/>
    <s v="2017-09-28"/>
    <x v="1629"/>
    <n v="1"/>
    <m/>
    <m/>
    <m/>
    <m/>
    <s v="Choconeige Notre liégeois maison - 110g x 4"/>
    <n v="166"/>
    <n v="3"/>
    <n v="0"/>
    <m/>
    <n v="7.92"/>
    <n v="0"/>
    <n v="7.92"/>
    <m/>
    <s v=""/>
    <s v=""/>
    <s v=""/>
    <s v=""/>
    <s v=""/>
    <m/>
    <m/>
    <m/>
    <n v="1"/>
    <m/>
    <m/>
    <s v="Rappel le 19/10 voir vente (fait)- Rappel le 7:11"/>
    <m/>
    <m/>
    <s v="1"/>
    <m/>
    <s v=""/>
  </r>
  <r>
    <x v="8"/>
    <s v="Ghislaine"/>
    <s v="Bio Planète"/>
    <s v="Relais Vert"/>
    <s v="L'EPI SE RIT"/>
    <s v="13 place guillaume cuhn"/>
    <s v="81800"/>
    <s v="RABASTENS"/>
    <s v="05 63 33 85 20"/>
    <s v="Occitanie"/>
    <s v="81"/>
    <s v="LA VIE CLAIRE"/>
    <m/>
    <n v="120"/>
    <s v="2017-09-28"/>
    <x v="1630"/>
    <n v="1"/>
    <m/>
    <m/>
    <m/>
    <m/>
    <s v="Huile d'olive douce - 3L (1)"/>
    <n v="1090112034"/>
    <n v="1"/>
    <n v="0"/>
    <m/>
    <n v="24.42"/>
    <n v="0"/>
    <n v="24.42"/>
    <m/>
    <s v=""/>
    <s v=""/>
    <s v=""/>
    <s v=""/>
    <s v=""/>
    <m/>
    <m/>
    <m/>
    <n v="1"/>
    <m/>
    <m/>
    <m/>
    <m/>
    <m/>
    <s v="1"/>
    <m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ortie - x 20 sachets"/>
    <n v="410030"/>
    <n v="40"/>
    <n v="10"/>
    <m/>
    <n v="33.200000000000003"/>
    <n v="0"/>
    <n v="33.200000000000003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potimarron - x 20 sachets"/>
    <n v="410050"/>
    <n v="40"/>
    <n v="10"/>
    <m/>
    <n v="33.200000000000003"/>
    <n v="0"/>
    <n v="33.200000000000003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algues - x 20 sachets"/>
    <n v="410060"/>
    <n v="60"/>
    <n v="10"/>
    <m/>
    <n v="49.8"/>
    <n v="0"/>
    <n v="49.8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cèpes - x 20 sachets"/>
    <n v="410070"/>
    <n v="40"/>
    <n v="10"/>
    <m/>
    <n v="34"/>
    <n v="0"/>
    <n v="34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carotte cumin - x 20 sachets"/>
    <n v="410080"/>
    <n v="60"/>
    <n v="10"/>
    <m/>
    <n v="49.8"/>
    <n v="0"/>
    <n v="49.8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épinards spiruline - x 20 sachets"/>
    <n v="410090"/>
    <n v="20"/>
    <n v="10"/>
    <m/>
    <n v="16.600000000000001"/>
    <n v="0"/>
    <n v="16.600000000000001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fenouil - x 20 sachets"/>
    <n v="410100"/>
    <n v="20"/>
    <n v="10"/>
    <m/>
    <n v="16.600000000000001"/>
    <n v="0"/>
    <n v="16.600000000000001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Choux - x 20 sachets"/>
    <n v="410110"/>
    <n v="20"/>
    <n v="10"/>
    <m/>
    <n v="16.600000000000001"/>
    <n v="0"/>
    <n v="16.600000000000001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africain - x20 sachets"/>
    <n v="41031"/>
    <n v="20"/>
    <n v="1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Thaï - x20 sachets"/>
    <n v="41032"/>
    <n v="40"/>
    <n v="10"/>
    <m/>
    <n v="36"/>
    <n v="0"/>
    <n v="36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Indien - x20 sachets"/>
    <n v="41033"/>
    <n v="60"/>
    <n v="10"/>
    <m/>
    <n v="54"/>
    <n v="0"/>
    <n v="54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n v="1"/>
    <m/>
    <m/>
    <n v="1"/>
    <m/>
    <s v="Potabio Mexicain - x20 sachets"/>
    <n v="41034"/>
    <n v="20"/>
    <n v="1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8"/>
    <s v="Alexis"/>
    <s v="Nature et Aliments"/>
    <s v="Europ-Labo"/>
    <s v="RESO BIO"/>
    <s v="1125 av d'Espagne"/>
    <s v="66000"/>
    <s v="PERPIGNAN"/>
    <s v="04 68 55 35 31"/>
    <s v="Occitanie"/>
    <s v="66"/>
    <s v="ACCORD BIO"/>
    <m/>
    <n v="480"/>
    <s v="2017-09-29"/>
    <x v="1631"/>
    <m/>
    <m/>
    <n v="1"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Ghislaine"/>
    <s v="Bio Planète"/>
    <s v="Relais Vert"/>
    <s v="EPI'NATURE"/>
    <s v="30 route valencienne"/>
    <s v="59530"/>
    <s v="ORSINVAL"/>
    <s v="03 27 27 66 15"/>
    <s v="Hauts-de-France"/>
    <s v="59"/>
    <s v="INDPT"/>
    <m/>
    <n v="110"/>
    <s v="2017-09-29"/>
    <x v="1632"/>
    <m/>
    <n v="1"/>
    <m/>
    <m/>
    <m/>
    <s v="Fleur HOL non filtrée Espagne - 0,5L"/>
    <n v="1010612775"/>
    <n v="12"/>
    <n v="0"/>
    <m/>
    <n v="118.2"/>
    <n v="0"/>
    <n v="118.2"/>
    <m/>
    <s v=""/>
    <s v=""/>
    <s v=""/>
    <s v=""/>
    <s v=""/>
    <m/>
    <m/>
    <m/>
    <n v="1"/>
    <m/>
    <m/>
    <s v="xxx"/>
    <d v="2017-11-21T00:00:00"/>
    <m/>
    <n v="1"/>
    <m/>
    <s v=""/>
  </r>
  <r>
    <x v="8"/>
    <s v="Christophe"/>
    <s v="Kaoka"/>
    <s v="Ekibio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3"/>
    <n v="1"/>
    <m/>
    <m/>
    <m/>
    <m/>
    <s v="BOX KAOKA 204 UVC -"/>
    <n v="0"/>
    <n v="1"/>
    <n v="0"/>
    <m/>
    <n v="0"/>
    <n v="0"/>
    <n v="0"/>
    <m/>
    <n v="1"/>
    <n v="0"/>
    <n v="0"/>
    <n v="0"/>
    <n v="0"/>
    <m/>
    <m/>
    <n v="1"/>
    <m/>
    <n v="1"/>
    <m/>
    <m/>
    <m/>
    <m/>
    <m/>
    <s v="1"/>
    <m/>
  </r>
  <r>
    <x v="8"/>
    <s v="Jean-Claude"/>
    <s v="Kaoka"/>
    <s v="Ekibio"/>
    <s v="PURITY FORT - BIOMONDE"/>
    <s v="71, av de Clichy"/>
    <s v="75017"/>
    <s v="PARIS"/>
    <s v="01 44 70 94 13"/>
    <s v="Île-de-France"/>
    <s v="75"/>
    <s v="BIOMONDE"/>
    <m/>
    <n v="100"/>
    <s v="2017-09-29"/>
    <x v="1634"/>
    <n v="1"/>
    <m/>
    <m/>
    <m/>
    <m/>
    <s v="BOX KAOKA 204 UVC -"/>
    <n v="0"/>
    <n v="1"/>
    <n v="0"/>
    <m/>
    <n v="0"/>
    <n v="0"/>
    <n v="0"/>
    <m/>
    <n v="1"/>
    <n v="0"/>
    <n v="0"/>
    <n v="0"/>
    <n v="0"/>
    <m/>
    <m/>
    <n v="1"/>
    <m/>
    <m/>
    <m/>
    <s v="xxx Rappel le 9/11 ( pas reçu )  Ekibio va livrer ( vu avec Sylvie )Rappel le 8/1 voir si réception"/>
    <s v="x"/>
    <m/>
    <n v="1"/>
    <m/>
    <n v="1"/>
  </r>
  <r>
    <x v="8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m/>
    <n v="1"/>
    <m/>
    <m/>
    <m/>
    <s v="Huile de carthame - 0,5L"/>
    <n v="1010603070"/>
    <n v="6"/>
    <n v="0"/>
    <m/>
    <n v="30.06"/>
    <n v="0"/>
    <n v="30.0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n v="1"/>
    <m/>
    <m/>
    <m/>
    <m/>
    <s v="HOL Pays Crête - 0,5L"/>
    <n v="1010613573"/>
    <n v="6"/>
    <n v="0"/>
    <m/>
    <n v="38.159999999999997"/>
    <n v="0"/>
    <n v="38.159999999999997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n v="1"/>
    <m/>
    <m/>
    <m/>
    <m/>
    <s v="HOL Pays Portugal - 0,5L"/>
    <n v="1010613373"/>
    <n v="6"/>
    <n v="0"/>
    <m/>
    <n v="34.08"/>
    <n v="0"/>
    <n v="34.0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m/>
    <m/>
    <m/>
    <s v="1"/>
    <s v=""/>
  </r>
  <r>
    <x v="8"/>
    <s v="Christophe"/>
    <s v="Bio Planèt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5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amande complète - 630g"/>
    <n v="5005"/>
    <n v="36"/>
    <n v="10"/>
    <m/>
    <n v="513"/>
    <n v="0"/>
    <n v="513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amande complète - 300g"/>
    <n v="5004"/>
    <n v="36"/>
    <n v="10"/>
    <m/>
    <n v="253.44"/>
    <n v="0"/>
    <n v="253.44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amande blanchie - 630g"/>
    <n v="5105"/>
    <n v="36"/>
    <n v="10"/>
    <m/>
    <n v="567.36"/>
    <n v="0"/>
    <n v="567.36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amande blanchie - 300g"/>
    <n v="5104"/>
    <n v="36"/>
    <n v="10"/>
    <m/>
    <n v="273.60000000000002"/>
    <n v="0"/>
    <n v="273.60000000000002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m/>
    <s v="Croustinut - 300g"/>
    <n v="0"/>
    <n v="6"/>
    <n v="0"/>
    <m/>
    <n v="35.1"/>
    <n v="0"/>
    <n v="35.1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m/>
    <s v="Pâte de fruit - 5x25g"/>
    <n v="8.0118000000000005E+29"/>
    <n v="12"/>
    <n v="0"/>
    <m/>
    <n v="39.96"/>
    <n v="0"/>
    <n v="39.96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Fruits et Graines - 200g"/>
    <n v="1011"/>
    <n v="24"/>
    <n v="8"/>
    <m/>
    <n v="100.56"/>
    <n v="0"/>
    <n v="100.56"/>
    <m/>
    <s v=""/>
    <s v=""/>
    <s v=""/>
    <s v=""/>
    <s v=""/>
    <m/>
    <m/>
    <m/>
    <n v="1"/>
    <m/>
    <m/>
    <m/>
    <m/>
    <m/>
    <m/>
    <s v="1"/>
    <s v=""/>
  </r>
  <r>
    <x v="8"/>
    <s v="Christophe"/>
    <s v="Perl'amande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6"/>
    <n v="1"/>
    <m/>
    <m/>
    <m/>
    <n v="1"/>
    <s v="Purée 4 Fruits Secs - 200g"/>
    <n v="1013"/>
    <n v="24"/>
    <n v="8"/>
    <m/>
    <n v="86.16"/>
    <n v="0"/>
    <n v="86.16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vanille - x 30 sachets"/>
    <n v="110010"/>
    <n v="30"/>
    <n v="10"/>
    <m/>
    <n v="19.5"/>
    <n v="0"/>
    <n v="19.5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cacao - x 30 sachets"/>
    <n v="110020"/>
    <n v="30"/>
    <n v="1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café - x 30 sachets"/>
    <n v="110030"/>
    <n v="30"/>
    <n v="1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amandes - x 30 sachets"/>
    <n v="110050"/>
    <n v="30"/>
    <n v="1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framboise - x 30 sachets"/>
    <n v="110070"/>
    <n v="30"/>
    <n v="1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citron - x 30 sachets"/>
    <n v="110090"/>
    <n v="30"/>
    <n v="1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caramel - x 30 sachets"/>
    <n v="110120"/>
    <n v="30"/>
    <n v="1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Bioflan cacao orange - x 30 sachets"/>
    <n v="110180"/>
    <n v="30"/>
    <n v="1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Panna Cotta 45g - x 15 sachets"/>
    <n v="190100"/>
    <n v="15"/>
    <n v="10"/>
    <m/>
    <n v="14.1"/>
    <n v="0"/>
    <n v="14.1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brûlée 80g - x 12 sachets"/>
    <n v="190110"/>
    <n v="12"/>
    <n v="10"/>
    <m/>
    <n v="13.2"/>
    <n v="0"/>
    <n v="13.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caramel au beurre salé 60g - x 12 sachets"/>
    <n v="190120"/>
    <n v="12"/>
    <n v="10"/>
    <m/>
    <n v="13.2"/>
    <n v="0"/>
    <n v="13.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noix de coco 60g - x 12 sachets"/>
    <n v="190150"/>
    <n v="12"/>
    <n v="10"/>
    <m/>
    <n v="13.2"/>
    <n v="0"/>
    <n v="13.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chocolat intense 60g - x 12 sachets"/>
    <n v="190020"/>
    <n v="12"/>
    <n v="10"/>
    <m/>
    <n v="13.2"/>
    <n v="0"/>
    <n v="13.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châtaigne 60g - x 12 sachets"/>
    <n v="190130"/>
    <n v="12"/>
    <n v="10"/>
    <m/>
    <n v="13.2"/>
    <n v="0"/>
    <n v="13.2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n v="1"/>
    <m/>
    <m/>
    <n v="1"/>
    <m/>
    <s v="Crème anglaise 60g - x 12 sachets"/>
    <n v="190210"/>
    <n v="12"/>
    <n v="10"/>
    <m/>
    <n v="11.28"/>
    <n v="0"/>
    <n v="11.28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m/>
    <n v="1"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8"/>
    <s v="Christophe"/>
    <s v="Nature et Aliments"/>
    <s v="Relais Vert"/>
    <s v="LA HALLE TOURNONAISE BIO"/>
    <s v="42 GRANDE RUE"/>
    <s v="07300"/>
    <s v="TOURNON SUR RHONE"/>
    <s v="09 81 81 60 10"/>
    <s v="Auvergne-Rhône-Alpes"/>
    <s v="7"/>
    <s v="ACCORD BIO"/>
    <m/>
    <n v="240"/>
    <s v="2017-09-29"/>
    <x v="1637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9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Dentifrice - tube 75ml"/>
    <n v="0"/>
    <n v="12"/>
    <n v="0"/>
    <m/>
    <n v="49.68"/>
    <n v="0"/>
    <n v="49.68"/>
    <m/>
    <s v=""/>
    <s v=""/>
    <s v=""/>
    <s v=""/>
    <s v=""/>
    <m/>
    <m/>
    <m/>
    <n v="1"/>
    <m/>
    <m/>
    <m/>
    <m/>
    <m/>
    <m/>
    <n v="1"/>
    <s v=""/>
  </r>
  <r>
    <x v="9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Crème à raser - tube 100ml"/>
    <n v="0"/>
    <n v="12"/>
    <n v="0"/>
    <m/>
    <n v="74.400000000000006"/>
    <n v="0"/>
    <n v="74.400000000000006"/>
    <m/>
    <s v=""/>
    <s v=""/>
    <s v=""/>
    <s v=""/>
    <s v=""/>
    <m/>
    <m/>
    <m/>
    <n v="1"/>
    <m/>
    <m/>
    <m/>
    <m/>
    <m/>
    <m/>
    <n v="1"/>
    <s v=""/>
  </r>
  <r>
    <x v="9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Gel nettoyant Démaquillant - flacon 250ml"/>
    <n v="0"/>
    <n v="12"/>
    <n v="0"/>
    <m/>
    <n v="101.88"/>
    <n v="0"/>
    <n v="101.88"/>
    <m/>
    <s v=""/>
    <s v=""/>
    <s v=""/>
    <s v=""/>
    <s v=""/>
    <m/>
    <m/>
    <m/>
    <n v="1"/>
    <m/>
    <m/>
    <m/>
    <m/>
    <m/>
    <m/>
    <n v="1"/>
    <s v=""/>
  </r>
  <r>
    <x v="9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Gel externe - tube 125ml"/>
    <n v="0"/>
    <n v="12"/>
    <n v="0"/>
    <s v="oui"/>
    <n v="85.32"/>
    <n v="0"/>
    <n v="85.32"/>
    <m/>
    <s v=""/>
    <s v=""/>
    <s v=""/>
    <s v=""/>
    <s v=""/>
    <m/>
    <m/>
    <m/>
    <n v="1"/>
    <m/>
    <m/>
    <m/>
    <m/>
    <m/>
    <m/>
    <n v="1"/>
    <s v=""/>
  </r>
  <r>
    <x v="9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Gel à boire AB - bouteille 500ml"/>
    <n v="0"/>
    <n v="12"/>
    <n v="0"/>
    <m/>
    <n v="116.16"/>
    <n v="0"/>
    <n v="116.16"/>
    <m/>
    <s v=""/>
    <s v=""/>
    <s v=""/>
    <s v=""/>
    <s v=""/>
    <m/>
    <m/>
    <m/>
    <n v="1"/>
    <m/>
    <m/>
    <m/>
    <m/>
    <m/>
    <m/>
    <n v="1"/>
    <s v=""/>
  </r>
  <r>
    <x v="9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Crème intense - tube 50ml"/>
    <n v="0"/>
    <n v="12"/>
    <n v="0"/>
    <s v="oui"/>
    <n v="89.04"/>
    <n v="0"/>
    <n v="89.04"/>
    <m/>
    <s v=""/>
    <s v=""/>
    <s v=""/>
    <s v=""/>
    <s v=""/>
    <m/>
    <m/>
    <m/>
    <n v="1"/>
    <m/>
    <m/>
    <m/>
    <m/>
    <m/>
    <m/>
    <n v="1"/>
    <s v=""/>
  </r>
  <r>
    <x v="9"/>
    <s v="Jean-Claude"/>
    <s v="Ciel d'Azur"/>
    <s v="Relais Vert"/>
    <s v="DECONATURE BIONATURE SONAT'BIO"/>
    <s v="1 rue marguerite Renaudin"/>
    <s v="92330"/>
    <s v="SCEAUX"/>
    <s v="01 47 02 12 15"/>
    <s v="Île-de-France"/>
    <s v="92"/>
    <s v="ACCORD BIO"/>
    <m/>
    <n v="130"/>
    <s v="2017-10-02"/>
    <x v="1638"/>
    <n v="1"/>
    <m/>
    <m/>
    <m/>
    <m/>
    <s v="Crème main - tube 100ml"/>
    <n v="0"/>
    <n v="12"/>
    <n v="0"/>
    <m/>
    <n v="90.48"/>
    <n v="0"/>
    <n v="90.48"/>
    <m/>
    <s v=""/>
    <s v=""/>
    <s v=""/>
    <s v=""/>
    <s v=""/>
    <m/>
    <m/>
    <m/>
    <n v="1"/>
    <m/>
    <m/>
    <m/>
    <m/>
    <m/>
    <m/>
    <n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Crème à raser - tube 100ml"/>
    <n v="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n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Gel nettoyant Démaquillant - flacon 250ml"/>
    <n v="0"/>
    <n v="6"/>
    <n v="0"/>
    <m/>
    <n v="50.94"/>
    <n v="0"/>
    <n v="50.94"/>
    <m/>
    <s v=""/>
    <s v=""/>
    <s v=""/>
    <s v=""/>
    <s v=""/>
    <m/>
    <m/>
    <m/>
    <n v="1"/>
    <m/>
    <m/>
    <m/>
    <m/>
    <m/>
    <m/>
    <n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n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Jus à boire  AB - bouteille 1l"/>
    <n v="0"/>
    <n v="24"/>
    <n v="10"/>
    <s v="oui"/>
    <n v="303.60000000000002"/>
    <n v="0"/>
    <n v="303.60000000000002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Gel à boire AB - bouteille 1000ml"/>
    <n v="0"/>
    <n v="24"/>
    <n v="10"/>
    <s v="oui"/>
    <n v="0"/>
    <n v="0"/>
    <n v="0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Crème visage - tube 50ml"/>
    <n v="0"/>
    <n v="24"/>
    <n v="15"/>
    <s v="oui"/>
    <n v="125.76"/>
    <n v="0"/>
    <n v="125.76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Crème intense - tube 50ml"/>
    <n v="0"/>
    <n v="6"/>
    <n v="0"/>
    <s v="oui"/>
    <n v="44.52"/>
    <n v="0"/>
    <n v="44.52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Pilulier 45 gélules Bio - pilulier 17.8g"/>
    <n v="0"/>
    <n v="6"/>
    <n v="0"/>
    <m/>
    <n v="48.78"/>
    <n v="0"/>
    <n v="48.78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Gel Nettoyant intime - flacon 250ml"/>
    <n v="0"/>
    <n v="6"/>
    <n v="0"/>
    <m/>
    <n v="49.62"/>
    <n v="0"/>
    <n v="49.62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39"/>
    <n v="1"/>
    <m/>
    <m/>
    <m/>
    <m/>
    <s v="Crème réparatrice visage et corps - tube 150ml"/>
    <n v="0"/>
    <n v="12"/>
    <n v="0"/>
    <m/>
    <n v="97.08"/>
    <n v="0"/>
    <n v="97.08"/>
    <m/>
    <s v=""/>
    <s v=""/>
    <s v=""/>
    <s v=""/>
    <s v=""/>
    <m/>
    <m/>
    <m/>
    <n v="1"/>
    <m/>
    <m/>
    <m/>
    <m/>
    <s v="1"/>
    <m/>
    <s v="1"/>
    <m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n v="1"/>
    <s v="Purée amande complète - 300g"/>
    <n v="5004"/>
    <n v="36"/>
    <n v="10"/>
    <m/>
    <n v="253.44"/>
    <n v="0"/>
    <n v="253.44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n v="1"/>
    <s v="Purée amande blanchie - 300g"/>
    <n v="5104"/>
    <n v="24"/>
    <n v="8"/>
    <s v="oui"/>
    <n v="186.48"/>
    <n v="0"/>
    <n v="186.48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n v="1"/>
    <s v="Purée de sésame (tahin) - 280g"/>
    <n v="1230"/>
    <n v="24"/>
    <n v="8"/>
    <m/>
    <n v="66.72"/>
    <n v="0"/>
    <n v="66.72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m/>
    <s v="Purée Fruits et Graines - 200g"/>
    <n v="1011"/>
    <n v="6"/>
    <n v="0"/>
    <m/>
    <n v="27.3"/>
    <n v="0"/>
    <n v="27.3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m/>
    <s v="Purée 4 Fruits Secs - 200g"/>
    <n v="1013"/>
    <n v="6"/>
    <n v="0"/>
    <m/>
    <n v="23.4"/>
    <n v="0"/>
    <n v="23.4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m/>
    <s v="Purée Amande &amp; Noix de cajou - 200g"/>
    <n v="1012"/>
    <n v="6"/>
    <n v="0"/>
    <m/>
    <n v="31.44"/>
    <n v="0"/>
    <n v="31.44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n v="1"/>
    <m/>
    <m/>
    <m/>
    <m/>
    <s v="Purée Arachide Toastée - 300g"/>
    <n v="1504"/>
    <n v="6"/>
    <n v="0"/>
    <m/>
    <n v="16.2"/>
    <n v="0"/>
    <n v="16.2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0"/>
    <m/>
    <n v="1"/>
    <m/>
    <m/>
    <m/>
    <s v="Poichichade Curry Madras - 100g"/>
    <n v="4305"/>
    <n v="6"/>
    <n v="0"/>
    <m/>
    <n v="17.16"/>
    <n v="0"/>
    <n v="17.16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n v="1"/>
    <s v="Purée amande complète - 300g"/>
    <n v="5004"/>
    <n v="36"/>
    <n v="10"/>
    <m/>
    <n v="253.44"/>
    <n v="0"/>
    <n v="253.44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n v="1"/>
    <s v="Purée amande blanchie - 300g"/>
    <n v="5104"/>
    <n v="24"/>
    <n v="8"/>
    <s v="oui"/>
    <n v="186.48"/>
    <n v="0"/>
    <n v="186.48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n v="1"/>
    <s v="Purée de sésame (tahin) - 280g"/>
    <n v="1230"/>
    <n v="24"/>
    <n v="8"/>
    <m/>
    <n v="66.72"/>
    <n v="0"/>
    <n v="66.72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m/>
    <s v="Purée Fruits et Graines - 200g"/>
    <n v="1011"/>
    <n v="6"/>
    <n v="5"/>
    <m/>
    <n v="25.92"/>
    <n v="0"/>
    <n v="25.92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m/>
    <s v="Purée 4 Fruits Secs - 200g"/>
    <n v="1013"/>
    <n v="6"/>
    <n v="5"/>
    <m/>
    <n v="22.26"/>
    <n v="0"/>
    <n v="22.26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m/>
    <s v="Purée Amande &amp; Noix de cajou - 200g"/>
    <n v="1012"/>
    <n v="6"/>
    <n v="5"/>
    <m/>
    <n v="29.88"/>
    <n v="0"/>
    <n v="29.88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n v="1"/>
    <m/>
    <m/>
    <m/>
    <m/>
    <s v="Purée Arachide Toastée - 300g"/>
    <n v="1504"/>
    <n v="6"/>
    <n v="5"/>
    <m/>
    <n v="15.36"/>
    <n v="0"/>
    <n v="15.36"/>
    <m/>
    <s v=""/>
    <s v=""/>
    <s v=""/>
    <s v=""/>
    <s v=""/>
    <m/>
    <m/>
    <m/>
    <n v="1"/>
    <m/>
    <m/>
    <m/>
    <m/>
    <m/>
    <m/>
    <s v="1"/>
    <s v=""/>
  </r>
  <r>
    <x v="9"/>
    <s v="Christophe"/>
    <s v="Perl'amande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1"/>
    <m/>
    <n v="1"/>
    <m/>
    <m/>
    <m/>
    <s v="Poichichade Curry Madras - 100g"/>
    <n v="4305"/>
    <n v="6"/>
    <n v="5"/>
    <m/>
    <n v="16.32"/>
    <n v="0"/>
    <n v="16.32"/>
    <m/>
    <s v=""/>
    <s v=""/>
    <s v=""/>
    <s v=""/>
    <s v=""/>
    <m/>
    <m/>
    <m/>
    <n v="1"/>
    <m/>
    <m/>
    <m/>
    <d v="2017-11-07T00:00:00"/>
    <m/>
    <m/>
    <s v="1"/>
    <s v=""/>
  </r>
  <r>
    <x v="9"/>
    <s v="Christophe"/>
    <s v="Nature et Aliments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2"/>
    <n v="1"/>
    <m/>
    <m/>
    <m/>
    <m/>
    <s v="Potabio poireau-PDT - x 20 sachets"/>
    <n v="410010"/>
    <n v="20"/>
    <n v="0"/>
    <m/>
    <n v="17.8"/>
    <n v="0"/>
    <n v="17.8"/>
    <m/>
    <s v=""/>
    <s v=""/>
    <s v=""/>
    <s v=""/>
    <s v=""/>
    <m/>
    <m/>
    <m/>
    <n v="1"/>
    <m/>
    <m/>
    <m/>
    <m/>
    <m/>
    <m/>
    <s v="1"/>
    <s v=""/>
  </r>
  <r>
    <x v="9"/>
    <s v="Christophe"/>
    <s v="Nature et Aliments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2"/>
    <n v="1"/>
    <m/>
    <m/>
    <m/>
    <m/>
    <s v="Potabio algues - x 20 sachets"/>
    <n v="410060"/>
    <n v="20"/>
    <n v="0"/>
    <m/>
    <n v="17.8"/>
    <n v="0"/>
    <n v="17.8"/>
    <m/>
    <s v=""/>
    <s v=""/>
    <s v=""/>
    <s v=""/>
    <s v=""/>
    <m/>
    <m/>
    <m/>
    <n v="1"/>
    <m/>
    <m/>
    <m/>
    <m/>
    <m/>
    <m/>
    <s v="1"/>
    <s v=""/>
  </r>
  <r>
    <x v="9"/>
    <s v="Christophe"/>
    <s v="Nature et Aliments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2"/>
    <n v="1"/>
    <m/>
    <m/>
    <m/>
    <m/>
    <s v="Potabio carotte cumin - x 20 sachets"/>
    <n v="410080"/>
    <n v="20"/>
    <n v="0"/>
    <m/>
    <n v="17.8"/>
    <n v="0"/>
    <n v="17.8"/>
    <m/>
    <s v=""/>
    <s v=""/>
    <s v=""/>
    <s v=""/>
    <s v=""/>
    <m/>
    <m/>
    <m/>
    <n v="1"/>
    <m/>
    <m/>
    <m/>
    <m/>
    <m/>
    <m/>
    <s v="1"/>
    <s v=""/>
  </r>
  <r>
    <x v="9"/>
    <s v="Christophe"/>
    <s v="Nature et Aliments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2"/>
    <n v="1"/>
    <m/>
    <m/>
    <m/>
    <m/>
    <s v="Potabio Indien - x20 sachets"/>
    <n v="41033"/>
    <n v="20"/>
    <n v="0"/>
    <m/>
    <n v="19"/>
    <n v="0"/>
    <n v="19"/>
    <m/>
    <s v=""/>
    <s v=""/>
    <s v=""/>
    <s v=""/>
    <s v=""/>
    <m/>
    <m/>
    <m/>
    <n v="1"/>
    <m/>
    <m/>
    <m/>
    <m/>
    <m/>
    <m/>
    <s v="1"/>
    <s v=""/>
  </r>
  <r>
    <x v="9"/>
    <s v="Christophe"/>
    <s v="Nature et Aliments"/>
    <s v="Relais Vert"/>
    <s v="LA P'TITE MAISON DU BIO"/>
    <s v="45 rue des minimes"/>
    <s v="42300"/>
    <s v="ROANNE"/>
    <s v="04 77 71 03 42"/>
    <s v="Auvergne-Rhône-Alpes"/>
    <s v="42"/>
    <s v="GVA"/>
    <m/>
    <n v="300"/>
    <s v="2017-10-02"/>
    <x v="1642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9"/>
    <s v="Christophe"/>
    <s v="Bio Planèt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3"/>
    <n v="1"/>
    <n v="1"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d v="2017-11-07T00:00:00"/>
    <m/>
    <m/>
    <s v="1"/>
    <s v=""/>
  </r>
  <r>
    <x v="9"/>
    <s v="Christophe"/>
    <s v="Bio Planèt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3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9"/>
    <s v="Christophe"/>
    <s v="Nature et Aliments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4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9"/>
    <s v="Christophe"/>
    <s v="Arcadi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5"/>
    <n v="1"/>
    <m/>
    <m/>
    <m/>
    <m/>
    <s v="AIL et FINES HERBES - Flacon 10g"/>
    <n v="0"/>
    <n v="6"/>
    <n v="5"/>
    <m/>
    <n v="7.92"/>
    <n v="0"/>
    <n v="7.92"/>
    <m/>
    <s v=""/>
    <s v=""/>
    <s v=""/>
    <s v=""/>
    <s v=""/>
    <m/>
    <m/>
    <m/>
    <n v="1"/>
    <m/>
    <m/>
    <m/>
    <m/>
    <m/>
    <m/>
    <s v="1"/>
    <s v=""/>
  </r>
  <r>
    <x v="9"/>
    <s v="Christophe"/>
    <s v="Arcadi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5"/>
    <n v="1"/>
    <m/>
    <m/>
    <m/>
    <m/>
    <s v="Épices pour COUSCOUS - Flacon 35g"/>
    <n v="0"/>
    <n v="6"/>
    <n v="5"/>
    <m/>
    <n v="10.38"/>
    <n v="0"/>
    <n v="10.38"/>
    <m/>
    <s v=""/>
    <s v=""/>
    <s v=""/>
    <s v=""/>
    <s v=""/>
    <m/>
    <m/>
    <m/>
    <n v="1"/>
    <m/>
    <m/>
    <m/>
    <m/>
    <m/>
    <m/>
    <s v="1"/>
    <s v=""/>
  </r>
  <r>
    <x v="9"/>
    <s v="Christophe"/>
    <s v="Arcadi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5"/>
    <n v="1"/>
    <m/>
    <m/>
    <m/>
    <m/>
    <s v="Mélange VIN CHAUD - Sachet 28g"/>
    <n v="0"/>
    <n v="6"/>
    <n v="5"/>
    <m/>
    <n v="14.58"/>
    <n v="0"/>
    <n v="14.58"/>
    <m/>
    <s v=""/>
    <s v=""/>
    <s v=""/>
    <s v=""/>
    <s v=""/>
    <m/>
    <m/>
    <m/>
    <n v="1"/>
    <m/>
    <m/>
    <m/>
    <m/>
    <m/>
    <m/>
    <s v="1"/>
    <s v=""/>
  </r>
  <r>
    <x v="9"/>
    <s v="Christophe"/>
    <s v="Arcadi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0-02"/>
    <x v="1645"/>
    <n v="1"/>
    <m/>
    <m/>
    <m/>
    <m/>
    <s v="Mélange COLOMBO - Flacon 35g"/>
    <n v="0"/>
    <n v="6"/>
    <n v="5"/>
    <m/>
    <n v="8.82"/>
    <n v="0"/>
    <n v="8.82"/>
    <m/>
    <s v=""/>
    <s v=""/>
    <s v=""/>
    <s v=""/>
    <s v=""/>
    <m/>
    <m/>
    <m/>
    <n v="1"/>
    <m/>
    <m/>
    <m/>
    <m/>
    <m/>
    <m/>
    <s v="1"/>
    <s v=""/>
  </r>
  <r>
    <x v="9"/>
    <s v="Christophe"/>
    <s v="Arcadi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0-03"/>
    <x v="1646"/>
    <m/>
    <n v="1"/>
    <m/>
    <n v="1"/>
    <m/>
    <s v="Présentoir infusettes livré garni -"/>
    <n v="0"/>
    <n v="1"/>
    <n v="10"/>
    <m/>
    <n v="0"/>
    <n v="0"/>
    <n v="0"/>
    <m/>
    <s v=""/>
    <s v=""/>
    <s v=""/>
    <s v=""/>
    <s v=""/>
    <m/>
    <m/>
    <m/>
    <n v="1"/>
    <m/>
    <m/>
    <m/>
    <d v="2017-11-07T00:00:00"/>
    <m/>
    <m/>
    <n v="1"/>
    <s v=""/>
  </r>
  <r>
    <x v="9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0-03"/>
    <x v="1647"/>
    <n v="1"/>
    <m/>
    <m/>
    <m/>
    <m/>
    <s v="CEPES COUPÉS - Doypack 30g (6)"/>
    <n v="0"/>
    <n v="6"/>
    <n v="10"/>
    <s v="oui"/>
    <n v="28.14"/>
    <n v="0"/>
    <n v="28.14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5 Vitalité - Boite 22,5g"/>
    <n v="0"/>
    <n v="6"/>
    <n v="10"/>
    <s v="oui"/>
    <n v="17.82"/>
    <n v="0"/>
    <n v="17.82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2 Détente - Boite 22,5g"/>
    <n v="0"/>
    <n v="6"/>
    <n v="10"/>
    <s v="oui"/>
    <n v="16.440000000000001"/>
    <n v="0"/>
    <n v="16.440000000000001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7 Agrumes - Boite 22,5g"/>
    <n v="0"/>
    <n v="6"/>
    <n v="10"/>
    <s v="oui"/>
    <n v="18.3"/>
    <n v="0"/>
    <n v="18.3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3 Hivernale - Boite 22,5g"/>
    <n v="0"/>
    <n v="6"/>
    <n v="10"/>
    <s v="oui"/>
    <n v="16.32"/>
    <n v="0"/>
    <n v="16.32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6 Anti-Stress - Boite 22,5g"/>
    <n v="0"/>
    <n v="6"/>
    <n v="10"/>
    <s v="oui"/>
    <n v="16.62"/>
    <n v="0"/>
    <n v="16.62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4 Elimination - Boite 22,5g"/>
    <n v="0"/>
    <n v="6"/>
    <n v="10"/>
    <s v="oui"/>
    <n v="17.28"/>
    <n v="0"/>
    <n v="17.28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1 Sommeil - Boite 22,5g"/>
    <n v="0"/>
    <n v="6"/>
    <n v="10"/>
    <s v="oui"/>
    <n v="19.32"/>
    <n v="0"/>
    <n v="19.32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8 Épicée - Boite 22,5g"/>
    <n v="0"/>
    <n v="6"/>
    <n v="10"/>
    <s v="oui"/>
    <n v="15.96"/>
    <n v="0"/>
    <n v="15.96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m/>
    <n v="1"/>
    <m/>
    <n v="1"/>
    <m/>
    <s v="Présentoir infusettes livré garni -"/>
    <n v="0"/>
    <n v="1"/>
    <n v="10"/>
    <m/>
    <n v="0"/>
    <n v="0"/>
    <n v="0"/>
    <m/>
    <n v="0"/>
    <n v="1"/>
    <n v="0"/>
    <n v="1"/>
    <n v="0"/>
    <m/>
    <m/>
    <n v="1"/>
    <m/>
    <n v="1"/>
    <m/>
    <m/>
    <d v="2017-12-14T00:00:00"/>
    <m/>
    <m/>
    <s v="1"/>
    <m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10 Détox - Boite 22,5g"/>
    <n v="0"/>
    <n v="6"/>
    <n v="10"/>
    <s v="oui"/>
    <n v="16.5"/>
    <n v="0"/>
    <n v="16.5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ODO BIO"/>
    <s v="ZI DU PONT ROUGE"/>
    <s v="11000"/>
    <s v="CARCASSONNE"/>
    <s v="04 68 71 03 53"/>
    <s v="Occitanie"/>
    <s v="11"/>
    <s v="ACCORD BIO"/>
    <m/>
    <n v="500"/>
    <s v="2017-10-03"/>
    <x v="1648"/>
    <n v="1"/>
    <m/>
    <m/>
    <n v="1"/>
    <m/>
    <s v="09 Digestion - Boite 22,5g"/>
    <n v="0"/>
    <n v="6"/>
    <n v="10"/>
    <s v="oui"/>
    <n v="16.14"/>
    <n v="0"/>
    <n v="16.14"/>
    <m/>
    <s v=""/>
    <s v=""/>
    <s v=""/>
    <s v=""/>
    <s v=""/>
    <m/>
    <m/>
    <m/>
    <n v="1"/>
    <m/>
    <m/>
    <m/>
    <m/>
    <m/>
    <m/>
    <s v="1"/>
    <s v=""/>
  </r>
  <r>
    <x v="9"/>
    <s v="Christophe"/>
    <s v="Kaoka"/>
    <s v="Markal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49"/>
    <n v="1"/>
    <m/>
    <m/>
    <m/>
    <m/>
    <s v="noir 55% orange - 100g"/>
    <n v="14073"/>
    <n v="17"/>
    <n v="0"/>
    <m/>
    <n v="27.2"/>
    <n v="0"/>
    <n v="27.2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Kaoka"/>
    <s v="Markal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49"/>
    <n v="1"/>
    <m/>
    <m/>
    <m/>
    <m/>
    <s v="dessert noir corsé 70% Equateur - 200g"/>
    <n v="14241"/>
    <n v="30"/>
    <n v="0"/>
    <m/>
    <n v="80.400000000000006"/>
    <n v="0"/>
    <n v="80.400000000000006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Ciel d'Azur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0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Ciel d'Azur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0"/>
    <n v="1"/>
    <m/>
    <m/>
    <m/>
    <m/>
    <s v="Crème à raser - tube 100ml"/>
    <n v="0"/>
    <n v="6"/>
    <n v="0"/>
    <m/>
    <n v="37.200000000000003"/>
    <n v="0"/>
    <n v="37.200000000000003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Ciel d'Azur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0"/>
    <n v="1"/>
    <m/>
    <m/>
    <m/>
    <m/>
    <s v="Gel externe - tube 125ml"/>
    <n v="0"/>
    <n v="6"/>
    <n v="0"/>
    <s v="oui"/>
    <n v="42.66"/>
    <n v="0"/>
    <n v="42.66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Ciel d'Azur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0"/>
    <n v="1"/>
    <m/>
    <m/>
    <m/>
    <m/>
    <s v="Crème visage - tube 50ml"/>
    <n v="0"/>
    <n v="6"/>
    <n v="0"/>
    <s v="oui"/>
    <n v="37.020000000000003"/>
    <n v="0"/>
    <n v="37.020000000000003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Ciel d'Azur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0"/>
    <n v="1"/>
    <m/>
    <m/>
    <m/>
    <m/>
    <s v="Gel Exfoliant visage - tube 150ml"/>
    <n v="0"/>
    <n v="6"/>
    <n v="0"/>
    <m/>
    <n v="34.32"/>
    <n v="0"/>
    <n v="34.32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Bio Planèt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1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Bio Planèt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1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Perl'amand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2"/>
    <n v="1"/>
    <m/>
    <m/>
    <m/>
    <m/>
    <s v="Amandina chocolat - 1L"/>
    <n v="6902"/>
    <n v="6"/>
    <n v="5"/>
    <m/>
    <n v="19.079999999999998"/>
    <n v="0"/>
    <n v="19.079999999999998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Perl'amand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2"/>
    <n v="1"/>
    <m/>
    <m/>
    <m/>
    <m/>
    <s v="Pâte d’amande - 25g"/>
    <n v="91119"/>
    <n v="40"/>
    <n v="5"/>
    <m/>
    <n v="29.6"/>
    <n v="0"/>
    <n v="29.6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Perl'amand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2"/>
    <n v="1"/>
    <m/>
    <m/>
    <m/>
    <m/>
    <s v="Pistache Choc - 25g"/>
    <n v="91002"/>
    <n v="40"/>
    <n v="5"/>
    <m/>
    <n v="29.6"/>
    <n v="0"/>
    <n v="29.6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Perl'amand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2"/>
    <n v="1"/>
    <m/>
    <m/>
    <m/>
    <m/>
    <s v="Pâte de fruit - 5x25g"/>
    <n v="8.0118000000000005E+29"/>
    <n v="12"/>
    <n v="5"/>
    <m/>
    <n v="37.92"/>
    <n v="0"/>
    <n v="37.92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Perl'amande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2"/>
    <n v="1"/>
    <m/>
    <m/>
    <m/>
    <m/>
    <s v="Purée Fruits et Graines - 200g"/>
    <n v="1011"/>
    <n v="6"/>
    <n v="5"/>
    <m/>
    <n v="25.92"/>
    <n v="0"/>
    <n v="25.92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poireau-PDT - x 20 sachets"/>
    <n v="410010"/>
    <n v="20"/>
    <n v="10"/>
    <m/>
    <n v="16"/>
    <n v="0"/>
    <n v="16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ortie - x 20 sachets"/>
    <n v="410030"/>
    <n v="40"/>
    <n v="10"/>
    <m/>
    <n v="32"/>
    <n v="0"/>
    <n v="32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potimarron - x 20 sachets"/>
    <n v="410050"/>
    <n v="20"/>
    <n v="10"/>
    <m/>
    <n v="16"/>
    <n v="0"/>
    <n v="16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algues - x 20 sachets"/>
    <n v="410060"/>
    <n v="40"/>
    <n v="10"/>
    <m/>
    <n v="32"/>
    <n v="0"/>
    <n v="32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cèpes - x 20 sachets"/>
    <n v="410070"/>
    <n v="20"/>
    <n v="10"/>
    <m/>
    <n v="16"/>
    <n v="0"/>
    <n v="16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carotte cumin - x 20 sachets"/>
    <n v="410080"/>
    <n v="20"/>
    <n v="10"/>
    <m/>
    <n v="16"/>
    <n v="0"/>
    <n v="16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épinards spiruline - x 20 sachets"/>
    <n v="410090"/>
    <n v="20"/>
    <n v="10"/>
    <m/>
    <n v="16"/>
    <n v="0"/>
    <n v="16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fenouil - x 20 sachets"/>
    <n v="410100"/>
    <n v="20"/>
    <n v="10"/>
    <m/>
    <n v="16"/>
    <n v="0"/>
    <n v="16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m/>
    <n v="1"/>
    <m/>
    <m/>
    <n v="1"/>
    <s v="Potabio Choux - x 20 sachets"/>
    <n v="410110"/>
    <n v="20"/>
    <n v="10"/>
    <m/>
    <n v="15"/>
    <n v="0"/>
    <n v="15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Thaï - x20 sachets"/>
    <n v="41032"/>
    <n v="20"/>
    <n v="10"/>
    <m/>
    <n v="17"/>
    <n v="0"/>
    <n v="17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Indien - x20 sachets"/>
    <n v="41033"/>
    <n v="20"/>
    <n v="10"/>
    <m/>
    <n v="17"/>
    <n v="0"/>
    <n v="17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Mexicain - x20 sachets"/>
    <n v="41034"/>
    <n v="20"/>
    <n v="10"/>
    <m/>
    <n v="17"/>
    <n v="0"/>
    <n v="17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Nature et Aliments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3"/>
    <n v="1"/>
    <m/>
    <m/>
    <m/>
    <n v="1"/>
    <s v="Potabio de la mer - x 20 sachets"/>
    <n v="410160"/>
    <n v="20"/>
    <n v="10"/>
    <m/>
    <n v="0"/>
    <n v="0"/>
    <n v="0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Gaborit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4"/>
    <n v="1"/>
    <m/>
    <m/>
    <m/>
    <m/>
    <s v="RIZ au lait tradition - 140g x 4"/>
    <n v="150"/>
    <n v="3"/>
    <n v="0"/>
    <m/>
    <n v="7.02"/>
    <n v="0"/>
    <n v="7.02"/>
    <m/>
    <s v=""/>
    <s v=""/>
    <s v=""/>
    <s v=""/>
    <s v=""/>
    <m/>
    <m/>
    <m/>
    <n v="1"/>
    <m/>
    <m/>
    <m/>
    <d v="2017-10-31T00:00:00"/>
    <m/>
    <s v="1"/>
    <m/>
    <s v=""/>
  </r>
  <r>
    <x v="9"/>
    <s v="Christophe"/>
    <s v="Gaborit"/>
    <s v="Relais Vert"/>
    <s v="TERRE DE MA LICE - BIOMONDE"/>
    <s v="361, AVENUE DE LA GARE"/>
    <s v="03290"/>
    <s v="DOMPIERRE SUR BESBRE"/>
    <s v="04.70.35.29.42"/>
    <s v="Auvergne-Rhône-Alpes"/>
    <s v="3"/>
    <s v="BIOMONDE"/>
    <m/>
    <n v="186"/>
    <s v="2017-10-03"/>
    <x v="1654"/>
    <n v="1"/>
    <m/>
    <m/>
    <m/>
    <m/>
    <s v="ŒUFS au lait Tradition - 125g x 2"/>
    <n v="165"/>
    <n v="3"/>
    <n v="0"/>
    <m/>
    <n v="4.6500000000000004"/>
    <n v="0"/>
    <n v="4.6500000000000004"/>
    <m/>
    <s v=""/>
    <s v=""/>
    <s v=""/>
    <s v=""/>
    <s v=""/>
    <m/>
    <m/>
    <m/>
    <n v="1"/>
    <m/>
    <m/>
    <m/>
    <d v="2017-10-31T00:00:00"/>
    <m/>
    <s v="1"/>
    <m/>
    <s v=""/>
  </r>
  <r>
    <x v="9"/>
    <s v="Philippe"/>
    <s v="Le Moulin du Pivert"/>
    <s v="Direct"/>
    <s v="BRIN D'AVOINE"/>
    <s v="5, allée de Kernenez"/>
    <s v="29000"/>
    <s v="QUIMPER"/>
    <s v="02 98 10 13 50"/>
    <s v="Bretagne"/>
    <s v="29"/>
    <s v="ACCORD BIO"/>
    <m/>
    <n v="850"/>
    <s v="2017-10-03"/>
    <x v="1655"/>
    <n v="1"/>
    <m/>
    <m/>
    <m/>
    <m/>
    <s v="Equi'libre Céréales et Graines - 150 grs"/>
    <n v="1"/>
    <n v="12"/>
    <n v="0"/>
    <m/>
    <n v="26.16"/>
    <n v="0"/>
    <n v="26.16"/>
    <m/>
    <n v="1"/>
    <n v="0"/>
    <n v="0"/>
    <n v="0"/>
    <n v="0"/>
    <m/>
    <m/>
    <n v="1"/>
    <m/>
    <n v="1"/>
    <m/>
    <s v="renvoi de la commande non saisie par moulin du pivert "/>
    <s v="08/11/2017 - 09/11/2017"/>
    <m/>
    <m/>
    <s v="1"/>
    <m/>
  </r>
  <r>
    <x v="9"/>
    <s v="Philippe"/>
    <s v="Le Moulin du Pivert"/>
    <s v="Direct"/>
    <s v="BRIN D'AVOINE"/>
    <s v="5, allée de Kernenez"/>
    <s v="29000"/>
    <s v="QUIMPER"/>
    <s v="02 98 10 13 50"/>
    <s v="Bretagne"/>
    <s v="29"/>
    <s v="ACCORD BIO"/>
    <m/>
    <n v="850"/>
    <s v="2017-10-03"/>
    <x v="1655"/>
    <n v="1"/>
    <m/>
    <m/>
    <m/>
    <m/>
    <s v="Equi'libre Petit Epeautre Chocolat - 150 g"/>
    <n v="1"/>
    <n v="12"/>
    <n v="0"/>
    <m/>
    <n v="28.56"/>
    <n v="0"/>
    <n v="28.56"/>
    <m/>
    <n v="1"/>
    <n v="0"/>
    <n v="0"/>
    <n v="0"/>
    <n v="0"/>
    <m/>
    <m/>
    <n v="1"/>
    <m/>
    <n v="1"/>
    <m/>
    <s v="renvoi de la commande non saisie par moulin du pivert "/>
    <s v="08/11/2017 - 09/11/2017"/>
    <m/>
    <m/>
    <s v="1"/>
    <m/>
  </r>
  <r>
    <x v="9"/>
    <s v="Philippe"/>
    <s v="Bio Planète"/>
    <s v="Biodis"/>
    <s v="BRIN D'AVOINE"/>
    <s v="5, allée de Kernenez"/>
    <s v="29000"/>
    <s v="QUIMPER"/>
    <s v="02 98 10 13 50"/>
    <s v="Bretagne"/>
    <s v="29"/>
    <s v="ACCORD BIO"/>
    <m/>
    <n v="850"/>
    <s v="2017-10-03"/>
    <x v="1656"/>
    <n v="1"/>
    <m/>
    <m/>
    <m/>
    <m/>
    <s v="Huile de germe de blé bio - 100ml"/>
    <n v="1010420697"/>
    <n v="8"/>
    <n v="0"/>
    <m/>
    <n v="85.2"/>
    <n v="0"/>
    <n v="85.2"/>
    <m/>
    <s v=""/>
    <s v=""/>
    <s v=""/>
    <s v=""/>
    <s v=""/>
    <m/>
    <m/>
    <m/>
    <n v="1"/>
    <m/>
    <m/>
    <m/>
    <m/>
    <m/>
    <m/>
    <s v="1"/>
    <s v=""/>
  </r>
  <r>
    <x v="9"/>
    <s v="Philippe"/>
    <s v="Arcadie"/>
    <s v="Ekibio"/>
    <s v="BRIN D'AVOINE"/>
    <s v="5, allée de Kernenez"/>
    <s v="29000"/>
    <s v="QUIMPER"/>
    <s v="02 98 10 13 50"/>
    <s v="Bretagne"/>
    <s v="29"/>
    <s v="ACCORD BIO"/>
    <m/>
    <n v="850"/>
    <s v="2017-10-03"/>
    <x v="1657"/>
    <n v="1"/>
    <m/>
    <m/>
    <m/>
    <m/>
    <s v="Moulin à épices - Cartonnette (6)"/>
    <n v="0"/>
    <n v="6"/>
    <n v="0"/>
    <m/>
    <n v="74.34"/>
    <n v="0"/>
    <n v="74.34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m/>
    <m/>
    <m/>
    <m/>
    <s v="Gel Douche - flacon 250ml"/>
    <n v="0"/>
    <n v="6"/>
    <n v="0"/>
    <m/>
    <n v="42.84"/>
    <n v="0"/>
    <n v="42.8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n v="1"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n v="1"/>
    <m/>
    <m/>
    <n v="1"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n v="1"/>
    <m/>
    <m/>
    <n v="1"/>
    <s v="Crème visage - tube 50ml"/>
    <n v="0"/>
    <n v="24"/>
    <n v="15"/>
    <s v="oui"/>
    <n v="125.76"/>
    <n v="0"/>
    <n v="125.7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n v="1"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m/>
    <m/>
    <m/>
    <m/>
    <s v="Pilulier 45 gélules Bio - pilulier 17.8g"/>
    <n v="0"/>
    <n v="6"/>
    <n v="0"/>
    <m/>
    <n v="48.78"/>
    <n v="0"/>
    <n v="48.7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Ciel d'Azur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8"/>
    <n v="1"/>
    <m/>
    <m/>
    <m/>
    <m/>
    <s v="Pulpe Aloé Vera AB à boire - 500ml"/>
    <n v="0"/>
    <n v="6"/>
    <n v="0"/>
    <m/>
    <n v="52.26"/>
    <n v="0"/>
    <n v="52.2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n v="1"/>
    <n v="1"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m/>
    <n v="1"/>
    <m/>
    <m/>
    <m/>
    <s v="Huile de chardon marie - 100ml"/>
    <n v="1010420597"/>
    <n v="4"/>
    <n v="0"/>
    <m/>
    <n v="25.68"/>
    <n v="0"/>
    <n v="25.6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n v="1"/>
    <m/>
    <m/>
    <n v="1"/>
    <m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n v="1"/>
    <m/>
    <m/>
    <n v="1"/>
    <m/>
    <s v="Farine de lin biologique - 250g x4"/>
    <n v="1010450320"/>
    <n v="16"/>
    <n v="10"/>
    <m/>
    <n v="32.159999999999997"/>
    <n v="0"/>
    <n v="32.159999999999997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m/>
    <n v="1"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59"/>
    <m/>
    <n v="1"/>
    <m/>
    <n v="1"/>
    <m/>
    <s v="Farine de coco biologique - 250g x4"/>
    <n v="1010450620"/>
    <n v="16"/>
    <n v="10"/>
    <s v="oui"/>
    <n v="32.159999999999997"/>
    <n v="0"/>
    <n v="32.159999999999997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m/>
    <m/>
    <s v="Poudre à lever - x 30 sachets"/>
    <n v="550010"/>
    <n v="30"/>
    <n v="0"/>
    <m/>
    <n v="10.199999999999999"/>
    <n v="0"/>
    <n v="10.199999999999999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m/>
    <m/>
    <s v="Sucre vanille - x 20 sachets 2x8g"/>
    <n v="310010"/>
    <n v="20"/>
    <n v="0"/>
    <m/>
    <n v="73.599999999999994"/>
    <n v="0"/>
    <n v="73.59999999999999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poireau-PDT - x 20 sachets"/>
    <n v="41001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tomate - x 20 sachets"/>
    <n v="41002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ortie - x 20 sachets"/>
    <n v="410030"/>
    <n v="40"/>
    <n v="10"/>
    <s v="oui"/>
    <n v="32"/>
    <n v="0"/>
    <n v="3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potimarron - x 20 sachets"/>
    <n v="41005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algues - x 20 sachets"/>
    <n v="41006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cèpes - x 20 sachets"/>
    <n v="41007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carotte cumin - x 20 sachets"/>
    <n v="41008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épinards spiruline - x 20 sachets"/>
    <n v="410090"/>
    <n v="40"/>
    <n v="10"/>
    <s v="oui"/>
    <n v="32"/>
    <n v="0"/>
    <n v="3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fenouil - x 20 sachets"/>
    <n v="41010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Thaï - x20 sachets"/>
    <n v="41032"/>
    <n v="20"/>
    <n v="10"/>
    <s v="oui"/>
    <n v="17"/>
    <n v="0"/>
    <n v="17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Indien - x20 sachets"/>
    <n v="41033"/>
    <n v="20"/>
    <n v="10"/>
    <s v="oui"/>
    <n v="17"/>
    <n v="0"/>
    <n v="17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Mexicain - x20 sachets"/>
    <n v="41034"/>
    <n v="20"/>
    <n v="10"/>
    <s v="oui"/>
    <n v="17"/>
    <n v="0"/>
    <n v="17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m/>
    <n v="1"/>
    <m/>
    <n v="1"/>
    <m/>
    <s v="BOX 15 réfs livré monté &amp; vide -"/>
    <n v="146150"/>
    <n v="1"/>
    <n v="10"/>
    <s v="oui"/>
    <n v="0"/>
    <n v="0"/>
    <n v="0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MONDE"/>
    <s v="rue victor hugo"/>
    <s v="18390"/>
    <s v="SAINT GERMAIN DU PUY"/>
    <s v="02 48 24 94 23"/>
    <s v="Centre-Val de Loire"/>
    <s v="18"/>
    <s v="BIOMONDE"/>
    <m/>
    <n v="280"/>
    <s v="2017-10-03"/>
    <x v="1660"/>
    <n v="1"/>
    <m/>
    <m/>
    <n v="1"/>
    <m/>
    <s v="Potabio de la mer - x 20 sachets"/>
    <n v="410160"/>
    <n v="20"/>
    <n v="10"/>
    <s v="oui"/>
    <n v="0"/>
    <n v="0"/>
    <n v="0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Arcadie"/>
    <s v="Bryio"/>
    <s v="BIOMONDE"/>
    <s v="rue victor hugo"/>
    <s v="18390"/>
    <s v="SAINT GERMAIN DU PUY"/>
    <s v="02 48 24 94 23"/>
    <s v="Centre-Val de Loire"/>
    <s v="18"/>
    <s v="BIOMONDE"/>
    <m/>
    <n v="280"/>
    <s v="2017-10-03"/>
    <x v="1661"/>
    <n v="1"/>
    <m/>
    <m/>
    <n v="1"/>
    <m/>
    <s v="Présentoir infusettes livré garni -"/>
    <n v="0"/>
    <n v="1"/>
    <n v="10"/>
    <m/>
    <n v="0"/>
    <n v="0"/>
    <n v="0"/>
    <m/>
    <s v=""/>
    <s v=""/>
    <s v=""/>
    <s v=""/>
    <s v=""/>
    <m/>
    <m/>
    <m/>
    <n v="1"/>
    <m/>
    <m/>
    <m/>
    <d v="2017-11-07T00:00:00"/>
    <m/>
    <m/>
    <n v="1"/>
    <s v=""/>
  </r>
  <r>
    <x v="9"/>
    <s v="Philippe"/>
    <s v="Le Moulin du Pivert"/>
    <s v="Biodis"/>
    <s v="TY BIO"/>
    <s v="1 ROUTE DE QUIMPER"/>
    <s v="29170"/>
    <s v="FOUESNANT"/>
    <s v="02 98 56 17 17"/>
    <s v="Bretagne"/>
    <s v="29"/>
    <s v="ACCORD BIO"/>
    <m/>
    <n v="380"/>
    <s v="2017-10-04"/>
    <x v="1662"/>
    <n v="1"/>
    <m/>
    <m/>
    <m/>
    <m/>
    <s v="P'tit Dej' Figues, Raisins et Graines - 190 g"/>
    <n v="1"/>
    <n v="12"/>
    <n v="0"/>
    <m/>
    <n v="24.6"/>
    <n v="0"/>
    <n v="24.6"/>
    <m/>
    <s v=""/>
    <s v=""/>
    <s v=""/>
    <s v=""/>
    <s v=""/>
    <m/>
    <m/>
    <m/>
    <n v="1"/>
    <m/>
    <m/>
    <m/>
    <m/>
    <m/>
    <m/>
    <s v="1"/>
    <s v=""/>
  </r>
  <r>
    <x v="9"/>
    <s v="Philippe"/>
    <s v="Bio Planète"/>
    <s v="Biodis"/>
    <s v="TY BIO"/>
    <s v="1 ROUTE DE QUIMPER"/>
    <s v="29170"/>
    <s v="FOUESNANT"/>
    <s v="02 98 56 17 17"/>
    <s v="Bretagne"/>
    <s v="29"/>
    <s v="ACCORD BIO"/>
    <m/>
    <n v="380"/>
    <s v="2017-10-04"/>
    <x v="1663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m/>
    <m/>
    <m/>
    <s v="1"/>
    <s v=""/>
  </r>
  <r>
    <x v="9"/>
    <s v="Philippe"/>
    <s v="Nature et Aliments"/>
    <s v="Provinces Bio"/>
    <s v="TY BIO"/>
    <s v="1 ROUTE DE QUIMPER"/>
    <s v="29170"/>
    <s v="FOUESNANT"/>
    <s v="02 98 56 17 17"/>
    <s v="Bretagne"/>
    <s v="29"/>
    <s v="ACCORD BIO"/>
    <m/>
    <n v="380"/>
    <s v="2017-10-04"/>
    <x v="1664"/>
    <n v="1"/>
    <m/>
    <m/>
    <m/>
    <m/>
    <s v="Ferment yaourt 2x6g - x 10 sachets"/>
    <n v="530010"/>
    <n v="10"/>
    <n v="0"/>
    <m/>
    <n v="19.5"/>
    <n v="0"/>
    <n v="19.5"/>
    <m/>
    <s v=""/>
    <s v=""/>
    <s v=""/>
    <s v=""/>
    <s v=""/>
    <m/>
    <m/>
    <m/>
    <n v="1"/>
    <m/>
    <m/>
    <m/>
    <m/>
    <m/>
    <m/>
    <s v="1"/>
    <s v=""/>
  </r>
  <r>
    <x v="9"/>
    <s v="Philippe"/>
    <s v="Nature et Aliments"/>
    <s v="Provinces Bio"/>
    <s v="TY BIO"/>
    <s v="1 ROUTE DE QUIMPER"/>
    <s v="29170"/>
    <s v="FOUESNANT"/>
    <s v="02 98 56 17 17"/>
    <s v="Bretagne"/>
    <s v="29"/>
    <s v="ACCORD BIO"/>
    <m/>
    <n v="380"/>
    <s v="2017-10-04"/>
    <x v="1664"/>
    <n v="1"/>
    <m/>
    <m/>
    <m/>
    <m/>
    <s v="Ferment pour kéfir de lait 2x6g - x 10 sachets"/>
    <n v="530050"/>
    <n v="10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9"/>
    <s v="Philippe"/>
    <s v="Nature et Aliments"/>
    <s v="Provinces Bio"/>
    <s v="TY BIO"/>
    <s v="1 ROUTE DE QUIMPER"/>
    <s v="29170"/>
    <s v="FOUESNANT"/>
    <s v="02 98 56 17 17"/>
    <s v="Bretagne"/>
    <s v="29"/>
    <s v="ACCORD BIO"/>
    <m/>
    <n v="380"/>
    <s v="2017-10-04"/>
    <x v="1664"/>
    <n v="1"/>
    <m/>
    <m/>
    <m/>
    <m/>
    <s v="Crème châtaigne 60g - x 12 sachets"/>
    <n v="190130"/>
    <n v="12"/>
    <n v="0"/>
    <m/>
    <n v="13.8"/>
    <n v="0"/>
    <n v="13.8"/>
    <m/>
    <s v=""/>
    <s v=""/>
    <s v=""/>
    <s v=""/>
    <s v=""/>
    <m/>
    <m/>
    <m/>
    <n v="1"/>
    <m/>
    <m/>
    <m/>
    <m/>
    <m/>
    <m/>
    <s v="1"/>
    <s v=""/>
  </r>
  <r>
    <x v="9"/>
    <s v="Philippe"/>
    <s v="Nature et Aliments"/>
    <s v="Provinces Bio"/>
    <s v="TY BIO"/>
    <s v="1 ROUTE DE QUIMPER"/>
    <s v="29170"/>
    <s v="FOUESNANT"/>
    <s v="02 98 56 17 17"/>
    <s v="Bretagne"/>
    <s v="29"/>
    <s v="ACCORD BIO"/>
    <m/>
    <n v="380"/>
    <s v="2017-10-04"/>
    <x v="1664"/>
    <n v="1"/>
    <m/>
    <m/>
    <m/>
    <m/>
    <s v="Potabio de la mer - x 20 sachets"/>
    <n v="410160"/>
    <n v="20"/>
    <n v="0"/>
    <m/>
    <n v="0"/>
    <n v="0"/>
    <n v="0"/>
    <m/>
    <s v=""/>
    <s v=""/>
    <s v=""/>
    <s v=""/>
    <s v=""/>
    <m/>
    <m/>
    <m/>
    <n v="1"/>
    <m/>
    <m/>
    <m/>
    <m/>
    <m/>
    <m/>
    <s v="1"/>
    <s v=""/>
  </r>
  <r>
    <x v="9"/>
    <s v="Philippe"/>
    <s v="Arcadie"/>
    <s v="Biodis"/>
    <s v="TY BIO"/>
    <s v="1 ROUTE DE QUIMPER"/>
    <s v="29170"/>
    <s v="FOUESNANT"/>
    <s v="02 98 56 17 17"/>
    <s v="Bretagne"/>
    <s v="29"/>
    <s v="ACCORD BIO"/>
    <m/>
    <n v="380"/>
    <s v="2017-10-04"/>
    <x v="1665"/>
    <n v="1"/>
    <m/>
    <m/>
    <m/>
    <m/>
    <s v="CEPES COUPÉS - Doypack 30g (6)"/>
    <n v="0"/>
    <n v="6"/>
    <n v="10"/>
    <s v="oui"/>
    <n v="31.26"/>
    <n v="0"/>
    <n v="31.26"/>
    <m/>
    <s v=""/>
    <s v=""/>
    <s v=""/>
    <s v=""/>
    <s v=""/>
    <m/>
    <m/>
    <m/>
    <n v="1"/>
    <m/>
    <m/>
    <m/>
    <m/>
    <m/>
    <m/>
    <s v="1"/>
    <s v=""/>
  </r>
  <r>
    <x v="9"/>
    <s v="Philippe"/>
    <s v="Arcadie"/>
    <s v="Biodis"/>
    <s v="TY BIO"/>
    <s v="1 ROUTE DE QUIMPER"/>
    <s v="29170"/>
    <s v="FOUESNANT"/>
    <s v="02 98 56 17 17"/>
    <s v="Bretagne"/>
    <s v="29"/>
    <s v="ACCORD BIO"/>
    <m/>
    <n v="380"/>
    <s v="2017-10-04"/>
    <x v="1665"/>
    <n v="1"/>
    <m/>
    <m/>
    <m/>
    <m/>
    <s v="CHANTERELLES - Doypack 25g (6)"/>
    <n v="0"/>
    <n v="6"/>
    <n v="10"/>
    <s v="oui"/>
    <n v="25.92"/>
    <n v="0"/>
    <n v="25.92"/>
    <m/>
    <s v=""/>
    <s v=""/>
    <s v=""/>
    <s v=""/>
    <s v=""/>
    <m/>
    <m/>
    <m/>
    <n v="1"/>
    <m/>
    <m/>
    <m/>
    <m/>
    <m/>
    <m/>
    <s v="1"/>
    <s v=""/>
  </r>
  <r>
    <x v="9"/>
    <s v="Philippe"/>
    <s v="Arcadie"/>
    <s v="Biodis"/>
    <s v="TY BIO"/>
    <s v="1 ROUTE DE QUIMPER"/>
    <s v="29170"/>
    <s v="FOUESNANT"/>
    <s v="02 98 56 17 17"/>
    <s v="Bretagne"/>
    <s v="29"/>
    <s v="ACCORD BIO"/>
    <m/>
    <n v="380"/>
    <s v="2017-10-04"/>
    <x v="1665"/>
    <n v="1"/>
    <m/>
    <m/>
    <m/>
    <m/>
    <s v="SHIITAKES - Doypack 25g (6)"/>
    <n v="0"/>
    <n v="6"/>
    <n v="10"/>
    <s v="oui"/>
    <n v="16.62"/>
    <n v="0"/>
    <n v="16.62"/>
    <m/>
    <s v=""/>
    <s v=""/>
    <s v=""/>
    <s v=""/>
    <s v=""/>
    <m/>
    <m/>
    <m/>
    <n v="1"/>
    <m/>
    <m/>
    <m/>
    <m/>
    <m/>
    <m/>
    <s v="1"/>
    <s v=""/>
  </r>
  <r>
    <x v="9"/>
    <s v="Philippe"/>
    <s v="Arcadie"/>
    <s v="Biodis"/>
    <s v="TY BIO"/>
    <s v="1 ROUTE DE QUIMPER"/>
    <s v="29170"/>
    <s v="FOUESNANT"/>
    <s v="02 98 56 17 17"/>
    <s v="Bretagne"/>
    <s v="29"/>
    <s v="ACCORD BIO"/>
    <m/>
    <n v="380"/>
    <s v="2017-10-04"/>
    <x v="1665"/>
    <n v="1"/>
    <m/>
    <m/>
    <m/>
    <m/>
    <s v="Mélange SOUPE - Flacon 40g"/>
    <n v="0"/>
    <n v="6"/>
    <n v="0"/>
    <m/>
    <n v="11.34"/>
    <n v="0"/>
    <n v="11.34"/>
    <m/>
    <s v=""/>
    <s v=""/>
    <s v=""/>
    <s v=""/>
    <s v=""/>
    <m/>
    <m/>
    <m/>
    <n v="1"/>
    <m/>
    <m/>
    <m/>
    <m/>
    <m/>
    <m/>
    <s v="1"/>
    <s v=""/>
  </r>
  <r>
    <x v="9"/>
    <s v="Philippe"/>
    <s v="Arcadie"/>
    <s v="Biodis"/>
    <s v="TY BIO"/>
    <s v="1 ROUTE DE QUIMPER"/>
    <s v="29170"/>
    <s v="FOUESNANT"/>
    <s v="02 98 56 17 17"/>
    <s v="Bretagne"/>
    <s v="29"/>
    <s v="ACCORD BIO"/>
    <m/>
    <n v="380"/>
    <s v="2017-10-04"/>
    <x v="1665"/>
    <n v="1"/>
    <m/>
    <m/>
    <m/>
    <m/>
    <s v="SAUGE poudre - Flacon 20g"/>
    <n v="0"/>
    <n v="6"/>
    <n v="0"/>
    <m/>
    <n v="9.36"/>
    <n v="0"/>
    <n v="9.36"/>
    <m/>
    <s v=""/>
    <s v=""/>
    <s v=""/>
    <s v=""/>
    <s v=""/>
    <m/>
    <m/>
    <m/>
    <n v="1"/>
    <m/>
    <m/>
    <m/>
    <m/>
    <m/>
    <m/>
    <s v="1"/>
    <s v=""/>
  </r>
  <r>
    <x v="9"/>
    <s v="Philippe"/>
    <s v="Bio Planète"/>
    <s v="Biodis"/>
    <s v="LE MAGASIN BIO DE KERIOLIET"/>
    <s v="76 Rue Louis René Villerme"/>
    <s v="29900"/>
    <s v="CONCARNEAU"/>
    <s v="02 98 60 25 00"/>
    <s v="Bretagne"/>
    <s v="29"/>
    <s v="ACCORD BIO"/>
    <m/>
    <n v="475"/>
    <s v="2017-10-04"/>
    <x v="1666"/>
    <n v="1"/>
    <m/>
    <m/>
    <m/>
    <m/>
    <s v="Huile de Chia - 100ml"/>
    <n v="1010420097"/>
    <n v="6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9"/>
    <s v="Alexis"/>
    <s v="Nature et Aliments"/>
    <s v="Biocash"/>
    <s v="BIOASIS"/>
    <s v="21, rue des Amidonniers"/>
    <s v="31000"/>
    <s v="TOULOUSE"/>
    <s v="05 62 27 73 40"/>
    <s v="Occitanie"/>
    <s v="31"/>
    <s v="ACCORD BIO"/>
    <m/>
    <n v="175"/>
    <s v="2017-10-04"/>
    <x v="1667"/>
    <n v="1"/>
    <m/>
    <m/>
    <m/>
    <m/>
    <s v="Ferment yaourt 2x6g - x 10 sachets"/>
    <n v="530010"/>
    <n v="10"/>
    <n v="0"/>
    <m/>
    <n v="19.5"/>
    <n v="0"/>
    <n v="19.5"/>
    <m/>
    <s v=""/>
    <s v=""/>
    <s v=""/>
    <s v=""/>
    <s v=""/>
    <m/>
    <m/>
    <m/>
    <n v="1"/>
    <m/>
    <m/>
    <m/>
    <m/>
    <m/>
    <m/>
    <s v="1"/>
    <s v=""/>
  </r>
  <r>
    <x v="9"/>
    <s v="Alexis"/>
    <s v="Nature et Aliments"/>
    <s v="Biocash"/>
    <s v="BIOASIS"/>
    <s v="21, rue des Amidonniers"/>
    <s v="31000"/>
    <s v="TOULOUSE"/>
    <s v="05 62 27 73 40"/>
    <s v="Occitanie"/>
    <s v="31"/>
    <s v="ACCORD BIO"/>
    <m/>
    <n v="175"/>
    <s v="2017-10-04"/>
    <x v="1667"/>
    <n v="1"/>
    <m/>
    <m/>
    <m/>
    <m/>
    <s v="Potabio Thaï - x20 sachets"/>
    <n v="41032"/>
    <n v="20"/>
    <n v="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9"/>
    <s v="Alexis"/>
    <s v="Nature et Aliments"/>
    <s v="Biocash"/>
    <s v="BIOASIS"/>
    <s v="21, rue des Amidonniers"/>
    <s v="31000"/>
    <s v="TOULOUSE"/>
    <s v="05 62 27 73 40"/>
    <s v="Occitanie"/>
    <s v="31"/>
    <s v="ACCORD BIO"/>
    <m/>
    <n v="175"/>
    <s v="2017-10-04"/>
    <x v="1667"/>
    <n v="1"/>
    <m/>
    <m/>
    <m/>
    <m/>
    <s v="Potabio Indien - x20 sachets"/>
    <n v="41033"/>
    <n v="20"/>
    <n v="0"/>
    <m/>
    <n v="18"/>
    <n v="0"/>
    <n v="18"/>
    <m/>
    <s v=""/>
    <s v=""/>
    <s v=""/>
    <s v=""/>
    <s v=""/>
    <m/>
    <m/>
    <m/>
    <n v="1"/>
    <m/>
    <m/>
    <m/>
    <m/>
    <m/>
    <m/>
    <s v="1"/>
    <s v=""/>
  </r>
  <r>
    <x v="9"/>
    <s v="Alexis"/>
    <s v="Nature et Aliments"/>
    <s v="Biocash"/>
    <s v="BIOASIS"/>
    <s v="21, rue des Amidonniers"/>
    <s v="31000"/>
    <s v="TOULOUSE"/>
    <s v="05 62 27 73 40"/>
    <s v="Occitanie"/>
    <s v="31"/>
    <s v="ACCORD BIO"/>
    <m/>
    <n v="175"/>
    <s v="2017-10-04"/>
    <x v="1667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9"/>
    <s v="Alexis"/>
    <s v="Champlat"/>
    <s v="Biocash"/>
    <s v="BIOASIS"/>
    <s v="6 av Dewoitine"/>
    <s v="31700"/>
    <s v="CORNEBARRIEU"/>
    <s v="05 61 85 31 19"/>
    <s v="Occitanie"/>
    <s v="31"/>
    <s v="ACCORD BIO"/>
    <m/>
    <n v="200"/>
    <s v="2017-10-04"/>
    <x v="1668"/>
    <n v="1"/>
    <m/>
    <m/>
    <m/>
    <m/>
    <s v="Pois cassés - 340 gr."/>
    <n v="0"/>
    <n v="6"/>
    <n v="0"/>
    <m/>
    <n v="13.44"/>
    <n v="0"/>
    <n v="13.44"/>
    <m/>
    <s v=""/>
    <s v=""/>
    <s v=""/>
    <s v=""/>
    <s v=""/>
    <m/>
    <m/>
    <m/>
    <n v="1"/>
    <m/>
    <m/>
    <m/>
    <m/>
    <m/>
    <m/>
    <s v="1"/>
    <s v=""/>
  </r>
  <r>
    <x v="9"/>
    <s v="Alexis"/>
    <s v="Champlat"/>
    <s v="Biocash"/>
    <s v="BIOASIS"/>
    <s v="6 av Dewoitine"/>
    <s v="31700"/>
    <s v="CORNEBARRIEU"/>
    <s v="05 61 85 31 19"/>
    <s v="Occitanie"/>
    <s v="31"/>
    <s v="ACCORD BIO"/>
    <m/>
    <n v="200"/>
    <s v="2017-10-04"/>
    <x v="1668"/>
    <n v="1"/>
    <m/>
    <m/>
    <m/>
    <m/>
    <s v="Lentilles corail - 340 gr."/>
    <n v="0"/>
    <n v="6"/>
    <n v="0"/>
    <m/>
    <n v="13.44"/>
    <n v="0"/>
    <n v="13.44"/>
    <m/>
    <s v=""/>
    <s v=""/>
    <s v=""/>
    <s v=""/>
    <s v=""/>
    <m/>
    <m/>
    <m/>
    <n v="1"/>
    <m/>
    <m/>
    <m/>
    <m/>
    <m/>
    <m/>
    <s v="1"/>
    <s v=""/>
  </r>
  <r>
    <x v="9"/>
    <s v="Alexis"/>
    <s v="Champlat"/>
    <s v="Biocash"/>
    <s v="BIOASIS"/>
    <s v="6 av Dewoitine"/>
    <s v="31700"/>
    <s v="CORNEBARRIEU"/>
    <s v="05 61 85 31 19"/>
    <s v="Occitanie"/>
    <s v="31"/>
    <s v="ACCORD BIO"/>
    <m/>
    <n v="200"/>
    <s v="2017-10-04"/>
    <x v="1668"/>
    <n v="1"/>
    <m/>
    <m/>
    <m/>
    <m/>
    <s v="Carottes-Coriandre - 340g"/>
    <n v="0"/>
    <n v="6"/>
    <n v="0"/>
    <m/>
    <n v="11.88"/>
    <n v="0"/>
    <n v="11.88"/>
    <m/>
    <s v=""/>
    <s v=""/>
    <s v=""/>
    <s v=""/>
    <s v=""/>
    <m/>
    <m/>
    <m/>
    <n v="1"/>
    <m/>
    <m/>
    <m/>
    <m/>
    <m/>
    <m/>
    <s v="1"/>
    <s v=""/>
  </r>
  <r>
    <x v="9"/>
    <s v="Alexis"/>
    <s v="Nature et Aliments"/>
    <s v="Biocash"/>
    <s v="BIOASIS"/>
    <s v="6 av Dewoitine"/>
    <s v="31700"/>
    <s v="CORNEBARRIEU"/>
    <s v="05 61 85 31 19"/>
    <s v="Occitanie"/>
    <s v="31"/>
    <s v="ACCORD BIO"/>
    <m/>
    <n v="200"/>
    <s v="2017-10-04"/>
    <x v="1669"/>
    <n v="1"/>
    <m/>
    <m/>
    <m/>
    <m/>
    <s v="Potabio carotte cumin - x 20 sachets"/>
    <n v="410080"/>
    <n v="20"/>
    <n v="0"/>
    <m/>
    <n v="16.600000000000001"/>
    <n v="0"/>
    <n v="16.600000000000001"/>
    <m/>
    <s v=""/>
    <s v=""/>
    <s v=""/>
    <s v=""/>
    <s v=""/>
    <m/>
    <m/>
    <m/>
    <n v="1"/>
    <m/>
    <m/>
    <m/>
    <m/>
    <m/>
    <m/>
    <s v="1"/>
    <s v=""/>
  </r>
  <r>
    <x v="9"/>
    <s v="Alexis"/>
    <s v="Nature et Aliments"/>
    <s v="Biocash"/>
    <s v="BIOASIS"/>
    <s v="6 av Dewoitine"/>
    <s v="31700"/>
    <s v="CORNEBARRIEU"/>
    <s v="05 61 85 31 19"/>
    <s v="Occitanie"/>
    <s v="31"/>
    <s v="ACCORD BIO"/>
    <m/>
    <n v="200"/>
    <s v="2017-10-04"/>
    <x v="1669"/>
    <n v="1"/>
    <m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m/>
    <m/>
    <m/>
    <s v="1"/>
    <s v=""/>
  </r>
  <r>
    <x v="9"/>
    <s v="Alexis"/>
    <s v="Bio Planète"/>
    <s v="Biocash"/>
    <s v="BIOASIS"/>
    <s v="6 av Dewoitine"/>
    <s v="31700"/>
    <s v="CORNEBARRIEU"/>
    <s v="05 61 85 31 19"/>
    <s v="Occitanie"/>
    <s v="31"/>
    <s v="ACCORD BIO"/>
    <m/>
    <n v="200"/>
    <s v="2017-10-04"/>
    <x v="1670"/>
    <n v="1"/>
    <m/>
    <m/>
    <m/>
    <m/>
    <s v="Huile de coco - 0,4L"/>
    <n v="1010615056"/>
    <n v="6"/>
    <n v="0"/>
    <s v="oui"/>
    <n v="37.92"/>
    <n v="0"/>
    <n v="37.92"/>
    <m/>
    <s v=""/>
    <s v=""/>
    <s v=""/>
    <s v=""/>
    <s v=""/>
    <m/>
    <m/>
    <m/>
    <n v="1"/>
    <m/>
    <m/>
    <m/>
    <m/>
    <m/>
    <m/>
    <s v="1"/>
    <s v=""/>
  </r>
  <r>
    <x v="9"/>
    <s v="Alexis"/>
    <s v="Bio Planète"/>
    <s v="Biocash"/>
    <s v="BIOASIS"/>
    <s v="6 av Dewoitine"/>
    <s v="31700"/>
    <s v="CORNEBARRIEU"/>
    <s v="05 61 85 31 19"/>
    <s v="Occitanie"/>
    <s v="31"/>
    <s v="ACCORD BIO"/>
    <m/>
    <n v="200"/>
    <s v="2017-10-04"/>
    <x v="1670"/>
    <n v="1"/>
    <m/>
    <m/>
    <m/>
    <m/>
    <s v="Huile coco désodorisée - 0,4L"/>
    <n v="1010615156"/>
    <n v="6"/>
    <n v="0"/>
    <s v="oui"/>
    <n v="25.56"/>
    <n v="0"/>
    <n v="25.56"/>
    <m/>
    <s v=""/>
    <s v=""/>
    <s v=""/>
    <s v=""/>
    <s v=""/>
    <m/>
    <m/>
    <m/>
    <n v="1"/>
    <m/>
    <m/>
    <m/>
    <m/>
    <m/>
    <m/>
    <s v="1"/>
    <s v=""/>
  </r>
  <r>
    <x v="9"/>
    <s v="Alexis"/>
    <s v="Bio Planète"/>
    <s v="Biocash"/>
    <s v="BIOASIS"/>
    <s v="6 av Dewoitine"/>
    <s v="31700"/>
    <s v="CORNEBARRIEU"/>
    <s v="05 61 85 31 19"/>
    <s v="Occitanie"/>
    <s v="31"/>
    <s v="ACCORD BIO"/>
    <m/>
    <n v="200"/>
    <s v="2017-10-04"/>
    <x v="1670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m/>
    <m/>
    <m/>
    <s v="1"/>
    <s v=""/>
  </r>
  <r>
    <x v="9"/>
    <s v="Alexis"/>
    <s v="Bio Planète"/>
    <s v="Biocash"/>
    <s v="BIOASIS"/>
    <s v="6 av Dewoitine"/>
    <s v="31700"/>
    <s v="CORNEBARRIEU"/>
    <s v="05 61 85 31 19"/>
    <s v="Occitanie"/>
    <s v="31"/>
    <s v="ACCORD BIO"/>
    <m/>
    <n v="200"/>
    <s v="2017-10-04"/>
    <x v="1670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9"/>
    <s v="Alexis"/>
    <s v="Bio Planète"/>
    <s v="Biocash"/>
    <s v="BIOASIS"/>
    <s v="6 av Dewoitine"/>
    <s v="31700"/>
    <s v="CORNEBARRIEU"/>
    <s v="05 61 85 31 19"/>
    <s v="Occitanie"/>
    <s v="31"/>
    <s v="ACCORD BIO"/>
    <m/>
    <n v="200"/>
    <s v="2017-10-04"/>
    <x v="1670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Jus à boire  AB - bouteille 1l"/>
    <n v="0"/>
    <n v="24"/>
    <n v="10"/>
    <s v="oui"/>
    <n v="303.60000000000002"/>
    <n v="0"/>
    <n v="303.60000000000002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Gel à boire AB - bouteille 1000ml"/>
    <n v="0"/>
    <n v="24"/>
    <n v="10"/>
    <s v="oui"/>
    <n v="0"/>
    <n v="0"/>
    <n v="0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Crème visage - tube 50ml"/>
    <n v="0"/>
    <n v="24"/>
    <n v="15"/>
    <s v="oui"/>
    <n v="125.76"/>
    <n v="0"/>
    <n v="125.76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4"/>
    <x v="1671"/>
    <n v="1"/>
    <m/>
    <m/>
    <m/>
    <m/>
    <s v="Crème réparatrice visage et corps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s v=""/>
  </r>
  <r>
    <x v="9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n v="1"/>
    <m/>
    <m/>
    <n v="1"/>
    <m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n v="1"/>
    <m/>
    <m/>
    <n v="1"/>
    <m/>
    <s v="Farine de lin biologique - 250g x4"/>
    <n v="1010450320"/>
    <n v="16"/>
    <n v="10"/>
    <m/>
    <n v="32.159999999999997"/>
    <n v="0"/>
    <n v="32.159999999999997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n v="1"/>
    <m/>
    <m/>
    <n v="1"/>
    <m/>
    <s v="Complément pour petit déjeuner biologique - 300g x4"/>
    <n v="1010450430"/>
    <n v="16"/>
    <n v="10"/>
    <m/>
    <n v="105.12"/>
    <n v="0"/>
    <n v="105.1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2"/>
    <m/>
    <n v="1"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vanille - x 30 sachets"/>
    <n v="110010"/>
    <n v="60"/>
    <n v="10"/>
    <m/>
    <n v="39"/>
    <n v="0"/>
    <n v="39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cacao - x 30 sachets"/>
    <n v="110020"/>
    <n v="60"/>
    <n v="10"/>
    <m/>
    <n v="36"/>
    <n v="0"/>
    <n v="3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café - x 30 sachets"/>
    <n v="11003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amandes - x 30 sachets"/>
    <n v="11005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praliné - x 30 sachets"/>
    <n v="11006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citron - x 30 sachets"/>
    <n v="11009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caramel - x 30 sachets"/>
    <n v="11012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noix de coco - x 30 sachets"/>
    <n v="11015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Bioflan cacao orange - x 30 sachets"/>
    <n v="11018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m/>
    <m/>
    <s v="Poudre à lever - x 30 sachets"/>
    <n v="550010"/>
    <n v="30"/>
    <n v="0"/>
    <m/>
    <n v="10.199999999999999"/>
    <n v="0"/>
    <n v="10.199999999999999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m/>
    <m/>
    <s v="Poudre à lever - Sachet 50g x15"/>
    <n v="550030"/>
    <n v="15"/>
    <n v="0"/>
    <m/>
    <n v="12.15"/>
    <n v="0"/>
    <n v="12.15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poireau-PDT - x 20 sachets"/>
    <n v="41001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tomate - x 20 sachets"/>
    <n v="410020"/>
    <n v="40"/>
    <n v="10"/>
    <s v="oui"/>
    <n v="32"/>
    <n v="0"/>
    <n v="3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ortie - x 20 sachets"/>
    <n v="410030"/>
    <n v="40"/>
    <n v="10"/>
    <s v="oui"/>
    <n v="32"/>
    <n v="0"/>
    <n v="3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potimarron - x 20 sachets"/>
    <n v="41005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algues - x 20 sachets"/>
    <n v="41006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carotte cumin - x 20 sachets"/>
    <n v="41008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épinards spiruline - x 20 sachets"/>
    <n v="41009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fenouil - x 20 sachets"/>
    <n v="41010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tomate basilic - x 20 sachets"/>
    <n v="410210"/>
    <n v="20"/>
    <n v="10"/>
    <s v="oui"/>
    <n v="16"/>
    <n v="0"/>
    <n v="1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anna Cotta 45g - x 15 sachets"/>
    <n v="190100"/>
    <n v="15"/>
    <n v="10"/>
    <m/>
    <n v="14.1"/>
    <n v="0"/>
    <n v="14.1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Crème brûlée 80g - x 12 sachets"/>
    <n v="190110"/>
    <n v="12"/>
    <n v="10"/>
    <m/>
    <n v="13.2"/>
    <n v="0"/>
    <n v="13.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Crème caramel au beurre salé 60g - x 12 sachets"/>
    <n v="190120"/>
    <n v="12"/>
    <n v="10"/>
    <m/>
    <n v="13.2"/>
    <n v="0"/>
    <n v="13.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Thaï - x20 sachets"/>
    <n v="41032"/>
    <n v="20"/>
    <n v="10"/>
    <s v="oui"/>
    <n v="17"/>
    <n v="0"/>
    <n v="17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Indien - x20 sachets"/>
    <n v="41033"/>
    <n v="20"/>
    <n v="10"/>
    <s v="oui"/>
    <n v="17"/>
    <n v="0"/>
    <n v="17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Mexicain - x20 sachets"/>
    <n v="41034"/>
    <n v="20"/>
    <n v="10"/>
    <s v="oui"/>
    <n v="17"/>
    <n v="0"/>
    <n v="17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Crème châtaigne 60g - x 12 sachets"/>
    <n v="190130"/>
    <n v="12"/>
    <n v="10"/>
    <m/>
    <n v="13.2"/>
    <n v="0"/>
    <n v="13.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m/>
    <n v="1"/>
    <m/>
    <n v="1"/>
    <m/>
    <s v="BOX 15 réfs livré monté &amp; vide -"/>
    <n v="146150"/>
    <n v="2"/>
    <n v="10"/>
    <s v="oui"/>
    <n v="0"/>
    <n v="0"/>
    <n v="0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n v="1"/>
    <m/>
    <m/>
    <n v="1"/>
    <m/>
    <s v="Potabio de la mer - x 20 sachets"/>
    <n v="410160"/>
    <n v="20"/>
    <n v="10"/>
    <s v="oui"/>
    <n v="0"/>
    <n v="0"/>
    <n v="0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3"/>
    <m/>
    <n v="1"/>
    <m/>
    <m/>
    <m/>
    <s v="Ferment kéfir de fruits 2x5g - x 10 sachets"/>
    <n v="530150"/>
    <n v="10"/>
    <n v="0"/>
    <m/>
    <n v="23"/>
    <n v="0"/>
    <n v="23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Arcadi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4"/>
    <n v="1"/>
    <m/>
    <m/>
    <m/>
    <n v="1"/>
    <s v="CEPES COUPÉS - Doypack 30g (6)"/>
    <n v="0"/>
    <n v="6"/>
    <n v="10"/>
    <s v="oui"/>
    <n v="28.14"/>
    <n v="0"/>
    <n v="28.14"/>
    <m/>
    <s v=""/>
    <s v=""/>
    <s v=""/>
    <s v=""/>
    <s v=""/>
    <m/>
    <m/>
    <m/>
    <n v="1"/>
    <m/>
    <m/>
    <m/>
    <m/>
    <m/>
    <m/>
    <n v="1"/>
    <s v=""/>
  </r>
  <r>
    <x v="9"/>
    <s v="Christophe"/>
    <s v="Arcadi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4"/>
    <n v="1"/>
    <m/>
    <m/>
    <m/>
    <n v="1"/>
    <s v="CHANTERELLES - Doypack 25g (6)"/>
    <n v="0"/>
    <n v="6"/>
    <n v="10"/>
    <s v="oui"/>
    <n v="23.34"/>
    <n v="0"/>
    <n v="23.34"/>
    <m/>
    <s v=""/>
    <s v=""/>
    <s v=""/>
    <s v=""/>
    <s v=""/>
    <m/>
    <m/>
    <m/>
    <n v="1"/>
    <m/>
    <m/>
    <m/>
    <m/>
    <m/>
    <m/>
    <n v="1"/>
    <s v=""/>
  </r>
  <r>
    <x v="9"/>
    <s v="Christophe"/>
    <s v="Arcadi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4"/>
    <n v="1"/>
    <m/>
    <m/>
    <m/>
    <m/>
    <s v="Moulin à épices - Cartonnette (6)"/>
    <n v="0"/>
    <n v="6"/>
    <n v="0"/>
    <m/>
    <n v="74.34"/>
    <n v="0"/>
    <n v="74.34"/>
    <m/>
    <s v=""/>
    <s v=""/>
    <s v=""/>
    <s v=""/>
    <s v=""/>
    <m/>
    <m/>
    <m/>
    <n v="1"/>
    <m/>
    <m/>
    <s v="N'EN A RECU QU'1 MAIS VEUT S'EN OCCUPER ELLE-MÊME"/>
    <m/>
    <m/>
    <m/>
    <n v="1"/>
    <s v=""/>
  </r>
  <r>
    <x v="9"/>
    <s v="Christophe"/>
    <s v="Arcadie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4"/>
    <x v="1674"/>
    <m/>
    <n v="1"/>
    <m/>
    <n v="1"/>
    <m/>
    <s v="Présentoir infusettes vide -"/>
    <n v="0"/>
    <n v="1"/>
    <n v="10"/>
    <m/>
    <n v="0"/>
    <n v="0"/>
    <n v="0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Ciel d'Azur"/>
    <s v="Bryio"/>
    <s v="BIO CONVIV - BIOMONDE"/>
    <s v="Route de Maupertuis"/>
    <s v="03410"/>
    <s v="DOMERAT"/>
    <s v="04 70 08 69 76"/>
    <s v="Auvergne-Rhône-Alpes"/>
    <s v="3"/>
    <s v="BIOMONDE"/>
    <m/>
    <n v="300"/>
    <s v="2017-10-05"/>
    <x v="1675"/>
    <n v="1"/>
    <m/>
    <m/>
    <m/>
    <m/>
    <s v="Crème réparatrice visage et corps - tube 150ml"/>
    <n v="0"/>
    <n v="6"/>
    <n v="0"/>
    <m/>
    <n v="48.54"/>
    <n v="0"/>
    <n v="48.54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Gel externe - tube 250ml"/>
    <n v="0"/>
    <n v="24"/>
    <n v="15"/>
    <s v="oui"/>
    <n v="208.08"/>
    <n v="0"/>
    <n v="208.08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Jus à boire  AB - bouteille 1l"/>
    <n v="0"/>
    <n v="24"/>
    <n v="10"/>
    <s v="oui"/>
    <n v="303.60000000000002"/>
    <n v="0"/>
    <n v="303.60000000000002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Gel à boire AB - bouteille 1000ml"/>
    <n v="0"/>
    <n v="24"/>
    <n v="10"/>
    <s v="oui"/>
    <n v="0"/>
    <n v="0"/>
    <n v="0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Crème visage - tube 50ml"/>
    <n v="0"/>
    <n v="24"/>
    <n v="15"/>
    <s v="oui"/>
    <n v="125.76"/>
    <n v="0"/>
    <n v="125.76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BIO CONVIV - BIOMONDE"/>
    <s v="Route de Maupertuis"/>
    <s v="03410"/>
    <s v="DOMERAT"/>
    <s v="04 70 08 69 76"/>
    <s v="Auvergne-Rhône-Alpes"/>
    <s v="3"/>
    <s v="BIOMONDE"/>
    <m/>
    <n v="300"/>
    <s v="2017-10-05"/>
    <x v="1676"/>
    <n v="1"/>
    <m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m/>
    <m/>
    <m/>
    <m/>
    <s v="1"/>
    <s v=""/>
  </r>
  <r>
    <x v="9"/>
    <s v="Ghislaine"/>
    <s v="Bio Planète"/>
    <s v="Relais Vert"/>
    <s v="CROQ' NATURE"/>
    <s v="330 av Glières"/>
    <s v="74300"/>
    <s v="CLUSES"/>
    <s v="04 50 89 32 20"/>
    <s v="Auvergne-Rhône-Alpes"/>
    <s v="74"/>
    <s v="ACCORD BIO"/>
    <m/>
    <n v="300"/>
    <s v="2017-10-05"/>
    <x v="1677"/>
    <n v="1"/>
    <m/>
    <m/>
    <m/>
    <n v="1"/>
    <s v="Huile coco désodorisée - 1L (4)"/>
    <n v="1010415188"/>
    <n v="60"/>
    <n v="10"/>
    <s v="oui"/>
    <n v="521.4"/>
    <n v="0"/>
    <n v="521.4"/>
    <m/>
    <s v=""/>
    <s v=""/>
    <s v=""/>
    <s v=""/>
    <s v=""/>
    <m/>
    <m/>
    <m/>
    <n v="1"/>
    <m/>
    <m/>
    <s v="Reliquat 5038 du 4/9"/>
    <d v="2017-11-15T00:00:00"/>
    <m/>
    <n v="1"/>
    <m/>
    <s v=""/>
  </r>
  <r>
    <x v="9"/>
    <s v="Christophe"/>
    <s v="Kaoka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78"/>
    <n v="1"/>
    <m/>
    <m/>
    <m/>
    <m/>
    <s v="noir noix de coco - 100g"/>
    <n v="14717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s v=""/>
  </r>
  <r>
    <x v="9"/>
    <s v="Christophe"/>
    <s v="Kaoka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78"/>
    <n v="1"/>
    <m/>
    <m/>
    <m/>
    <m/>
    <s v="noir gingembre citron - 100g"/>
    <n v="14718"/>
    <n v="17"/>
    <n v="0"/>
    <m/>
    <n v="30.6"/>
    <n v="0"/>
    <n v="30.6"/>
    <m/>
    <s v=""/>
    <s v=""/>
    <s v=""/>
    <s v=""/>
    <s v=""/>
    <m/>
    <m/>
    <m/>
    <n v="1"/>
    <m/>
    <m/>
    <m/>
    <m/>
    <m/>
    <m/>
    <s v="1"/>
    <s v=""/>
  </r>
  <r>
    <x v="9"/>
    <s v="Christophe"/>
    <s v="Bio Planète"/>
    <s v="Pronadis"/>
    <s v="PLANETE NATURE FEYTIAT"/>
    <s v="5 RUE GUYNEMER"/>
    <s v="87220"/>
    <s v="FEYTIAT"/>
    <s v="05 55 30 81 36"/>
    <s v="Nouvelle-Aquitaine"/>
    <s v="87"/>
    <s v="ACCORD BIO"/>
    <m/>
    <n v="500"/>
    <s v="2017-10-05"/>
    <x v="1679"/>
    <n v="1"/>
    <m/>
    <m/>
    <m/>
    <m/>
    <s v="Huile de coco équitable - 0,4L"/>
    <n v="1010615256"/>
    <n v="6"/>
    <n v="0"/>
    <m/>
    <n v="42.42"/>
    <n v="0"/>
    <n v="42.42"/>
    <m/>
    <s v=""/>
    <s v=""/>
    <s v=""/>
    <s v=""/>
    <s v=""/>
    <m/>
    <m/>
    <m/>
    <n v="1"/>
    <m/>
    <m/>
    <m/>
    <m/>
    <m/>
    <m/>
    <s v="1"/>
    <s v=""/>
  </r>
  <r>
    <x v="9"/>
    <s v="Christophe"/>
    <s v="Bio Planète"/>
    <s v="Pronadis"/>
    <s v="PLANETE NATURE FEYTIAT"/>
    <s v="5 RUE GUYNEMER"/>
    <s v="87220"/>
    <s v="FEYTIAT"/>
    <s v="05 55 30 81 36"/>
    <s v="Nouvelle-Aquitaine"/>
    <s v="87"/>
    <s v="ACCORD BIO"/>
    <m/>
    <n v="500"/>
    <s v="2017-10-05"/>
    <x v="1679"/>
    <n v="1"/>
    <m/>
    <m/>
    <m/>
    <m/>
    <s v="Farine de pépins de courge biologique - 250g x4"/>
    <n v="1010450220"/>
    <n v="8"/>
    <n v="0"/>
    <m/>
    <n v="23.84"/>
    <n v="0"/>
    <n v="23.84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Bio Planète"/>
    <s v="Pronadis"/>
    <s v="PLANETE NATURE FEYTIAT"/>
    <s v="5 RUE GUYNEMER"/>
    <s v="87220"/>
    <s v="FEYTIAT"/>
    <s v="05 55 30 81 36"/>
    <s v="Nouvelle-Aquitaine"/>
    <s v="87"/>
    <s v="ACCORD BIO"/>
    <m/>
    <n v="500"/>
    <s v="2017-10-05"/>
    <x v="1679"/>
    <n v="1"/>
    <m/>
    <m/>
    <m/>
    <m/>
    <s v="Farine de lin biologique - 250g x4"/>
    <n v="1010450320"/>
    <n v="8"/>
    <n v="0"/>
    <m/>
    <n v="17.84"/>
    <n v="0"/>
    <n v="17.84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Bio Planète"/>
    <s v="Pronadis"/>
    <s v="PLANETE NATURE FEYTIAT"/>
    <s v="5 RUE GUYNEMER"/>
    <s v="87220"/>
    <s v="FEYTIAT"/>
    <s v="05 55 30 81 36"/>
    <s v="Nouvelle-Aquitaine"/>
    <s v="87"/>
    <s v="ACCORD BIO"/>
    <m/>
    <n v="500"/>
    <s v="2017-10-05"/>
    <x v="1679"/>
    <n v="1"/>
    <m/>
    <m/>
    <m/>
    <m/>
    <s v="Complément pour petit déjeuner biologique - 300g x4"/>
    <n v="1010450430"/>
    <n v="8"/>
    <n v="0"/>
    <m/>
    <n v="58.4"/>
    <n v="0"/>
    <n v="58.4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Épices pour CHAÏ - Flacon 40g"/>
    <n v="0"/>
    <n v="6"/>
    <n v="5"/>
    <m/>
    <n v="13.74"/>
    <n v="0"/>
    <n v="13.74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LIVÈCHE flocon - Flacon 10g"/>
    <n v="0"/>
    <n v="6"/>
    <n v="5"/>
    <m/>
    <n v="6.96"/>
    <n v="0"/>
    <n v="6.96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Mélange ITALIEN - Flacon 28g"/>
    <n v="0"/>
    <n v="6"/>
    <n v="5"/>
    <m/>
    <n v="9.42"/>
    <n v="0"/>
    <n v="9.42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MOUTARDE jaune - Flacon 60g"/>
    <n v="0"/>
    <n v="6"/>
    <n v="5"/>
    <m/>
    <n v="7.92"/>
    <n v="0"/>
    <n v="7.92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POIVRE NOIR concassé - Flacon 50g"/>
    <n v="0"/>
    <n v="6"/>
    <n v="5"/>
    <m/>
    <n v="15.36"/>
    <n v="0"/>
    <n v="15.36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POIVRE VERT lyophilisé - Flacon 15g"/>
    <n v="0"/>
    <n v="6"/>
    <n v="5"/>
    <m/>
    <n v="15.54"/>
    <n v="0"/>
    <n v="15.54"/>
    <m/>
    <n v="1"/>
    <n v="0"/>
    <n v="0"/>
    <n v="0"/>
    <n v="0"/>
    <m/>
    <m/>
    <n v="1"/>
    <m/>
    <m/>
    <m/>
    <s v="RAPPELER APRES LE 11/11 CAR PART EN CONGES. Tel le 17/11/17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RAS EL HANOUT - Flacon 35g"/>
    <n v="0"/>
    <n v="6"/>
    <n v="5"/>
    <m/>
    <n v="11.16"/>
    <n v="0"/>
    <n v="11.16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AIL en semoule - Flacon 150g (6)"/>
    <n v="0"/>
    <n v="6"/>
    <n v="5"/>
    <m/>
    <n v="22.62"/>
    <n v="0"/>
    <n v="22.62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BASILIC feuilles - Flacon 30g (6)"/>
    <n v="0"/>
    <n v="6"/>
    <n v="5"/>
    <m/>
    <n v="11.94"/>
    <n v="0"/>
    <n v="11.94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LAURIER feuilles - Flacon 8g (6)"/>
    <n v="0"/>
    <n v="6"/>
    <n v="5"/>
    <m/>
    <n v="9.42"/>
    <n v="0"/>
    <n v="9.42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Mélange JAPONAIS - Flacon 100g (6)"/>
    <n v="0"/>
    <n v="6"/>
    <n v="5"/>
    <m/>
    <n v="18.48"/>
    <n v="0"/>
    <n v="18.48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Mélange GRILLADES - Flacon 70g (6)"/>
    <n v="0"/>
    <n v="6"/>
    <n v="5"/>
    <m/>
    <n v="16.32"/>
    <n v="0"/>
    <n v="16.32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OIGNON lanières - Flacon 125g (6)"/>
    <n v="0"/>
    <n v="6"/>
    <n v="5"/>
    <m/>
    <n v="20.399999999999999"/>
    <n v="0"/>
    <n v="20.399999999999999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POIVRE NOIR en grains - Flacon 200g (6)"/>
    <n v="0"/>
    <n v="6"/>
    <n v="5"/>
    <m/>
    <n v="41.46"/>
    <n v="0"/>
    <n v="41.46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POIVRE NOIR moulu - Flacon 220g (6)"/>
    <n v="0"/>
    <n v="6"/>
    <n v="5"/>
    <m/>
    <n v="42.96"/>
    <n v="0"/>
    <n v="42.96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THYM feuilles - Flacon 45g (6)"/>
    <n v="0"/>
    <n v="6"/>
    <n v="5"/>
    <m/>
    <n v="15.24"/>
    <n v="0"/>
    <n v="15.24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VANILLE sur sucre - Flacon 45g"/>
    <n v="0"/>
    <n v="6"/>
    <n v="5"/>
    <m/>
    <n v="29.64"/>
    <n v="0"/>
    <n v="29.64"/>
    <m/>
    <n v="1"/>
    <n v="0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m/>
    <n v="1"/>
    <m/>
    <m/>
    <m/>
    <s v="Présentoir Grand Cook -"/>
    <n v="0"/>
    <n v="1"/>
    <n v="0"/>
    <m/>
    <n v="0"/>
    <n v="0"/>
    <n v="0"/>
    <m/>
    <n v="0"/>
    <n v="1"/>
    <n v="0"/>
    <n v="0"/>
    <n v="0"/>
    <m/>
    <m/>
    <n v="1"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AGAR-AGAR - Flacon 55g"/>
    <n v="0"/>
    <n v="6"/>
    <n v="5"/>
    <m/>
    <n v="48"/>
    <n v="0"/>
    <n v="48"/>
    <m/>
    <s v=""/>
    <s v=""/>
    <s v=""/>
    <s v=""/>
    <s v=""/>
    <m/>
    <m/>
    <m/>
    <m/>
    <m/>
    <m/>
    <s v="RAPPELER APRES LE 11/11 CAR PART EN CONGES"/>
    <d v="2017-11-17T00:00:00"/>
    <s v="1"/>
    <m/>
    <s v="1"/>
    <m/>
  </r>
  <r>
    <x v="9"/>
    <s v="Christophe"/>
    <s v="Arcadie"/>
    <s v="Ekibio"/>
    <s v="PLANETE NATURE FEYTIAT"/>
    <s v="5 RUE GUYNEMER"/>
    <s v="87220"/>
    <s v="FEYTIAT"/>
    <s v="05 55 30 81 36"/>
    <s v="Nouvelle-Aquitaine"/>
    <s v="87"/>
    <s v="ACCORD BIO"/>
    <m/>
    <n v="500"/>
    <s v="2017-10-05"/>
    <x v="1680"/>
    <n v="1"/>
    <m/>
    <m/>
    <m/>
    <m/>
    <s v="ECHALOTE semoule - Flacon 40g"/>
    <n v="0"/>
    <n v="6"/>
    <n v="5"/>
    <m/>
    <n v="26.22"/>
    <n v="0"/>
    <n v="26.22"/>
    <m/>
    <s v=""/>
    <s v=""/>
    <s v=""/>
    <s v=""/>
    <s v=""/>
    <m/>
    <m/>
    <m/>
    <m/>
    <m/>
    <m/>
    <s v="RAPPELER APRES LE 11/11 CAR PART EN CONGES"/>
    <d v="2017-11-17T00:00:00"/>
    <s v="1"/>
    <m/>
    <s v="1"/>
    <m/>
  </r>
  <r>
    <x v="9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0-05"/>
    <x v="1681"/>
    <n v="1"/>
    <m/>
    <m/>
    <m/>
    <m/>
    <s v="CHANTERELLES - Doypack 25g (6)"/>
    <n v="0"/>
    <n v="6"/>
    <n v="0"/>
    <s v="oui"/>
    <n v="25.92"/>
    <n v="0"/>
    <n v="25.92"/>
    <m/>
    <s v=""/>
    <s v=""/>
    <s v=""/>
    <s v=""/>
    <s v=""/>
    <m/>
    <m/>
    <m/>
    <n v="1"/>
    <m/>
    <m/>
    <s v="xxxxx"/>
    <d v="2017-12-01T00:00:00"/>
    <m/>
    <n v="1"/>
    <m/>
    <s v=""/>
  </r>
  <r>
    <x v="9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0-05"/>
    <x v="1681"/>
    <n v="1"/>
    <m/>
    <m/>
    <m/>
    <m/>
    <s v="SHIITAKES - Doypack 25g (6)"/>
    <n v="0"/>
    <n v="6"/>
    <n v="0"/>
    <s v="oui"/>
    <n v="16.62"/>
    <n v="0"/>
    <n v="16.62"/>
    <m/>
    <s v=""/>
    <s v=""/>
    <s v=""/>
    <s v=""/>
    <s v=""/>
    <m/>
    <m/>
    <m/>
    <n v="1"/>
    <m/>
    <m/>
    <s v="xxxxx"/>
    <d v="2017-12-01T00:00:00"/>
    <m/>
    <n v="1"/>
    <m/>
    <s v=""/>
  </r>
  <r>
    <x v="9"/>
    <s v="Alexis"/>
    <s v="Kaoka"/>
    <s v="Markal"/>
    <s v="AUBIO ARCADIE"/>
    <s v="223 ROUTE DE GRENADE"/>
    <s v="31700"/>
    <s v="BLAGNAC"/>
    <s v="05 34 39 48 23"/>
    <s v="Occitanie"/>
    <s v="31"/>
    <s v="LES COMPTOIRS DE LA BIO"/>
    <m/>
    <n v="300"/>
    <s v="2017-10-05"/>
    <x v="1682"/>
    <n v="1"/>
    <m/>
    <m/>
    <n v="1"/>
    <m/>
    <s v="BOX KAOKA 204 UVC -"/>
    <n v="0"/>
    <n v="1"/>
    <n v="0"/>
    <m/>
    <n v="0"/>
    <n v="0"/>
    <n v="0"/>
    <m/>
    <s v=""/>
    <s v=""/>
    <s v=""/>
    <s v=""/>
    <s v=""/>
    <m/>
    <m/>
    <m/>
    <n v="1"/>
    <m/>
    <m/>
    <s v="xxxxx"/>
    <d v="2017-12-01T00:00:00"/>
    <m/>
    <n v="1"/>
    <m/>
    <s v=""/>
  </r>
  <r>
    <x v="9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0-05"/>
    <x v="1683"/>
    <n v="1"/>
    <m/>
    <m/>
    <m/>
    <m/>
    <s v="Huile d'olive douce - 1L"/>
    <n v="1010612350"/>
    <n v="6"/>
    <n v="0"/>
    <m/>
    <n v="51.12"/>
    <n v="0"/>
    <n v="51.12"/>
    <m/>
    <s v=""/>
    <s v=""/>
    <s v=""/>
    <s v=""/>
    <s v=""/>
    <m/>
    <m/>
    <m/>
    <n v="1"/>
    <m/>
    <m/>
    <s v="xxxxx"/>
    <d v="2017-12-01T00:00:00"/>
    <m/>
    <n v="1"/>
    <m/>
    <s v=""/>
  </r>
  <r>
    <x v="9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0-05"/>
    <x v="1683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s v="xxxxx"/>
    <d v="2017-12-01T00:00:00"/>
    <m/>
    <n v="1"/>
    <m/>
    <s v=""/>
  </r>
  <r>
    <x v="9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0-05"/>
    <x v="1683"/>
    <n v="1"/>
    <m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s v="xxxxx"/>
    <d v="2017-12-01T00:00:00"/>
    <m/>
    <n v="1"/>
    <m/>
    <s v=""/>
  </r>
  <r>
    <x v="9"/>
    <s v="Alexis"/>
    <s v="Nature et Aliments"/>
    <s v="Relais Vert"/>
    <s v="AUBIO ARCADIE"/>
    <s v="223 ROUTE DE GRENADE"/>
    <s v="31700"/>
    <s v="BLAGNAC"/>
    <s v="05 34 39 48 23"/>
    <s v="Occitanie"/>
    <s v="31"/>
    <s v="LES COMPTOIRS DE LA BIO"/>
    <m/>
    <n v="300"/>
    <s v="2017-10-05"/>
    <x v="1684"/>
    <n v="1"/>
    <m/>
    <m/>
    <m/>
    <m/>
    <s v="Ferment pour kéfir de lait 2x6g - 2x6g"/>
    <n v="530050"/>
    <n v="10"/>
    <n v="0"/>
    <m/>
    <n v="22.3"/>
    <n v="0"/>
    <n v="22.3"/>
    <m/>
    <s v=""/>
    <s v=""/>
    <s v=""/>
    <s v=""/>
    <s v=""/>
    <m/>
    <m/>
    <m/>
    <n v="1"/>
    <m/>
    <m/>
    <s v="xxxxx"/>
    <d v="2017-12-01T00:00:00"/>
    <m/>
    <n v="1"/>
    <m/>
    <s v=""/>
  </r>
  <r>
    <x v="9"/>
    <s v="Alexis"/>
    <s v="Nature et Aliments"/>
    <s v="Relais Vert"/>
    <s v="AUBIO ARCADIE"/>
    <s v="223 ROUTE DE GRENADE"/>
    <s v="31700"/>
    <s v="BLAGNAC"/>
    <s v="05 34 39 48 23"/>
    <s v="Occitanie"/>
    <s v="31"/>
    <s v="LES COMPTOIRS DE LA BIO"/>
    <m/>
    <n v="300"/>
    <s v="2017-10-05"/>
    <x v="1684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s v="xxxxx"/>
    <d v="2017-12-01T00:00:00"/>
    <m/>
    <n v="1"/>
    <m/>
    <s v=""/>
  </r>
  <r>
    <x v="9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RIZ au lait tradition - 140g x 2"/>
    <n v="151"/>
    <n v="3"/>
    <n v="0"/>
    <m/>
    <n v="4.5"/>
    <n v="0"/>
    <n v="4.5"/>
    <m/>
    <s v=""/>
    <s v=""/>
    <s v=""/>
    <s v=""/>
    <s v=""/>
    <m/>
    <m/>
    <m/>
    <n v="1"/>
    <m/>
    <m/>
    <s v="Relance Clem"/>
    <d v="2017-10-24T00:00:00"/>
    <m/>
    <s v="1"/>
    <m/>
    <s v=""/>
  </r>
  <r>
    <x v="9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Lait frais 1/2 écrémé pasteurisé - 1Litre"/>
    <n v="502"/>
    <n v="3"/>
    <n v="0"/>
    <m/>
    <n v="4.8"/>
    <n v="0"/>
    <n v="4.8"/>
    <m/>
    <s v=""/>
    <s v=""/>
    <s v=""/>
    <s v=""/>
    <s v=""/>
    <m/>
    <m/>
    <m/>
    <n v="1"/>
    <m/>
    <m/>
    <s v="Relance Clem"/>
    <d v="2017-10-24T00:00:00"/>
    <m/>
    <s v="1"/>
    <m/>
    <s v=""/>
  </r>
  <r>
    <x v="9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Riz au lait - 125g x 2"/>
    <n v="175"/>
    <n v="3"/>
    <n v="0"/>
    <m/>
    <n v="6.54"/>
    <n v="0"/>
    <n v="6.54"/>
    <m/>
    <s v=""/>
    <s v=""/>
    <s v=""/>
    <s v=""/>
    <s v=""/>
    <m/>
    <m/>
    <m/>
    <n v="1"/>
    <m/>
    <m/>
    <s v="Relance Clem"/>
    <d v="2017-10-24T00:00:00"/>
    <m/>
    <s v="1"/>
    <m/>
    <s v=""/>
  </r>
  <r>
    <x v="9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Œufs au lait - 125g x 2"/>
    <n v="176"/>
    <n v="3"/>
    <n v="0"/>
    <m/>
    <n v="5.85"/>
    <n v="0"/>
    <n v="5.85"/>
    <m/>
    <s v=""/>
    <s v=""/>
    <s v=""/>
    <s v=""/>
    <s v=""/>
    <m/>
    <m/>
    <m/>
    <n v="1"/>
    <m/>
    <m/>
    <s v="Relance Clem"/>
    <d v="2017-10-24T00:00:00"/>
    <m/>
    <s v="1"/>
    <m/>
    <s v=""/>
  </r>
  <r>
    <x v="9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Bleu$ de chèvre - 380-430g"/>
    <n v="480"/>
    <n v="1"/>
    <n v="0"/>
    <m/>
    <n v="7.85"/>
    <n v="0"/>
    <n v="7.85"/>
    <m/>
    <s v=""/>
    <s v=""/>
    <s v=""/>
    <s v=""/>
    <s v=""/>
    <m/>
    <m/>
    <m/>
    <n v="1"/>
    <m/>
    <m/>
    <s v="Relance Clem"/>
    <d v="2017-10-24T00:00:00"/>
    <m/>
    <s v="1"/>
    <m/>
    <s v=""/>
  </r>
  <r>
    <x v="9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Livret des valeurs A5 - 1"/>
    <n v="750"/>
    <n v="10"/>
    <n v="0"/>
    <m/>
    <n v="0"/>
    <n v="0"/>
    <n v="0"/>
    <m/>
    <s v=""/>
    <s v=""/>
    <s v=""/>
    <s v=""/>
    <s v=""/>
    <m/>
    <m/>
    <m/>
    <n v="1"/>
    <m/>
    <m/>
    <s v="Relance Clem"/>
    <d v="2017-10-24T00:00:00"/>
    <m/>
    <s v="1"/>
    <m/>
    <s v=""/>
  </r>
  <r>
    <x v="9"/>
    <s v="Alexis"/>
    <s v="Gaborit"/>
    <s v="Direct"/>
    <s v="BIOASIS"/>
    <s v="74, rue St Jean"/>
    <s v="31130"/>
    <s v="BALMA"/>
    <s v="05 62 57 63 40"/>
    <s v="Occitanie"/>
    <s v="31"/>
    <s v="ACCORD BIO"/>
    <m/>
    <n v="300"/>
    <s v="2017-10-05"/>
    <x v="1685"/>
    <n v="1"/>
    <m/>
    <m/>
    <m/>
    <m/>
    <s v="Flyer accordéon 7,5x7,5 - 25"/>
    <n v="752"/>
    <n v="25"/>
    <n v="0"/>
    <m/>
    <n v="0"/>
    <n v="0"/>
    <n v="0"/>
    <m/>
    <s v=""/>
    <s v=""/>
    <s v=""/>
    <s v=""/>
    <s v=""/>
    <m/>
    <m/>
    <m/>
    <n v="1"/>
    <m/>
    <m/>
    <s v="Relance Clem"/>
    <d v="2017-10-24T00:00:00"/>
    <m/>
    <s v="1"/>
    <m/>
    <s v=""/>
  </r>
  <r>
    <x v="9"/>
    <s v="Alexis"/>
    <s v="Nature et Aliments"/>
    <s v="Biocash"/>
    <s v="BIOASIS"/>
    <s v="74, rue St Jean"/>
    <s v="31130"/>
    <s v="BALMA"/>
    <s v="05 62 57 63 40"/>
    <s v="Occitanie"/>
    <s v="31"/>
    <s v="ACCORD BIO"/>
    <m/>
    <n v="300"/>
    <s v="2017-10-05"/>
    <x v="1686"/>
    <n v="1"/>
    <m/>
    <m/>
    <m/>
    <m/>
    <s v="Sucre vanille - 2x8g"/>
    <n v="310010"/>
    <n v="20"/>
    <n v="0"/>
    <m/>
    <n v="21"/>
    <n v="0"/>
    <n v="21"/>
    <m/>
    <s v=""/>
    <s v=""/>
    <s v=""/>
    <s v=""/>
    <s v=""/>
    <m/>
    <m/>
    <m/>
    <n v="1"/>
    <m/>
    <m/>
    <m/>
    <d v="2017-11-21T00:00:00"/>
    <m/>
    <s v="1"/>
    <m/>
    <s v=""/>
  </r>
  <r>
    <x v="9"/>
    <s v="Alexis"/>
    <s v="Nature et Aliments"/>
    <s v="Biocash"/>
    <s v="BIOASIS"/>
    <s v="74, rue St Jean"/>
    <s v="31130"/>
    <s v="BALMA"/>
    <s v="05 62 57 63 40"/>
    <s v="Occitanie"/>
    <s v="31"/>
    <s v="ACCORD BIO"/>
    <m/>
    <n v="300"/>
    <s v="2017-10-05"/>
    <x v="1686"/>
    <n v="1"/>
    <m/>
    <m/>
    <m/>
    <m/>
    <s v="Panna Cotta 45g - 1x45g"/>
    <n v="190100"/>
    <n v="15"/>
    <n v="0"/>
    <m/>
    <n v="14.85"/>
    <n v="0"/>
    <n v="14.85"/>
    <m/>
    <s v=""/>
    <s v=""/>
    <s v=""/>
    <s v=""/>
    <s v=""/>
    <m/>
    <m/>
    <m/>
    <n v="1"/>
    <m/>
    <m/>
    <m/>
    <d v="2017-11-21T00:00:00"/>
    <m/>
    <s v="1"/>
    <m/>
    <s v=""/>
  </r>
  <r>
    <x v="9"/>
    <s v="Alexis"/>
    <s v="Nature et Aliments"/>
    <s v="Biocash"/>
    <s v="BIOASIS"/>
    <s v="74, rue St Jean"/>
    <s v="31130"/>
    <s v="BALMA"/>
    <s v="05 62 57 63 40"/>
    <s v="Occitanie"/>
    <s v="31"/>
    <s v="ACCORD BIO"/>
    <m/>
    <n v="300"/>
    <s v="2017-10-05"/>
    <x v="1686"/>
    <n v="1"/>
    <m/>
    <m/>
    <m/>
    <m/>
    <s v="Crème caramel au beurre salé 60g - x 12 sachets"/>
    <n v="190120"/>
    <n v="12"/>
    <n v="0"/>
    <m/>
    <n v="13.8"/>
    <n v="0"/>
    <n v="13.8"/>
    <m/>
    <s v=""/>
    <s v=""/>
    <s v=""/>
    <s v=""/>
    <s v=""/>
    <m/>
    <m/>
    <m/>
    <n v="1"/>
    <m/>
    <m/>
    <s v="Tel le 21/11/17"/>
    <d v="2017-11-21T00:00:00"/>
    <m/>
    <s v="1"/>
    <m/>
    <s v=""/>
  </r>
  <r>
    <x v="9"/>
    <s v="Alexis"/>
    <s v="Nature et Aliments"/>
    <s v="Biocash"/>
    <s v="BIOASIS"/>
    <s v="74, rue St Jean"/>
    <s v="31130"/>
    <s v="BALMA"/>
    <s v="05 62 57 63 40"/>
    <s v="Occitanie"/>
    <s v="31"/>
    <s v="ACCORD BIO"/>
    <m/>
    <n v="300"/>
    <s v="2017-10-05"/>
    <x v="1686"/>
    <n v="1"/>
    <m/>
    <m/>
    <m/>
    <m/>
    <s v="Agar agar Bio - 12x50g"/>
    <n v="510120"/>
    <n v="12"/>
    <n v="0"/>
    <m/>
    <n v="49.8"/>
    <n v="0"/>
    <n v="49.8"/>
    <m/>
    <s v=""/>
    <s v=""/>
    <s v=""/>
    <s v=""/>
    <s v=""/>
    <m/>
    <m/>
    <m/>
    <n v="1"/>
    <m/>
    <m/>
    <m/>
    <d v="2017-11-21T00:00:00"/>
    <m/>
    <s v="1"/>
    <m/>
    <s v=""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poireau-PDT - 2x8,5g"/>
    <n v="410010"/>
    <n v="40"/>
    <n v="10"/>
    <m/>
    <n v="32.4"/>
    <n v="0"/>
    <n v="32.4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tomate - 2x8,5g"/>
    <n v="410020"/>
    <n v="20"/>
    <n v="10"/>
    <m/>
    <n v="16.2"/>
    <n v="0"/>
    <n v="16.2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ortie - 2x8,5g"/>
    <n v="410030"/>
    <n v="40"/>
    <n v="10"/>
    <m/>
    <n v="32.4"/>
    <n v="0"/>
    <n v="32.4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potimarron - 2x8,5g"/>
    <n v="410050"/>
    <n v="20"/>
    <n v="10"/>
    <m/>
    <n v="16.2"/>
    <n v="0"/>
    <n v="16.2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algues - x 20 sachets"/>
    <n v="410060"/>
    <n v="20"/>
    <n v="10"/>
    <m/>
    <n v="16.2"/>
    <n v="0"/>
    <n v="16.2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cèpes - 2x8,5g"/>
    <n v="410070"/>
    <n v="20"/>
    <n v="10"/>
    <m/>
    <n v="16.600000000000001"/>
    <n v="0"/>
    <n v="16.600000000000001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carotte cumin - 2x8,5g"/>
    <n v="410080"/>
    <n v="20"/>
    <n v="10"/>
    <m/>
    <n v="16.2"/>
    <n v="0"/>
    <n v="16.2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épinards spiruline - 2x8,5g"/>
    <n v="410090"/>
    <n v="20"/>
    <n v="10"/>
    <m/>
    <n v="16.2"/>
    <n v="0"/>
    <n v="16.2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fenouil - 2x8,5g"/>
    <n v="410100"/>
    <n v="20"/>
    <n v="10"/>
    <m/>
    <n v="16.2"/>
    <n v="0"/>
    <n v="16.2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Choux - x 20 sachets"/>
    <n v="410110"/>
    <n v="20"/>
    <n v="10"/>
    <m/>
    <n v="16.2"/>
    <n v="0"/>
    <n v="16.2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tomate basilic - 2x8,5g"/>
    <n v="410210"/>
    <n v="20"/>
    <n v="10"/>
    <m/>
    <n v="16.2"/>
    <n v="0"/>
    <n v="16.2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Thaï - x20 sachets"/>
    <n v="41032"/>
    <n v="20"/>
    <n v="10"/>
    <m/>
    <n v="17.399999999999999"/>
    <n v="0"/>
    <n v="17.399999999999999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BOX 15 réfs livré monté &amp; vide -"/>
    <n v="146150"/>
    <n v="1"/>
    <n v="10"/>
    <m/>
    <n v="0"/>
    <n v="0"/>
    <n v="0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Nature et Aliments"/>
    <s v="Pronadis"/>
    <s v="PLANETE NATURE LIMOGES"/>
    <s v="15 RUE HOCHE"/>
    <s v="87000"/>
    <s v="LIMOGES"/>
    <s v="05.55.79.77.26"/>
    <s v="Nouvelle-Aquitaine"/>
    <s v="87"/>
    <s v="ACCORD BIO"/>
    <m/>
    <n v="300"/>
    <s v="2017-10-05"/>
    <x v="1687"/>
    <n v="1"/>
    <m/>
    <m/>
    <n v="1"/>
    <m/>
    <s v="Potabio de la mer - x 20 sachets"/>
    <n v="410160"/>
    <n v="20"/>
    <n v="10"/>
    <m/>
    <n v="0"/>
    <n v="0"/>
    <n v="0"/>
    <m/>
    <n v="1"/>
    <n v="0"/>
    <n v="0"/>
    <n v="1"/>
    <n v="0"/>
    <m/>
    <m/>
    <n v="1"/>
    <m/>
    <m/>
    <m/>
    <m/>
    <d v="2017-11-17T00:00:00"/>
    <n v="1"/>
    <m/>
    <n v="1"/>
    <m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n v="1"/>
    <s v="Huile de coco - 0,2L"/>
    <n v="1010615028"/>
    <n v="216"/>
    <n v="15"/>
    <s v="oui"/>
    <n v="639.36"/>
    <n v="0"/>
    <n v="639.3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m/>
    <s v="Huile de pépins de courge grillés - 0,25L"/>
    <n v="1010600290"/>
    <n v="6"/>
    <n v="0"/>
    <m/>
    <n v="52.74"/>
    <n v="0"/>
    <n v="52.7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m/>
    <s v="Huile d'arachide - 0,25L"/>
    <n v="1010606090"/>
    <n v="6"/>
    <n v="0"/>
    <m/>
    <n v="31.44"/>
    <n v="0"/>
    <n v="31.4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n v="1"/>
    <m/>
    <s v="Farine de pépins de courge biologique - 250g x4"/>
    <n v="1010450220"/>
    <n v="20"/>
    <n v="10"/>
    <m/>
    <n v="53.6"/>
    <n v="0"/>
    <n v="53.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n v="1"/>
    <m/>
    <s v="Farine de lin biologique - 250g x4"/>
    <n v="1010450320"/>
    <n v="20"/>
    <n v="10"/>
    <m/>
    <n v="40.200000000000003"/>
    <n v="0"/>
    <n v="40.200000000000003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n v="1"/>
    <m/>
    <m/>
    <n v="1"/>
    <m/>
    <s v="Complément pour petit déjeuner biologique - 300g x4"/>
    <n v="1010450430"/>
    <n v="12"/>
    <n v="10"/>
    <m/>
    <n v="78.84"/>
    <n v="0"/>
    <n v="78.8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Bio Planèt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8"/>
    <m/>
    <n v="1"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n v="1"/>
    <s v="Purée amande complète - 630g"/>
    <n v="5005"/>
    <n v="72"/>
    <n v="15"/>
    <m/>
    <n v="969.12"/>
    <n v="0"/>
    <n v="969.1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n v="1"/>
    <s v="Purée amande complète - 300g"/>
    <n v="5004"/>
    <n v="72"/>
    <n v="15"/>
    <m/>
    <n v="478.8"/>
    <n v="0"/>
    <n v="478.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m/>
    <s v="Pâte d’amande - 25g"/>
    <n v="91119"/>
    <n v="40"/>
    <n v="7"/>
    <m/>
    <n v="29.2"/>
    <n v="0"/>
    <n v="29.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m/>
    <s v="Pistache Choc - 25g"/>
    <n v="91002"/>
    <n v="40"/>
    <n v="7"/>
    <m/>
    <n v="29.2"/>
    <n v="0"/>
    <n v="29.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m/>
    <s v="Pâte de fruit - 5x25g"/>
    <n v="8.0118000000000005E+29"/>
    <n v="12"/>
    <n v="7"/>
    <m/>
    <n v="37.200000000000003"/>
    <n v="0"/>
    <n v="37.200000000000003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n v="1"/>
    <s v="Purée amande complète - 200g"/>
    <n v="5011"/>
    <n v="72"/>
    <n v="15"/>
    <m/>
    <n v="345.6"/>
    <n v="0"/>
    <n v="345.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n v="1"/>
    <m/>
    <m/>
    <m/>
    <n v="1"/>
    <s v="Purée de sésame (tahin) - 280g"/>
    <n v="1230"/>
    <n v="36"/>
    <n v="10"/>
    <m/>
    <n v="97.92"/>
    <n v="0"/>
    <n v="97.9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m/>
    <n v="1"/>
    <m/>
    <m/>
    <m/>
    <s v="Poichichade Sésame - 100g"/>
    <n v="4304"/>
    <n v="6"/>
    <n v="7"/>
    <m/>
    <n v="15.96"/>
    <n v="0"/>
    <n v="15.9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m/>
    <n v="1"/>
    <m/>
    <m/>
    <m/>
    <s v="Poichichade Curry Madras - 100g"/>
    <n v="4305"/>
    <n v="6"/>
    <n v="7"/>
    <m/>
    <n v="15.96"/>
    <n v="0"/>
    <n v="15.9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m/>
    <n v="1"/>
    <m/>
    <m/>
    <m/>
    <s v="Cacao &amp; Baies de goji - 40g"/>
    <n v="9304"/>
    <n v="28"/>
    <n v="7"/>
    <m/>
    <n v="39.200000000000003"/>
    <n v="0"/>
    <n v="39.200000000000003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Perl'amand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89"/>
    <m/>
    <n v="1"/>
    <m/>
    <m/>
    <m/>
    <s v="Baobab &amp; Graines - 40g"/>
    <n v="9302"/>
    <n v="28"/>
    <n v="7"/>
    <m/>
    <n v="39.200000000000003"/>
    <n v="0"/>
    <n v="39.200000000000003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BOLETS JAUNES COUPÉS - Doypack 35g (6)"/>
    <n v="0"/>
    <n v="12"/>
    <n v="10"/>
    <s v="oui"/>
    <n v="33.72"/>
    <n v="0"/>
    <n v="33.7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CEPES COUPÉS - Doypack 30g (6)"/>
    <n v="0"/>
    <n v="12"/>
    <n v="10"/>
    <s v="oui"/>
    <n v="56.28"/>
    <n v="0"/>
    <n v="56.2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CHAMPIGNONS de PARIS MORCEAUX - Doypack 30g (6)"/>
    <n v="0"/>
    <n v="12"/>
    <n v="10"/>
    <s v="oui"/>
    <n v="35.64"/>
    <n v="0"/>
    <n v="35.6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CHANTERELLES - Doypack 25g (6)"/>
    <n v="0"/>
    <n v="12"/>
    <n v="10"/>
    <s v="oui"/>
    <n v="46.68"/>
    <n v="0"/>
    <n v="46.6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MORILLES - Doypack 15g (6)"/>
    <n v="0"/>
    <n v="12"/>
    <n v="10"/>
    <m/>
    <n v="123.24"/>
    <n v="0"/>
    <n v="123.2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SHIITAKES - Doypack 25g (6)"/>
    <n v="0"/>
    <n v="12"/>
    <n v="10"/>
    <s v="oui"/>
    <n v="29.88"/>
    <n v="0"/>
    <n v="29.8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Arcadie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0"/>
    <n v="1"/>
    <m/>
    <m/>
    <m/>
    <m/>
    <s v="Trompette de la mort - Doypack 20g (6)"/>
    <n v="0"/>
    <n v="12"/>
    <n v="10"/>
    <s v="oui"/>
    <n v="37.56"/>
    <n v="0"/>
    <n v="37.5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vanille - 2x4g"/>
    <n v="110010"/>
    <n v="60"/>
    <n v="10"/>
    <m/>
    <n v="39"/>
    <n v="0"/>
    <n v="39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acao - 2x5,5g"/>
    <n v="110020"/>
    <n v="60"/>
    <n v="10"/>
    <m/>
    <n v="36"/>
    <n v="0"/>
    <n v="3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afé - 2x5g"/>
    <n v="110030"/>
    <n v="60"/>
    <n v="10"/>
    <m/>
    <n v="36"/>
    <n v="0"/>
    <n v="3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amandes - 2x3,5g"/>
    <n v="11005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praliné - x 30 sachets"/>
    <n v="11006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framboise - x 30 sachets"/>
    <n v="11007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itron - 2x3,5g"/>
    <n v="11009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aramel - 2x4g"/>
    <n v="11012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abricot - x 30 sachets"/>
    <n v="11014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noix de coco - 2x4g"/>
    <n v="11015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acao orange - 2x5g"/>
    <n v="110180"/>
    <n v="30"/>
    <n v="10"/>
    <m/>
    <n v="18"/>
    <n v="0"/>
    <n v="1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Bioflan cacao menthe - x 30 sachets"/>
    <n v="110190"/>
    <n v="30"/>
    <n v="10"/>
    <m/>
    <n v="18.3"/>
    <n v="0"/>
    <n v="18.3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Panna Cotta 45g - 1x45g"/>
    <n v="190100"/>
    <n v="30"/>
    <n v="10"/>
    <m/>
    <n v="28.2"/>
    <n v="0"/>
    <n v="28.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brûlée 80g - x 12 sachets"/>
    <n v="190110"/>
    <n v="24"/>
    <n v="10"/>
    <m/>
    <n v="26.4"/>
    <n v="0"/>
    <n v="26.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caramel au beurre salé 60g - x 12 sachets"/>
    <n v="190120"/>
    <n v="24"/>
    <n v="10"/>
    <m/>
    <n v="26.4"/>
    <n v="0"/>
    <n v="26.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noisette 60g - x 12 sachets"/>
    <n v="190220"/>
    <n v="12"/>
    <n v="10"/>
    <m/>
    <n v="13.2"/>
    <n v="0"/>
    <n v="13.2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noix de coco 60g - x 12 sachets"/>
    <n v="190150"/>
    <n v="24"/>
    <n v="10"/>
    <m/>
    <n v="26.4"/>
    <n v="0"/>
    <n v="26.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chocolat intense 60g - 1x60g"/>
    <n v="190020"/>
    <n v="24"/>
    <n v="10"/>
    <m/>
    <n v="26.4"/>
    <n v="0"/>
    <n v="26.4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anglaise 60g - x 12 sachets"/>
    <n v="190210"/>
    <n v="24"/>
    <n v="10"/>
    <m/>
    <n v="22.56"/>
    <n v="0"/>
    <n v="22.56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n v="1"/>
    <m/>
    <m/>
    <m/>
    <n v="1"/>
    <s v="Crème Pistache 60g - 1x60g"/>
    <n v="190240"/>
    <n v="24"/>
    <n v="10"/>
    <m/>
    <n v="28.08"/>
    <n v="0"/>
    <n v="28.08"/>
    <m/>
    <s v=""/>
    <s v=""/>
    <s v=""/>
    <s v=""/>
    <s v=""/>
    <m/>
    <m/>
    <m/>
    <n v="1"/>
    <m/>
    <m/>
    <m/>
    <d v="2017-11-07T00:00:00"/>
    <m/>
    <m/>
    <n v="1"/>
    <s v=""/>
  </r>
  <r>
    <x v="9"/>
    <s v="Christophe"/>
    <s v="Nature et Aliments"/>
    <s v="Relais Vert"/>
    <s v="CLARA BIO - BIOMONDE"/>
    <s v="52 Rue du vivarais - Zac du Rousset"/>
    <s v="26320"/>
    <s v="SAINT MARCEL LES VALENCE"/>
    <s v="04 75 40 13 28"/>
    <s v="Auvergne-Rhône-Alpes"/>
    <s v="26"/>
    <s v="BIOMONDE"/>
    <m/>
    <n v="250"/>
    <s v="2017-10-06"/>
    <x v="1691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d v="2017-11-07T00:00:00"/>
    <m/>
    <m/>
    <n v="1"/>
    <s v=""/>
  </r>
  <r>
    <x v="9"/>
    <s v="Ghislaine"/>
    <s v="Perl'amand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0-06"/>
    <x v="1692"/>
    <n v="1"/>
    <m/>
    <m/>
    <m/>
    <n v="1"/>
    <s v="Purée Arachide Toastée - 300g"/>
    <n v="1504"/>
    <n v="36"/>
    <n v="10"/>
    <m/>
    <n v="87.48"/>
    <n v="0"/>
    <n v="87.48"/>
    <m/>
    <n v="1"/>
    <n v="0"/>
    <n v="0"/>
    <n v="0"/>
    <n v="1"/>
    <m/>
    <m/>
    <n v="1"/>
    <m/>
    <n v="1"/>
    <m/>
    <s v="Reliquat 5115 du 5/9"/>
    <m/>
    <m/>
    <s v="1"/>
    <m/>
    <m/>
  </r>
  <r>
    <x v="9"/>
    <s v="Ghislaine"/>
    <s v="Perl'amande"/>
    <s v="Relais Vert"/>
    <s v="DOME N BIO - BIOMONDE"/>
    <s v="60 AVENUE DE SAINT JUST"/>
    <s v="13004"/>
    <s v="MARSEILLE"/>
    <s v="09 61 02 71 09"/>
    <s v="Provence-Alpes-Côte d'Azur"/>
    <s v="13"/>
    <s v="BIOMONDE"/>
    <m/>
    <n v="165"/>
    <s v="2017-10-06"/>
    <x v="1693"/>
    <m/>
    <n v="1"/>
    <m/>
    <m/>
    <m/>
    <s v="Purée de sésame demi complet - 630g"/>
    <n v="1242"/>
    <n v="6"/>
    <n v="0"/>
    <m/>
    <n v="36.36"/>
    <n v="0"/>
    <n v="36.36"/>
    <m/>
    <s v=""/>
    <s v=""/>
    <s v=""/>
    <s v=""/>
    <s v=""/>
    <m/>
    <m/>
    <m/>
    <n v="1"/>
    <m/>
    <m/>
    <m/>
    <m/>
    <m/>
    <s v="1"/>
    <m/>
    <s v=""/>
  </r>
  <r>
    <x v="9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4"/>
    <n v="1"/>
    <m/>
    <m/>
    <m/>
    <n v="1"/>
    <s v="Huile de coco - 0,2L"/>
    <n v="1010615028"/>
    <n v="120"/>
    <n v="12"/>
    <s v="oui"/>
    <n v="367.2"/>
    <n v="0"/>
    <n v="367.2"/>
    <m/>
    <n v="1"/>
    <n v="0"/>
    <n v="0"/>
    <n v="0"/>
    <n v="1"/>
    <m/>
    <m/>
    <n v="1"/>
    <m/>
    <m/>
    <m/>
    <m/>
    <d v="2017-11-17T00:00:00"/>
    <n v="1"/>
    <n v="1"/>
    <m/>
    <m/>
  </r>
  <r>
    <x v="9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4"/>
    <n v="1"/>
    <m/>
    <m/>
    <m/>
    <n v="1"/>
    <s v="Huile de coco - 0,4L"/>
    <n v="1010615056"/>
    <n v="120"/>
    <n v="12"/>
    <s v="oui"/>
    <n v="667.2"/>
    <n v="0"/>
    <n v="667.2"/>
    <m/>
    <s v=""/>
    <s v=""/>
    <s v=""/>
    <s v=""/>
    <s v=""/>
    <m/>
    <m/>
    <m/>
    <m/>
    <m/>
    <m/>
    <m/>
    <d v="2017-11-17T00:00:00"/>
    <n v="1"/>
    <n v="1"/>
    <m/>
    <m/>
  </r>
  <r>
    <x v="9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4"/>
    <n v="1"/>
    <m/>
    <m/>
    <m/>
    <n v="1"/>
    <s v="Huile coco désodorisée - 0,4L"/>
    <n v="1010615156"/>
    <n v="120"/>
    <n v="12"/>
    <s v="oui"/>
    <n v="450"/>
    <n v="0"/>
    <n v="450"/>
    <m/>
    <s v=""/>
    <s v=""/>
    <s v=""/>
    <s v=""/>
    <s v=""/>
    <m/>
    <m/>
    <m/>
    <m/>
    <m/>
    <m/>
    <m/>
    <d v="2017-11-17T00:00:00"/>
    <n v="1"/>
    <n v="1"/>
    <m/>
    <m/>
  </r>
  <r>
    <x v="9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5"/>
    <n v="1"/>
    <m/>
    <m/>
    <m/>
    <n v="1"/>
    <s v="Huile de coco - 0,2L"/>
    <n v="1010615028"/>
    <n v="120"/>
    <n v="12"/>
    <s v="oui"/>
    <n v="367.2"/>
    <n v="0"/>
    <n v="367.2"/>
    <m/>
    <s v=""/>
    <s v=""/>
    <s v=""/>
    <s v=""/>
    <s v=""/>
    <m/>
    <m/>
    <m/>
    <n v="1"/>
    <m/>
    <m/>
    <m/>
    <d v="2017-11-17T00:00:00"/>
    <m/>
    <n v="1"/>
    <m/>
    <s v=""/>
  </r>
  <r>
    <x v="9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5"/>
    <n v="1"/>
    <m/>
    <m/>
    <m/>
    <n v="1"/>
    <s v="Huile de coco - 0,4L"/>
    <n v="1010615056"/>
    <n v="120"/>
    <n v="12"/>
    <s v="oui"/>
    <n v="667.2"/>
    <n v="0"/>
    <n v="667.2"/>
    <m/>
    <s v=""/>
    <s v=""/>
    <s v=""/>
    <s v=""/>
    <s v=""/>
    <m/>
    <m/>
    <m/>
    <n v="1"/>
    <m/>
    <m/>
    <m/>
    <d v="2017-11-17T00:00:00"/>
    <m/>
    <n v="1"/>
    <m/>
    <s v=""/>
  </r>
  <r>
    <x v="9"/>
    <s v="Jean-Claude"/>
    <s v="Bio Planète"/>
    <s v="Biodis"/>
    <s v="LE MARCHE BIO"/>
    <s v="5, rue St Jacques"/>
    <s v="76600"/>
    <s v="LE HAVRE"/>
    <s v="02 35 21 23 53"/>
    <s v="NORMANDIE"/>
    <s v="76"/>
    <s v="GVA"/>
    <m/>
    <n v="350"/>
    <s v="2017-10-09"/>
    <x v="1695"/>
    <n v="1"/>
    <m/>
    <m/>
    <m/>
    <n v="1"/>
    <s v="Huile coco désodorisée - 0,4L"/>
    <n v="1010615156"/>
    <n v="120"/>
    <n v="12"/>
    <s v="oui"/>
    <n v="450"/>
    <n v="0"/>
    <n v="450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Kaoka"/>
    <s v="Relais Vert"/>
    <s v="BIO TOUJOURS"/>
    <s v="2 RTE DE SAINT GEORGES D ORQUES"/>
    <s v="34990"/>
    <s v="JUVIGNAC"/>
    <s v="09 67 35 06 82"/>
    <s v="Occitanie"/>
    <s v="34"/>
    <s v="INDPT"/>
    <m/>
    <n v="250"/>
    <s v="2017-10-09"/>
    <x v="1696"/>
    <n v="1"/>
    <m/>
    <m/>
    <m/>
    <m/>
    <s v="noir 66% éclats noisettes caramélisés - 100g"/>
    <n v="14072"/>
    <n v="17"/>
    <n v="0"/>
    <m/>
    <n v="31.96"/>
    <n v="0"/>
    <n v="31.96"/>
    <m/>
    <s v=""/>
    <s v=""/>
    <s v=""/>
    <s v=""/>
    <s v=""/>
    <m/>
    <m/>
    <m/>
    <n v="1"/>
    <m/>
    <m/>
    <m/>
    <s v="25/10/17 - 08/11/17"/>
    <m/>
    <m/>
    <n v="1"/>
    <s v=""/>
  </r>
  <r>
    <x v="9"/>
    <s v="Alexis"/>
    <s v="Bio Planèt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7"/>
    <n v="1"/>
    <m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m/>
    <m/>
    <m/>
    <s v="1"/>
    <s v=""/>
  </r>
  <r>
    <x v="9"/>
    <s v="Alexis"/>
    <s v="Bio Planèt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7"/>
    <n v="1"/>
    <m/>
    <m/>
    <m/>
    <m/>
    <s v="Farine de coco biologique - 250g x4"/>
    <n v="10104506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9"/>
    <s v="Alexis"/>
    <s v="Bio Planèt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8"/>
    <n v="1"/>
    <m/>
    <m/>
    <m/>
    <n v="1"/>
    <s v="Huile de coco - 0,4L"/>
    <n v="1010615056"/>
    <n v="216"/>
    <n v="15"/>
    <s v="oui"/>
    <n v="1159.92"/>
    <n v="0"/>
    <n v="1159.92"/>
    <m/>
    <s v=""/>
    <s v=""/>
    <s v=""/>
    <s v=""/>
    <s v=""/>
    <m/>
    <m/>
    <m/>
    <n v="1"/>
    <m/>
    <m/>
    <m/>
    <d v="2017-11-08T00:00:00"/>
    <m/>
    <m/>
    <s v="1"/>
    <s v=""/>
  </r>
  <r>
    <x v="9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CEPES COUPÉS - Doypack 30g (6)"/>
    <n v="0"/>
    <n v="12"/>
    <n v="10"/>
    <s v="oui"/>
    <n v="56.28"/>
    <n v="0"/>
    <n v="56.28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CHAMPIGNONS de PARIS MORCEAUX - Doypack 30g (6)"/>
    <n v="0"/>
    <n v="12"/>
    <n v="10"/>
    <s v="oui"/>
    <n v="35.64"/>
    <n v="0"/>
    <n v="35.64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CHANTERELLES - Doypack 25g (6)"/>
    <n v="0"/>
    <n v="12"/>
    <n v="10"/>
    <s v="oui"/>
    <n v="46.68"/>
    <n v="0"/>
    <n v="46.68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SHIITAKES - Doypack 25g (6)"/>
    <n v="0"/>
    <n v="12"/>
    <n v="10"/>
    <s v="oui"/>
    <n v="29.88"/>
    <n v="0"/>
    <n v="29.88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Trompette de la mort - Doypack 20g (6)"/>
    <n v="0"/>
    <n v="12"/>
    <n v="10"/>
    <s v="oui"/>
    <n v="37.56"/>
    <n v="0"/>
    <n v="37.56"/>
    <m/>
    <s v=""/>
    <s v=""/>
    <s v=""/>
    <s v=""/>
    <s v=""/>
    <m/>
    <m/>
    <m/>
    <n v="1"/>
    <m/>
    <m/>
    <m/>
    <m/>
    <m/>
    <m/>
    <s v="1"/>
    <s v=""/>
  </r>
  <r>
    <x v="9"/>
    <s v="Alexis"/>
    <s v="Arcadie"/>
    <s v="Biocash"/>
    <s v="BIO ET SENS"/>
    <s v="ALLEE DE L EUROPE"/>
    <s v="34990"/>
    <s v="JUVIGNAC"/>
    <s v="04 67 72 07 13"/>
    <s v="Occitanie"/>
    <s v="34"/>
    <s v="INDPT"/>
    <s v="Bio et Sens"/>
    <n v="1200"/>
    <s v="2017-10-09"/>
    <x v="1699"/>
    <n v="1"/>
    <m/>
    <m/>
    <m/>
    <m/>
    <s v="CHAMPIGNONS NOIRS ENTIERS - Doypack 45g (6)"/>
    <n v="0"/>
    <n v="12"/>
    <n v="10"/>
    <s v="oui"/>
    <n v="54.6"/>
    <n v="0"/>
    <n v="54.6"/>
    <m/>
    <s v=""/>
    <s v=""/>
    <s v=""/>
    <s v=""/>
    <s v=""/>
    <m/>
    <m/>
    <m/>
    <n v="1"/>
    <m/>
    <m/>
    <m/>
    <m/>
    <m/>
    <m/>
    <s v="1"/>
    <s v=""/>
  </r>
  <r>
    <x v="9"/>
    <s v="Christophe"/>
    <s v="Ciel d'Azur"/>
    <s v="Relais Vert"/>
    <s v="PRAIRIAL"/>
    <s v="10 RUE DES DROITS DE L HOMME"/>
    <s v="69120"/>
    <s v="VAULX EN VELIN"/>
    <s v="04 78 26 26 27"/>
    <s v="Auvergne-Rhône-Alpes"/>
    <s v="69"/>
    <s v="INDPT"/>
    <s v="GRAP"/>
    <n v="480"/>
    <s v="2017-10-09"/>
    <x v="1700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m/>
    <m/>
    <m/>
    <s v="xxx"/>
    <m/>
    <n v="1"/>
    <n v="1"/>
    <m/>
    <m/>
  </r>
  <r>
    <x v="9"/>
    <s v="Christophe"/>
    <s v="Ciel d'Azur"/>
    <s v="Relais Vert"/>
    <s v="PRAIRIAL"/>
    <s v="10 RUE DES DROITS DE L HOMME"/>
    <s v="69120"/>
    <s v="VAULX EN VELIN"/>
    <s v="04 78 26 26 27"/>
    <s v="Auvergne-Rhône-Alpes"/>
    <s v="69"/>
    <s v="INDPT"/>
    <s v="GRAP"/>
    <n v="480"/>
    <s v="2017-10-09"/>
    <x v="1700"/>
    <n v="1"/>
    <m/>
    <m/>
    <m/>
    <n v="1"/>
    <s v="Gel externe - tube 250ml"/>
    <n v="0"/>
    <n v="24"/>
    <n v="15"/>
    <s v="oui"/>
    <n v="208.08"/>
    <n v="0"/>
    <n v="208.08"/>
    <m/>
    <s v=""/>
    <s v=""/>
    <s v=""/>
    <s v=""/>
    <s v=""/>
    <m/>
    <m/>
    <m/>
    <m/>
    <m/>
    <m/>
    <s v="xxx"/>
    <m/>
    <n v="1"/>
    <n v="1"/>
    <m/>
    <m/>
  </r>
  <r>
    <x v="9"/>
    <s v="Alexis"/>
    <s v="Bio Planète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1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m/>
    <m/>
    <m/>
    <s v="1"/>
    <s v=""/>
  </r>
  <r>
    <x v="9"/>
    <s v="Alexis"/>
    <s v="Bio Planète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1"/>
    <n v="1"/>
    <m/>
    <m/>
    <m/>
    <m/>
    <s v="Farine de coco biologique - 250g x4"/>
    <n v="1010450620"/>
    <n v="4"/>
    <n v="0"/>
    <s v="oui"/>
    <n v="8.92"/>
    <n v="0"/>
    <n v="8.92"/>
    <m/>
    <s v=""/>
    <s v=""/>
    <s v=""/>
    <s v=""/>
    <s v=""/>
    <m/>
    <m/>
    <m/>
    <n v="1"/>
    <m/>
    <m/>
    <m/>
    <m/>
    <m/>
    <m/>
    <s v="1"/>
    <s v=""/>
  </r>
  <r>
    <x v="9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2"/>
    <n v="1"/>
    <m/>
    <m/>
    <m/>
    <m/>
    <s v="noir 66% éclats noisettes caramélisés - 100g"/>
    <n v="14072"/>
    <n v="17"/>
    <n v="0"/>
    <m/>
    <n v="28.9"/>
    <n v="0"/>
    <n v="28.9"/>
    <m/>
    <n v="1"/>
    <n v="0"/>
    <n v="0"/>
    <n v="0"/>
    <n v="0"/>
    <m/>
    <m/>
    <n v="1"/>
    <m/>
    <n v="1"/>
    <m/>
    <m/>
    <d v="2017-11-09T00:00:00"/>
    <m/>
    <m/>
    <s v="1"/>
    <m/>
  </r>
  <r>
    <x v="9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2"/>
    <n v="1"/>
    <m/>
    <m/>
    <m/>
    <m/>
    <s v="noir 90% Equateur - 100g"/>
    <n v="14096"/>
    <n v="17"/>
    <n v="0"/>
    <m/>
    <n v="0"/>
    <n v="0"/>
    <n v="0"/>
    <m/>
    <n v="1"/>
    <n v="0"/>
    <n v="0"/>
    <n v="0"/>
    <n v="0"/>
    <m/>
    <m/>
    <n v="1"/>
    <m/>
    <n v="1"/>
    <m/>
    <m/>
    <d v="2017-11-09T00:00:00"/>
    <m/>
    <m/>
    <s v="1"/>
    <m/>
  </r>
  <r>
    <x v="9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2"/>
    <n v="1"/>
    <m/>
    <m/>
    <m/>
    <m/>
    <s v="noir noix de coco - 100g"/>
    <n v="14717"/>
    <n v="17"/>
    <n v="0"/>
    <m/>
    <n v="30.6"/>
    <n v="0"/>
    <n v="30.6"/>
    <m/>
    <n v="1"/>
    <n v="0"/>
    <n v="0"/>
    <n v="0"/>
    <n v="0"/>
    <m/>
    <m/>
    <n v="1"/>
    <m/>
    <n v="1"/>
    <m/>
    <m/>
    <d v="2017-11-09T00:00:00"/>
    <m/>
    <m/>
    <s v="1"/>
    <m/>
  </r>
  <r>
    <x v="9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3"/>
    <n v="1"/>
    <m/>
    <m/>
    <m/>
    <m/>
    <s v="noir 61% éclats cacao caramélisés - 100g"/>
    <n v="14076"/>
    <n v="17"/>
    <n v="0"/>
    <m/>
    <n v="26.86"/>
    <n v="0"/>
    <n v="26.86"/>
    <m/>
    <n v="1"/>
    <n v="0"/>
    <n v="0"/>
    <n v="0"/>
    <n v="0"/>
    <m/>
    <m/>
    <n v="1"/>
    <m/>
    <n v="1"/>
    <m/>
    <m/>
    <d v="2017-11-09T00:00:00"/>
    <m/>
    <m/>
    <s v="1"/>
    <m/>
  </r>
  <r>
    <x v="9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3"/>
    <n v="1"/>
    <m/>
    <m/>
    <m/>
    <m/>
    <s v="noir 90% Equateur - 100g"/>
    <n v="14096"/>
    <n v="17"/>
    <n v="0"/>
    <m/>
    <n v="0"/>
    <n v="0"/>
    <n v="0"/>
    <m/>
    <n v="1"/>
    <n v="0"/>
    <n v="0"/>
    <n v="0"/>
    <n v="0"/>
    <m/>
    <m/>
    <n v="1"/>
    <m/>
    <n v="1"/>
    <m/>
    <m/>
    <d v="2017-11-09T00:00:00"/>
    <m/>
    <m/>
    <s v="1"/>
    <m/>
  </r>
  <r>
    <x v="9"/>
    <s v="Alexis"/>
    <s v="Kaoka"/>
    <s v="Ekibio"/>
    <s v="RAYONS VERTS"/>
    <s v="15 Passage de l'horloge"/>
    <s v="34000"/>
    <s v="MONTPELLIER"/>
    <s v="04 67 64 46 11"/>
    <s v="Occitanie"/>
    <s v="34"/>
    <s v="LES COMPTOIRS DE LA BIO"/>
    <m/>
    <n v="180"/>
    <s v="2017-10-10"/>
    <x v="1703"/>
    <n v="1"/>
    <m/>
    <m/>
    <m/>
    <m/>
    <s v="noir noix de coco - 100g"/>
    <n v="14717"/>
    <n v="17"/>
    <n v="0"/>
    <m/>
    <n v="30.6"/>
    <n v="0"/>
    <n v="30.6"/>
    <m/>
    <n v="1"/>
    <n v="0"/>
    <n v="0"/>
    <n v="0"/>
    <n v="0"/>
    <m/>
    <m/>
    <n v="1"/>
    <m/>
    <n v="1"/>
    <m/>
    <m/>
    <d v="2017-11-09T00:00:00"/>
    <m/>
    <m/>
    <s v="1"/>
    <m/>
  </r>
  <r>
    <x v="9"/>
    <s v="Alexis"/>
    <s v="Nature et Aliments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4"/>
    <n v="1"/>
    <m/>
    <m/>
    <m/>
    <m/>
    <s v="Poudre à lever - 2x7g"/>
    <n v="550010"/>
    <n v="30"/>
    <n v="0"/>
    <m/>
    <n v="7.2"/>
    <n v="0"/>
    <n v="7.2"/>
    <m/>
    <s v=""/>
    <s v=""/>
    <s v=""/>
    <s v=""/>
    <s v=""/>
    <m/>
    <m/>
    <m/>
    <n v="1"/>
    <m/>
    <m/>
    <m/>
    <m/>
    <m/>
    <m/>
    <s v="1"/>
    <s v=""/>
  </r>
  <r>
    <x v="9"/>
    <s v="Alexis"/>
    <s v="Nature et Aliments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4"/>
    <n v="1"/>
    <m/>
    <m/>
    <m/>
    <m/>
    <s v="Agar agar Bio - 2x4g"/>
    <n v="510170"/>
    <n v="30"/>
    <n v="0"/>
    <m/>
    <n v="31.5"/>
    <n v="0"/>
    <n v="31.5"/>
    <m/>
    <s v=""/>
    <s v=""/>
    <s v=""/>
    <s v=""/>
    <s v=""/>
    <m/>
    <m/>
    <m/>
    <n v="1"/>
    <m/>
    <m/>
    <m/>
    <m/>
    <m/>
    <m/>
    <s v="1"/>
    <s v=""/>
  </r>
  <r>
    <x v="9"/>
    <s v="Alexis"/>
    <s v="Perl'amande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5"/>
    <n v="1"/>
    <m/>
    <m/>
    <m/>
    <m/>
    <s v="Purée de sésame (tahin) - 630g"/>
    <n v="1241"/>
    <n v="6"/>
    <n v="0"/>
    <m/>
    <n v="36.36"/>
    <n v="0"/>
    <n v="36.36"/>
    <m/>
    <s v=""/>
    <s v=""/>
    <s v=""/>
    <s v=""/>
    <s v=""/>
    <m/>
    <m/>
    <m/>
    <n v="1"/>
    <m/>
    <m/>
    <m/>
    <m/>
    <m/>
    <m/>
    <s v="1"/>
    <s v=""/>
  </r>
  <r>
    <x v="9"/>
    <s v="Alexis"/>
    <s v="Perl'amande"/>
    <s v="Biocash"/>
    <s v="RAYONS VERTS"/>
    <s v="15 Passage de l'horloge"/>
    <s v="34000"/>
    <s v="MONTPELLIER"/>
    <s v="04 67 64 46 11"/>
    <s v="Occitanie"/>
    <s v="34"/>
    <s v="LES COMPTOIRS DE LA BIO"/>
    <m/>
    <n v="180"/>
    <s v="2017-10-10"/>
    <x v="1705"/>
    <n v="1"/>
    <m/>
    <m/>
    <m/>
    <m/>
    <s v="Chocolinette - 220g"/>
    <n v="0"/>
    <n v="6"/>
    <n v="0"/>
    <s v="oui"/>
    <n v="22.86"/>
    <n v="0"/>
    <n v="22.86"/>
    <m/>
    <s v=""/>
    <s v=""/>
    <s v=""/>
    <s v=""/>
    <s v=""/>
    <m/>
    <m/>
    <m/>
    <n v="1"/>
    <m/>
    <m/>
    <m/>
    <m/>
    <m/>
    <m/>
    <s v="1"/>
    <s v=""/>
  </r>
  <r>
    <x v="9"/>
    <s v="Philippe"/>
    <s v="Bio Planète"/>
    <s v="Biodis"/>
    <s v="BIO DE GUIP - BIOMONDE"/>
    <s v="12 RUE DE LA VALLEE"/>
    <s v="29490"/>
    <s v="GUIPAVAS"/>
    <s v="02 98 84 80 55"/>
    <s v="Bretagne"/>
    <s v="29"/>
    <s v="BIOMONDE"/>
    <m/>
    <n v="130"/>
    <s v="2017-10-10"/>
    <x v="1706"/>
    <n v="1"/>
    <m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s v="26/10/17"/>
    <m/>
    <m/>
    <m/>
    <s v=""/>
  </r>
  <r>
    <x v="9"/>
    <s v="Philippe"/>
    <s v="Bio Planète"/>
    <s v="Biodis"/>
    <s v="BIO DE GUIP - BIOMONDE"/>
    <s v="12 RUE DE LA VALLEE"/>
    <s v="29490"/>
    <s v="GUIPAVAS"/>
    <s v="02 98 84 80 55"/>
    <s v="Bretagne"/>
    <s v="29"/>
    <s v="BIOMONDE"/>
    <m/>
    <n v="130"/>
    <s v="2017-10-10"/>
    <x v="1706"/>
    <m/>
    <m/>
    <n v="1"/>
    <m/>
    <m/>
    <s v="Farine de coco biologique - 250g x4"/>
    <n v="1010450620"/>
    <n v="4"/>
    <n v="10"/>
    <s v="oui"/>
    <n v="8.92"/>
    <n v="0"/>
    <n v="8.92"/>
    <m/>
    <s v=""/>
    <s v=""/>
    <s v=""/>
    <s v=""/>
    <s v=""/>
    <m/>
    <m/>
    <m/>
    <n v="1"/>
    <m/>
    <m/>
    <m/>
    <s v="26/10/17"/>
    <m/>
    <m/>
    <m/>
    <s v=""/>
  </r>
  <r>
    <x v="9"/>
    <s v="Philippe"/>
    <s v="Kaoka"/>
    <s v="Biodis"/>
    <s v="BIO DE GUIP - BIOMONDE"/>
    <s v="12 RUE DE LA VALLEE"/>
    <s v="29490"/>
    <s v="GUIPAVAS"/>
    <s v="02 98 84 80 55"/>
    <s v="Bretagne"/>
    <s v="29"/>
    <s v="BIOMONDE"/>
    <m/>
    <n v="130"/>
    <s v="2017-10-10"/>
    <x v="1707"/>
    <m/>
    <n v="1"/>
    <m/>
    <m/>
    <m/>
    <s v="noir 55% crêpes dentelle - 100g"/>
    <n v="14763"/>
    <n v="17"/>
    <n v="0"/>
    <m/>
    <n v="0"/>
    <n v="0"/>
    <n v="0"/>
    <m/>
    <s v=""/>
    <s v=""/>
    <s v=""/>
    <s v=""/>
    <s v=""/>
    <m/>
    <m/>
    <m/>
    <n v="1"/>
    <m/>
    <m/>
    <s v="xxx"/>
    <d v="2017-11-16T00:00:00"/>
    <m/>
    <n v="1"/>
    <m/>
    <s v=""/>
  </r>
  <r>
    <x v="9"/>
    <s v="Philippe"/>
    <s v="Kaoka"/>
    <s v="Biodis"/>
    <s v="BIO DE GUIP - BIOMONDE"/>
    <s v="12 RUE DE LA VALLEE"/>
    <s v="29490"/>
    <s v="GUIPAVAS"/>
    <s v="02 98 84 80 55"/>
    <s v="Bretagne"/>
    <s v="29"/>
    <s v="BIOMONDE"/>
    <m/>
    <n v="130"/>
    <s v="2017-10-10"/>
    <x v="1707"/>
    <m/>
    <n v="1"/>
    <m/>
    <m/>
    <m/>
    <s v="noir 70% Fleur Sel - 100g"/>
    <n v="14771"/>
    <n v="17"/>
    <n v="0"/>
    <m/>
    <n v="0"/>
    <n v="0"/>
    <n v="0"/>
    <m/>
    <s v=""/>
    <s v=""/>
    <s v=""/>
    <s v=""/>
    <s v=""/>
    <m/>
    <m/>
    <m/>
    <n v="1"/>
    <m/>
    <m/>
    <s v="xxx"/>
    <s v="16/11/17"/>
    <m/>
    <n v="1"/>
    <m/>
    <s v=""/>
  </r>
  <r>
    <x v="9"/>
    <s v="Philippe"/>
    <s v="Nature et Aliments"/>
    <s v="Biodis"/>
    <s v="BIO DE GUIP - BIOMONDE"/>
    <s v="12 RUE DE LA VALLEE"/>
    <s v="29490"/>
    <s v="GUIPAVAS"/>
    <s v="02 98 84 80 55"/>
    <s v="Bretagne"/>
    <s v="29"/>
    <s v="BIOMONDE"/>
    <m/>
    <n v="130"/>
    <s v="2017-10-10"/>
    <x v="1708"/>
    <n v="1"/>
    <m/>
    <m/>
    <m/>
    <m/>
    <s v="Crème châtaigne 60g - x 12 sachets"/>
    <n v="190130"/>
    <n v="12"/>
    <n v="0"/>
    <m/>
    <n v="13.8"/>
    <n v="0"/>
    <n v="13.8"/>
    <m/>
    <s v=""/>
    <s v=""/>
    <s v=""/>
    <s v=""/>
    <s v=""/>
    <m/>
    <m/>
    <m/>
    <n v="1"/>
    <m/>
    <m/>
    <s v="xx"/>
    <s v="16/11/17"/>
    <m/>
    <n v="1"/>
    <m/>
    <s v=""/>
  </r>
  <r>
    <x v="9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BOLETS JAUNES COUPÉS - Doypack 35g (6)"/>
    <n v="0"/>
    <n v="6"/>
    <n v="10"/>
    <s v="oui"/>
    <n v="18.72"/>
    <n v="0"/>
    <n v="18.72"/>
    <m/>
    <s v=""/>
    <s v=""/>
    <s v=""/>
    <s v=""/>
    <s v=""/>
    <m/>
    <m/>
    <m/>
    <n v="1"/>
    <m/>
    <m/>
    <s v="xx"/>
    <s v="16/11/17"/>
    <m/>
    <n v="1"/>
    <m/>
    <s v=""/>
  </r>
  <r>
    <x v="9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CEPES COUPÉS - Doypack 30g (6)"/>
    <n v="0"/>
    <n v="6"/>
    <n v="10"/>
    <s v="oui"/>
    <n v="31.26"/>
    <n v="0"/>
    <n v="31.26"/>
    <m/>
    <s v=""/>
    <s v=""/>
    <s v=""/>
    <s v=""/>
    <s v=""/>
    <m/>
    <m/>
    <m/>
    <n v="1"/>
    <m/>
    <m/>
    <s v="xx"/>
    <s v="16/11/17"/>
    <m/>
    <n v="1"/>
    <m/>
    <s v=""/>
  </r>
  <r>
    <x v="9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CHAMPIGNONS de PARIS MORCEAUX - Doypack 30g (6)"/>
    <n v="0"/>
    <n v="6"/>
    <n v="10"/>
    <s v="oui"/>
    <n v="19.8"/>
    <n v="0"/>
    <n v="19.8"/>
    <m/>
    <s v=""/>
    <s v=""/>
    <s v=""/>
    <s v=""/>
    <s v=""/>
    <m/>
    <m/>
    <m/>
    <n v="1"/>
    <m/>
    <m/>
    <s v="xx"/>
    <s v="16/11/17"/>
    <m/>
    <n v="1"/>
    <m/>
    <s v=""/>
  </r>
  <r>
    <x v="9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CHANTERELLES - Doypack 25g (6)"/>
    <n v="0"/>
    <n v="6"/>
    <n v="10"/>
    <s v="oui"/>
    <n v="25.92"/>
    <n v="0"/>
    <n v="25.92"/>
    <m/>
    <s v=""/>
    <s v=""/>
    <s v=""/>
    <s v=""/>
    <s v=""/>
    <m/>
    <m/>
    <m/>
    <n v="1"/>
    <m/>
    <m/>
    <s v="xx"/>
    <s v="16/11/17"/>
    <m/>
    <n v="1"/>
    <m/>
    <s v=""/>
  </r>
  <r>
    <x v="9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SHIITAKES - Doypack 25g (6)"/>
    <n v="0"/>
    <n v="6"/>
    <n v="10"/>
    <s v="oui"/>
    <n v="16.62"/>
    <n v="0"/>
    <n v="16.62"/>
    <m/>
    <s v=""/>
    <s v=""/>
    <s v=""/>
    <s v=""/>
    <s v=""/>
    <m/>
    <m/>
    <m/>
    <n v="1"/>
    <m/>
    <m/>
    <s v="xx"/>
    <s v="16/11/17"/>
    <m/>
    <n v="1"/>
    <m/>
    <s v=""/>
  </r>
  <r>
    <x v="9"/>
    <s v="Philippe"/>
    <s v="Arcadie"/>
    <s v="Relais Vert"/>
    <s v="BIO DE GUIP - BIOMONDE"/>
    <s v="12 RUE DE LA VALLEE"/>
    <s v="29490"/>
    <s v="GUIPAVAS"/>
    <s v="02 98 84 80 55"/>
    <s v="Bretagne"/>
    <s v="29"/>
    <s v="BIOMONDE"/>
    <m/>
    <n v="130"/>
    <s v="2017-10-10"/>
    <x v="1709"/>
    <n v="1"/>
    <m/>
    <m/>
    <m/>
    <m/>
    <s v="Trompette de la mort - Doypack 20g (6)"/>
    <n v="0"/>
    <n v="6"/>
    <n v="10"/>
    <s v="oui"/>
    <n v="20.88"/>
    <n v="0"/>
    <n v="20.88"/>
    <m/>
    <s v=""/>
    <s v=""/>
    <s v=""/>
    <s v=""/>
    <s v=""/>
    <m/>
    <m/>
    <m/>
    <n v="1"/>
    <m/>
    <m/>
    <s v="xx"/>
    <s v="16/11/17"/>
    <m/>
    <n v="1"/>
    <m/>
    <s v=""/>
  </r>
  <r>
    <x v="9"/>
    <s v="Philippe"/>
    <s v="Bio Planète"/>
    <s v="Biodis"/>
    <s v="LA VIE CLAIRE"/>
    <s v="41 Rue Louis Pasteur"/>
    <s v="29200"/>
    <s v="BREST"/>
    <s v="02 98 80 38 91"/>
    <s v="Bretagne"/>
    <s v="29"/>
    <s v="LA VIE CLAIRE"/>
    <m/>
    <n v="120"/>
    <s v="2017-10-10"/>
    <x v="1710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d v="2017-11-17T00:00:00"/>
    <m/>
    <n v="1"/>
    <m/>
    <s v=""/>
  </r>
  <r>
    <x v="9"/>
    <s v="Philippe"/>
    <s v="Bio Planète"/>
    <s v="Biodis"/>
    <s v="LA VIE CLAIRE"/>
    <s v="41 Rue Louis Pasteur"/>
    <s v="29200"/>
    <s v="BREST"/>
    <s v="02 98 80 38 91"/>
    <s v="Bretagne"/>
    <s v="29"/>
    <s v="LA VIE CLAIRE"/>
    <m/>
    <n v="120"/>
    <s v="2017-10-10"/>
    <x v="1710"/>
    <n v="1"/>
    <m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d v="2017-11-17T00:00:00"/>
    <m/>
    <n v="1"/>
    <m/>
    <s v=""/>
  </r>
  <r>
    <x v="9"/>
    <s v="Philippe"/>
    <s v="Bio Planète"/>
    <s v="Biodis"/>
    <s v="LA VIE CLAIRE"/>
    <s v="41 Rue Louis Pasteur"/>
    <s v="29200"/>
    <s v="BREST"/>
    <s v="02 98 80 38 91"/>
    <s v="Bretagne"/>
    <s v="29"/>
    <s v="LA VIE CLAIRE"/>
    <m/>
    <n v="120"/>
    <s v="2017-10-10"/>
    <x v="1710"/>
    <n v="1"/>
    <m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d v="2017-11-17T00:00:00"/>
    <m/>
    <n v="1"/>
    <m/>
    <s v=""/>
  </r>
  <r>
    <x v="9"/>
    <s v="Philippe"/>
    <s v="Bio Planète"/>
    <s v="Biodis"/>
    <s v="LA VIE CLAIRE"/>
    <s v="41 Rue Louis Pasteur"/>
    <s v="29200"/>
    <s v="BREST"/>
    <s v="02 98 80 38 91"/>
    <s v="Bretagne"/>
    <s v="29"/>
    <s v="LA VIE CLAIRE"/>
    <m/>
    <n v="120"/>
    <s v="2017-10-10"/>
    <x v="1710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d v="2017-11-17T00:00:00"/>
    <m/>
    <n v="1"/>
    <m/>
    <s v=""/>
  </r>
  <r>
    <x v="9"/>
    <s v="Philippe"/>
    <s v="Bio Planète"/>
    <s v="Biodis"/>
    <s v="LA VIE CLAIRE"/>
    <s v="41 Rue Louis Pasteur"/>
    <s v="29200"/>
    <s v="BREST"/>
    <s v="02 98 80 38 91"/>
    <s v="Bretagne"/>
    <s v="29"/>
    <s v="LA VIE CLAIRE"/>
    <m/>
    <n v="120"/>
    <s v="2017-10-10"/>
    <x v="1710"/>
    <m/>
    <m/>
    <n v="1"/>
    <m/>
    <m/>
    <s v="Farine de coco biologique - 250g x4"/>
    <n v="1010450620"/>
    <n v="4"/>
    <n v="10"/>
    <s v="oui"/>
    <n v="8.92"/>
    <n v="0"/>
    <n v="8.92"/>
    <m/>
    <s v=""/>
    <s v=""/>
    <s v=""/>
    <s v=""/>
    <s v=""/>
    <m/>
    <m/>
    <m/>
    <n v="1"/>
    <m/>
    <m/>
    <m/>
    <d v="2017-11-17T00:00:00"/>
    <m/>
    <n v="1"/>
    <m/>
    <s v=""/>
  </r>
  <r>
    <x v="9"/>
    <s v="Christophe"/>
    <s v="Ciel d'Azur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1"/>
    <n v="1"/>
    <m/>
    <m/>
    <m/>
    <m/>
    <s v="Crème visage - tube 50ml"/>
    <n v="0"/>
    <n v="6"/>
    <n v="0"/>
    <s v="oui"/>
    <n v="37.020000000000003"/>
    <n v="0"/>
    <n v="37.020000000000003"/>
    <m/>
    <s v=""/>
    <s v=""/>
    <s v=""/>
    <s v=""/>
    <s v=""/>
    <m/>
    <m/>
    <m/>
    <n v="1"/>
    <m/>
    <m/>
    <m/>
    <d v="2017-11-15T00:00:00"/>
    <m/>
    <n v="1"/>
    <m/>
    <s v=""/>
  </r>
  <r>
    <x v="9"/>
    <s v="Christophe"/>
    <s v="Bio Planèt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2"/>
    <n v="1"/>
    <m/>
    <m/>
    <m/>
    <n v="1"/>
    <s v="Huile de coco - 0,2L"/>
    <n v="1010615028"/>
    <n v="60"/>
    <n v="10"/>
    <s v="oui"/>
    <n v="187.8"/>
    <n v="0"/>
    <n v="187.8"/>
    <m/>
    <s v=""/>
    <s v=""/>
    <s v=""/>
    <s v=""/>
    <s v=""/>
    <m/>
    <m/>
    <m/>
    <n v="1"/>
    <m/>
    <m/>
    <m/>
    <d v="2017-11-15T00:00:00"/>
    <m/>
    <n v="1"/>
    <m/>
    <s v=""/>
  </r>
  <r>
    <x v="9"/>
    <s v="Christophe"/>
    <s v="Bio Planèt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2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d v="2017-11-15T00:00:00"/>
    <m/>
    <n v="1"/>
    <m/>
    <s v=""/>
  </r>
  <r>
    <x v="9"/>
    <s v="Christophe"/>
    <s v="Perl'amand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3"/>
    <n v="1"/>
    <m/>
    <m/>
    <m/>
    <m/>
    <s v="AMANDE&amp;ORANGE à tartiner - 300g"/>
    <n v="6410"/>
    <n v="6"/>
    <n v="5"/>
    <m/>
    <n v="30.42"/>
    <n v="0"/>
    <n v="30.42"/>
    <m/>
    <s v=""/>
    <s v=""/>
    <s v=""/>
    <s v=""/>
    <s v=""/>
    <m/>
    <m/>
    <m/>
    <n v="1"/>
    <m/>
    <m/>
    <m/>
    <d v="2017-11-15T00:00:00"/>
    <m/>
    <n v="1"/>
    <m/>
    <s v=""/>
  </r>
  <r>
    <x v="9"/>
    <s v="Christophe"/>
    <s v="Perl'amand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3"/>
    <n v="1"/>
    <m/>
    <m/>
    <m/>
    <m/>
    <s v="Pistache Choc - 25g"/>
    <n v="91002"/>
    <n v="40"/>
    <n v="5"/>
    <m/>
    <n v="29.6"/>
    <n v="0"/>
    <n v="29.6"/>
    <m/>
    <s v=""/>
    <s v=""/>
    <s v=""/>
    <s v=""/>
    <s v=""/>
    <m/>
    <m/>
    <m/>
    <n v="1"/>
    <m/>
    <m/>
    <m/>
    <d v="2017-11-15T00:00:00"/>
    <m/>
    <n v="1"/>
    <m/>
    <s v=""/>
  </r>
  <r>
    <x v="9"/>
    <s v="Christophe"/>
    <s v="Perl'amand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3"/>
    <n v="1"/>
    <m/>
    <m/>
    <m/>
    <m/>
    <s v="Pâte de fruit - 5x25g"/>
    <n v="8.0118000000000005E+29"/>
    <n v="12"/>
    <n v="5"/>
    <m/>
    <n v="37.92"/>
    <n v="0"/>
    <n v="37.92"/>
    <m/>
    <s v=""/>
    <s v=""/>
    <s v=""/>
    <s v=""/>
    <s v=""/>
    <m/>
    <m/>
    <m/>
    <n v="1"/>
    <m/>
    <m/>
    <m/>
    <d v="2017-11-15T00:00:00"/>
    <m/>
    <n v="1"/>
    <m/>
    <s v=""/>
  </r>
  <r>
    <x v="9"/>
    <s v="Christophe"/>
    <s v="Perl'amand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3"/>
    <n v="1"/>
    <m/>
    <m/>
    <m/>
    <m/>
    <s v="Olive Amande - 90g"/>
    <n v="4303"/>
    <n v="6"/>
    <n v="5"/>
    <m/>
    <n v="15.12"/>
    <n v="0"/>
    <n v="15.12"/>
    <m/>
    <s v=""/>
    <s v=""/>
    <s v=""/>
    <s v=""/>
    <s v=""/>
    <m/>
    <m/>
    <m/>
    <n v="1"/>
    <m/>
    <m/>
    <m/>
    <d v="2017-11-15T00:00:00"/>
    <m/>
    <n v="1"/>
    <m/>
    <s v=""/>
  </r>
  <r>
    <x v="9"/>
    <s v="Christophe"/>
    <s v="Perl'amande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3"/>
    <n v="1"/>
    <m/>
    <m/>
    <m/>
    <m/>
    <s v="Purée Fruits et Graines - 200g"/>
    <n v="1011"/>
    <n v="6"/>
    <n v="5"/>
    <m/>
    <n v="25.92"/>
    <n v="0"/>
    <n v="25.92"/>
    <m/>
    <s v=""/>
    <s v=""/>
    <s v=""/>
    <s v=""/>
    <s v=""/>
    <m/>
    <m/>
    <m/>
    <n v="1"/>
    <m/>
    <m/>
    <m/>
    <d v="2017-11-15T00:00:00"/>
    <m/>
    <n v="1"/>
    <m/>
    <s v=""/>
  </r>
  <r>
    <x v="9"/>
    <s v="Christophe"/>
    <s v="Nature et Aliments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4"/>
    <n v="1"/>
    <m/>
    <m/>
    <m/>
    <m/>
    <s v="Potabio poireau-PDT - 2x8,5g"/>
    <n v="410010"/>
    <n v="20"/>
    <n v="0"/>
    <s v="oui"/>
    <n v="17.8"/>
    <n v="0"/>
    <n v="17.8"/>
    <m/>
    <s v=""/>
    <s v=""/>
    <s v=""/>
    <s v=""/>
    <s v=""/>
    <m/>
    <m/>
    <m/>
    <n v="1"/>
    <m/>
    <m/>
    <m/>
    <d v="2017-11-15T00:00:00"/>
    <m/>
    <n v="1"/>
    <m/>
    <s v=""/>
  </r>
  <r>
    <x v="9"/>
    <s v="Christophe"/>
    <s v="Nature et Aliments"/>
    <s v="Relais Vert"/>
    <s v="LE PANIER BIO LYON"/>
    <s v="37-39 avenue de Ménival"/>
    <s v="69005"/>
    <s v="LYON"/>
    <s v="04 78 36 67 84"/>
    <s v="Auvergne-Rhône-Alpes"/>
    <s v="69"/>
    <s v="GRAND PANIER BIO"/>
    <m/>
    <n v="300"/>
    <s v="2017-10-10"/>
    <x v="1714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d v="2017-11-15T00:00:00"/>
    <m/>
    <n v="1"/>
    <m/>
    <s v=""/>
  </r>
  <r>
    <x v="9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10"/>
    <x v="1715"/>
    <n v="1"/>
    <m/>
    <m/>
    <m/>
    <m/>
    <s v="CEPES COUPÉS - Doypack 30g (6)"/>
    <n v="0"/>
    <n v="12"/>
    <n v="10"/>
    <s v="oui"/>
    <n v="56.28"/>
    <n v="0"/>
    <n v="56.28"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10"/>
    <x v="1715"/>
    <n v="1"/>
    <m/>
    <m/>
    <m/>
    <m/>
    <s v="SHIITAKES - Doypack 25g (6)"/>
    <n v="0"/>
    <n v="12"/>
    <n v="10"/>
    <s v="oui"/>
    <n v="29.88"/>
    <n v="0"/>
    <n v="29.88"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10"/>
    <x v="1715"/>
    <n v="1"/>
    <m/>
    <m/>
    <m/>
    <m/>
    <s v="CORIANDRE feuille - Flacon 18g"/>
    <n v="0"/>
    <n v="3"/>
    <n v="0"/>
    <m/>
    <n v="5.22"/>
    <n v="0"/>
    <n v="5.22"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10"/>
    <x v="1715"/>
    <n v="1"/>
    <m/>
    <m/>
    <m/>
    <m/>
    <s v="POIVRE NOIR en grains - Flacon 50g"/>
    <n v="0"/>
    <n v="3"/>
    <n v="0"/>
    <m/>
    <n v="7.89"/>
    <n v="0"/>
    <n v="7.89"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Bio Planèt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10"/>
    <x v="1716"/>
    <n v="1"/>
    <m/>
    <m/>
    <m/>
    <m/>
    <s v="Farine de coco biologique - 250g x4"/>
    <n v="1010450620"/>
    <n v="8"/>
    <n v="0"/>
    <s v="oui"/>
    <n v="17.84"/>
    <n v="0"/>
    <n v="17.84"/>
    <m/>
    <s v=""/>
    <s v=""/>
    <s v=""/>
    <s v=""/>
    <s v=""/>
    <m/>
    <m/>
    <m/>
    <n v="1"/>
    <m/>
    <m/>
    <m/>
    <d v="2017-11-08T00:00:00"/>
    <m/>
    <m/>
    <n v="1"/>
    <s v=""/>
  </r>
  <r>
    <x v="9"/>
    <s v="Ghislaine"/>
    <s v="Ciel d'Azur"/>
    <s v="Relais Vert"/>
    <s v="LE PANIER DU MOULIN"/>
    <s v="N°1 - D118 LE BUOU"/>
    <s v="84160"/>
    <s v="PUYVERT"/>
    <s v="04 90 08 59 39"/>
    <s v="Provence-Alpes-Côte d'Azur"/>
    <s v="84"/>
    <s v="INDPT"/>
    <m/>
    <n v="140"/>
    <s v="2017-10-10"/>
    <x v="1717"/>
    <n v="1"/>
    <m/>
    <m/>
    <m/>
    <n v="1"/>
    <s v="Gel externe - tube 125ml"/>
    <n v="0"/>
    <n v="24"/>
    <n v="15"/>
    <s v="oui"/>
    <n v="144.96"/>
    <n v="0"/>
    <n v="144.96"/>
    <m/>
    <s v=""/>
    <s v=""/>
    <s v=""/>
    <s v=""/>
    <s v=""/>
    <m/>
    <m/>
    <m/>
    <n v="1"/>
    <m/>
    <m/>
    <m/>
    <d v="2017-11-17T00:00:00"/>
    <m/>
    <n v="1"/>
    <m/>
    <s v=""/>
  </r>
  <r>
    <x v="9"/>
    <s v="Ghislaine"/>
    <s v="Ciel d'Azur"/>
    <s v="Relais Vert"/>
    <s v="LE PANIER DU MOULIN"/>
    <s v="N°1 - D118 LE BUOU"/>
    <s v="84160"/>
    <s v="PUYVERT"/>
    <s v="04 90 08 59 39"/>
    <s v="Provence-Alpes-Côte d'Azur"/>
    <s v="84"/>
    <s v="INDPT"/>
    <m/>
    <n v="140"/>
    <s v="2017-10-10"/>
    <x v="1717"/>
    <n v="1"/>
    <m/>
    <m/>
    <m/>
    <n v="1"/>
    <s v="Gel à boire AB - bouteille 1000ml"/>
    <n v="0"/>
    <n v="24"/>
    <n v="10"/>
    <s v="oui"/>
    <n v="309.83999999999997"/>
    <n v="0"/>
    <n v="309.83999999999997"/>
    <m/>
    <s v=""/>
    <s v=""/>
    <s v=""/>
    <s v=""/>
    <s v=""/>
    <m/>
    <m/>
    <m/>
    <n v="1"/>
    <m/>
    <m/>
    <m/>
    <d v="2017-11-17T00:00:00"/>
    <m/>
    <n v="1"/>
    <m/>
    <s v=""/>
  </r>
  <r>
    <x v="9"/>
    <s v="Ghislaine"/>
    <s v="Ciel d'Azur"/>
    <s v="Relais Vert"/>
    <s v="LE PANIER DU MOULIN"/>
    <s v="N°1 - D118 LE BUOU"/>
    <s v="84160"/>
    <s v="PUYVERT"/>
    <s v="04 90 08 59 39"/>
    <s v="Provence-Alpes-Côte d'Azur"/>
    <s v="84"/>
    <s v="INDPT"/>
    <m/>
    <n v="140"/>
    <s v="2017-10-10"/>
    <x v="1717"/>
    <n v="1"/>
    <m/>
    <m/>
    <m/>
    <n v="1"/>
    <s v="Crème intense - tube 50ml"/>
    <n v="0"/>
    <n v="24"/>
    <n v="15"/>
    <s v="oui"/>
    <n v="151.44"/>
    <n v="0"/>
    <n v="151.44"/>
    <m/>
    <s v=""/>
    <s v=""/>
    <s v=""/>
    <s v=""/>
    <s v=""/>
    <m/>
    <m/>
    <m/>
    <n v="1"/>
    <m/>
    <m/>
    <s v="Retour crème visage intense pour odeur très forte"/>
    <d v="2017-11-17T00:00:00"/>
    <m/>
    <n v="1"/>
    <m/>
    <s v=""/>
  </r>
  <r>
    <x v="9"/>
    <s v="Alexis"/>
    <s v="Bio Planèt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8"/>
    <n v="1"/>
    <m/>
    <m/>
    <m/>
    <m/>
    <s v="Huile d'olive fruitée médium - 1L"/>
    <n v="1010612050"/>
    <n v="6"/>
    <n v="0"/>
    <m/>
    <n v="54.54"/>
    <n v="0"/>
    <n v="54.54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Bio Planèt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8"/>
    <n v="1"/>
    <m/>
    <m/>
    <m/>
    <m/>
    <s v="Huile d'olive citron - 0,25L"/>
    <n v="1010612592"/>
    <n v="6"/>
    <n v="0"/>
    <m/>
    <n v="26.82"/>
    <n v="0"/>
    <n v="26.82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Bio Planèt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8"/>
    <n v="1"/>
    <m/>
    <m/>
    <m/>
    <m/>
    <s v="Olive&amp;Ail - 0,25L"/>
    <n v="1010630592"/>
    <n v="6"/>
    <n v="0"/>
    <m/>
    <n v="30.66"/>
    <n v="0"/>
    <n v="30.66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CEPES COUPÉS - Doypack 30g (6)"/>
    <n v="0"/>
    <n v="12"/>
    <n v="10"/>
    <s v="oui"/>
    <n v="56.28"/>
    <n v="0"/>
    <n v="56.28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PIMENT langue d'oiseau - Flacon 20g"/>
    <n v="0"/>
    <n v="3"/>
    <n v="0"/>
    <m/>
    <n v="4.29"/>
    <n v="0"/>
    <n v="4.29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PIMENT de CAYENNE - Flacon 40g"/>
    <n v="0"/>
    <n v="3"/>
    <n v="0"/>
    <m/>
    <n v="6.39"/>
    <n v="0"/>
    <n v="6.39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SEL au CÉLERI - Flacon 80g"/>
    <n v="0"/>
    <n v="3"/>
    <n v="0"/>
    <m/>
    <n v="5.07"/>
    <n v="0"/>
    <n v="5.07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THYM feuilles - Sachet 50g (6)"/>
    <n v="0"/>
    <n v="6"/>
    <n v="0"/>
    <m/>
    <n v="14.1"/>
    <n v="0"/>
    <n v="14.1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Arcadi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19"/>
    <n v="1"/>
    <m/>
    <m/>
    <m/>
    <m/>
    <s v="CURRY MADRAS - Flacon 35g"/>
    <n v="0"/>
    <n v="3"/>
    <n v="0"/>
    <m/>
    <n v="4.95"/>
    <n v="0"/>
    <n v="4.95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Amandina Lait d'amandes - 1L"/>
    <n v="6902"/>
    <n v="6"/>
    <n v="8"/>
    <m/>
    <n v="17.46"/>
    <n v="0"/>
    <n v="17.46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Purée amande complète - 300g"/>
    <n v="5004"/>
    <n v="6"/>
    <n v="8"/>
    <m/>
    <n v="43.14"/>
    <n v="0"/>
    <n v="43.14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Purée amande blanchie - 630g"/>
    <n v="5105"/>
    <n v="6"/>
    <n v="8"/>
    <m/>
    <n v="96.66"/>
    <n v="0"/>
    <n v="96.66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Purée amande blanchie - 300g"/>
    <n v="5104"/>
    <n v="6"/>
    <n v="8"/>
    <m/>
    <n v="46.62"/>
    <n v="0"/>
    <n v="46.62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Chocolinette - 220g"/>
    <n v="0"/>
    <n v="6"/>
    <n v="8"/>
    <m/>
    <n v="19.440000000000001"/>
    <n v="0"/>
    <n v="19.440000000000001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Chokenut - 300g"/>
    <n v="0"/>
    <n v="6"/>
    <n v="8"/>
    <m/>
    <n v="27.6"/>
    <n v="0"/>
    <n v="27.6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Amandina Lait d'amandes sans sucre - 50cl"/>
    <n v="6901"/>
    <n v="12"/>
    <n v="8"/>
    <m/>
    <n v="18.96"/>
    <n v="0"/>
    <n v="18.96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0-10"/>
    <x v="1720"/>
    <n v="1"/>
    <m/>
    <m/>
    <m/>
    <m/>
    <s v="Purée de sésame (tahin) - 280g"/>
    <n v="1230"/>
    <n v="6"/>
    <n v="8"/>
    <m/>
    <n v="16.68"/>
    <n v="0"/>
    <n v="16.68"/>
    <m/>
    <s v=""/>
    <s v=""/>
    <s v=""/>
    <s v=""/>
    <s v=""/>
    <m/>
    <m/>
    <m/>
    <n v="1"/>
    <m/>
    <m/>
    <s v="TEL LE MATIN POUR AVOIR RABAH"/>
    <d v="2017-11-15T00:00:00"/>
    <m/>
    <n v="1"/>
    <m/>
    <s v=""/>
  </r>
  <r>
    <x v="9"/>
    <s v="Philippe"/>
    <s v="Kaoka"/>
    <s v="Biodis"/>
    <s v="BIO DU PORTZIC - BIOMONDE"/>
    <s v="ROUTE DE SAINTE ANNE DU PORTZIC"/>
    <s v="29200"/>
    <s v="BREST"/>
    <s v="02 98 30 11 91"/>
    <s v="Bretagne"/>
    <s v="29"/>
    <s v="BIOMONDE"/>
    <m/>
    <n v="160"/>
    <s v="2017-10-10"/>
    <x v="1721"/>
    <n v="1"/>
    <m/>
    <m/>
    <m/>
    <n v="1"/>
    <s v="noir 55% framboise - 100g"/>
    <n v="14594"/>
    <n v="51"/>
    <n v="10"/>
    <m/>
    <n v="88.74"/>
    <n v="0"/>
    <n v="88.74"/>
    <m/>
    <s v=""/>
    <s v=""/>
    <s v=""/>
    <s v=""/>
    <s v=""/>
    <m/>
    <m/>
    <m/>
    <n v="1"/>
    <m/>
    <m/>
    <m/>
    <d v="2017-11-21T00:00:00"/>
    <m/>
    <n v="1"/>
    <m/>
    <s v=""/>
  </r>
  <r>
    <x v="9"/>
    <s v="Philippe"/>
    <s v="Kaoka"/>
    <s v="Biodis"/>
    <s v="BIO DU PORTZIC - BIOMONDE"/>
    <s v="ROUTE DE SAINTE ANNE DU PORTZIC"/>
    <s v="29200"/>
    <s v="BREST"/>
    <s v="02 98 30 11 91"/>
    <s v="Bretagne"/>
    <s v="29"/>
    <s v="BIOMONDE"/>
    <m/>
    <n v="160"/>
    <s v="2017-10-10"/>
    <x v="1721"/>
    <n v="1"/>
    <m/>
    <m/>
    <m/>
    <n v="1"/>
    <s v="noir 55% crêpes dentelle - 100g"/>
    <n v="14763"/>
    <n v="51"/>
    <n v="10"/>
    <m/>
    <n v="0"/>
    <n v="0"/>
    <n v="0"/>
    <m/>
    <s v=""/>
    <s v=""/>
    <s v=""/>
    <s v=""/>
    <s v=""/>
    <m/>
    <m/>
    <m/>
    <n v="1"/>
    <m/>
    <m/>
    <m/>
    <d v="2017-11-21T00:00:00"/>
    <m/>
    <n v="1"/>
    <m/>
    <s v=""/>
  </r>
  <r>
    <x v="9"/>
    <s v="Philippe"/>
    <s v="Kaoka"/>
    <s v="Biodis"/>
    <s v="BIO DU PORTZIC - BIOMONDE"/>
    <s v="ROUTE DE SAINTE ANNE DU PORTZIC"/>
    <s v="29200"/>
    <s v="BREST"/>
    <s v="02 98 30 11 91"/>
    <s v="Bretagne"/>
    <s v="29"/>
    <s v="BIOMONDE"/>
    <m/>
    <n v="160"/>
    <s v="2017-10-10"/>
    <x v="1721"/>
    <m/>
    <m/>
    <n v="1"/>
    <m/>
    <n v="1"/>
    <s v="noir gingembre citron - 100g"/>
    <n v="14718"/>
    <n v="51"/>
    <n v="10"/>
    <m/>
    <n v="91.8"/>
    <n v="0"/>
    <n v="91.8"/>
    <m/>
    <s v=""/>
    <s v=""/>
    <s v=""/>
    <s v=""/>
    <s v=""/>
    <m/>
    <m/>
    <m/>
    <n v="1"/>
    <m/>
    <m/>
    <m/>
    <d v="2017-11-21T00:00:00"/>
    <m/>
    <n v="1"/>
    <m/>
    <s v=""/>
  </r>
  <r>
    <x v="9"/>
    <s v="Christophe"/>
    <s v="Ciel d'Azur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10"/>
    <x v="1722"/>
    <n v="1"/>
    <m/>
    <m/>
    <m/>
    <n v="1"/>
    <s v="Gel externe - tube 125ml"/>
    <n v="0"/>
    <n v="24"/>
    <n v="15"/>
    <s v="oui"/>
    <n v="144.96"/>
    <n v="0"/>
    <n v="144.96"/>
    <m/>
    <n v="1"/>
    <n v="0"/>
    <n v="0"/>
    <n v="0"/>
    <n v="1"/>
    <m/>
    <m/>
    <n v="1"/>
    <m/>
    <m/>
    <m/>
    <s v="xx"/>
    <m/>
    <n v="1"/>
    <n v="1"/>
    <m/>
    <m/>
  </r>
  <r>
    <x v="9"/>
    <s v="Christophe"/>
    <s v="Bio Planète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10"/>
    <x v="1723"/>
    <n v="1"/>
    <m/>
    <m/>
    <m/>
    <m/>
    <s v="Huile Friture+Poêler - 1L"/>
    <n v="1010601150"/>
    <n v="4"/>
    <n v="0"/>
    <m/>
    <n v="21.24"/>
    <n v="0"/>
    <n v="21.24"/>
    <m/>
    <s v=""/>
    <s v=""/>
    <s v=""/>
    <s v=""/>
    <s v=""/>
    <m/>
    <m/>
    <m/>
    <n v="1"/>
    <m/>
    <m/>
    <m/>
    <d v="2017-11-17T00:00:00"/>
    <m/>
    <n v="1"/>
    <m/>
    <s v=""/>
  </r>
  <r>
    <x v="9"/>
    <s v="Christophe"/>
    <s v="Bio Planète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10"/>
    <x v="1723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d v="2017-11-17T00:00:00"/>
    <m/>
    <n v="1"/>
    <m/>
    <s v=""/>
  </r>
  <r>
    <x v="9"/>
    <s v="Christophe"/>
    <s v="Bio Planète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10"/>
    <x v="1723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d v="2017-11-17T00:00:00"/>
    <m/>
    <n v="1"/>
    <m/>
    <s v=""/>
  </r>
  <r>
    <x v="9"/>
    <s v="Christophe"/>
    <s v="Nature et Aliments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10"/>
    <x v="1724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d v="2017-11-17T00:00:00"/>
    <m/>
    <n v="1"/>
    <m/>
    <s v=""/>
  </r>
  <r>
    <x v="9"/>
    <s v="Ghislaine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10-11"/>
    <x v="1725"/>
    <n v="1"/>
    <m/>
    <m/>
    <m/>
    <m/>
    <s v="CANNELLE Bâtons - Flacon 12g"/>
    <n v="0"/>
    <n v="12"/>
    <n v="0"/>
    <m/>
    <n v="21.36"/>
    <n v="0"/>
    <n v="21.36"/>
    <m/>
    <s v=""/>
    <s v=""/>
    <s v=""/>
    <s v=""/>
    <s v=""/>
    <m/>
    <m/>
    <m/>
    <n v="1"/>
    <m/>
    <m/>
    <s v="Reliquat BDC 5174 du 14/9"/>
    <d v="2017-11-17T00:00:00"/>
    <m/>
    <n v="1"/>
    <m/>
    <s v=""/>
  </r>
  <r>
    <x v="9"/>
    <s v="Ghislaine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10-11"/>
    <x v="1725"/>
    <n v="1"/>
    <m/>
    <m/>
    <m/>
    <m/>
    <s v="Mélange PÂTES - Flacon 30g"/>
    <n v="0"/>
    <n v="6"/>
    <n v="0"/>
    <m/>
    <n v="9.3000000000000007"/>
    <n v="0"/>
    <n v="9.3000000000000007"/>
    <m/>
    <s v=""/>
    <s v=""/>
    <s v=""/>
    <s v=""/>
    <s v=""/>
    <m/>
    <m/>
    <m/>
    <n v="1"/>
    <m/>
    <m/>
    <s v="Reliquat BDC 5174 du 14/9"/>
    <d v="2017-11-17T00:00:00"/>
    <m/>
    <n v="1"/>
    <m/>
    <s v=""/>
  </r>
  <r>
    <x v="9"/>
    <s v="Ghislaine"/>
    <s v="Arcadie"/>
    <s v="Relais Vert"/>
    <s v="MARCEL ET FILS"/>
    <s v="399 AVENUE EMILE RIPERT"/>
    <s v="13600"/>
    <s v="LA CIOTAT"/>
    <s v="04 96 18 89 32"/>
    <s v="Provence-Alpes-Côte d'Azur"/>
    <s v="13"/>
    <s v="INDPT"/>
    <s v="Marcel et Fils"/>
    <n v="400"/>
    <s v="2017-10-11"/>
    <x v="1725"/>
    <n v="1"/>
    <m/>
    <m/>
    <m/>
    <m/>
    <s v="RAS EL HANOUT - Flacon 35g"/>
    <n v="0"/>
    <n v="6"/>
    <n v="0"/>
    <m/>
    <n v="11.76"/>
    <n v="0"/>
    <n v="11.76"/>
    <m/>
    <s v=""/>
    <s v=""/>
    <s v=""/>
    <s v=""/>
    <s v=""/>
    <m/>
    <m/>
    <m/>
    <n v="1"/>
    <m/>
    <m/>
    <s v="Reliquat BDC 5174 du 14/9"/>
    <d v="2017-11-17T00:00:00"/>
    <m/>
    <n v="1"/>
    <m/>
    <s v=""/>
  </r>
  <r>
    <x v="9"/>
    <s v="Philippe"/>
    <s v="Kaoka"/>
    <s v="Biodis"/>
    <s v="HALLES TERRE NATIVE - BIOMONDE"/>
    <s v="PLACE DES HALLES"/>
    <s v="29400"/>
    <s v="LANDIVISIAU"/>
    <s v="02 98 15 50 49"/>
    <s v="Bretagne"/>
    <s v="29"/>
    <s v="BIOMONDE"/>
    <m/>
    <n v="180"/>
    <s v="2017-10-11"/>
    <x v="1726"/>
    <m/>
    <m/>
    <n v="1"/>
    <m/>
    <m/>
    <s v="noir gingembre citron - 100g"/>
    <n v="14718"/>
    <n v="17"/>
    <n v="0"/>
    <m/>
    <n v="30.6"/>
    <n v="0"/>
    <n v="30.6"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Bio Planèt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7"/>
    <n v="1"/>
    <m/>
    <m/>
    <m/>
    <n v="1"/>
    <s v="Huile de coco - 0,4L"/>
    <n v="1010615056"/>
    <n v="120"/>
    <n v="12"/>
    <s v="oui"/>
    <n v="667.2"/>
    <n v="0"/>
    <n v="667.2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Bio Planèt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7"/>
    <n v="1"/>
    <m/>
    <m/>
    <m/>
    <n v="1"/>
    <s v="Huile coco désodorisée - 0,4L"/>
    <n v="1010615156"/>
    <n v="120"/>
    <n v="12"/>
    <s v="oui"/>
    <n v="500.4"/>
    <n v="0"/>
    <n v="500.4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Bio Planèt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8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Bio Planèt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8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Perl'amand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9"/>
    <n v="1"/>
    <m/>
    <m/>
    <m/>
    <m/>
    <s v="Blanche - 250g"/>
    <n v="7504"/>
    <n v="20"/>
    <n v="10"/>
    <m/>
    <n v="87.2"/>
    <n v="0"/>
    <n v="87.2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Perl'amand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9"/>
    <n v="1"/>
    <m/>
    <m/>
    <m/>
    <m/>
    <s v="Verte - 250g"/>
    <n v="7506"/>
    <n v="10"/>
    <n v="10"/>
    <m/>
    <n v="50.5"/>
    <n v="0"/>
    <n v="50.5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Perl'amand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29"/>
    <n v="1"/>
    <m/>
    <m/>
    <m/>
    <m/>
    <s v="Rose - 250g"/>
    <n v="7508"/>
    <n v="10"/>
    <n v="10"/>
    <m/>
    <n v="50.5"/>
    <n v="0"/>
    <n v="50.5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Nature et Aliments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0"/>
    <n v="1"/>
    <m/>
    <m/>
    <m/>
    <m/>
    <s v="Potabio potimarron - 2x8,5g"/>
    <n v="410050"/>
    <n v="40"/>
    <n v="0"/>
    <s v="oui"/>
    <n v="35.6"/>
    <n v="0"/>
    <n v="35.6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Nature et Aliments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0"/>
    <n v="1"/>
    <m/>
    <m/>
    <m/>
    <m/>
    <s v="Potabio Indien - x20 sachets"/>
    <n v="41033"/>
    <n v="40"/>
    <n v="0"/>
    <s v="oui"/>
    <n v="38"/>
    <n v="0"/>
    <n v="38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m/>
    <n v="1"/>
    <m/>
    <n v="1"/>
    <m/>
    <s v="05 Vitalité - Boite 22,5g"/>
    <n v="0"/>
    <n v="6"/>
    <n v="10"/>
    <s v="oui"/>
    <n v="17.82"/>
    <n v="0"/>
    <n v="17.82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2 Détente - Boite 22,5g"/>
    <n v="0"/>
    <n v="6"/>
    <n v="10"/>
    <s v="oui"/>
    <n v="16.440000000000001"/>
    <n v="0"/>
    <n v="16.440000000000001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7 Agrumes - Boite 22,5g"/>
    <n v="0"/>
    <n v="6"/>
    <n v="10"/>
    <s v="oui"/>
    <n v="18.3"/>
    <n v="0"/>
    <n v="18.3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3 Hivernale - Boite 22,5g"/>
    <n v="0"/>
    <n v="6"/>
    <n v="10"/>
    <s v="oui"/>
    <n v="16.32"/>
    <n v="0"/>
    <n v="16.32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6 Anti-Stress - Boite 22,5g"/>
    <n v="0"/>
    <n v="6"/>
    <n v="10"/>
    <s v="oui"/>
    <n v="16.62"/>
    <n v="0"/>
    <n v="16.62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4 Elimination - Boite 22,5g"/>
    <n v="0"/>
    <n v="6"/>
    <n v="10"/>
    <s v="oui"/>
    <n v="17.28"/>
    <n v="0"/>
    <n v="17.28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1 Sommeil - Boite 22,5g"/>
    <n v="0"/>
    <n v="6"/>
    <n v="10"/>
    <s v="oui"/>
    <n v="19.32"/>
    <n v="0"/>
    <n v="19.32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m/>
    <n v="1"/>
    <m/>
    <n v="1"/>
    <m/>
    <s v="08 Épicée - Boite 22,5g"/>
    <n v="0"/>
    <n v="6"/>
    <n v="10"/>
    <s v="oui"/>
    <n v="15.96"/>
    <n v="0"/>
    <n v="15.96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m/>
    <n v="1"/>
    <m/>
    <n v="1"/>
    <m/>
    <s v="10 Détox - Boite 22,5g"/>
    <n v="0"/>
    <n v="6"/>
    <n v="10"/>
    <s v="oui"/>
    <n v="16.5"/>
    <n v="0"/>
    <n v="16.5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n v="1"/>
    <m/>
    <m/>
    <n v="1"/>
    <m/>
    <s v="09 Digestion - Boite 22,5g"/>
    <n v="0"/>
    <n v="6"/>
    <n v="10"/>
    <s v="oui"/>
    <n v="16.14"/>
    <n v="0"/>
    <n v="16.14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Arcadie"/>
    <s v="Relais Vert"/>
    <s v="LE CHENE VERT"/>
    <s v="5 RUE DES GENETS"/>
    <s v="34980"/>
    <s v="SAINT CLEMENT DE RIVIERE"/>
    <s v="04 99 61 42 30"/>
    <s v="Occitanie"/>
    <s v="34"/>
    <s v="INDPT"/>
    <m/>
    <n v="1000"/>
    <s v="2017-10-11"/>
    <x v="1731"/>
    <m/>
    <n v="1"/>
    <m/>
    <n v="1"/>
    <m/>
    <s v="Présentoir infusettes vide -"/>
    <n v="0"/>
    <n v="1"/>
    <n v="10"/>
    <m/>
    <n v="0"/>
    <n v="0"/>
    <n v="0"/>
    <m/>
    <s v=""/>
    <s v=""/>
    <s v=""/>
    <s v=""/>
    <s v=""/>
    <m/>
    <m/>
    <m/>
    <n v="1"/>
    <m/>
    <m/>
    <s v="xxxx"/>
    <d v="2017-11-28T00:00:00"/>
    <m/>
    <n v="1"/>
    <m/>
    <s v=""/>
  </r>
  <r>
    <x v="9"/>
    <s v="Alexis"/>
    <s v="Bio Planète"/>
    <s v="Biocash"/>
    <s v="BIO ET SENS"/>
    <s v="236 AVENUE DE LA CIBOULETTE"/>
    <s v="34130"/>
    <s v="SAINT AUNES"/>
    <s v="04 67 57 69 30"/>
    <s v="Occitanie"/>
    <s v="34"/>
    <s v="INDPT"/>
    <s v="Bio et Sens"/>
    <n v="1000"/>
    <s v="2017-10-11"/>
    <x v="1732"/>
    <n v="1"/>
    <m/>
    <m/>
    <m/>
    <n v="1"/>
    <s v="Huile de coco - 0,4L"/>
    <n v="1010615056"/>
    <n v="60"/>
    <n v="10"/>
    <s v="oui"/>
    <n v="341.4"/>
    <n v="0"/>
    <n v="341.4"/>
    <m/>
    <s v=""/>
    <s v=""/>
    <s v=""/>
    <s v=""/>
    <s v=""/>
    <m/>
    <m/>
    <m/>
    <n v="1"/>
    <m/>
    <m/>
    <s v="xxx"/>
    <d v="2017-11-24T00:00:00"/>
    <m/>
    <n v="1"/>
    <m/>
    <s v=""/>
  </r>
  <r>
    <x v="9"/>
    <s v="Alexis"/>
    <s v="Bio Planète"/>
    <s v="Biocash"/>
    <s v="BIO ET SENS"/>
    <s v="236 AVENUE DE LA CIBOULETTE"/>
    <s v="34130"/>
    <s v="SAINT AUNES"/>
    <s v="04 67 57 69 30"/>
    <s v="Occitanie"/>
    <s v="34"/>
    <s v="INDPT"/>
    <s v="Bio et Sens"/>
    <n v="1000"/>
    <s v="2017-10-11"/>
    <x v="1733"/>
    <n v="1"/>
    <m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s v="xxx"/>
    <d v="2017-11-24T00:00:00"/>
    <m/>
    <n v="1"/>
    <m/>
    <s v=""/>
  </r>
  <r>
    <x v="9"/>
    <s v="Alexis"/>
    <s v="Bio Planète"/>
    <s v="Biocash"/>
    <s v="BIO ET SENS"/>
    <s v="236 AVENUE DE LA CIBOULETTE"/>
    <s v="34130"/>
    <s v="SAINT AUNES"/>
    <s v="04 67 57 69 30"/>
    <s v="Occitanie"/>
    <s v="34"/>
    <s v="INDPT"/>
    <s v="Bio et Sens"/>
    <n v="1000"/>
    <s v="2017-10-11"/>
    <x v="1733"/>
    <n v="1"/>
    <m/>
    <m/>
    <m/>
    <m/>
    <s v="Farine de coco biologique - 250g x4"/>
    <n v="1010450620"/>
    <n v="12"/>
    <n v="0"/>
    <s v="oui"/>
    <n v="26.76"/>
    <n v="0"/>
    <n v="26.76"/>
    <m/>
    <s v=""/>
    <s v=""/>
    <s v=""/>
    <s v=""/>
    <s v=""/>
    <m/>
    <m/>
    <m/>
    <n v="1"/>
    <m/>
    <m/>
    <s v="xxx"/>
    <d v="2017-11-24T00:00:00"/>
    <m/>
    <n v="1"/>
    <m/>
    <s v=""/>
  </r>
  <r>
    <x v="9"/>
    <s v="Alexis"/>
    <s v="Perl'amande"/>
    <s v="Biocash"/>
    <s v="BIO ET SENS"/>
    <s v="236 AVENUE DE LA CIBOULETTE"/>
    <s v="34130"/>
    <s v="SAINT AUNES"/>
    <s v="04 67 57 69 30"/>
    <s v="Occitanie"/>
    <s v="34"/>
    <s v="INDPT"/>
    <s v="Bio et Sens"/>
    <n v="1000"/>
    <s v="2017-10-11"/>
    <x v="1734"/>
    <n v="1"/>
    <m/>
    <m/>
    <m/>
    <m/>
    <s v="Noisettina boisson aux noisettes - 1L"/>
    <n v="6902"/>
    <n v="12"/>
    <n v="0"/>
    <m/>
    <n v="39.479999999999997"/>
    <n v="0"/>
    <n v="39.479999999999997"/>
    <m/>
    <s v=""/>
    <s v=""/>
    <s v=""/>
    <s v=""/>
    <s v=""/>
    <m/>
    <m/>
    <m/>
    <n v="1"/>
    <m/>
    <m/>
    <s v="xxx"/>
    <d v="2017-11-24T00:00:00"/>
    <m/>
    <n v="1"/>
    <m/>
    <s v=""/>
  </r>
  <r>
    <x v="9"/>
    <s v="Alexis"/>
    <s v="Perl'amande"/>
    <s v="Biocash"/>
    <s v="BIO ET SENS"/>
    <s v="236 AVENUE DE LA CIBOULETTE"/>
    <s v="34130"/>
    <s v="SAINT AUNES"/>
    <s v="04 67 57 69 30"/>
    <s v="Occitanie"/>
    <s v="34"/>
    <s v="INDPT"/>
    <s v="Bio et Sens"/>
    <n v="1000"/>
    <s v="2017-10-11"/>
    <x v="1734"/>
    <n v="1"/>
    <m/>
    <m/>
    <m/>
    <m/>
    <s v="Coconut - 300g"/>
    <n v="0"/>
    <n v="12"/>
    <n v="0"/>
    <m/>
    <n v="56.04"/>
    <n v="0"/>
    <n v="56.04"/>
    <m/>
    <s v=""/>
    <s v=""/>
    <s v=""/>
    <s v=""/>
    <s v=""/>
    <m/>
    <m/>
    <m/>
    <n v="1"/>
    <n v="1"/>
    <m/>
    <s v="3 appels : a reçu que 6 uvc au lieu de 12 uvc : Je demande le reliquat des 6 uvc : en attente retour JP va livrer le reliquat le 30/11"/>
    <d v="2017-11-24T00:00:00"/>
    <m/>
    <n v="1"/>
    <m/>
    <s v=""/>
  </r>
  <r>
    <x v="9"/>
    <s v="Christophe"/>
    <s v="Bio Planète"/>
    <s v="Relais Vert"/>
    <s v="BIOMONDE DAVEZIEUX"/>
    <s v="1351 ROUTE DE LYON"/>
    <s v="07430"/>
    <s v="DAVEZIEUX"/>
    <s v="09 67 89 54 71"/>
    <s v="Auvergne-Rhône-Alpes"/>
    <s v="7"/>
    <s v="BIOMONDE"/>
    <m/>
    <n v="500"/>
    <s v="2017-10-11"/>
    <x v="1735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s v="xxx"/>
    <d v="2017-11-17T00:00:00"/>
    <m/>
    <n v="1"/>
    <m/>
    <s v=""/>
  </r>
  <r>
    <x v="9"/>
    <s v="Christophe"/>
    <s v="Bio Planète"/>
    <s v="Relais Vert"/>
    <s v="BIOMONDE DAVEZIEUX"/>
    <s v="1351 ROUTE DE LYON"/>
    <s v="07430"/>
    <s v="DAVEZIEUX"/>
    <s v="09 67 89 54 71"/>
    <s v="Auvergne-Rhône-Alpes"/>
    <s v="7"/>
    <s v="BIOMONDE"/>
    <m/>
    <n v="500"/>
    <s v="2017-10-11"/>
    <x v="1735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s v="xxxx"/>
    <d v="2017-11-17T00:00:00"/>
    <m/>
    <n v="1"/>
    <m/>
    <s v=""/>
  </r>
  <r>
    <x v="9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tomate - 2x8,5g"/>
    <n v="410020"/>
    <n v="40"/>
    <n v="10"/>
    <s v="oui"/>
    <n v="30"/>
    <n v="0"/>
    <n v="30"/>
    <m/>
    <s v=""/>
    <s v=""/>
    <s v=""/>
    <s v=""/>
    <s v=""/>
    <m/>
    <m/>
    <m/>
    <n v="1"/>
    <m/>
    <m/>
    <s v="xxx"/>
    <d v="2017-11-15T00:00:00"/>
    <m/>
    <n v="1"/>
    <m/>
    <s v=""/>
  </r>
  <r>
    <x v="9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ortie - 2x8,5g"/>
    <n v="410030"/>
    <n v="40"/>
    <n v="10"/>
    <s v="oui"/>
    <n v="30"/>
    <n v="0"/>
    <n v="30"/>
    <m/>
    <s v=""/>
    <s v=""/>
    <s v=""/>
    <s v=""/>
    <s v=""/>
    <m/>
    <m/>
    <m/>
    <n v="1"/>
    <m/>
    <m/>
    <s v="xxx"/>
    <d v="2017-11-15T00:00:00"/>
    <m/>
    <n v="1"/>
    <m/>
    <s v=""/>
  </r>
  <r>
    <x v="9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potimarron - 2x8,5g"/>
    <n v="410050"/>
    <n v="40"/>
    <n v="10"/>
    <s v="oui"/>
    <n v="30"/>
    <n v="0"/>
    <n v="30"/>
    <m/>
    <s v=""/>
    <s v=""/>
    <s v=""/>
    <s v=""/>
    <s v=""/>
    <m/>
    <m/>
    <m/>
    <n v="1"/>
    <m/>
    <m/>
    <s v="xxx"/>
    <d v="2017-11-15T00:00:00"/>
    <m/>
    <n v="1"/>
    <m/>
    <s v=""/>
  </r>
  <r>
    <x v="9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algues - x 20 sachets"/>
    <n v="410060"/>
    <n v="20"/>
    <n v="10"/>
    <s v="oui"/>
    <n v="15"/>
    <n v="0"/>
    <n v="15"/>
    <m/>
    <s v=""/>
    <s v=""/>
    <s v=""/>
    <s v=""/>
    <s v=""/>
    <m/>
    <m/>
    <m/>
    <n v="1"/>
    <m/>
    <m/>
    <s v="xxx"/>
    <d v="2017-11-15T00:00:00"/>
    <m/>
    <n v="1"/>
    <m/>
    <s v=""/>
  </r>
  <r>
    <x v="9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cèpes - 2x8,5g"/>
    <n v="410070"/>
    <n v="20"/>
    <n v="10"/>
    <s v="oui"/>
    <n v="15.4"/>
    <n v="0"/>
    <n v="15.4"/>
    <m/>
    <s v=""/>
    <s v=""/>
    <s v=""/>
    <s v=""/>
    <s v=""/>
    <m/>
    <m/>
    <m/>
    <n v="1"/>
    <m/>
    <m/>
    <s v="xxx"/>
    <d v="2017-11-15T00:00:00"/>
    <m/>
    <n v="1"/>
    <m/>
    <s v=""/>
  </r>
  <r>
    <x v="9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carotte cumin - 2x8,5g"/>
    <n v="410080"/>
    <n v="40"/>
    <n v="10"/>
    <s v="oui"/>
    <n v="30"/>
    <n v="0"/>
    <n v="30"/>
    <m/>
    <s v=""/>
    <s v=""/>
    <s v=""/>
    <s v=""/>
    <s v=""/>
    <m/>
    <m/>
    <m/>
    <n v="1"/>
    <m/>
    <m/>
    <s v="xxx"/>
    <d v="2017-11-15T00:00:00"/>
    <m/>
    <n v="1"/>
    <m/>
    <s v=""/>
  </r>
  <r>
    <x v="9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épinards spiruline - 2x8,5g"/>
    <n v="410090"/>
    <n v="40"/>
    <n v="10"/>
    <s v="oui"/>
    <n v="30"/>
    <n v="0"/>
    <n v="30"/>
    <m/>
    <s v=""/>
    <s v=""/>
    <s v=""/>
    <s v=""/>
    <s v=""/>
    <m/>
    <m/>
    <m/>
    <n v="1"/>
    <m/>
    <m/>
    <s v="xxx"/>
    <d v="2017-11-15T00:00:00"/>
    <m/>
    <n v="1"/>
    <m/>
    <s v=""/>
  </r>
  <r>
    <x v="9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fenouil - 2x8,5g"/>
    <n v="410100"/>
    <n v="20"/>
    <n v="10"/>
    <s v="oui"/>
    <n v="15"/>
    <n v="0"/>
    <n v="15"/>
    <m/>
    <s v=""/>
    <s v=""/>
    <s v=""/>
    <s v=""/>
    <s v=""/>
    <m/>
    <m/>
    <m/>
    <n v="1"/>
    <m/>
    <m/>
    <s v="xxx"/>
    <d v="2017-11-15T00:00:00"/>
    <m/>
    <n v="1"/>
    <m/>
    <s v=""/>
  </r>
  <r>
    <x v="9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Choux - x 20 sachets"/>
    <n v="410110"/>
    <n v="20"/>
    <n v="10"/>
    <s v="oui"/>
    <n v="15"/>
    <n v="0"/>
    <n v="15"/>
    <m/>
    <s v=""/>
    <s v=""/>
    <s v=""/>
    <s v=""/>
    <s v=""/>
    <m/>
    <m/>
    <m/>
    <n v="1"/>
    <m/>
    <m/>
    <s v="xxx"/>
    <d v="2017-11-15T00:00:00"/>
    <m/>
    <n v="1"/>
    <m/>
    <s v=""/>
  </r>
  <r>
    <x v="9"/>
    <s v="Christophe"/>
    <s v="Nature et Aliments"/>
    <s v="Bryio"/>
    <s v="BIOMONDE DAVEZIEUX"/>
    <s v="1351 ROUTE DE LYON"/>
    <s v="07430"/>
    <s v="DAVEZIEUX"/>
    <s v="09 67 89 54 71"/>
    <s v="Auvergne-Rhône-Alpes"/>
    <s v="7"/>
    <s v="BIOMONDE"/>
    <m/>
    <n v="500"/>
    <s v="2017-10-11"/>
    <x v="1736"/>
    <n v="1"/>
    <m/>
    <m/>
    <m/>
    <n v="1"/>
    <s v="Potabio tomate basilic - 2x8,5g"/>
    <n v="410210"/>
    <n v="20"/>
    <n v="10"/>
    <s v="oui"/>
    <n v="15"/>
    <n v="0"/>
    <n v="15"/>
    <m/>
    <s v=""/>
    <s v=""/>
    <s v=""/>
    <s v=""/>
    <s v=""/>
    <m/>
    <m/>
    <m/>
    <n v="1"/>
    <m/>
    <m/>
    <s v="xxx"/>
    <d v="2017-11-15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vanille - 2x4g"/>
    <n v="110010"/>
    <n v="30"/>
    <n v="10"/>
    <m/>
    <n v="19.5"/>
    <n v="0"/>
    <n v="19.5"/>
    <m/>
    <s v=""/>
    <s v=""/>
    <s v=""/>
    <s v=""/>
    <s v=""/>
    <m/>
    <m/>
    <m/>
    <n v="1"/>
    <m/>
    <m/>
    <s v="Tel le 13/10/17"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acao - 2x5,5g"/>
    <n v="110020"/>
    <n v="30"/>
    <n v="10"/>
    <m/>
    <n v="18"/>
    <n v="0"/>
    <n v="18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afé - 2x5g"/>
    <n v="110030"/>
    <n v="30"/>
    <n v="10"/>
    <m/>
    <n v="18"/>
    <n v="0"/>
    <n v="18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amandes - 2x3,5g"/>
    <n v="110050"/>
    <n v="30"/>
    <n v="10"/>
    <m/>
    <n v="18"/>
    <n v="0"/>
    <n v="18"/>
    <m/>
    <s v=""/>
    <s v=""/>
    <s v=""/>
    <s v=""/>
    <s v=""/>
    <m/>
    <m/>
    <m/>
    <n v="1"/>
    <m/>
    <m/>
    <s v="Tel le 13/10/17"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praliné - x 30 sachets"/>
    <n v="110060"/>
    <n v="30"/>
    <n v="10"/>
    <m/>
    <n v="18"/>
    <n v="0"/>
    <n v="18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itron - 2x3,5g"/>
    <n v="110090"/>
    <n v="30"/>
    <n v="10"/>
    <m/>
    <n v="18"/>
    <n v="0"/>
    <n v="18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aramel - 2x4g"/>
    <n v="110120"/>
    <n v="30"/>
    <n v="10"/>
    <m/>
    <n v="18"/>
    <n v="0"/>
    <n v="18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noix de coco - 2x4g"/>
    <n v="110150"/>
    <n v="30"/>
    <n v="10"/>
    <m/>
    <n v="18"/>
    <n v="0"/>
    <n v="18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acao orange - 2x5g"/>
    <n v="110180"/>
    <n v="30"/>
    <n v="10"/>
    <m/>
    <n v="18"/>
    <n v="0"/>
    <n v="18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Bioflan cacao menthe - x 30 sachets"/>
    <n v="110190"/>
    <n v="30"/>
    <n v="10"/>
    <m/>
    <n v="18.3"/>
    <n v="0"/>
    <n v="18.3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Panna Cotta 45g - 1x45g"/>
    <n v="190100"/>
    <n v="15"/>
    <n v="10"/>
    <m/>
    <n v="14.1"/>
    <n v="0"/>
    <n v="14.1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Crème brûlée 80g - x 12 sachets"/>
    <n v="190110"/>
    <n v="12"/>
    <n v="10"/>
    <m/>
    <n v="13.2"/>
    <n v="0"/>
    <n v="13.2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Crème caramel au beurre salé 60g - x 12 sachets"/>
    <n v="190120"/>
    <n v="12"/>
    <n v="10"/>
    <m/>
    <n v="13.2"/>
    <n v="0"/>
    <n v="13.2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Crème noix de coco 60g - x 12 sachets"/>
    <n v="190150"/>
    <n v="12"/>
    <n v="10"/>
    <m/>
    <n v="13.2"/>
    <n v="0"/>
    <n v="13.2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m/>
    <n v="1"/>
    <m/>
    <n v="1"/>
    <m/>
    <s v="BOX 15 réfs livré monté &amp; vide -"/>
    <n v="146150"/>
    <n v="1"/>
    <n v="10"/>
    <m/>
    <n v="0"/>
    <n v="0"/>
    <n v="0"/>
    <m/>
    <s v=""/>
    <s v=""/>
    <s v=""/>
    <s v=""/>
    <s v=""/>
    <m/>
    <m/>
    <m/>
    <n v="1"/>
    <m/>
    <m/>
    <m/>
    <d v="2017-10-13T00:00:00"/>
    <m/>
    <n v="1"/>
    <m/>
    <s v=""/>
  </r>
  <r>
    <x v="9"/>
    <s v="Christophe"/>
    <s v="Nature et Aliments"/>
    <s v="Relais Vert"/>
    <s v="PARADIS BIO - BIOMONDE"/>
    <s v="route de laTour d'Aigues"/>
    <s v="84120"/>
    <s v="PERTUIS"/>
    <s v="04 90 77 05 41"/>
    <s v="Provence-Alpes-Côte d'Azur"/>
    <s v="84"/>
    <s v="BIOMONDE"/>
    <m/>
    <n v="150"/>
    <s v="2017-10-16"/>
    <x v="1737"/>
    <n v="1"/>
    <m/>
    <m/>
    <n v="1"/>
    <m/>
    <s v="Crème Pistache 60g - 1x60g"/>
    <n v="190240"/>
    <n v="12"/>
    <n v="10"/>
    <m/>
    <n v="14.04"/>
    <n v="0"/>
    <n v="14.04"/>
    <m/>
    <s v=""/>
    <s v=""/>
    <s v=""/>
    <s v=""/>
    <s v=""/>
    <m/>
    <m/>
    <m/>
    <n v="1"/>
    <m/>
    <m/>
    <m/>
    <d v="2017-10-13T00:00:00"/>
    <m/>
    <n v="1"/>
    <m/>
    <s v=""/>
  </r>
  <r>
    <x v="9"/>
    <s v="Alexis"/>
    <s v="Champlat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38"/>
    <n v="1"/>
    <m/>
    <m/>
    <m/>
    <m/>
    <s v="Harissa - 90 gr."/>
    <n v="0"/>
    <n v="6"/>
    <n v="0"/>
    <m/>
    <n v="12.36"/>
    <n v="0"/>
    <n v="12.36"/>
    <m/>
    <s v=""/>
    <s v=""/>
    <s v=""/>
    <s v=""/>
    <s v=""/>
    <m/>
    <m/>
    <m/>
    <n v="1"/>
    <m/>
    <m/>
    <s v="xx"/>
    <d v="2017-11-13T00:00:00"/>
    <m/>
    <n v="1"/>
    <m/>
    <s v=""/>
  </r>
  <r>
    <x v="9"/>
    <s v="Alexis"/>
    <s v="Champlat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38"/>
    <m/>
    <n v="1"/>
    <m/>
    <m/>
    <m/>
    <s v="Sauce Fajitas - 340 gr."/>
    <n v="0"/>
    <n v="6"/>
    <n v="0"/>
    <m/>
    <n v="14.52"/>
    <n v="0"/>
    <n v="14.52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Perl'amande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39"/>
    <n v="1"/>
    <m/>
    <m/>
    <m/>
    <n v="1"/>
    <s v="Purée amande complète - 300g"/>
    <n v="5004"/>
    <n v="72"/>
    <n v="15"/>
    <m/>
    <n v="478.8"/>
    <n v="0"/>
    <n v="478.8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Perl'amande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39"/>
    <n v="1"/>
    <m/>
    <m/>
    <m/>
    <n v="1"/>
    <s v="Purée amande blanchie - 300g"/>
    <n v="5104"/>
    <n v="72"/>
    <n v="15"/>
    <m/>
    <n v="516.96"/>
    <n v="0"/>
    <n v="516.96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Perl'amande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39"/>
    <n v="1"/>
    <m/>
    <m/>
    <m/>
    <n v="1"/>
    <s v="Purée de sésame (tahin) - 280g"/>
    <n v="1230"/>
    <n v="72"/>
    <n v="15"/>
    <m/>
    <n v="185.04"/>
    <n v="0"/>
    <n v="185.04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Bioflan praliné - x 30 sachets"/>
    <n v="110060"/>
    <n v="30"/>
    <n v="0"/>
    <m/>
    <n v="20.100000000000001"/>
    <n v="0"/>
    <n v="20.100000000000001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Potabio africain - x20 sachets"/>
    <n v="41031"/>
    <n v="20"/>
    <n v="0"/>
    <m/>
    <n v="19"/>
    <n v="0"/>
    <n v="19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Potabio Thaï - x20 sachets"/>
    <n v="41032"/>
    <n v="20"/>
    <n v="0"/>
    <m/>
    <n v="19"/>
    <n v="0"/>
    <n v="19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Potabio Indien - x20 sachets"/>
    <n v="41033"/>
    <n v="40"/>
    <n v="0"/>
    <s v="oui"/>
    <n v="38"/>
    <n v="0"/>
    <n v="38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Potabio Mexicain - x20 sachets"/>
    <n v="41034"/>
    <n v="20"/>
    <n v="0"/>
    <m/>
    <n v="19"/>
    <n v="0"/>
    <n v="19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n v="1"/>
    <m/>
    <m/>
    <m/>
    <m/>
    <s v="Crème châtaigne 60g - x 12 sachets"/>
    <n v="190130"/>
    <n v="12"/>
    <n v="0"/>
    <m/>
    <n v="14.64"/>
    <n v="0"/>
    <n v="14.64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0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Bio Planète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1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Bio Planète"/>
    <s v="Relais Vert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2"/>
    <n v="1"/>
    <m/>
    <m/>
    <m/>
    <n v="1"/>
    <s v="Huile de colza - 1L"/>
    <n v="1010608050"/>
    <n v="120"/>
    <n v="12"/>
    <s v="oui"/>
    <n v="580.79999999999995"/>
    <n v="0"/>
    <n v="580.79999999999995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Kaoka"/>
    <s v="Markal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3"/>
    <n v="1"/>
    <m/>
    <m/>
    <m/>
    <m/>
    <s v="lait 32% noix coco - 100g"/>
    <n v="24066"/>
    <n v="17"/>
    <n v="0"/>
    <m/>
    <n v="0"/>
    <n v="0"/>
    <n v="0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Kaoka"/>
    <s v="Markal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3"/>
    <n v="1"/>
    <m/>
    <m/>
    <m/>
    <m/>
    <s v="lait 36% - 100g"/>
    <n v="24028"/>
    <n v="17"/>
    <n v="0"/>
    <m/>
    <n v="0"/>
    <n v="0"/>
    <n v="0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Kaoka"/>
    <s v="Markal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3"/>
    <n v="1"/>
    <m/>
    <m/>
    <m/>
    <m/>
    <s v="Sachet chocolat poudre 32% cacao - 400g"/>
    <n v="66510"/>
    <n v="12"/>
    <n v="0"/>
    <m/>
    <n v="0"/>
    <n v="0"/>
    <n v="0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Kaoka"/>
    <s v="Markal"/>
    <s v="MARCEL ET FILS"/>
    <s v="395 RD 96 « LE JAS DE BASSAS  »"/>
    <s v="13710"/>
    <s v="FUVEAU"/>
    <s v="04 42 61 22 33"/>
    <s v="Provence-Alpes-Côte d'Azur"/>
    <s v="13"/>
    <s v="INDPT"/>
    <s v="Marcel et Fils"/>
    <n v="380"/>
    <s v="2017-10-17"/>
    <x v="1743"/>
    <n v="1"/>
    <m/>
    <m/>
    <m/>
    <m/>
    <s v="Palets noir dessert 55% - 5 Kg"/>
    <n v="16956"/>
    <n v="1"/>
    <n v="0"/>
    <m/>
    <n v="43"/>
    <n v="0"/>
    <n v="43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Perl'amand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4"/>
    <n v="1"/>
    <m/>
    <m/>
    <m/>
    <n v="1"/>
    <s v="Purée amande complète - 630g"/>
    <n v="5005"/>
    <n v="72"/>
    <n v="15"/>
    <m/>
    <n v="969.12"/>
    <n v="0"/>
    <n v="969.12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Perl'amand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4"/>
    <n v="1"/>
    <m/>
    <m/>
    <m/>
    <n v="1"/>
    <s v="Purée amande complète - 300g"/>
    <n v="5004"/>
    <n v="72"/>
    <n v="15"/>
    <m/>
    <n v="478.8"/>
    <n v="0"/>
    <n v="478.8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Perl'amand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4"/>
    <n v="1"/>
    <m/>
    <m/>
    <m/>
    <n v="1"/>
    <s v="Purée amande blanchie - 300g"/>
    <n v="5104"/>
    <n v="72"/>
    <n v="15"/>
    <m/>
    <n v="516.96"/>
    <n v="0"/>
    <n v="516.96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n v="1"/>
    <m/>
    <m/>
    <m/>
    <m/>
    <s v="Sucre vanille - 2x8g"/>
    <n v="310010"/>
    <n v="20"/>
    <n v="0"/>
    <m/>
    <n v="73.599999999999994"/>
    <n v="0"/>
    <n v="73.599999999999994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n v="1"/>
    <m/>
    <m/>
    <m/>
    <m/>
    <s v="Potabio poireau-PDT - 2x8,5g"/>
    <n v="410010"/>
    <n v="40"/>
    <n v="0"/>
    <s v="oui"/>
    <n v="35.6"/>
    <n v="0"/>
    <n v="35.6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n v="1"/>
    <m/>
    <m/>
    <m/>
    <m/>
    <s v="Potabio potimarron - 2x8,5g"/>
    <n v="410050"/>
    <n v="40"/>
    <n v="0"/>
    <s v="oui"/>
    <n v="35.6"/>
    <n v="0"/>
    <n v="35.6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n v="1"/>
    <m/>
    <m/>
    <m/>
    <m/>
    <s v="Agar agar Bio - 12x50g"/>
    <n v="510120"/>
    <n v="12"/>
    <n v="0"/>
    <m/>
    <n v="52.2"/>
    <n v="0"/>
    <n v="52.2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n v="1"/>
    <m/>
    <m/>
    <m/>
    <m/>
    <s v="Potabio Indien - x20 sachets"/>
    <n v="41033"/>
    <n v="40"/>
    <n v="0"/>
    <s v="oui"/>
    <n v="38"/>
    <n v="0"/>
    <n v="38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Nature et Aliments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5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Bio Planèt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6"/>
    <n v="1"/>
    <m/>
    <m/>
    <m/>
    <n v="1"/>
    <s v="Huile de colza - 1L"/>
    <n v="1010608050"/>
    <n v="120"/>
    <n v="12"/>
    <s v="oui"/>
    <n v="580.79999999999995"/>
    <n v="0"/>
    <n v="580.79999999999995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Bio Planèt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6"/>
    <n v="1"/>
    <m/>
    <m/>
    <m/>
    <n v="1"/>
    <s v="Huile de coco - 1L (4)"/>
    <n v="1010415088"/>
    <n v="120"/>
    <n v="12"/>
    <s v="oui"/>
    <n v="1500"/>
    <n v="0"/>
    <n v="1500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Bio Planèt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7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Champlat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8"/>
    <n v="1"/>
    <m/>
    <m/>
    <m/>
    <m/>
    <s v="Flageolets verts au naturel - 280 gr."/>
    <n v="0"/>
    <n v="6"/>
    <n v="0"/>
    <m/>
    <n v="14.76"/>
    <n v="0"/>
    <n v="14.76"/>
    <m/>
    <n v="1"/>
    <n v="0"/>
    <n v="0"/>
    <n v="0"/>
    <n v="0"/>
    <m/>
    <m/>
    <n v="1"/>
    <m/>
    <m/>
    <m/>
    <s v="x Maintenir le reliquat si sur base ( pas sur base )"/>
    <m/>
    <n v="1"/>
    <n v="1"/>
    <m/>
    <m/>
  </r>
  <r>
    <x v="9"/>
    <s v="Alexis"/>
    <s v="Champlat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8"/>
    <n v="1"/>
    <m/>
    <m/>
    <m/>
    <m/>
    <s v="Haricots blancs lingots  au naturel - 280 gr."/>
    <n v="0"/>
    <n v="6"/>
    <n v="0"/>
    <m/>
    <n v="13.86"/>
    <n v="0"/>
    <n v="13.86"/>
    <m/>
    <n v="1"/>
    <n v="0"/>
    <n v="0"/>
    <n v="0"/>
    <n v="0"/>
    <m/>
    <m/>
    <n v="1"/>
    <m/>
    <m/>
    <m/>
    <s v="x Maintenir le reliquat si sur base ( pas sur base )"/>
    <m/>
    <n v="1"/>
    <n v="1"/>
    <m/>
    <m/>
  </r>
  <r>
    <x v="9"/>
    <s v="Alexis"/>
    <s v="Champlat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8"/>
    <n v="1"/>
    <m/>
    <m/>
    <m/>
    <m/>
    <s v="Harissa - 90 gr."/>
    <n v="0"/>
    <n v="6"/>
    <n v="0"/>
    <m/>
    <n v="12.36"/>
    <n v="0"/>
    <n v="12.36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Kaoka"/>
    <s v="Markal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0-17"/>
    <x v="1749"/>
    <n v="1"/>
    <m/>
    <m/>
    <m/>
    <m/>
    <s v="Sachet chocolat poudre 32% cacao - 400g"/>
    <n v="66510"/>
    <n v="12"/>
    <n v="0"/>
    <m/>
    <n v="0"/>
    <n v="0"/>
    <n v="0"/>
    <m/>
    <s v=""/>
    <s v=""/>
    <s v=""/>
    <s v=""/>
    <s v=""/>
    <m/>
    <m/>
    <m/>
    <n v="1"/>
    <m/>
    <m/>
    <m/>
    <d v="2017-11-28T00:00:00"/>
    <m/>
    <n v="1"/>
    <m/>
    <s v=""/>
  </r>
  <r>
    <x v="9"/>
    <s v="Alexis"/>
    <s v="Kaoka"/>
    <s v="Relais Vert"/>
    <s v="LA VIE CLAIRE - St Victoret"/>
    <s v="11 avenue J.Prévert"/>
    <s v="13730"/>
    <s v="SAINT VICTORET"/>
    <s v="04 42 41 86 80"/>
    <s v="Provence-Alpes-Côte d'Azur"/>
    <s v="13"/>
    <s v="LA VIE CLAIRE"/>
    <m/>
    <n v="275"/>
    <s v="2017-10-17"/>
    <x v="1750"/>
    <n v="1"/>
    <m/>
    <m/>
    <m/>
    <m/>
    <s v="noir 61% éclats cacao caramélisés - 100g"/>
    <n v="14076"/>
    <n v="17"/>
    <n v="10"/>
    <s v="oui"/>
    <n v="26.69"/>
    <n v="0"/>
    <n v="26.69"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Kaoka"/>
    <s v="Relais Vert"/>
    <s v="LA VIE CLAIRE - St Victoret"/>
    <s v="11 avenue J.Prévert"/>
    <s v="13730"/>
    <s v="SAINT VICTORET"/>
    <s v="04 42 41 86 80"/>
    <s v="Provence-Alpes-Côte d'Azur"/>
    <s v="13"/>
    <s v="LA VIE CLAIRE"/>
    <m/>
    <n v="275"/>
    <s v="2017-10-17"/>
    <x v="1750"/>
    <n v="1"/>
    <m/>
    <m/>
    <m/>
    <m/>
    <s v="noir 66% éclats noisettes caramélisés - 100g"/>
    <n v="14072"/>
    <n v="17"/>
    <n v="10"/>
    <s v="oui"/>
    <n v="28.73"/>
    <n v="0"/>
    <n v="28.73"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Kaoka"/>
    <s v="Relais Vert"/>
    <s v="LA VIE CLAIRE - St Victoret"/>
    <s v="11 avenue J.Prévert"/>
    <s v="13730"/>
    <s v="SAINT VICTORET"/>
    <s v="04 42 41 86 80"/>
    <s v="Provence-Alpes-Côte d'Azur"/>
    <s v="13"/>
    <s v="LA VIE CLAIRE"/>
    <m/>
    <n v="275"/>
    <s v="2017-10-17"/>
    <x v="1750"/>
    <n v="1"/>
    <m/>
    <m/>
    <m/>
    <m/>
    <s v="dessert noir 55% - 200g"/>
    <n v="14240"/>
    <n v="30"/>
    <n v="10"/>
    <s v="oui"/>
    <n v="63.6"/>
    <n v="0"/>
    <n v="63.6"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Kaoka"/>
    <s v="Relais Vert"/>
    <s v="LA VIE CLAIRE - St Victoret"/>
    <s v="11 avenue J.Prévert"/>
    <s v="13730"/>
    <s v="SAINT VICTORET"/>
    <s v="04 42 41 86 80"/>
    <s v="Provence-Alpes-Côte d'Azur"/>
    <s v="13"/>
    <s v="LA VIE CLAIRE"/>
    <m/>
    <n v="275"/>
    <s v="2017-10-17"/>
    <x v="1750"/>
    <n v="1"/>
    <m/>
    <m/>
    <m/>
    <m/>
    <s v="noir 66% ST cranberries céréales - 100g"/>
    <n v="14426"/>
    <n v="17"/>
    <n v="10"/>
    <s v="oui"/>
    <n v="28.56"/>
    <n v="0"/>
    <n v="28.56"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Kaoka"/>
    <s v="Relais Vert"/>
    <s v="LA VIE CLAIRE - St Victoret"/>
    <s v="11 avenue J.Prévert"/>
    <s v="13730"/>
    <s v="SAINT VICTORET"/>
    <s v="04 42 41 86 80"/>
    <s v="Provence-Alpes-Côte d'Azur"/>
    <s v="13"/>
    <s v="LA VIE CLAIRE"/>
    <m/>
    <n v="275"/>
    <s v="2017-10-17"/>
    <x v="1750"/>
    <n v="1"/>
    <m/>
    <m/>
    <m/>
    <m/>
    <s v="noir noix de coco - 100g"/>
    <n v="14717"/>
    <n v="17"/>
    <n v="10"/>
    <s v="oui"/>
    <n v="27.54"/>
    <n v="0"/>
    <n v="27.54"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Bio Planète"/>
    <s v="Relais Vert"/>
    <s v="105 PLACE DU BIO - BIOMONDE"/>
    <s v="105, AVENUE DE BREDASQUE"/>
    <s v="13090"/>
    <s v="AIX EN PROVENCE"/>
    <s v="04 42 27 53 03"/>
    <s v="Provence-Alpes-Côte d'Azur"/>
    <s v="13"/>
    <s v="BIOMONDE"/>
    <m/>
    <n v="180"/>
    <s v="2017-10-17"/>
    <x v="1751"/>
    <n v="1"/>
    <m/>
    <m/>
    <m/>
    <m/>
    <s v="Huile de coco - 0,2L"/>
    <n v="1010615028"/>
    <n v="6"/>
    <n v="0"/>
    <s v="oui"/>
    <n v="20.88"/>
    <n v="0"/>
    <n v="20.88"/>
    <m/>
    <s v=""/>
    <s v=""/>
    <s v=""/>
    <s v=""/>
    <s v=""/>
    <m/>
    <m/>
    <m/>
    <n v="1"/>
    <m/>
    <m/>
    <m/>
    <d v="2017-11-21T00:00:00"/>
    <m/>
    <n v="1"/>
    <m/>
    <s v=""/>
  </r>
  <r>
    <x v="9"/>
    <s v="Christophe"/>
    <s v="Kaoka"/>
    <s v="Ekibio"/>
    <s v="L EDELWEISS - BIOMONDE"/>
    <s v="8 RUE LOUIS HAASE"/>
    <s v="74230"/>
    <s v="THONES"/>
    <s v="04 50 02 78 59"/>
    <s v="Auvergne-Rhône-Alpes"/>
    <s v="74"/>
    <s v="BIOMONDE"/>
    <m/>
    <n v="230"/>
    <s v="2017-10-17"/>
    <x v="1752"/>
    <n v="1"/>
    <m/>
    <m/>
    <m/>
    <m/>
    <s v="noir noix de coco - 100g"/>
    <n v="14717"/>
    <n v="17"/>
    <n v="0"/>
    <s v="oui"/>
    <n v="30.6"/>
    <n v="0"/>
    <n v="30.6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Kaoka"/>
    <s v="Ekibio"/>
    <s v="L EDELWEISS - BIOMONDE"/>
    <s v="8 RUE LOUIS HAASE"/>
    <s v="74230"/>
    <s v="THONES"/>
    <s v="04 50 02 78 59"/>
    <s v="Auvergne-Rhône-Alpes"/>
    <s v="74"/>
    <s v="BIOMONDE"/>
    <m/>
    <n v="230"/>
    <s v="2017-10-17"/>
    <x v="1752"/>
    <n v="1"/>
    <m/>
    <m/>
    <m/>
    <m/>
    <s v="noir gingembre citron - 100g"/>
    <n v="14718"/>
    <n v="17"/>
    <n v="0"/>
    <s v="oui"/>
    <n v="30.6"/>
    <n v="0"/>
    <n v="30.6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Ciel d'Azur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3"/>
    <n v="1"/>
    <m/>
    <m/>
    <m/>
    <m/>
    <s v="Dentifrice - tube 75ml"/>
    <n v="0"/>
    <n v="6"/>
    <n v="0"/>
    <m/>
    <n v="24.84"/>
    <n v="0"/>
    <n v="24.84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Ciel d'Azur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3"/>
    <n v="1"/>
    <m/>
    <m/>
    <m/>
    <m/>
    <s v="Gel Douche - flacon 250ml"/>
    <n v="0"/>
    <n v="6"/>
    <n v="0"/>
    <m/>
    <n v="42.84"/>
    <n v="0"/>
    <n v="42.84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Ciel d'Azur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3"/>
    <n v="1"/>
    <m/>
    <m/>
    <m/>
    <m/>
    <s v="Gel à boire AB - bouteille 1000ml"/>
    <n v="0"/>
    <n v="6"/>
    <n v="0"/>
    <s v="oui"/>
    <n v="86.04"/>
    <n v="0"/>
    <n v="86.04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Ciel d'Azur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3"/>
    <n v="1"/>
    <m/>
    <m/>
    <m/>
    <m/>
    <s v="Crème main - tube 100ml"/>
    <n v="0"/>
    <n v="6"/>
    <n v="0"/>
    <m/>
    <n v="43.38"/>
    <n v="0"/>
    <n v="43.38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n v="1"/>
    <m/>
    <m/>
    <m/>
    <m/>
    <s v="Huile d'olive fruitée médium - 1L"/>
    <n v="1010612050"/>
    <n v="6"/>
    <n v="0"/>
    <m/>
    <n v="54.54"/>
    <n v="0"/>
    <n v="54.54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n v="1"/>
    <m/>
    <m/>
    <m/>
    <m/>
    <s v="Huile de pépins de courge grillés - 0,25L"/>
    <n v="1010600290"/>
    <n v="6"/>
    <n v="0"/>
    <m/>
    <n v="52.74"/>
    <n v="0"/>
    <n v="52.74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n v="1"/>
    <m/>
    <m/>
    <m/>
    <m/>
    <s v="Huile de sésame grillé - 0,25L"/>
    <n v="1010604190"/>
    <n v="6"/>
    <n v="0"/>
    <m/>
    <n v="21.72"/>
    <n v="0"/>
    <n v="21.72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n v="1"/>
    <m/>
    <m/>
    <m/>
    <m/>
    <s v="Huile de chanvre - 0,25L"/>
    <n v="1010617590"/>
    <n v="6"/>
    <n v="0"/>
    <m/>
    <n v="42.6"/>
    <n v="0"/>
    <n v="42.6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m/>
    <n v="1"/>
    <m/>
    <m/>
    <m/>
    <s v="Huile de coco équitable - 0,4L"/>
    <n v="1010615256"/>
    <n v="6"/>
    <n v="0"/>
    <m/>
    <n v="42.42"/>
    <n v="0"/>
    <n v="42.42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Bio Planète"/>
    <s v="Relais Vert"/>
    <s v="L EDELWEISS - BIOMONDE"/>
    <s v="8 RUE LOUIS HAASE"/>
    <s v="74230"/>
    <s v="THONES"/>
    <s v="04 50 02 78 59"/>
    <s v="Auvergne-Rhône-Alpes"/>
    <s v="74"/>
    <s v="BIOMONDE"/>
    <m/>
    <n v="230"/>
    <s v="2017-10-17"/>
    <x v="1754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d v="2017-11-16T00:00:00"/>
    <m/>
    <n v="1"/>
    <m/>
    <s v=""/>
  </r>
  <r>
    <x v="9"/>
    <s v="Ghislaine"/>
    <s v="Perl'amande"/>
    <s v="Relais Vert"/>
    <s v="BIO LABELS"/>
    <s v="Zac des travails"/>
    <s v="06800"/>
    <s v="CAGNES SUR MER"/>
    <s v="04 89 08 11 51"/>
    <s v="Provence-Alpes-Côte d'Azur"/>
    <s v="6"/>
    <s v="LES COMPTOIRS DE LA BIO"/>
    <m/>
    <n v="300"/>
    <s v="2017-10-17"/>
    <x v="1755"/>
    <n v="1"/>
    <m/>
    <m/>
    <m/>
    <m/>
    <s v="Purée Fruits et Graines - 200g"/>
    <n v="1011"/>
    <n v="6"/>
    <n v="0"/>
    <m/>
    <n v="27.3"/>
    <n v="0"/>
    <n v="27.3"/>
    <m/>
    <s v=""/>
    <s v=""/>
    <s v=""/>
    <s v=""/>
    <s v=""/>
    <m/>
    <m/>
    <m/>
    <n v="1"/>
    <m/>
    <m/>
    <s v="Reliquat 5275"/>
    <d v="2017-10-17T00:00:00"/>
    <m/>
    <n v="1"/>
    <m/>
    <s v=""/>
  </r>
  <r>
    <x v="9"/>
    <s v="Christophe"/>
    <s v="Bio Planèt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6"/>
    <n v="1"/>
    <m/>
    <m/>
    <m/>
    <n v="1"/>
    <s v="Farine de pépins de courge biologique - 250g x4"/>
    <n v="1010450220"/>
    <n v="16"/>
    <n v="10"/>
    <m/>
    <n v="42.88"/>
    <n v="0"/>
    <n v="42.88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Bio Planèt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6"/>
    <n v="1"/>
    <m/>
    <m/>
    <m/>
    <n v="1"/>
    <s v="Farine de lin biologique - 250g x4"/>
    <n v="1010450320"/>
    <n v="16"/>
    <n v="10"/>
    <m/>
    <n v="32.159999999999997"/>
    <n v="0"/>
    <n v="32.159999999999997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Bio Planèt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6"/>
    <n v="1"/>
    <m/>
    <m/>
    <m/>
    <n v="1"/>
    <s v="Complément pour petit déjeuner biologique - 300g x4"/>
    <n v="1010450430"/>
    <n v="16"/>
    <n v="10"/>
    <m/>
    <n v="105.12"/>
    <n v="0"/>
    <n v="105.12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Bio Planèt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6"/>
    <n v="1"/>
    <m/>
    <m/>
    <m/>
    <n v="1"/>
    <s v="Farine de coco biologique - 250g x4"/>
    <n v="1010450620"/>
    <n v="16"/>
    <n v="10"/>
    <s v="oui"/>
    <n v="32.159999999999997"/>
    <n v="0"/>
    <n v="32.159999999999997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Nature et Aliments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7"/>
    <n v="1"/>
    <m/>
    <m/>
    <m/>
    <m/>
    <s v="Arôme Saveur Pistache - x 7 flacons 30ml"/>
    <n v="330240"/>
    <n v="14"/>
    <n v="0"/>
    <m/>
    <n v="40.6"/>
    <n v="0"/>
    <n v="40.6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Nature et Aliments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7"/>
    <m/>
    <n v="1"/>
    <m/>
    <m/>
    <m/>
    <s v="Ferment kéfir de fruits 2x5g - 2x5g"/>
    <n v="530150"/>
    <n v="20"/>
    <n v="0"/>
    <m/>
    <n v="46"/>
    <n v="0"/>
    <n v="46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BOLETS JAUNES COUPÉS - Doypack 35g (6)"/>
    <n v="0"/>
    <n v="24"/>
    <n v="10"/>
    <s v="oui"/>
    <n v="67.44"/>
    <n v="0"/>
    <n v="67.44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CEPES COUPÉS - Doypack 30g (6)"/>
    <n v="0"/>
    <n v="24"/>
    <n v="10"/>
    <s v="oui"/>
    <n v="112.56"/>
    <n v="0"/>
    <n v="112.56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CHAMPIGNONS de PARIS MORCEAUX - Doypack 30g (6)"/>
    <n v="0"/>
    <n v="24"/>
    <n v="10"/>
    <s v="oui"/>
    <n v="71.28"/>
    <n v="0"/>
    <n v="71.28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CHANTERELLES - Doypack 25g (6)"/>
    <n v="0"/>
    <n v="24"/>
    <n v="10"/>
    <s v="oui"/>
    <n v="93.36"/>
    <n v="0"/>
    <n v="93.36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SHIITAKES - Doypack 25g (6)"/>
    <n v="0"/>
    <n v="24"/>
    <n v="10"/>
    <s v="oui"/>
    <n v="59.76"/>
    <n v="0"/>
    <n v="59.76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Trompette de la mort - Doypack 20g (6)"/>
    <n v="0"/>
    <n v="24"/>
    <n v="10"/>
    <s v="oui"/>
    <n v="75.12"/>
    <n v="0"/>
    <n v="75.12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CANNELLE moulue - Flacon 35g"/>
    <n v="0"/>
    <n v="24"/>
    <n v="10"/>
    <m/>
    <n v="27.84"/>
    <n v="0"/>
    <n v="27.84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GIROFLE Clous - Flacon 30g"/>
    <n v="0"/>
    <n v="24"/>
    <n v="10"/>
    <m/>
    <n v="48.48"/>
    <n v="0"/>
    <n v="48.48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MUSCADE noix - Flacon 30g"/>
    <n v="0"/>
    <n v="24"/>
    <n v="10"/>
    <m/>
    <n v="72.72"/>
    <n v="0"/>
    <n v="72.72"/>
    <m/>
    <s v=""/>
    <s v=""/>
    <s v=""/>
    <s v=""/>
    <s v=""/>
    <m/>
    <m/>
    <m/>
    <n v="1"/>
    <m/>
    <m/>
    <s v="xx"/>
    <d v="2017-12-01T00:00:00"/>
    <m/>
    <n v="1"/>
    <m/>
    <s v=""/>
  </r>
  <r>
    <x v="9"/>
    <s v="Christophe"/>
    <s v="Arcadie"/>
    <s v="Relais Vert"/>
    <s v="BIO FRAIS - BIOMONDE"/>
    <s v="4 route de Lathoy"/>
    <s v="74160"/>
    <s v="SAINT JULIEN EN GENEVOIS"/>
    <s v="04 50 49 09 10"/>
    <s v="Auvergne-Rhône-Alpes"/>
    <s v="74"/>
    <s v="BIOMONDE"/>
    <m/>
    <n v="800"/>
    <s v="2017-10-18"/>
    <x v="1758"/>
    <n v="1"/>
    <m/>
    <m/>
    <m/>
    <n v="1"/>
    <s v="CHAMPIGNONS NOIRS ENTIERS - Doypack 45g (6)"/>
    <n v="0"/>
    <n v="24"/>
    <n v="10"/>
    <s v="oui"/>
    <n v="109.2"/>
    <n v="0"/>
    <n v="109.2"/>
    <m/>
    <s v=""/>
    <s v=""/>
    <s v=""/>
    <s v=""/>
    <s v=""/>
    <m/>
    <m/>
    <m/>
    <n v="1"/>
    <m/>
    <m/>
    <s v="xx"/>
    <d v="2017-12-01T00:00:00"/>
    <m/>
    <n v="1"/>
    <m/>
    <s v=""/>
  </r>
  <r>
    <x v="9"/>
    <s v="Alexis"/>
    <s v="Kaoka"/>
    <s v="Ekibio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59"/>
    <n v="1"/>
    <m/>
    <m/>
    <m/>
    <m/>
    <s v="noir 55% crêpes dentelle - 100g"/>
    <n v="14763"/>
    <n v="17"/>
    <n v="0"/>
    <s v="oui"/>
    <n v="26.86"/>
    <n v="0"/>
    <n v="26.86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Kaoka"/>
    <s v="Ekibio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59"/>
    <n v="1"/>
    <m/>
    <m/>
    <m/>
    <m/>
    <s v="dessert noir corsé 70% Equateur - 200g"/>
    <n v="14241"/>
    <n v="30"/>
    <n v="0"/>
    <s v="oui"/>
    <n v="73.8"/>
    <n v="0"/>
    <n v="73.8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Kaoka"/>
    <s v="Ekibio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59"/>
    <n v="1"/>
    <m/>
    <m/>
    <m/>
    <m/>
    <s v="Sachet chocolat poudre 32% cacao - 400g"/>
    <n v="66510"/>
    <n v="12"/>
    <n v="0"/>
    <m/>
    <n v="37.92"/>
    <n v="0"/>
    <n v="37.92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Ciel d'Azur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0"/>
    <n v="1"/>
    <m/>
    <m/>
    <m/>
    <m/>
    <s v="Crème réparatrice visage et corps - tube 150ml"/>
    <n v="0"/>
    <n v="6"/>
    <n v="0"/>
    <m/>
    <n v="48.54"/>
    <n v="0"/>
    <n v="48.54"/>
    <m/>
    <s v=""/>
    <s v=""/>
    <s v=""/>
    <s v=""/>
    <s v=""/>
    <m/>
    <m/>
    <m/>
    <m/>
    <m/>
    <m/>
    <m/>
    <m/>
    <n v="1"/>
    <n v="1"/>
    <m/>
    <m/>
  </r>
  <r>
    <x v="9"/>
    <s v="Alexis"/>
    <s v="Bio Planèt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1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Bio Planèt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1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Bio Planèt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1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Bio Planèt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1"/>
    <n v="1"/>
    <m/>
    <m/>
    <m/>
    <m/>
    <s v="Farine de coco biologique - 250g x4"/>
    <n v="1010450620"/>
    <n v="4"/>
    <n v="0"/>
    <s v="oui"/>
    <n v="8.92"/>
    <n v="0"/>
    <n v="8.92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Perl'amand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2"/>
    <n v="1"/>
    <m/>
    <m/>
    <m/>
    <n v="1"/>
    <s v="Purée amande complète - 300g"/>
    <n v="5004"/>
    <n v="36"/>
    <n v="10"/>
    <m/>
    <n v="253.44"/>
    <n v="0"/>
    <n v="253.44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Perl'amand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3"/>
    <n v="1"/>
    <m/>
    <m/>
    <m/>
    <m/>
    <s v="Purée amande blanchie - 630g"/>
    <n v="5105"/>
    <n v="6"/>
    <n v="0"/>
    <m/>
    <n v="105.06"/>
    <n v="0"/>
    <n v="105.06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4"/>
    <n v="1"/>
    <m/>
    <m/>
    <m/>
    <m/>
    <s v="Potabio carotte cumin - 2x8,5g"/>
    <n v="410080"/>
    <n v="20"/>
    <n v="0"/>
    <m/>
    <n v="17.8"/>
    <n v="0"/>
    <n v="17.8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4"/>
    <n v="1"/>
    <m/>
    <m/>
    <m/>
    <m/>
    <s v="Potabio épinards spiruline - 2x8,5g"/>
    <n v="410090"/>
    <n v="20"/>
    <n v="0"/>
    <m/>
    <n v="17.8"/>
    <n v="0"/>
    <n v="17.8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4"/>
    <n v="1"/>
    <m/>
    <m/>
    <m/>
    <m/>
    <s v="Potabio Indien - x20 sachets"/>
    <n v="41033"/>
    <n v="40"/>
    <n v="0"/>
    <s v="oui"/>
    <n v="38"/>
    <n v="0"/>
    <n v="38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4"/>
    <n v="1"/>
    <m/>
    <m/>
    <m/>
    <m/>
    <s v="Crème Pistache 60g - 1x60g"/>
    <n v="190240"/>
    <n v="12"/>
    <n v="0"/>
    <m/>
    <n v="15.6"/>
    <n v="0"/>
    <n v="15.6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Nature et Aliments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4"/>
    <n v="1"/>
    <m/>
    <m/>
    <m/>
    <m/>
    <s v="Potabio de la mer - x 20 sachets"/>
    <n v="410160"/>
    <n v="20"/>
    <n v="0"/>
    <m/>
    <n v="0"/>
    <n v="0"/>
    <n v="0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Arcadi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5"/>
    <n v="1"/>
    <m/>
    <m/>
    <m/>
    <m/>
    <s v="SHIITAKES - Doypack 25g (6)"/>
    <n v="0"/>
    <n v="12"/>
    <n v="0"/>
    <s v="oui"/>
    <n v="33.24"/>
    <n v="0"/>
    <n v="33.24"/>
    <m/>
    <s v=""/>
    <s v=""/>
    <s v=""/>
    <s v=""/>
    <s v=""/>
    <m/>
    <m/>
    <m/>
    <n v="1"/>
    <m/>
    <m/>
    <s v="xx"/>
    <d v="2017-11-30T00:00:00"/>
    <m/>
    <n v="1"/>
    <m/>
    <s v=""/>
  </r>
  <r>
    <x v="9"/>
    <s v="Alexis"/>
    <s v="Arcadie"/>
    <s v="Relais Vert"/>
    <s v="CHATOBIO AVICENNE"/>
    <s v="2150 ROUTE D'AVIGNON QUATIER LA CROIX ROUGE"/>
    <s v="13160"/>
    <s v="CHATEAURENARD"/>
    <s v="09 75 40 35 43"/>
    <s v="Provence-Alpes-Côte d'Azur"/>
    <s v="13"/>
    <s v="ACCORD BIO"/>
    <m/>
    <n v="400"/>
    <s v="2017-10-18"/>
    <x v="1765"/>
    <n v="1"/>
    <m/>
    <m/>
    <m/>
    <m/>
    <s v="Trompette de la mort - Doypack 20g (6)"/>
    <n v="0"/>
    <n v="12"/>
    <n v="0"/>
    <s v="oui"/>
    <n v="41.76"/>
    <n v="0"/>
    <n v="41.76"/>
    <m/>
    <s v=""/>
    <s v=""/>
    <s v=""/>
    <s v=""/>
    <s v=""/>
    <m/>
    <m/>
    <m/>
    <n v="1"/>
    <m/>
    <m/>
    <s v="xx"/>
    <d v="2017-11-30T00:00:00"/>
    <m/>
    <n v="1"/>
    <m/>
    <s v=""/>
  </r>
  <r>
    <x v="9"/>
    <s v="Lydie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10-18"/>
    <x v="1766"/>
    <n v="1"/>
    <m/>
    <m/>
    <m/>
    <m/>
    <s v="CORIANDRE feuille - Flacon 18g"/>
    <n v="0"/>
    <n v="6"/>
    <n v="0"/>
    <m/>
    <n v="10.44"/>
    <n v="0"/>
    <n v="10.44"/>
    <m/>
    <s v=""/>
    <s v=""/>
    <s v=""/>
    <s v=""/>
    <s v=""/>
    <m/>
    <m/>
    <m/>
    <n v="1"/>
    <m/>
    <m/>
    <s v="xxxx"/>
    <d v="2017-11-21T00:00:00"/>
    <m/>
    <n v="1"/>
    <m/>
    <s v=""/>
  </r>
  <r>
    <x v="9"/>
    <s v="Lydie"/>
    <s v="Arcadie"/>
    <s v="Relais Vert"/>
    <s v="MARCEL ET FILS"/>
    <s v="157 AVENUE DE NICE"/>
    <s v="06800"/>
    <s v="CAGNES SUR MER"/>
    <s v="04 92 12 01 62"/>
    <s v="Provence-Alpes-Côte d'Azur"/>
    <s v="6"/>
    <s v="INDPT"/>
    <s v="Marcel et Fils"/>
    <n v="300"/>
    <s v="2017-10-18"/>
    <x v="1766"/>
    <n v="1"/>
    <m/>
    <m/>
    <m/>
    <m/>
    <s v="Epices pour TANDOORI - Flacon 35g"/>
    <n v="0"/>
    <n v="6"/>
    <n v="0"/>
    <m/>
    <n v="12.9"/>
    <n v="0"/>
    <n v="12.9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Bio Planèt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7"/>
    <n v="1"/>
    <m/>
    <m/>
    <m/>
    <m/>
    <s v="Huile d'olive fruitée médium - 1L"/>
    <n v="1010612050"/>
    <n v="6"/>
    <n v="0"/>
    <m/>
    <n v="54.54"/>
    <n v="0"/>
    <n v="54.54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Bio Planèt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7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Epinards en branche - 255 gr."/>
    <n v="0"/>
    <n v="6"/>
    <n v="0"/>
    <m/>
    <n v="12.24"/>
    <n v="0"/>
    <n v="12.24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Pois chiches au naturel - 240 gr."/>
    <n v="0"/>
    <n v="6"/>
    <n v="0"/>
    <m/>
    <n v="13.02"/>
    <n v="0"/>
    <n v="13.02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Lentilles Saucisse (Pur Porc) - 340 gr."/>
    <n v="0"/>
    <n v="6"/>
    <n v="0"/>
    <m/>
    <n v="18.72"/>
    <n v="0"/>
    <n v="18.72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Pois chiches au naturel - 450 gr."/>
    <n v="0"/>
    <n v="6"/>
    <n v="0"/>
    <m/>
    <n v="19.62"/>
    <n v="0"/>
    <n v="19.62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Pois cassés - 340 gr."/>
    <n v="0"/>
    <n v="6"/>
    <n v="0"/>
    <m/>
    <n v="13.44"/>
    <n v="0"/>
    <n v="13.44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Champlat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8"/>
    <n v="1"/>
    <m/>
    <m/>
    <m/>
    <m/>
    <s v="Courges-Châtaignes - 340 gr."/>
    <n v="0"/>
    <n v="6"/>
    <n v="0"/>
    <m/>
    <n v="13.44"/>
    <n v="0"/>
    <n v="13.44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Nature et Aliments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9"/>
    <n v="1"/>
    <m/>
    <m/>
    <m/>
    <m/>
    <s v="Potabio Thaï - x20 sachets"/>
    <n v="41032"/>
    <n v="20"/>
    <n v="0"/>
    <m/>
    <n v="19"/>
    <n v="0"/>
    <n v="19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Nature et Aliments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9"/>
    <n v="1"/>
    <m/>
    <m/>
    <m/>
    <m/>
    <s v="Potabio Indien - x20 sachets"/>
    <n v="41033"/>
    <n v="40"/>
    <n v="0"/>
    <s v="oui"/>
    <n v="38"/>
    <n v="0"/>
    <n v="38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Nature et Aliments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69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0"/>
    <n v="1"/>
    <m/>
    <m/>
    <m/>
    <n v="1"/>
    <s v="Purée amande complète - 300g"/>
    <n v="5004"/>
    <n v="36"/>
    <n v="10"/>
    <m/>
    <n v="253.44"/>
    <n v="0"/>
    <n v="253.44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0"/>
    <n v="1"/>
    <m/>
    <m/>
    <m/>
    <n v="1"/>
    <s v="Purée amande blanchie - 300g"/>
    <n v="5104"/>
    <n v="36"/>
    <n v="10"/>
    <m/>
    <n v="273.60000000000002"/>
    <n v="0"/>
    <n v="273.60000000000002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Purée amande complète - 630g"/>
    <n v="5005"/>
    <n v="6"/>
    <n v="6"/>
    <m/>
    <n v="89.28"/>
    <n v="0"/>
    <n v="89.28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Nute+SANS PALME - 220g"/>
    <n v="0"/>
    <n v="6"/>
    <n v="6"/>
    <m/>
    <n v="20.7"/>
    <n v="0"/>
    <n v="20.7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Nute+SANS PALME - 750g"/>
    <n v="0"/>
    <n v="6"/>
    <n v="6"/>
    <m/>
    <n v="60.24"/>
    <n v="0"/>
    <n v="60.24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Amandina Lait d'amandes sans sucre - 50cl"/>
    <n v="6901"/>
    <n v="12"/>
    <n v="6"/>
    <m/>
    <n v="19.440000000000001"/>
    <n v="0"/>
    <n v="19.440000000000001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Purée Fruits et Graines - 200g"/>
    <n v="1011"/>
    <n v="6"/>
    <n v="6"/>
    <m/>
    <n v="25.68"/>
    <n v="0"/>
    <n v="25.68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s v="Perl'amande"/>
    <s v="Relais Vert"/>
    <s v="MARCEL ET FILS"/>
    <s v="26 CHEMIN DU BORD DE CRAU"/>
    <s v="13800"/>
    <s v="ISTRES"/>
    <s v="04 90 44 22 13"/>
    <s v="Provence-Alpes-Côte d'Azur"/>
    <s v="13"/>
    <s v="INDPT"/>
    <s v="Marcel et Fils"/>
    <n v="450"/>
    <s v="2017-10-18"/>
    <x v="1771"/>
    <n v="1"/>
    <m/>
    <m/>
    <m/>
    <m/>
    <s v="Purée 4 Fruits Secs - 200g"/>
    <n v="1013"/>
    <n v="6"/>
    <n v="6"/>
    <m/>
    <n v="22.02"/>
    <n v="0"/>
    <n v="22.02"/>
    <m/>
    <s v=""/>
    <s v=""/>
    <s v=""/>
    <s v=""/>
    <s v=""/>
    <m/>
    <m/>
    <m/>
    <n v="1"/>
    <m/>
    <m/>
    <s v="xxxx"/>
    <d v="2017-11-21T00:00:00"/>
    <m/>
    <n v="1"/>
    <m/>
    <s v=""/>
  </r>
  <r>
    <x v="9"/>
    <s v="Philippe"/>
    <s v="Bio Planète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2"/>
    <n v="1"/>
    <m/>
    <m/>
    <m/>
    <m/>
    <s v="Huile de Lin France - 0,25L"/>
    <n v="1010600490"/>
    <n v="6"/>
    <n v="0"/>
    <m/>
    <n v="28.86"/>
    <n v="0"/>
    <n v="28.86"/>
    <m/>
    <s v=""/>
    <s v=""/>
    <s v=""/>
    <s v=""/>
    <s v=""/>
    <m/>
    <m/>
    <m/>
    <n v="1"/>
    <m/>
    <m/>
    <m/>
    <d v="2017-11-16T00:00:00"/>
    <m/>
    <n v="1"/>
    <m/>
    <s v=""/>
  </r>
  <r>
    <x v="9"/>
    <s v="Philippe"/>
    <s v="Bio Planète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2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m/>
    <d v="2017-11-16T00:00:00"/>
    <m/>
    <n v="1"/>
    <m/>
    <s v=""/>
  </r>
  <r>
    <x v="9"/>
    <s v="Philippe"/>
    <s v="Bio Planète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2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d v="2017-11-16T00:00:00"/>
    <m/>
    <n v="1"/>
    <m/>
    <s v=""/>
  </r>
  <r>
    <x v="9"/>
    <s v="Philippe"/>
    <s v="Nature et Aliments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3"/>
    <n v="1"/>
    <m/>
    <m/>
    <m/>
    <m/>
    <s v="Potabio potimarron - 2x8,5g"/>
    <n v="410050"/>
    <n v="20"/>
    <n v="0"/>
    <s v="oui"/>
    <n v="17.8"/>
    <n v="0"/>
    <n v="17.8"/>
    <m/>
    <s v=""/>
    <s v=""/>
    <s v=""/>
    <s v=""/>
    <s v=""/>
    <m/>
    <m/>
    <m/>
    <n v="1"/>
    <m/>
    <m/>
    <m/>
    <d v="2017-11-16T00:00:00"/>
    <m/>
    <n v="1"/>
    <m/>
    <s v=""/>
  </r>
  <r>
    <x v="9"/>
    <s v="Philippe"/>
    <s v="Nature et Aliments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3"/>
    <n v="1"/>
    <m/>
    <m/>
    <m/>
    <m/>
    <s v="Crème brûlée 80g - x 12 sachets"/>
    <n v="190110"/>
    <n v="12"/>
    <n v="0"/>
    <m/>
    <n v="14.64"/>
    <n v="0"/>
    <n v="14.64"/>
    <m/>
    <s v=""/>
    <s v=""/>
    <s v=""/>
    <s v=""/>
    <s v=""/>
    <m/>
    <m/>
    <m/>
    <n v="1"/>
    <m/>
    <m/>
    <m/>
    <d v="2017-11-16T00:00:00"/>
    <m/>
    <n v="1"/>
    <m/>
    <s v=""/>
  </r>
  <r>
    <x v="9"/>
    <s v="Philippe"/>
    <s v="Nature et Aliments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3"/>
    <n v="1"/>
    <m/>
    <m/>
    <m/>
    <m/>
    <s v="Crème anglaise 60g - x 12 sachets"/>
    <n v="190210"/>
    <n v="12"/>
    <n v="0"/>
    <m/>
    <n v="12.6"/>
    <n v="0"/>
    <n v="12.6"/>
    <m/>
    <s v=""/>
    <s v=""/>
    <s v=""/>
    <s v=""/>
    <s v=""/>
    <m/>
    <m/>
    <m/>
    <n v="1"/>
    <m/>
    <m/>
    <m/>
    <d v="2017-11-16T00:00:00"/>
    <m/>
    <n v="1"/>
    <m/>
    <s v=""/>
  </r>
  <r>
    <x v="9"/>
    <s v="Philippe"/>
    <s v="Nature et Aliments"/>
    <s v="Relais Vert"/>
    <s v="LE CHEMIN  BIO - BIOMONDE"/>
    <s v="RUE JEAN MONNET"/>
    <s v="44210"/>
    <s v="PORNIC"/>
    <s v="02 40 39 10 32"/>
    <s v="Pays-de-Loire"/>
    <s v="44"/>
    <s v="BIOMONDE"/>
    <m/>
    <n v="250"/>
    <s v="2017-10-18"/>
    <x v="1773"/>
    <n v="1"/>
    <m/>
    <m/>
    <m/>
    <m/>
    <s v="Potabio de la mer - x 20 sachets"/>
    <n v="410160"/>
    <n v="20"/>
    <n v="0"/>
    <s v="oui"/>
    <n v="0"/>
    <n v="0"/>
    <n v="0"/>
    <m/>
    <s v=""/>
    <s v=""/>
    <s v=""/>
    <s v=""/>
    <s v=""/>
    <m/>
    <m/>
    <m/>
    <n v="1"/>
    <m/>
    <m/>
    <m/>
    <d v="2017-11-16T00:00:00"/>
    <m/>
    <n v="1"/>
    <m/>
    <s v=""/>
  </r>
  <r>
    <x v="9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n v="1"/>
    <m/>
    <m/>
    <m/>
    <m/>
    <s v="Huile d'olive fruitée médium - 0,5L"/>
    <n v="1010612070"/>
    <n v="6"/>
    <n v="0"/>
    <m/>
    <n v="31.26"/>
    <n v="0"/>
    <n v="31.26"/>
    <m/>
    <s v=""/>
    <s v=""/>
    <s v=""/>
    <s v=""/>
    <s v=""/>
    <m/>
    <m/>
    <m/>
    <n v="1"/>
    <m/>
    <m/>
    <m/>
    <d v="2017-11-07T00:00:00"/>
    <m/>
    <n v="1"/>
    <m/>
    <s v=""/>
  </r>
  <r>
    <x v="9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n v="1"/>
    <m/>
    <m/>
    <m/>
    <m/>
    <s v="Huile d'Avocat - 0,25L"/>
    <n v="1010600890"/>
    <n v="6"/>
    <n v="0"/>
    <m/>
    <n v="34.92"/>
    <n v="0"/>
    <n v="34.92"/>
    <m/>
    <s v=""/>
    <s v=""/>
    <s v=""/>
    <s v=""/>
    <s v=""/>
    <m/>
    <m/>
    <m/>
    <n v="1"/>
    <m/>
    <m/>
    <m/>
    <d v="2017-11-07T00:00:00"/>
    <m/>
    <n v="1"/>
    <m/>
    <s v=""/>
  </r>
  <r>
    <x v="9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m/>
    <d v="2017-11-07T00:00:00"/>
    <m/>
    <n v="1"/>
    <m/>
    <s v=""/>
  </r>
  <r>
    <x v="9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m/>
    <d v="2017-11-07T00:00:00"/>
    <m/>
    <n v="1"/>
    <m/>
    <s v=""/>
  </r>
  <r>
    <x v="9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m/>
    <d v="2017-11-07T00:00:00"/>
    <m/>
    <n v="1"/>
    <m/>
    <s v=""/>
  </r>
  <r>
    <x v="9"/>
    <s v="Christoph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4"/>
    <n v="1"/>
    <m/>
    <m/>
    <m/>
    <n v="1"/>
    <s v="Farine de coco biologique - 250g x4"/>
    <n v="1010450620"/>
    <n v="4"/>
    <n v="10"/>
    <s v="oui"/>
    <n v="8.0399999999999991"/>
    <n v="0"/>
    <n v="8.0399999999999991"/>
    <m/>
    <s v=""/>
    <s v=""/>
    <s v=""/>
    <s v=""/>
    <s v=""/>
    <m/>
    <m/>
    <m/>
    <n v="1"/>
    <m/>
    <m/>
    <m/>
    <d v="2017-11-07T00:00:00"/>
    <m/>
    <n v="1"/>
    <m/>
    <s v=""/>
  </r>
  <r>
    <x v="9"/>
    <s v="Christophe"/>
    <s v="Perl'amand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5"/>
    <n v="1"/>
    <m/>
    <m/>
    <m/>
    <m/>
    <s v="AMANDE&amp;ORANGE à tartiner - 300g"/>
    <n v="6410"/>
    <n v="6"/>
    <n v="0"/>
    <m/>
    <n v="32.04"/>
    <n v="0"/>
    <n v="32.04"/>
    <m/>
    <s v=""/>
    <s v=""/>
    <s v=""/>
    <s v=""/>
    <s v=""/>
    <m/>
    <m/>
    <m/>
    <n v="1"/>
    <m/>
    <m/>
    <m/>
    <d v="2017-11-08T00:00:00"/>
    <m/>
    <n v="1"/>
    <m/>
    <s v=""/>
  </r>
  <r>
    <x v="9"/>
    <s v="Christophe"/>
    <s v="Perl'amand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5"/>
    <m/>
    <n v="1"/>
    <m/>
    <m/>
    <m/>
    <s v="Poichichade Curry Madras - 100g"/>
    <n v="4305"/>
    <n v="6"/>
    <n v="0"/>
    <m/>
    <n v="17.16"/>
    <n v="0"/>
    <n v="17.16"/>
    <m/>
    <s v=""/>
    <s v=""/>
    <s v=""/>
    <s v=""/>
    <s v=""/>
    <m/>
    <m/>
    <m/>
    <n v="1"/>
    <m/>
    <m/>
    <m/>
    <d v="2017-11-08T00:00:00"/>
    <m/>
    <n v="1"/>
    <m/>
    <s v=""/>
  </r>
  <r>
    <x v="9"/>
    <s v="Christophe"/>
    <s v="Nature et Aliments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6"/>
    <n v="1"/>
    <m/>
    <m/>
    <m/>
    <m/>
    <s v="Arôme naturel amandes amères - x 7 Flacons"/>
    <n v="330050"/>
    <n v="7"/>
    <n v="0"/>
    <m/>
    <n v="13.93"/>
    <n v="0"/>
    <n v="13.93"/>
    <m/>
    <s v=""/>
    <s v=""/>
    <s v=""/>
    <s v=""/>
    <s v=""/>
    <m/>
    <m/>
    <m/>
    <n v="1"/>
    <m/>
    <m/>
    <m/>
    <d v="2017-11-08T00:00:00"/>
    <m/>
    <n v="1"/>
    <m/>
    <s v=""/>
  </r>
  <r>
    <x v="9"/>
    <s v="Christophe"/>
    <s v="Nature et Aliments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6"/>
    <n v="1"/>
    <m/>
    <m/>
    <m/>
    <m/>
    <s v="Arôme Saveur Pistache - x 7 flacons 30ml"/>
    <n v="330240"/>
    <n v="7"/>
    <n v="0"/>
    <m/>
    <n v="20.3"/>
    <n v="0"/>
    <n v="20.3"/>
    <m/>
    <s v=""/>
    <s v=""/>
    <s v=""/>
    <s v=""/>
    <s v=""/>
    <m/>
    <m/>
    <m/>
    <n v="1"/>
    <m/>
    <m/>
    <m/>
    <d v="2017-11-08T00:00:00"/>
    <m/>
    <n v="1"/>
    <m/>
    <s v=""/>
  </r>
  <r>
    <x v="9"/>
    <s v="Christophe"/>
    <s v="Nature et Aliments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6"/>
    <m/>
    <n v="1"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d v="2017-11-08T00:00:00"/>
    <m/>
    <n v="1"/>
    <m/>
    <s v=""/>
  </r>
  <r>
    <x v="9"/>
    <s v="Christophe"/>
    <s v="Arcadi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7"/>
    <n v="1"/>
    <m/>
    <m/>
    <m/>
    <n v="1"/>
    <s v="CEPES COUPÉS - Doypack 30g (6)"/>
    <n v="0"/>
    <n v="6"/>
    <n v="10"/>
    <s v="oui"/>
    <n v="28.14"/>
    <n v="0"/>
    <n v="28.14"/>
    <m/>
    <s v=""/>
    <s v=""/>
    <s v=""/>
    <s v=""/>
    <s v=""/>
    <m/>
    <m/>
    <m/>
    <n v="1"/>
    <m/>
    <m/>
    <m/>
    <d v="2017-11-08T00:00:00"/>
    <m/>
    <n v="1"/>
    <m/>
    <s v=""/>
  </r>
  <r>
    <x v="9"/>
    <s v="Christophe"/>
    <s v="Arcadi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7"/>
    <n v="1"/>
    <m/>
    <m/>
    <m/>
    <n v="1"/>
    <s v="CANNELLE moulue - Flacon 35g"/>
    <n v="0"/>
    <n v="6"/>
    <n v="10"/>
    <m/>
    <n v="6.96"/>
    <n v="0"/>
    <n v="6.96"/>
    <m/>
    <s v=""/>
    <s v=""/>
    <s v=""/>
    <s v=""/>
    <s v=""/>
    <m/>
    <m/>
    <m/>
    <n v="1"/>
    <m/>
    <m/>
    <m/>
    <d v="2017-11-08T00:00:00"/>
    <m/>
    <n v="1"/>
    <m/>
    <s v=""/>
  </r>
  <r>
    <x v="9"/>
    <s v="Christophe"/>
    <s v="Arcadi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0-19"/>
    <x v="1777"/>
    <n v="1"/>
    <m/>
    <m/>
    <m/>
    <n v="1"/>
    <s v="MUSCADE noix - Flacon 30g"/>
    <n v="0"/>
    <n v="6"/>
    <n v="10"/>
    <m/>
    <n v="18.18"/>
    <n v="0"/>
    <n v="18.18"/>
    <m/>
    <s v=""/>
    <s v=""/>
    <s v=""/>
    <s v=""/>
    <s v=""/>
    <m/>
    <m/>
    <m/>
    <n v="1"/>
    <m/>
    <m/>
    <m/>
    <d v="2017-11-08T00:00:00"/>
    <m/>
    <n v="1"/>
    <m/>
    <s v=""/>
  </r>
  <r>
    <x v="9"/>
    <s v="Alexis"/>
    <s v="Kaoka"/>
    <s v="Ekibio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78"/>
    <n v="1"/>
    <m/>
    <m/>
    <m/>
    <m/>
    <s v="noir 55% crêpes dentelle - 100g"/>
    <n v="14763"/>
    <n v="17"/>
    <n v="0"/>
    <s v="oui"/>
    <n v="26.86"/>
    <n v="0"/>
    <n v="26.86"/>
    <m/>
    <s v=""/>
    <s v=""/>
    <s v=""/>
    <s v=""/>
    <s v=""/>
    <m/>
    <m/>
    <m/>
    <n v="1"/>
    <m/>
    <m/>
    <s v="xx"/>
    <d v="2017-11-17T00:00:00"/>
    <m/>
    <n v="1"/>
    <m/>
    <s v=""/>
  </r>
  <r>
    <x v="9"/>
    <s v="Alexis"/>
    <s v="Perl'amand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79"/>
    <n v="1"/>
    <m/>
    <m/>
    <m/>
    <m/>
    <s v="Nute+SANS PALME - 220g"/>
    <n v="0"/>
    <n v="6"/>
    <n v="0"/>
    <m/>
    <n v="22.02"/>
    <n v="0"/>
    <n v="22.02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Perl'amand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79"/>
    <m/>
    <n v="1"/>
    <m/>
    <m/>
    <m/>
    <s v="Purée de Pistache - 100g"/>
    <n v="2400"/>
    <n v="6"/>
    <n v="0"/>
    <m/>
    <n v="32.1"/>
    <n v="0"/>
    <n v="32.1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Perl'amand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79"/>
    <n v="1"/>
    <m/>
    <m/>
    <m/>
    <m/>
    <s v="Choco Amande (crunchy) - 300g"/>
    <n v="0"/>
    <n v="6"/>
    <n v="0"/>
    <m/>
    <n v="28.5"/>
    <n v="0"/>
    <n v="28.5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n v="1"/>
    <m/>
    <m/>
    <n v="1"/>
    <m/>
    <s v="Farine de pépins de courge biologique - 250g x4"/>
    <n v="1010450220"/>
    <n v="8"/>
    <n v="10"/>
    <m/>
    <n v="21.44"/>
    <n v="0"/>
    <n v="21.44"/>
    <m/>
    <n v="1"/>
    <n v="0"/>
    <n v="0"/>
    <n v="1"/>
    <n v="0"/>
    <m/>
    <m/>
    <n v="1"/>
    <m/>
    <m/>
    <m/>
    <s v="xxx Livraison RV le 13/10 mais le magasin dit ne pas l’avoir reçu. Doit faire une réclamation au grossiste ( vu avec Stéphanie ) magasin informé."/>
    <d v="2017-11-24T00:00:00"/>
    <m/>
    <n v="1"/>
    <m/>
    <n v="1"/>
  </r>
  <r>
    <x v="9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n v="1"/>
    <m/>
    <m/>
    <n v="1"/>
    <m/>
    <s v="Farine de lin biologique - 250g x4"/>
    <n v="1010450320"/>
    <n v="8"/>
    <n v="10"/>
    <m/>
    <n v="16.079999999999998"/>
    <n v="0"/>
    <n v="16.079999999999998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n v="1"/>
    <m/>
    <m/>
    <n v="1"/>
    <m/>
    <s v="Farine de noix biologique - 250g x4"/>
    <n v="1010450120"/>
    <n v="8"/>
    <n v="10"/>
    <m/>
    <n v="21.44"/>
    <n v="0"/>
    <n v="21.44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n v="1"/>
    <m/>
    <m/>
    <n v="1"/>
    <m/>
    <s v="Complément pour petit déjeuner biologique - 300g x4"/>
    <n v="1010450430"/>
    <n v="8"/>
    <n v="10"/>
    <m/>
    <n v="52.56"/>
    <n v="0"/>
    <n v="52.56"/>
    <m/>
    <n v="1"/>
    <n v="0"/>
    <n v="0"/>
    <n v="1"/>
    <n v="0"/>
    <m/>
    <m/>
    <n v="1"/>
    <m/>
    <n v="1"/>
    <m/>
    <s v="xxxx"/>
    <d v="2017-11-24T00:00:00"/>
    <m/>
    <n v="1"/>
    <m/>
    <m/>
  </r>
  <r>
    <x v="9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m/>
    <n v="1"/>
    <m/>
    <n v="1"/>
    <m/>
    <s v="Display gamme Protéin - 1 dispay vide"/>
    <n v="901"/>
    <n v="1"/>
    <n v="10"/>
    <m/>
    <n v="0"/>
    <n v="0"/>
    <n v="0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0"/>
    <n v="1"/>
    <m/>
    <m/>
    <n v="1"/>
    <m/>
    <s v="Farine de coco biologique - 250g x4"/>
    <n v="1010450620"/>
    <n v="8"/>
    <n v="10"/>
    <s v="oui"/>
    <n v="16.079999999999998"/>
    <n v="0"/>
    <n v="16.079999999999998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1"/>
    <n v="1"/>
    <m/>
    <m/>
    <m/>
    <m/>
    <s v="Huile de tournesol - 0,5L"/>
    <n v="1010601070"/>
    <n v="6"/>
    <n v="0"/>
    <m/>
    <n v="16.079999999999998"/>
    <n v="0"/>
    <n v="16.079999999999998"/>
    <m/>
    <s v=""/>
    <s v=""/>
    <s v=""/>
    <s v=""/>
    <s v=""/>
    <m/>
    <m/>
    <m/>
    <n v="1"/>
    <m/>
    <m/>
    <s v="Tel le 17/11/17"/>
    <d v="2017-11-17T00:00:00"/>
    <m/>
    <n v="1"/>
    <m/>
    <s v=""/>
  </r>
  <r>
    <x v="9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1"/>
    <n v="1"/>
    <m/>
    <m/>
    <m/>
    <m/>
    <s v="Huile de colza - 0,5L"/>
    <n v="1010608070"/>
    <n v="6"/>
    <n v="0"/>
    <m/>
    <n v="18.66"/>
    <n v="0"/>
    <n v="18.66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Nature et Aliments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2"/>
    <n v="1"/>
    <m/>
    <m/>
    <m/>
    <m/>
    <s v="Potabio poireau-PDT - 2x8,5g"/>
    <n v="410010"/>
    <n v="40"/>
    <n v="0"/>
    <s v="oui"/>
    <n v="35.6"/>
    <n v="0"/>
    <n v="35.6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Nature et Aliments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2"/>
    <n v="1"/>
    <m/>
    <m/>
    <m/>
    <m/>
    <s v="Potabio potimarron - 2x8,5g"/>
    <n v="410050"/>
    <n v="40"/>
    <n v="0"/>
    <s v="oui"/>
    <n v="35.6"/>
    <n v="0"/>
    <n v="35.6"/>
    <m/>
    <s v=""/>
    <s v=""/>
    <s v=""/>
    <s v=""/>
    <s v=""/>
    <m/>
    <m/>
    <m/>
    <n v="1"/>
    <m/>
    <m/>
    <m/>
    <d v="2017-11-17T00:00:00"/>
    <m/>
    <n v="1"/>
    <m/>
    <s v=""/>
  </r>
  <r>
    <x v="9"/>
    <s v="Alexis"/>
    <s v="Arcadie"/>
    <s v="Ekibio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3"/>
    <n v="1"/>
    <m/>
    <m/>
    <m/>
    <m/>
    <s v="CEPES COUPÉS - Doypack 30g (6)"/>
    <n v="0"/>
    <n v="12"/>
    <n v="0"/>
    <s v="oui"/>
    <n v="62.52"/>
    <n v="0"/>
    <n v="62.52"/>
    <m/>
    <n v="1"/>
    <n v="0"/>
    <n v="0"/>
    <n v="0"/>
    <n v="0"/>
    <m/>
    <m/>
    <n v="1"/>
    <m/>
    <n v="1"/>
    <m/>
    <s v="xxxx"/>
    <d v="2017-11-24T00:00:00"/>
    <m/>
    <n v="1"/>
    <m/>
    <m/>
  </r>
  <r>
    <x v="9"/>
    <s v="Alexis"/>
    <s v="Arcadie"/>
    <s v="Ekibio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3"/>
    <n v="1"/>
    <m/>
    <m/>
    <m/>
    <m/>
    <s v="SHIITAKES - Doypack 25g (6)"/>
    <n v="0"/>
    <n v="12"/>
    <n v="0"/>
    <s v="oui"/>
    <n v="33.24"/>
    <n v="0"/>
    <n v="33.24"/>
    <m/>
    <n v="1"/>
    <n v="0"/>
    <n v="0"/>
    <n v="0"/>
    <n v="0"/>
    <m/>
    <m/>
    <n v="1"/>
    <m/>
    <n v="1"/>
    <m/>
    <s v="xxxx"/>
    <d v="2017-11-24T00:00:00"/>
    <m/>
    <n v="1"/>
    <m/>
    <m/>
  </r>
  <r>
    <x v="9"/>
    <s v="Alexis"/>
    <s v="Bio Planète"/>
    <s v="Relais Vert"/>
    <s v="ALPILLES BIO - BIOMONDE"/>
    <s v="ZAC DE LA GARE"/>
    <s v="13210"/>
    <s v="SAINT REMY DE PROVENCE"/>
    <s v="04 32 60 07 76"/>
    <s v="Provence-Alpes-Côte d'Azur"/>
    <s v="13"/>
    <s v="BIOMONDE"/>
    <m/>
    <n v="500"/>
    <s v="2017-10-19"/>
    <x v="1784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n v="1"/>
    <m/>
    <d v="2017-11-17T00:00:00"/>
    <m/>
    <n v="1"/>
    <m/>
    <s v=""/>
  </r>
  <r>
    <x v="9"/>
    <s v="Philippe"/>
    <s v="Bio Planète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5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s v="x"/>
    <d v="2017-11-29T00:00:00"/>
    <m/>
    <n v="1"/>
    <m/>
    <s v=""/>
  </r>
  <r>
    <x v="9"/>
    <s v="Philippe"/>
    <s v="Bio Planète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5"/>
    <n v="1"/>
    <m/>
    <m/>
    <m/>
    <m/>
    <s v="Farine de pépins de courge biologique - 250g x4"/>
    <n v="1010450220"/>
    <n v="4"/>
    <n v="0"/>
    <m/>
    <n v="11.92"/>
    <n v="0"/>
    <n v="11.92"/>
    <m/>
    <s v=""/>
    <s v=""/>
    <s v=""/>
    <s v=""/>
    <s v=""/>
    <m/>
    <m/>
    <m/>
    <n v="1"/>
    <m/>
    <m/>
    <s v="x"/>
    <d v="2017-11-29T00:00:00"/>
    <m/>
    <n v="1"/>
    <m/>
    <s v=""/>
  </r>
  <r>
    <x v="9"/>
    <s v="Philippe"/>
    <s v="Bio Planète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5"/>
    <n v="1"/>
    <m/>
    <m/>
    <m/>
    <m/>
    <s v="Farine de lin biologique - 250g x4"/>
    <n v="1010450320"/>
    <n v="4"/>
    <n v="0"/>
    <m/>
    <n v="8.92"/>
    <n v="0"/>
    <n v="8.92"/>
    <m/>
    <s v=""/>
    <s v=""/>
    <s v=""/>
    <s v=""/>
    <s v=""/>
    <m/>
    <m/>
    <m/>
    <n v="1"/>
    <m/>
    <m/>
    <s v="x"/>
    <d v="2017-11-29T00:00:00"/>
    <m/>
    <n v="1"/>
    <m/>
    <s v=""/>
  </r>
  <r>
    <x v="9"/>
    <s v="Philippe"/>
    <s v="Bio Planète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5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s v="x"/>
    <d v="2017-11-29T00:00:00"/>
    <m/>
    <n v="1"/>
    <m/>
    <s v=""/>
  </r>
  <r>
    <x v="9"/>
    <s v="Philippe"/>
    <s v="Nature et Aliments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6"/>
    <n v="1"/>
    <m/>
    <m/>
    <m/>
    <m/>
    <s v="Bioflan cacao orange - 2x5g"/>
    <n v="110180"/>
    <n v="30"/>
    <n v="0"/>
    <m/>
    <n v="19.2"/>
    <n v="0"/>
    <n v="19.2"/>
    <m/>
    <s v=""/>
    <s v=""/>
    <s v=""/>
    <s v=""/>
    <s v=""/>
    <m/>
    <m/>
    <m/>
    <n v="1"/>
    <m/>
    <m/>
    <s v="x"/>
    <d v="2017-11-29T00:00:00"/>
    <m/>
    <n v="1"/>
    <m/>
    <s v=""/>
  </r>
  <r>
    <x v="9"/>
    <s v="Philippe"/>
    <s v="Nature et Aliments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6"/>
    <n v="1"/>
    <m/>
    <m/>
    <m/>
    <m/>
    <s v="Ferment pour kéfir de lait 2x6g - 2x6g"/>
    <n v="530050"/>
    <n v="10"/>
    <n v="0"/>
    <m/>
    <n v="0"/>
    <n v="0"/>
    <n v="0"/>
    <m/>
    <s v=""/>
    <s v=""/>
    <s v=""/>
    <s v=""/>
    <s v=""/>
    <m/>
    <m/>
    <m/>
    <n v="1"/>
    <m/>
    <m/>
    <s v="x"/>
    <d v="2017-11-29T00:00:00"/>
    <m/>
    <n v="1"/>
    <m/>
    <s v=""/>
  </r>
  <r>
    <x v="9"/>
    <s v="Philippe"/>
    <s v="Nature et Aliments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6"/>
    <n v="1"/>
    <m/>
    <m/>
    <m/>
    <m/>
    <s v="Crème châtaigne 60g - x 12 sachets"/>
    <n v="190130"/>
    <n v="12"/>
    <n v="0"/>
    <m/>
    <n v="13.8"/>
    <n v="0"/>
    <n v="13.8"/>
    <m/>
    <s v=""/>
    <s v=""/>
    <s v=""/>
    <s v=""/>
    <s v=""/>
    <m/>
    <m/>
    <m/>
    <n v="1"/>
    <m/>
    <m/>
    <s v="x"/>
    <d v="2017-11-29T00:00:00"/>
    <m/>
    <n v="1"/>
    <m/>
    <s v=""/>
  </r>
  <r>
    <x v="9"/>
    <s v="Philippe"/>
    <s v="Nature et Aliments"/>
    <s v="Biodis"/>
    <s v="GRAINES DE BIO"/>
    <s v="5 Place du Champs de Foire"/>
    <s v="44390"/>
    <s v="NORD SUR ERDRE"/>
    <s v="02 51 81 90 72"/>
    <s v="Pays-de-Loire"/>
    <s v="44"/>
    <s v="ACCORD BIO"/>
    <m/>
    <n v="125"/>
    <s v="2017-10-19"/>
    <x v="1786"/>
    <n v="1"/>
    <m/>
    <m/>
    <m/>
    <m/>
    <s v="Potabio de la mer - x 20 sachets"/>
    <n v="410160"/>
    <n v="20"/>
    <n v="0"/>
    <m/>
    <n v="0"/>
    <n v="0"/>
    <n v="0"/>
    <m/>
    <s v=""/>
    <s v=""/>
    <s v=""/>
    <s v=""/>
    <s v=""/>
    <m/>
    <m/>
    <m/>
    <n v="1"/>
    <m/>
    <m/>
    <s v="x"/>
    <d v="2017-11-29T00:00:00"/>
    <m/>
    <n v="1"/>
    <m/>
    <s v=""/>
  </r>
  <r>
    <x v="9"/>
    <s v="Philippe"/>
    <s v="Nature et Aliments"/>
    <s v="Provinces Bio"/>
    <s v="DU VERT EN VILLE"/>
    <s v="23 Rue Racine"/>
    <s v="44000"/>
    <s v="NANTES"/>
    <s v="02 40 75 24 42"/>
    <s v="Pays-de-Loire"/>
    <s v="44"/>
    <s v="INDPT"/>
    <m/>
    <n v="100"/>
    <s v="2017-10-19"/>
    <x v="1787"/>
    <n v="1"/>
    <m/>
    <m/>
    <m/>
    <m/>
    <s v="Ferment kéfir de fruits 2x5g - 2x5g"/>
    <n v="530150"/>
    <n v="10"/>
    <n v="0"/>
    <m/>
    <n v="23"/>
    <n v="0"/>
    <n v="23"/>
    <m/>
    <s v=""/>
    <s v=""/>
    <s v=""/>
    <s v=""/>
    <s v=""/>
    <m/>
    <m/>
    <m/>
    <n v="1"/>
    <m/>
    <m/>
    <m/>
    <d v="2017-11-02T00:00:00"/>
    <m/>
    <n v="1"/>
    <m/>
    <s v=""/>
  </r>
  <r>
    <x v="9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lait 36% - 100g"/>
    <n v="24028"/>
    <n v="15"/>
    <n v="15"/>
    <s v="oui"/>
    <n v="21.15"/>
    <n v="0"/>
    <n v="21.15"/>
    <m/>
    <s v=""/>
    <s v=""/>
    <s v=""/>
    <s v=""/>
    <s v=""/>
    <m/>
    <m/>
    <m/>
    <n v="1"/>
    <m/>
    <m/>
    <s v="xx"/>
    <d v="2017-11-29T00:00:00"/>
    <m/>
    <n v="1"/>
    <m/>
    <s v=""/>
  </r>
  <r>
    <x v="9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noir 55% orange - 100g"/>
    <n v="14073"/>
    <n v="15"/>
    <n v="15"/>
    <s v="oui"/>
    <n v="22.2"/>
    <n v="0"/>
    <n v="22.2"/>
    <m/>
    <s v=""/>
    <s v=""/>
    <s v=""/>
    <s v=""/>
    <s v=""/>
    <m/>
    <m/>
    <m/>
    <n v="1"/>
    <m/>
    <m/>
    <s v="xx"/>
    <d v="2017-11-29T00:00:00"/>
    <m/>
    <n v="1"/>
    <m/>
    <s v=""/>
  </r>
  <r>
    <x v="9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noir 61% éclats cacao caramélisés - 100g"/>
    <n v="14076"/>
    <n v="51"/>
    <n v="15"/>
    <s v="oui"/>
    <n v="80.58"/>
    <n v="0"/>
    <n v="80.58"/>
    <m/>
    <s v=""/>
    <s v=""/>
    <s v=""/>
    <s v=""/>
    <s v=""/>
    <m/>
    <m/>
    <m/>
    <n v="1"/>
    <m/>
    <m/>
    <s v="xx"/>
    <d v="2017-11-29T00:00:00"/>
    <m/>
    <n v="1"/>
    <m/>
    <s v=""/>
  </r>
  <r>
    <x v="9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noir 70% - 100g"/>
    <n v="14072"/>
    <n v="51"/>
    <n v="15"/>
    <s v="oui"/>
    <n v="71.91"/>
    <n v="0"/>
    <n v="71.91"/>
    <m/>
    <s v=""/>
    <s v=""/>
    <s v=""/>
    <s v=""/>
    <s v=""/>
    <m/>
    <m/>
    <m/>
    <n v="1"/>
    <m/>
    <m/>
    <s v="xx"/>
    <d v="2017-11-29T00:00:00"/>
    <m/>
    <n v="1"/>
    <m/>
    <s v=""/>
  </r>
  <r>
    <x v="9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noir 80% Equateur - 100g"/>
    <n v="14074"/>
    <n v="15"/>
    <n v="15"/>
    <s v="oui"/>
    <n v="23.1"/>
    <n v="0"/>
    <n v="23.1"/>
    <m/>
    <s v=""/>
    <s v=""/>
    <s v=""/>
    <s v=""/>
    <s v=""/>
    <m/>
    <m/>
    <m/>
    <n v="1"/>
    <m/>
    <m/>
    <s v="xx"/>
    <d v="2017-11-29T00:00:00"/>
    <m/>
    <n v="1"/>
    <m/>
    <s v=""/>
  </r>
  <r>
    <x v="9"/>
    <s v="Philippe"/>
    <s v="Kaoka"/>
    <s v="Ekibio"/>
    <s v="FLEURON BIO - BIOMONDE"/>
    <s v="1 rue du marche commun"/>
    <s v="44300"/>
    <s v="NANTES"/>
    <s v="02 40 25 94 71"/>
    <s v="Pays-de-Loire"/>
    <s v="44"/>
    <s v="BIOMONDE"/>
    <m/>
    <n v="285"/>
    <s v="2017-10-20"/>
    <x v="1788"/>
    <n v="1"/>
    <m/>
    <m/>
    <m/>
    <n v="1"/>
    <s v="noir gingembre citron - 100g"/>
    <n v="14718"/>
    <n v="51"/>
    <n v="15"/>
    <s v="oui"/>
    <n v="91.8"/>
    <n v="0"/>
    <n v="91.8"/>
    <m/>
    <s v=""/>
    <s v=""/>
    <s v=""/>
    <s v=""/>
    <s v=""/>
    <m/>
    <m/>
    <m/>
    <n v="1"/>
    <m/>
    <m/>
    <s v="xx"/>
    <d v="2019-11-29T00:00:00"/>
    <m/>
    <n v="1"/>
    <m/>
    <s v=""/>
  </r>
  <r>
    <x v="9"/>
    <s v="Philippe"/>
    <s v="Bio Planète"/>
    <s v="Relais Vert"/>
    <s v="FLEURON BIO - BIOMONDE"/>
    <s v="1 rue du marche commun"/>
    <s v="44300"/>
    <s v="NANTES"/>
    <s v="02 40 25 94 71"/>
    <s v="Pays-de-Loire"/>
    <s v="44"/>
    <s v="BIOMONDE"/>
    <m/>
    <n v="285"/>
    <s v="2017-10-20"/>
    <x v="1789"/>
    <n v="1"/>
    <m/>
    <m/>
    <m/>
    <m/>
    <s v="Huile de Chia - 100ml"/>
    <n v="1010420097"/>
    <n v="4"/>
    <n v="0"/>
    <m/>
    <n v="28.4"/>
    <n v="0"/>
    <n v="28.4"/>
    <m/>
    <s v=""/>
    <s v=""/>
    <s v=""/>
    <s v=""/>
    <s v=""/>
    <m/>
    <m/>
    <m/>
    <n v="1"/>
    <m/>
    <m/>
    <s v="xx"/>
    <d v="2017-11-29T00:00:00"/>
    <m/>
    <n v="1"/>
    <m/>
    <s v=""/>
  </r>
  <r>
    <x v="9"/>
    <s v="Philippe"/>
    <s v="Bio Planète"/>
    <s v="Relais Vert"/>
    <s v="FLEURON BIO - BIOMONDE"/>
    <s v="1 rue du marche commun"/>
    <s v="44300"/>
    <s v="NANTES"/>
    <s v="02 40 25 94 71"/>
    <s v="Pays-de-Loire"/>
    <s v="44"/>
    <s v="BIOMONDE"/>
    <m/>
    <n v="285"/>
    <s v="2017-10-20"/>
    <x v="1789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s v="xx"/>
    <d v="2017-11-29T00:00:00"/>
    <m/>
    <n v="1"/>
    <m/>
    <s v=""/>
  </r>
  <r>
    <x v="9"/>
    <s v="Philippe"/>
    <s v="Bio Planète"/>
    <s v="Relais Vert"/>
    <s v="FLEURON BIO - BIOMONDE"/>
    <s v="1 rue du marche commun"/>
    <s v="44300"/>
    <s v="NANTES"/>
    <s v="02 40 25 94 71"/>
    <s v="Pays-de-Loire"/>
    <s v="44"/>
    <s v="BIOMONDE"/>
    <m/>
    <n v="285"/>
    <s v="2017-10-20"/>
    <x v="1789"/>
    <m/>
    <n v="1"/>
    <m/>
    <m/>
    <m/>
    <s v="Huile de germe de blé bio - 100ml"/>
    <n v="1010420697"/>
    <n v="4"/>
    <n v="0"/>
    <m/>
    <n v="42.6"/>
    <n v="0"/>
    <n v="42.6"/>
    <m/>
    <s v=""/>
    <s v=""/>
    <s v=""/>
    <s v=""/>
    <s v=""/>
    <m/>
    <m/>
    <m/>
    <n v="1"/>
    <m/>
    <m/>
    <s v="xx"/>
    <d v="2017-11-29T00:00:00"/>
    <m/>
    <n v="1"/>
    <m/>
    <s v=""/>
  </r>
  <r>
    <x v="9"/>
    <s v="Benoît"/>
    <s v="Bio Planète"/>
    <s v="Relais Vert"/>
    <s v="BIO VEYRE - BIOMONDE"/>
    <s v="17 r Musso"/>
    <s v="13008"/>
    <s v="MARSEILLE"/>
    <s v="04 91 72 05 58"/>
    <s v="Provence-Alpes-Côte d'Azur"/>
    <s v="13"/>
    <s v="BIOMONDE"/>
    <m/>
    <n v="300"/>
    <s v="2017-10-22"/>
    <x v="1790"/>
    <m/>
    <n v="1"/>
    <m/>
    <m/>
    <m/>
    <s v="Olive&amp;Piment - 0,25L"/>
    <n v="1010630692"/>
    <n v="6"/>
    <n v="0"/>
    <m/>
    <n v="35.340000000000003"/>
    <n v="0"/>
    <n v="35.340000000000003"/>
    <m/>
    <s v=""/>
    <s v=""/>
    <s v=""/>
    <s v=""/>
    <s v=""/>
    <m/>
    <m/>
    <m/>
    <n v="1"/>
    <m/>
    <m/>
    <m/>
    <m/>
    <m/>
    <m/>
    <n v="1"/>
    <s v=""/>
  </r>
  <r>
    <x v="9"/>
    <s v="Benoît"/>
    <s v="Bio Planète"/>
    <s v="Relais Vert"/>
    <s v="BIO VEYRE - BIOMONDE"/>
    <s v="17 r Musso"/>
    <s v="13008"/>
    <s v="MARSEILLE"/>
    <s v="04 91 72 05 58"/>
    <s v="Provence-Alpes-Côte d'Azur"/>
    <s v="13"/>
    <s v="BIOMONDE"/>
    <m/>
    <n v="300"/>
    <s v="2017-10-22"/>
    <x v="1790"/>
    <m/>
    <n v="1"/>
    <m/>
    <m/>
    <m/>
    <s v="Olive&amp;Truffe - 100ml"/>
    <n v="1010431097"/>
    <n v="8"/>
    <n v="0"/>
    <m/>
    <n v="75.28"/>
    <n v="0"/>
    <n v="75.28"/>
    <m/>
    <s v=""/>
    <s v=""/>
    <s v=""/>
    <s v=""/>
    <s v=""/>
    <m/>
    <m/>
    <m/>
    <n v="1"/>
    <m/>
    <m/>
    <m/>
    <m/>
    <m/>
    <m/>
    <n v="1"/>
    <s v=""/>
  </r>
  <r>
    <x v="9"/>
    <s v="Benoît"/>
    <s v="Bio Planète"/>
    <s v="Relais Vert"/>
    <s v="BIO VEYRE - BIOMONDE"/>
    <s v="17 r Musso"/>
    <s v="13008"/>
    <s v="MARSEILLE"/>
    <s v="04 91 72 05 58"/>
    <s v="Provence-Alpes-Côte d'Azur"/>
    <s v="13"/>
    <s v="BIOMONDE"/>
    <m/>
    <n v="300"/>
    <s v="2017-10-22"/>
    <x v="1790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m/>
    <m/>
    <m/>
    <m/>
    <n v="1"/>
    <s v=""/>
  </r>
  <r>
    <x v="9"/>
    <s v="Benoît"/>
    <s v="Bio Planète"/>
    <s v="Relais Vert"/>
    <s v="BIO VEYRE - BIOMONDE"/>
    <s v="17 r Musso"/>
    <s v="13008"/>
    <s v="MARSEILLE"/>
    <s v="04 91 72 05 58"/>
    <s v="Provence-Alpes-Côte d'Azur"/>
    <s v="13"/>
    <s v="BIOMONDE"/>
    <m/>
    <n v="300"/>
    <s v="2017-10-22"/>
    <x v="1790"/>
    <m/>
    <n v="1"/>
    <m/>
    <m/>
    <m/>
    <s v="Huile cuisson au Ghee - 0,5L"/>
    <n v="1010631170"/>
    <n v="6"/>
    <n v="0"/>
    <m/>
    <n v="37.200000000000003"/>
    <n v="0"/>
    <n v="37.200000000000003"/>
    <m/>
    <s v=""/>
    <s v=""/>
    <s v=""/>
    <s v=""/>
    <s v=""/>
    <m/>
    <m/>
    <m/>
    <n v="1"/>
    <m/>
    <m/>
    <m/>
    <m/>
    <m/>
    <m/>
    <n v="1"/>
    <s v=""/>
  </r>
  <r>
    <x v="9"/>
    <s v="Christophe"/>
    <s v="Bio Planète"/>
    <s v="Relais Vert"/>
    <s v="L'AIL DES OURS - BIOMONDE"/>
    <s v="14 A rue Lamartine"/>
    <s v="69740"/>
    <s v="GENAS"/>
    <s v="06 61 75 91 66"/>
    <s v="Auvergne-Rhône-Alpes"/>
    <s v="69"/>
    <s v="BIOMONDE"/>
    <m/>
    <n v="180"/>
    <s v="2017-10-23"/>
    <x v="1791"/>
    <n v="1"/>
    <m/>
    <m/>
    <m/>
    <n v="1"/>
    <s v="Huile de coco - 0,2L"/>
    <n v="1010615028"/>
    <n v="60"/>
    <n v="10"/>
    <s v="oui"/>
    <n v="187.8"/>
    <n v="0"/>
    <n v="187.8"/>
    <m/>
    <n v="1"/>
    <n v="0"/>
    <n v="0"/>
    <n v="0"/>
    <n v="1"/>
    <m/>
    <m/>
    <n v="1"/>
    <m/>
    <n v="1"/>
    <m/>
    <s v="x xxxxxx le magasin m’a appelé le 5/12"/>
    <d v="2017-12-05T00:00:00"/>
    <m/>
    <n v="1"/>
    <m/>
    <m/>
  </r>
  <r>
    <x v="9"/>
    <s v="Jean-Claude"/>
    <s v="Bio Planète"/>
    <s v="Relais Vert"/>
    <s v="COMPTOIR BIO LEVALLOIS"/>
    <s v="92 RUE ANATOLE FRANCE"/>
    <s v="92300"/>
    <s v="LEVALLOIS"/>
    <s v="01 47 31 06 03"/>
    <s v="Île-de-France"/>
    <s v="92"/>
    <s v="LES COMPTOIRS DE LA BIO"/>
    <m/>
    <n v="300"/>
    <s v="2017-10-25"/>
    <x v="1792"/>
    <n v="1"/>
    <m/>
    <m/>
    <m/>
    <m/>
    <s v="Huile de sésame - 0,5L"/>
    <n v="1010604070"/>
    <n v="6"/>
    <n v="0"/>
    <m/>
    <n v="28.14"/>
    <n v="0"/>
    <n v="28.14"/>
    <m/>
    <s v=""/>
    <s v=""/>
    <s v=""/>
    <s v=""/>
    <s v=""/>
    <m/>
    <m/>
    <m/>
    <n v="1"/>
    <m/>
    <m/>
    <s v="xxxx"/>
    <d v="2017-11-21T00:00:00"/>
    <m/>
    <n v="1"/>
    <m/>
    <s v=""/>
  </r>
  <r>
    <x v="9"/>
    <s v="Jean-Claude"/>
    <s v="Bio Planète"/>
    <s v="Relais Vert"/>
    <s v="COMPTOIR BIO LEVALLOIS"/>
    <s v="92 RUE ANATOLE FRANCE"/>
    <s v="92300"/>
    <s v="LEVALLOIS"/>
    <s v="01 47 31 06 03"/>
    <s v="Île-de-France"/>
    <s v="92"/>
    <s v="LES COMPTOIRS DE LA BIO"/>
    <m/>
    <n v="300"/>
    <s v="2017-10-25"/>
    <x v="1792"/>
    <m/>
    <n v="1"/>
    <m/>
    <m/>
    <m/>
    <s v="Huile Gourmande - 250ml"/>
    <n v="1010630890"/>
    <n v="6"/>
    <n v="0"/>
    <m/>
    <n v="24.3"/>
    <n v="0"/>
    <n v="24.3"/>
    <m/>
    <s v=""/>
    <s v=""/>
    <s v=""/>
    <s v=""/>
    <s v=""/>
    <m/>
    <m/>
    <m/>
    <n v="1"/>
    <m/>
    <m/>
    <s v="xxxx"/>
    <d v="2017-11-21T00:00:00"/>
    <m/>
    <n v="1"/>
    <m/>
    <s v=""/>
  </r>
  <r>
    <x v="9"/>
    <s v="Jean-Claude"/>
    <s v="Bio Planète"/>
    <s v="Relais Vert"/>
    <s v="COMPTOIR BIO LEVALLOIS"/>
    <s v="92 RUE ANATOLE FRANCE"/>
    <s v="92300"/>
    <s v="LEVALLOIS"/>
    <s v="01 47 31 06 03"/>
    <s v="Île-de-France"/>
    <s v="92"/>
    <s v="LES COMPTOIRS DE LA BIO"/>
    <m/>
    <n v="300"/>
    <s v="2017-10-25"/>
    <x v="1792"/>
    <m/>
    <n v="1"/>
    <m/>
    <m/>
    <m/>
    <s v="Huile de pavot - 100ml"/>
    <n v="1010416697"/>
    <n v="4"/>
    <n v="0"/>
    <m/>
    <n v="18.920000000000002"/>
    <n v="0"/>
    <n v="18.920000000000002"/>
    <m/>
    <n v="0"/>
    <n v="1"/>
    <n v="0"/>
    <n v="0"/>
    <n v="0"/>
    <m/>
    <m/>
    <n v="1"/>
    <m/>
    <m/>
    <n v="1"/>
    <s v="xxx rappel le 21/11    + au catalogue : commande annulée"/>
    <d v="2017-11-21T00:00:00"/>
    <m/>
    <n v="1"/>
    <m/>
    <s v=""/>
  </r>
  <r>
    <x v="9"/>
    <s v="Jean-Claude"/>
    <s v="Bio Planète"/>
    <s v="Relais Vert"/>
    <s v="COMPTOIR BIO LEVALLOIS"/>
    <s v="92 RUE ANATOLE FRANCE"/>
    <s v="92300"/>
    <s v="LEVALLOIS"/>
    <s v="01 47 31 06 03"/>
    <s v="Île-de-France"/>
    <s v="92"/>
    <s v="LES COMPTOIRS DE LA BIO"/>
    <m/>
    <n v="300"/>
    <s v="2017-10-25"/>
    <x v="1792"/>
    <n v="1"/>
    <m/>
    <m/>
    <m/>
    <m/>
    <s v="Complément pour petit déjeuner biologique - 300g x4"/>
    <n v="1010450430"/>
    <n v="4"/>
    <n v="0"/>
    <m/>
    <n v="29.2"/>
    <n v="0"/>
    <n v="29.2"/>
    <m/>
    <s v=""/>
    <s v=""/>
    <s v=""/>
    <s v=""/>
    <s v=""/>
    <m/>
    <m/>
    <m/>
    <n v="1"/>
    <m/>
    <m/>
    <s v="xxxx"/>
    <d v="2017-11-21T00:00:00"/>
    <m/>
    <n v="1"/>
    <m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Amandina Lait d'amandes - 1L"/>
    <n v="6902"/>
    <n v="48"/>
    <n v="0"/>
    <n v="0"/>
    <n v="146.4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Amandina chocolat - 1L"/>
    <n v="6902"/>
    <n v="24"/>
    <n v="0"/>
    <n v="0"/>
    <n v="80.400000000000006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Noisettina boisson aux noisettes - 1L"/>
    <n v="6902"/>
    <n v="12"/>
    <n v="0"/>
    <n v="0"/>
    <n v="39.479999999999997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Amandina cuisine (x8) - 3x20cl"/>
    <n v="6902"/>
    <n v="16"/>
    <n v="0"/>
    <n v="0"/>
    <n v="64.8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de sésame (tahin) - 630g"/>
    <n v="1241"/>
    <n v="24"/>
    <n v="0"/>
    <n v="0"/>
    <n v="145.44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de sésame demi complet - 630g"/>
    <n v="1242"/>
    <n v="6"/>
    <n v="0"/>
    <n v="0"/>
    <n v="36.36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de noix de cajou - 300g"/>
    <n v="1435"/>
    <n v="12"/>
    <n v="0"/>
    <n v="0"/>
    <n v="96.36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amande complète - 630g"/>
    <n v="5005"/>
    <n v="36"/>
    <n v="0"/>
    <n v="0"/>
    <n v="500.76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amande complète - 300g"/>
    <n v="5004"/>
    <n v="30"/>
    <n v="0"/>
    <n v="0"/>
    <n v="228.3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amande blanchie - 630g"/>
    <n v="5105"/>
    <n v="18"/>
    <n v="0"/>
    <n v="0"/>
    <n v="283.68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amande blanchie - 300g"/>
    <n v="5104"/>
    <n v="36"/>
    <n v="0"/>
    <n v="0"/>
    <n v="304.2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de noisettes - 600g"/>
    <n v="5205"/>
    <n v="12"/>
    <n v="0"/>
    <n v="0"/>
    <n v="229.8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AMANDE à tartiner - 300g"/>
    <n v="6400"/>
    <n v="12"/>
    <n v="0"/>
    <n v="0"/>
    <n v="66.959999999999994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NOISETTE à tartiner - 300g"/>
    <n v="6404"/>
    <n v="12"/>
    <n v="0"/>
    <n v="0"/>
    <n v="50.52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SESAME à tartiner - 300g"/>
    <n v="6409"/>
    <n v="18"/>
    <n v="0"/>
    <n v="0"/>
    <n v="53.64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AMANDE&amp;ORANGE à tartiner - 300g"/>
    <n v="6410"/>
    <n v="18"/>
    <n v="0"/>
    <n v="0"/>
    <n v="96.12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Chocolinette - 220g"/>
    <n v="0"/>
    <n v="6"/>
    <n v="0"/>
    <n v="0"/>
    <n v="22.86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Chocolinette - 700g"/>
    <n v="0"/>
    <n v="6"/>
    <n v="0"/>
    <n v="0"/>
    <n v="63.36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Chokenut - 700g"/>
    <n v="0"/>
    <n v="6"/>
    <n v="0"/>
    <n v="0"/>
    <n v="64.319999999999993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Nute+SANS PALME - 750g"/>
    <n v="0"/>
    <n v="6"/>
    <n v="0"/>
    <n v="0"/>
    <n v="64.08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Coconut - 300g"/>
    <n v="0"/>
    <n v="6"/>
    <n v="0"/>
    <n v="0"/>
    <n v="28.02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amande blanchie - 200g"/>
    <n v="5111"/>
    <n v="12"/>
    <n v="0"/>
    <n v="0"/>
    <n v="66.959999999999994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de sésame (tahin) - 280g"/>
    <n v="1230"/>
    <n v="24"/>
    <n v="0"/>
    <n v="0"/>
    <n v="72.48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de sésame demi complet - 280g"/>
    <n v="1240"/>
    <n v="12"/>
    <n v="0"/>
    <n v="0"/>
    <n v="34.56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de sésame complet - 280g"/>
    <n v="1250"/>
    <n v="6"/>
    <n v="0"/>
    <n v="0"/>
    <n v="17.940000000000001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4 Fruits Secs - 200g"/>
    <n v="1013"/>
    <n v="6"/>
    <n v="0"/>
    <n v="0"/>
    <n v="23.4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Purée Arachide - 300g"/>
    <n v="1504"/>
    <n v="18"/>
    <n v="0"/>
    <n v="0"/>
    <n v="48.6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Choko Noisette - SANS PALME - 680g"/>
    <n v="0"/>
    <n v="6"/>
    <n v="0"/>
    <n v="0"/>
    <n v="58.74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Direct"/>
    <s v="NOURI BIO MARKET (Clermont L'Hérault)"/>
    <m/>
    <m/>
    <m/>
    <m/>
    <m/>
    <m/>
    <m/>
    <m/>
    <n v="0"/>
    <s v="2017-10-26"/>
    <x v="1793"/>
    <n v="1"/>
    <m/>
    <m/>
    <m/>
    <m/>
    <s v="Choko Noisette - SANS PALME - 330g"/>
    <n v="0"/>
    <n v="6"/>
    <n v="0"/>
    <n v="0"/>
    <n v="29.22"/>
    <m/>
    <m/>
    <m/>
    <s v=""/>
    <s v=""/>
    <s v=""/>
    <s v=""/>
    <s v=""/>
    <m/>
    <m/>
    <m/>
    <n v="1"/>
    <m/>
    <m/>
    <m/>
    <m/>
    <m/>
    <m/>
    <n v="1"/>
    <s v=""/>
  </r>
  <r>
    <x v="9"/>
    <s v="Alexis"/>
    <m/>
    <s v="Relais Vert"/>
    <s v="LES PETITES HALLES "/>
    <m/>
    <m/>
    <s v="20137 PORTO VECCHIO "/>
    <m/>
    <m/>
    <m/>
    <m/>
    <m/>
    <n v="0"/>
    <s v="2017-10-30"/>
    <x v="1794"/>
    <m/>
    <n v="1"/>
    <m/>
    <m/>
    <m/>
    <s v="Olive&amp;Truffe - 100ml"/>
    <n v="1010431097"/>
    <n v="8"/>
    <n v="0"/>
    <n v="0"/>
    <n v="75.28"/>
    <m/>
    <m/>
    <m/>
    <s v=""/>
    <s v=""/>
    <s v=""/>
    <s v=""/>
    <s v=""/>
    <m/>
    <m/>
    <m/>
    <m/>
    <m/>
    <m/>
    <m/>
    <m/>
    <m/>
    <n v="1"/>
    <m/>
    <n v="1"/>
  </r>
  <r>
    <x v="9"/>
    <s v="Alexis"/>
    <m/>
    <s v="Relais Vert"/>
    <s v="LES PETITES HALLES "/>
    <m/>
    <m/>
    <s v="20137 PORTO VECCHIO "/>
    <m/>
    <m/>
    <m/>
    <m/>
    <m/>
    <n v="0"/>
    <s v="2017-10-30"/>
    <x v="1794"/>
    <m/>
    <n v="1"/>
    <m/>
    <m/>
    <m/>
    <s v="Huile Gourmande - 250ml"/>
    <n v="1010630890"/>
    <n v="12"/>
    <n v="0"/>
    <n v="0"/>
    <n v="48.6"/>
    <m/>
    <m/>
    <m/>
    <s v=""/>
    <s v=""/>
    <s v=""/>
    <s v=""/>
    <s v=""/>
    <m/>
    <m/>
    <m/>
    <m/>
    <m/>
    <m/>
    <m/>
    <m/>
    <m/>
    <n v="1"/>
    <m/>
    <n v="1"/>
  </r>
  <r>
    <x v="9"/>
    <s v="Lydie"/>
    <s v="Bio Planète"/>
    <s v="Biocash"/>
    <s v="L'OR DE LA TERRE"/>
    <s v="PARC DES CROZES SUD"/>
    <s v="26270"/>
    <s v="LORIOL"/>
    <s v="04 75 25 41 06"/>
    <s v="Auvergne-Rhône-Alpes"/>
    <s v="26"/>
    <s v="INDPT"/>
    <m/>
    <n v="270"/>
    <s v="2017-10-31"/>
    <x v="1795"/>
    <n v="1"/>
    <m/>
    <m/>
    <m/>
    <n v="1"/>
    <s v="Huile de coco - 0,2L"/>
    <n v="1010615028"/>
    <n v="60"/>
    <n v="10"/>
    <n v="0"/>
    <n v="187.8"/>
    <m/>
    <m/>
    <m/>
    <s v=""/>
    <s v=""/>
    <s v=""/>
    <s v=""/>
    <s v=""/>
    <m/>
    <m/>
    <m/>
    <n v="1"/>
    <m/>
    <m/>
    <m/>
    <m/>
    <m/>
    <m/>
    <n v="1"/>
    <s v=""/>
  </r>
  <r>
    <x v="9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31"/>
    <x v="1796"/>
    <n v="1"/>
    <m/>
    <m/>
    <m/>
    <m/>
    <s v="CANNELLE moulue - Flacon 35g"/>
    <n v="0"/>
    <n v="30"/>
    <n v="10"/>
    <n v="0"/>
    <n v="34.799999999999997"/>
    <m/>
    <m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31"/>
    <x v="1796"/>
    <n v="1"/>
    <m/>
    <m/>
    <m/>
    <m/>
    <s v="GIROFLE Clous - Flacon 30g"/>
    <n v="0"/>
    <n v="15"/>
    <n v="10"/>
    <n v="0"/>
    <n v="30.3"/>
    <m/>
    <m/>
    <m/>
    <s v=""/>
    <s v=""/>
    <s v=""/>
    <s v=""/>
    <s v=""/>
    <m/>
    <m/>
    <m/>
    <n v="1"/>
    <m/>
    <m/>
    <m/>
    <d v="2017-11-08T00:00:00"/>
    <m/>
    <m/>
    <n v="1"/>
    <s v=""/>
  </r>
  <r>
    <x v="9"/>
    <s v="Alexis"/>
    <s v="Arcadie"/>
    <s v="Biocash"/>
    <s v="BIO ET SENS"/>
    <s v="ALLEE DE LAUZARD  - ZAC DES VERRIERS"/>
    <s v="34980"/>
    <s v="SAINT GELY DU FESC"/>
    <s v="04 67 60 09 60"/>
    <s v="Occitanie"/>
    <s v="34"/>
    <s v="INDPT"/>
    <s v="Bio et Sens"/>
    <n v="500"/>
    <s v="2017-10-31"/>
    <x v="1796"/>
    <n v="1"/>
    <m/>
    <m/>
    <m/>
    <m/>
    <s v="MUSCADE noix - Flacon 30g"/>
    <n v="0"/>
    <n v="15"/>
    <n v="10"/>
    <n v="0"/>
    <n v="45.45"/>
    <m/>
    <m/>
    <m/>
    <s v=""/>
    <s v=""/>
    <s v=""/>
    <s v=""/>
    <s v=""/>
    <m/>
    <m/>
    <m/>
    <n v="1"/>
    <m/>
    <m/>
    <m/>
    <d v="2017-11-08T00:00:00"/>
    <m/>
    <m/>
    <n v="1"/>
    <s v=""/>
  </r>
  <r>
    <x v="9"/>
    <s v="Benoît"/>
    <m/>
    <s v="Relais Vert"/>
    <s v="BIO VEYRE - BIOMONDE "/>
    <m/>
    <m/>
    <s v="MARSEILLE"/>
    <m/>
    <m/>
    <m/>
    <m/>
    <m/>
    <n v="0"/>
    <s v="2017-10-31"/>
    <x v="1797"/>
    <m/>
    <n v="1"/>
    <m/>
    <m/>
    <m/>
    <s v="Ghee  (beurre clarifié) - 180ml"/>
    <n v="1010639069"/>
    <n v="6"/>
    <n v="10"/>
    <n v="0"/>
    <n v="33.6"/>
    <m/>
    <m/>
    <m/>
    <s v=""/>
    <s v=""/>
    <s v=""/>
    <s v=""/>
    <s v=""/>
    <m/>
    <m/>
    <m/>
    <m/>
    <m/>
    <m/>
    <m/>
    <m/>
    <m/>
    <n v="1"/>
    <m/>
    <n v="1"/>
  </r>
  <r>
    <x v="9"/>
    <s v="Lydie"/>
    <s v="Perl'amande"/>
    <s v="Relais Vert"/>
    <s v="ARMONY DE VIVRE"/>
    <s v="33 Rte de Monfavet"/>
    <s v="84000"/>
    <s v="AVIGNON"/>
    <s v="04.90.88.44.75"/>
    <s v="Provence-Alpes-Côte d'Azur"/>
    <s v="84"/>
    <s v="ACCORD BIO"/>
    <m/>
    <n v="250"/>
    <s v="2017-10-31"/>
    <x v="1798"/>
    <n v="1"/>
    <m/>
    <m/>
    <m/>
    <m/>
    <s v="L’equilibre 0% sucre - 25g"/>
    <n v="91101"/>
    <n v="40"/>
    <n v="6"/>
    <n v="0"/>
    <n v="31.6"/>
    <m/>
    <m/>
    <m/>
    <s v=""/>
    <s v=""/>
    <s v=""/>
    <s v=""/>
    <s v=""/>
    <m/>
    <m/>
    <m/>
    <n v="1"/>
    <m/>
    <m/>
    <m/>
    <d v="2017-11-16T00:00:00"/>
    <m/>
    <n v="1"/>
    <m/>
    <s v=""/>
  </r>
  <r>
    <x v="9"/>
    <s v="Lydie"/>
    <s v="Bio Planète"/>
    <s v="Relais Vert"/>
    <s v="BBG MARKET 5"/>
    <s v="6 RUE CAMILLE DESMOULIN"/>
    <s v="62230"/>
    <s v="OUTREAU"/>
    <s v="03 21 31 17 16"/>
    <s v="Hauts-de-France"/>
    <s v="62"/>
    <s v="LES COMPTOIRS DE LA BIO"/>
    <s v="BBG MARKET"/>
    <n v="950"/>
    <s v="2017-10-31"/>
    <x v="1799"/>
    <n v="1"/>
    <m/>
    <m/>
    <m/>
    <m/>
    <s v="Huile d'Avocat - 0,25L"/>
    <n v="1010600890"/>
    <n v="6"/>
    <n v="0"/>
    <n v="0"/>
    <n v="34.92"/>
    <m/>
    <m/>
    <m/>
    <n v="1"/>
    <n v="0"/>
    <n v="0"/>
    <n v="0"/>
    <n v="0"/>
    <m/>
    <m/>
    <n v="1"/>
    <m/>
    <m/>
    <m/>
    <m/>
    <d v="2017-10-12T00:00:00"/>
    <n v="1"/>
    <m/>
    <n v="1"/>
    <m/>
  </r>
  <r>
    <x v="10"/>
    <s v="Philippe"/>
    <s v="Arcadie"/>
    <s v="Ekibio"/>
    <s v="BRIN D'AVOINE"/>
    <s v="5, allée de Kernenez"/>
    <s v="29000"/>
    <s v="QUIMPER"/>
    <s v="02 98 10 13 50"/>
    <s v="Bretagne"/>
    <s v="29"/>
    <s v="ACCORD BIO"/>
    <m/>
    <n v="850"/>
    <s v="2017-11-02"/>
    <x v="1800"/>
    <n v="1"/>
    <m/>
    <m/>
    <m/>
    <m/>
    <s v="CANNELLE moulue - Flacon 35g"/>
    <n v="0"/>
    <n v="18"/>
    <n v="0"/>
    <n v="0"/>
    <n v="23.22"/>
    <m/>
    <m/>
    <m/>
    <s v=""/>
    <s v=""/>
    <s v=""/>
    <s v=""/>
    <s v=""/>
    <m/>
    <m/>
    <m/>
    <n v="1"/>
    <m/>
    <m/>
    <m/>
    <d v="2017-10-18T00:00:00"/>
    <m/>
    <m/>
    <n v="1"/>
    <s v=""/>
  </r>
  <r>
    <x v="10"/>
    <s v="Philippe"/>
    <s v="Arcadie"/>
    <s v="Bryio"/>
    <s v="YUKI BIO - BIOMONDE"/>
    <s v="Rue de Cornel"/>
    <s v="44510"/>
    <s v="LE POULIGUEN"/>
    <s v="02 40 17 09 59"/>
    <s v="Pays-de-Loire"/>
    <s v="44"/>
    <s v="BIOMONDE"/>
    <m/>
    <n v="230"/>
    <s v="2017-11-02"/>
    <x v="1801"/>
    <n v="1"/>
    <m/>
    <m/>
    <m/>
    <m/>
    <s v="CANNELLE moulue - Flacon 35g"/>
    <n v="0"/>
    <n v="6"/>
    <n v="10"/>
    <n v="0"/>
    <n v="6.96"/>
    <m/>
    <m/>
    <m/>
    <n v="1"/>
    <n v="0"/>
    <n v="0"/>
    <n v="0"/>
    <n v="0"/>
    <m/>
    <m/>
    <n v="1"/>
    <m/>
    <m/>
    <m/>
    <s v="xx Pas d’inquiétude si Mr Pinot ne reçoit pas la commande. Il ne commande pas souvent chez Bryio"/>
    <d v="2017-12-05T00:00:00"/>
    <n v="1"/>
    <s v="1"/>
    <m/>
    <m/>
  </r>
  <r>
    <x v="10"/>
    <s v="Ghislaine"/>
    <s v="Bio Planète"/>
    <s v="Relais Vert"/>
    <s v="La Vie Claire Etrembières"/>
    <s v="502, route de Saint Julien"/>
    <s v="74100"/>
    <s v="Etrembières"/>
    <s v="04 50 79 33 53"/>
    <s v="Auvergne-Rhône-Alpes"/>
    <s v="74"/>
    <s v="LA VIE CLAIRE"/>
    <m/>
    <n v="200"/>
    <s v="2017-11-02"/>
    <x v="1802"/>
    <m/>
    <n v="1"/>
    <m/>
    <m/>
    <m/>
    <s v="Huile Gourmande - 250ml"/>
    <n v="1010630890"/>
    <n v="6"/>
    <n v="0"/>
    <m/>
    <m/>
    <m/>
    <m/>
    <m/>
    <s v=""/>
    <s v=""/>
    <s v=""/>
    <s v=""/>
    <s v=""/>
    <m/>
    <m/>
    <m/>
    <n v="1"/>
    <m/>
    <m/>
    <m/>
    <d v="2017-11-23T00:00:00"/>
    <m/>
    <n v="1"/>
    <m/>
    <s v=""/>
  </r>
  <r>
    <x v="10"/>
    <s v="Ghislaine"/>
    <s v="Bio Planète"/>
    <s v="Relais Vert"/>
    <s v="La Vie Claire Etrembières"/>
    <s v="502, route de Saint Julien"/>
    <s v="74100"/>
    <s v="Etrembières"/>
    <s v="04 50 79 33 53"/>
    <s v="Auvergne-Rhône-Alpes"/>
    <s v="74"/>
    <s v="LA VIE CLAIRE"/>
    <m/>
    <n v="200"/>
    <s v="2017-11-02"/>
    <x v="1802"/>
    <m/>
    <n v="1"/>
    <m/>
    <m/>
    <m/>
    <s v="Huile cuisson au Ghee - 0,5L"/>
    <n v="1010631170"/>
    <n v="6"/>
    <n v="0"/>
    <m/>
    <m/>
    <m/>
    <m/>
    <m/>
    <s v=""/>
    <s v=""/>
    <s v=""/>
    <s v=""/>
    <s v=""/>
    <m/>
    <m/>
    <m/>
    <n v="1"/>
    <m/>
    <m/>
    <m/>
    <d v="2017-11-23T00:00:00"/>
    <m/>
    <n v="1"/>
    <m/>
    <s v=""/>
  </r>
  <r>
    <x v="10"/>
    <s v="Ghislaine"/>
    <s v="Bio Planète"/>
    <s v="Relais Vert"/>
    <s v="BIOBULLE HORIZON - BIOMONDE"/>
    <s v="972, ROUTE DES PUGETS"/>
    <s v="06700"/>
    <s v="SAINT LAURENT DU VAR"/>
    <s v="04 97 22 20 30"/>
    <s v="Provence-Alpes-Côte d'Azur"/>
    <s v="6"/>
    <s v="BIOMONDE"/>
    <m/>
    <n v="800"/>
    <s v="2017-11-02"/>
    <x v="1803"/>
    <n v="1"/>
    <m/>
    <m/>
    <m/>
    <n v="1"/>
    <s v="Farine de noix biologique - 250g x4"/>
    <n v="1010450120"/>
    <n v="12"/>
    <n v="10"/>
    <n v="0"/>
    <n v="32.159999999999997"/>
    <m/>
    <m/>
    <m/>
    <n v="1"/>
    <n v="0"/>
    <n v="0"/>
    <n v="0"/>
    <n v="1"/>
    <m/>
    <m/>
    <n v="1"/>
    <m/>
    <m/>
    <m/>
    <s v="Tel le 16/11 Maintenir le reliquat 4707 du 1/6 ( 10% remise ) dès dispo fournisseur"/>
    <m/>
    <m/>
    <n v="1"/>
    <m/>
    <n v="1"/>
  </r>
  <r>
    <x v="10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Epinards en branche - 255 gr."/>
    <n v="0"/>
    <n v="18"/>
    <n v="0"/>
    <n v="0"/>
    <n v="36.72"/>
    <m/>
    <m/>
    <m/>
    <s v=""/>
    <s v=""/>
    <s v=""/>
    <s v=""/>
    <s v=""/>
    <m/>
    <m/>
    <m/>
    <n v="1"/>
    <m/>
    <m/>
    <s v="xxxx"/>
    <d v="2017-12-08T00:00:00"/>
    <m/>
    <n v="1"/>
    <m/>
    <s v=""/>
  </r>
  <r>
    <x v="10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Aubergines à la Niçoise - 650 gr."/>
    <n v="0"/>
    <n v="18"/>
    <n v="0"/>
    <n v="0"/>
    <n v="64.8"/>
    <m/>
    <m/>
    <m/>
    <s v=""/>
    <s v=""/>
    <s v=""/>
    <s v=""/>
    <s v=""/>
    <m/>
    <m/>
    <m/>
    <n v="1"/>
    <m/>
    <m/>
    <s v="xx"/>
    <d v="2017-12-08T00:00:00"/>
    <m/>
    <n v="1"/>
    <m/>
    <s v=""/>
  </r>
  <r>
    <x v="10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Lentilles Saucisse (Pur Porc) - 340 gr."/>
    <n v="0"/>
    <n v="18"/>
    <n v="0"/>
    <n v="0"/>
    <n v="56.16"/>
    <m/>
    <m/>
    <m/>
    <s v=""/>
    <s v=""/>
    <s v=""/>
    <s v=""/>
    <s v=""/>
    <m/>
    <m/>
    <m/>
    <n v="1"/>
    <m/>
    <m/>
    <s v="xxxx Le mag me dit pas livré et RV a livré le 13/11. Tel le 12/12 pour vérin"/>
    <s v="vérif 12/12/17"/>
    <m/>
    <n v="1"/>
    <m/>
    <s v=""/>
  </r>
  <r>
    <x v="10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Coulis de tomate - 650 gr."/>
    <n v="0"/>
    <n v="18"/>
    <n v="0"/>
    <n v="0"/>
    <n v="50.76"/>
    <m/>
    <m/>
    <m/>
    <s v=""/>
    <s v=""/>
    <s v=""/>
    <s v=""/>
    <s v=""/>
    <m/>
    <m/>
    <m/>
    <n v="1"/>
    <m/>
    <m/>
    <s v="xx"/>
    <d v="2017-12-08T00:00:00"/>
    <m/>
    <n v="1"/>
    <m/>
    <s v=""/>
  </r>
  <r>
    <x v="10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Lentilles Saucisse (Pur Porc) - 650 gr."/>
    <n v="0"/>
    <n v="18"/>
    <n v="0"/>
    <n v="0"/>
    <n v="91.8"/>
    <m/>
    <m/>
    <m/>
    <s v=""/>
    <s v=""/>
    <s v=""/>
    <s v=""/>
    <s v=""/>
    <m/>
    <m/>
    <m/>
    <n v="1"/>
    <m/>
    <m/>
    <s v="xxxx Le mag me dit pas livré et RV a livré le 13/11. Tel le 12/12 pour vérin"/>
    <s v="vérif 12/12/17"/>
    <m/>
    <n v="1"/>
    <m/>
    <s v=""/>
  </r>
  <r>
    <x v="10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m/>
    <n v="1"/>
    <m/>
    <m/>
    <m/>
    <s v="Sauce Fajitas - 340 gr."/>
    <n v="0"/>
    <n v="12"/>
    <n v="0"/>
    <n v="0"/>
    <n v="29.04"/>
    <m/>
    <m/>
    <m/>
    <s v=""/>
    <s v=""/>
    <s v=""/>
    <s v=""/>
    <s v=""/>
    <m/>
    <m/>
    <m/>
    <n v="1"/>
    <m/>
    <m/>
    <s v="xxxx"/>
    <m/>
    <m/>
    <n v="1"/>
    <m/>
    <s v=""/>
  </r>
  <r>
    <x v="10"/>
    <s v="Alexis"/>
    <s v="Champlat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4"/>
    <n v="1"/>
    <m/>
    <m/>
    <m/>
    <m/>
    <s v="Tajine Poulet Citron - 340g"/>
    <n v="0"/>
    <n v="18"/>
    <n v="0"/>
    <n v="0"/>
    <n v="78.66"/>
    <m/>
    <m/>
    <m/>
    <s v=""/>
    <s v=""/>
    <s v=""/>
    <s v=""/>
    <s v=""/>
    <m/>
    <m/>
    <m/>
    <n v="1"/>
    <m/>
    <m/>
    <s v="xxxx"/>
    <d v="2017-12-08T00:00:00"/>
    <m/>
    <n v="1"/>
    <m/>
    <s v=""/>
  </r>
  <r>
    <x v="10"/>
    <s v="Alexis"/>
    <s v="Perl'amand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5"/>
    <n v="1"/>
    <m/>
    <m/>
    <m/>
    <m/>
    <s v="Purée Fruits et Graines - 200g"/>
    <n v="1011"/>
    <n v="6"/>
    <n v="0"/>
    <n v="0"/>
    <n v="27.3"/>
    <m/>
    <m/>
    <m/>
    <s v=""/>
    <s v=""/>
    <s v=""/>
    <s v=""/>
    <s v=""/>
    <m/>
    <m/>
    <m/>
    <n v="1"/>
    <m/>
    <m/>
    <s v="xx"/>
    <d v="2017-12-08T00:00:00"/>
    <m/>
    <n v="1"/>
    <m/>
    <s v=""/>
  </r>
  <r>
    <x v="10"/>
    <s v="Alexis"/>
    <s v="Perl'amand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5"/>
    <n v="1"/>
    <m/>
    <m/>
    <m/>
    <m/>
    <s v="Purée 4 Fruits Secs - 200g"/>
    <n v="1013"/>
    <n v="6"/>
    <n v="0"/>
    <n v="0"/>
    <n v="23.4"/>
    <m/>
    <m/>
    <m/>
    <s v=""/>
    <s v=""/>
    <s v=""/>
    <s v=""/>
    <s v=""/>
    <m/>
    <m/>
    <m/>
    <n v="1"/>
    <m/>
    <m/>
    <s v="xxxx Le mag me dit pas livré et RV a livré le 13/11. Tel le 12/12 pour vérif 12/12/17"/>
    <m/>
    <m/>
    <n v="1"/>
    <m/>
    <s v=""/>
  </r>
  <r>
    <x v="10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6"/>
    <n v="1"/>
    <m/>
    <m/>
    <m/>
    <m/>
    <s v="CANNELLE moulue - Flacon 35g"/>
    <n v="0"/>
    <n v="6"/>
    <n v="0"/>
    <s v="oui"/>
    <n v="7.74"/>
    <m/>
    <m/>
    <m/>
    <s v=""/>
    <s v=""/>
    <s v=""/>
    <s v=""/>
    <s v=""/>
    <m/>
    <m/>
    <m/>
    <n v="1"/>
    <m/>
    <m/>
    <s v="xxxx Le mag me dit pas livré et RV a livré le 13/11. Tel le 12/12 pour vérif"/>
    <s v="vérif 12/12/17"/>
    <m/>
    <n v="1"/>
    <m/>
    <s v=""/>
  </r>
  <r>
    <x v="10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6"/>
    <n v="1"/>
    <m/>
    <m/>
    <m/>
    <m/>
    <s v="GIROFLE Clous - Flacon 30g"/>
    <n v="0"/>
    <n v="6"/>
    <n v="0"/>
    <s v="oui"/>
    <n v="13.44"/>
    <m/>
    <m/>
    <m/>
    <s v=""/>
    <s v=""/>
    <s v=""/>
    <s v=""/>
    <s v=""/>
    <m/>
    <m/>
    <m/>
    <n v="1"/>
    <m/>
    <m/>
    <s v="xxxx Le mag me dit pas livré et RV a livré le 13/11. Tel le 12/12 pour vérif"/>
    <s v="vérif 12/12.17"/>
    <m/>
    <n v="1"/>
    <m/>
    <s v=""/>
  </r>
  <r>
    <x v="10"/>
    <s v="Alexis"/>
    <s v="Arcadie"/>
    <s v="Relais Vert"/>
    <s v="MARCEL ET FILS"/>
    <s v="502 AVENUE LOU GABIAN"/>
    <s v="83600"/>
    <s v="FREJUS"/>
    <s v="04 94 83 95 49"/>
    <s v="Provence-Alpes-Côte d'Azur"/>
    <s v="83"/>
    <s v="INDPT"/>
    <s v="Marcel et Fils"/>
    <n v="500"/>
    <s v="2017-11-03"/>
    <x v="1806"/>
    <n v="1"/>
    <m/>
    <m/>
    <m/>
    <m/>
    <s v="MUSCADE noix - Flacon 30g"/>
    <n v="0"/>
    <n v="6"/>
    <n v="0"/>
    <s v="oui"/>
    <n v="20.22"/>
    <m/>
    <m/>
    <m/>
    <s v=""/>
    <s v=""/>
    <s v=""/>
    <s v=""/>
    <s v=""/>
    <m/>
    <m/>
    <m/>
    <n v="1"/>
    <m/>
    <m/>
    <s v="xxxx Le mag me dit pas livré et RV a livré le 13/11. Tel le 12/12 pour vérif"/>
    <s v="12/12/17"/>
    <m/>
    <n v="1"/>
    <m/>
    <s v=""/>
  </r>
  <r>
    <x v="10"/>
    <s v="Alexis"/>
    <s v="Bio Planète"/>
    <s v="Biocash"/>
    <s v="BIOGOLFE COGOLIN - SER TOI BIO"/>
    <s v="274 AVENUE DE SAINT MAUR"/>
    <s v="83310"/>
    <s v="COGOLIN"/>
    <s v="04 94 54 12 97"/>
    <s v="Provence-Alpes-Côte d'Azur"/>
    <s v="83"/>
    <s v="ACCORD BIO"/>
    <m/>
    <n v="300"/>
    <s v="2017-11-03"/>
    <x v="1807"/>
    <n v="1"/>
    <m/>
    <m/>
    <m/>
    <m/>
    <s v="Farine de noix biologique - 250g x4"/>
    <n v="1010450120"/>
    <n v="4"/>
    <n v="0"/>
    <n v="0"/>
    <n v="11.92"/>
    <m/>
    <m/>
    <m/>
    <s v=""/>
    <s v=""/>
    <s v=""/>
    <s v=""/>
    <s v=""/>
    <m/>
    <m/>
    <m/>
    <n v="1"/>
    <m/>
    <m/>
    <m/>
    <d v="2017-11-30T00:00:00"/>
    <m/>
    <n v="1"/>
    <m/>
    <s v=""/>
  </r>
  <r>
    <x v="10"/>
    <s v="Alexis"/>
    <s v="Bio Planète"/>
    <s v="Biocash"/>
    <s v="BIOGOLFE COGOLIN - SER TOI BIO"/>
    <s v="274 AVENUE DE SAINT MAUR"/>
    <s v="83310"/>
    <s v="COGOLIN"/>
    <s v="04 94 54 12 97"/>
    <s v="Provence-Alpes-Côte d'Azur"/>
    <s v="83"/>
    <s v="ACCORD BIO"/>
    <m/>
    <n v="300"/>
    <s v="2017-11-03"/>
    <x v="1807"/>
    <n v="1"/>
    <m/>
    <m/>
    <m/>
    <m/>
    <s v="Farine de coco biologique - 250g x4"/>
    <n v="1010450620"/>
    <n v="4"/>
    <n v="0"/>
    <n v="0"/>
    <n v="8.92"/>
    <m/>
    <m/>
    <m/>
    <s v=""/>
    <s v=""/>
    <s v=""/>
    <s v=""/>
    <s v=""/>
    <m/>
    <m/>
    <m/>
    <n v="1"/>
    <m/>
    <m/>
    <m/>
    <d v="2017-11-30T00:00:00"/>
    <m/>
    <n v="1"/>
    <m/>
    <s v=""/>
  </r>
  <r>
    <x v="10"/>
    <s v="Alexis"/>
    <s v="Perl'amande"/>
    <s v="Biocash"/>
    <s v="BIOGOLFE COGOLIN - SER TOI BIO"/>
    <s v="274 AVENUE DE SAINT MAUR"/>
    <s v="83310"/>
    <s v="COGOLIN"/>
    <s v="04 94 54 12 97"/>
    <s v="Provence-Alpes-Côte d'Azur"/>
    <s v="83"/>
    <s v="ACCORD BIO"/>
    <m/>
    <n v="300"/>
    <s v="2017-11-03"/>
    <x v="1808"/>
    <n v="1"/>
    <m/>
    <m/>
    <m/>
    <m/>
    <s v="Purée de noisettes - 280g"/>
    <n v="5204"/>
    <n v="6"/>
    <n v="0"/>
    <n v="0"/>
    <n v="56.88"/>
    <m/>
    <m/>
    <m/>
    <s v=""/>
    <s v=""/>
    <s v=""/>
    <s v=""/>
    <s v=""/>
    <m/>
    <m/>
    <m/>
    <n v="1"/>
    <m/>
    <m/>
    <m/>
    <d v="2017-11-30T00:00:00"/>
    <m/>
    <n v="1"/>
    <m/>
    <s v=""/>
  </r>
  <r>
    <x v="10"/>
    <s v="Alexis"/>
    <s v="Côteaux Nantais"/>
    <s v="Biocash"/>
    <s v="BIOGOLFE COGOLIN - SER TOI BIO"/>
    <s v="274 AVENUE DE SAINT MAUR"/>
    <s v="83310"/>
    <s v="COGOLIN"/>
    <s v="04 94 54 12 97"/>
    <s v="Provence-Alpes-Côte d'Azur"/>
    <s v="83"/>
    <s v="ACCORD BIO"/>
    <m/>
    <n v="300"/>
    <s v="2017-11-03"/>
    <x v="1809"/>
    <n v="1"/>
    <m/>
    <m/>
    <m/>
    <m/>
    <s v="Purée myrtilles - 360 g"/>
    <n v="0"/>
    <n v="6"/>
    <n v="0"/>
    <n v="0"/>
    <n v="21.12"/>
    <m/>
    <m/>
    <m/>
    <n v="1"/>
    <n v="0"/>
    <n v="0"/>
    <n v="0"/>
    <n v="0"/>
    <m/>
    <m/>
    <n v="1"/>
    <m/>
    <m/>
    <m/>
    <s v="x En attente retour Biocash  me dit que la ref est en rupture. En attente retour Sandrine ?"/>
    <m/>
    <m/>
    <n v="1"/>
    <m/>
    <n v="1"/>
  </r>
  <r>
    <x v="10"/>
    <s v="Alexis"/>
    <s v="Côteaux Nantais"/>
    <s v="Biocash"/>
    <s v="BIOGOLFE COGOLIN - SER TOI BIO"/>
    <s v="274 AVENUE DE SAINT MAUR"/>
    <s v="83310"/>
    <s v="COGOLIN"/>
    <s v="04 94 54 12 97"/>
    <s v="Provence-Alpes-Côte d'Azur"/>
    <s v="83"/>
    <s v="ACCORD BIO"/>
    <m/>
    <n v="300"/>
    <s v="2017-11-03"/>
    <x v="1809"/>
    <n v="1"/>
    <m/>
    <m/>
    <m/>
    <m/>
    <s v="Purée poires - 910 g"/>
    <n v="0"/>
    <n v="6"/>
    <n v="0"/>
    <n v="0"/>
    <n v="23.16"/>
    <m/>
    <m/>
    <m/>
    <s v=""/>
    <s v=""/>
    <s v=""/>
    <s v=""/>
    <s v=""/>
    <m/>
    <m/>
    <m/>
    <n v="1"/>
    <m/>
    <m/>
    <m/>
    <d v="2017-11-30T00:00:00"/>
    <m/>
    <n v="1"/>
    <m/>
    <s v=""/>
  </r>
  <r>
    <x v="10"/>
    <s v="Alexis"/>
    <s v="Arcadi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0"/>
    <n v="1"/>
    <m/>
    <m/>
    <m/>
    <m/>
    <s v="FENUGREC poudre - Flacon 55g"/>
    <n v="0"/>
    <n v="6"/>
    <n v="0"/>
    <n v="0"/>
    <n v="9.6"/>
    <m/>
    <m/>
    <m/>
    <s v=""/>
    <s v=""/>
    <s v=""/>
    <s v=""/>
    <s v=""/>
    <m/>
    <m/>
    <m/>
    <n v="1"/>
    <m/>
    <m/>
    <m/>
    <m/>
    <m/>
    <n v="1"/>
    <m/>
    <s v=""/>
  </r>
  <r>
    <x v="10"/>
    <s v="Alexis"/>
    <s v="Arcadi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0"/>
    <n v="1"/>
    <m/>
    <m/>
    <m/>
    <m/>
    <s v="FENUGREC graines - Sachet 100g (3)"/>
    <n v="0"/>
    <n v="6"/>
    <n v="0"/>
    <n v="0"/>
    <n v="9.5399999999999991"/>
    <m/>
    <m/>
    <m/>
    <n v="1"/>
    <n v="0"/>
    <n v="0"/>
    <n v="0"/>
    <n v="0"/>
    <m/>
    <m/>
    <n v="1"/>
    <m/>
    <m/>
    <m/>
    <s v="Ne souhaite pas maintenir le reliquat par manque de place"/>
    <d v="2017-12-14T00:00:00"/>
    <n v="1"/>
    <n v="1"/>
    <m/>
    <m/>
  </r>
  <r>
    <x v="10"/>
    <s v="Alexis"/>
    <s v="Côteaux Nantais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1"/>
    <n v="1"/>
    <m/>
    <m/>
    <m/>
    <m/>
    <s v="Purée poires - 910 g"/>
    <n v="0"/>
    <n v="6"/>
    <n v="0"/>
    <n v="0"/>
    <n v="23.64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Champlat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2"/>
    <n v="1"/>
    <m/>
    <m/>
    <m/>
    <m/>
    <s v="Haricots rouges au naturel - 280 gr."/>
    <n v="0"/>
    <n v="6"/>
    <n v="0"/>
    <n v="0"/>
    <n v="13.02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Champlat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2"/>
    <n v="1"/>
    <m/>
    <m/>
    <m/>
    <m/>
    <s v="Pois chiches au naturel - 240 gr."/>
    <n v="0"/>
    <n v="6"/>
    <n v="0"/>
    <n v="0"/>
    <n v="13.02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Champlat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2"/>
    <n v="1"/>
    <m/>
    <m/>
    <m/>
    <m/>
    <s v="Lentilles Saucisse (Pur Porc) - 340 gr."/>
    <n v="0"/>
    <n v="6"/>
    <n v="0"/>
    <n v="0"/>
    <n v="18.72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Bio Planèt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3"/>
    <n v="1"/>
    <m/>
    <m/>
    <m/>
    <m/>
    <s v="Huile de tournesol - 0,5L"/>
    <n v="1010601070"/>
    <n v="6"/>
    <n v="0"/>
    <n v="0"/>
    <n v="16.079999999999998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Bio Planèt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3"/>
    <n v="1"/>
    <m/>
    <m/>
    <m/>
    <m/>
    <s v="Huile de sésame grillé - 0,25L"/>
    <n v="1010604190"/>
    <n v="6"/>
    <n v="0"/>
    <n v="0"/>
    <n v="21.72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Bio Planèt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3"/>
    <n v="1"/>
    <m/>
    <m/>
    <m/>
    <m/>
    <s v="Huile de Chia - 100ml"/>
    <n v="1010420097"/>
    <n v="4"/>
    <n v="0"/>
    <n v="0"/>
    <n v="28.4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Bio Planèt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3"/>
    <n v="1"/>
    <m/>
    <m/>
    <m/>
    <m/>
    <s v="Huile d'Inca Inchi - 100ml"/>
    <n v="1010420497"/>
    <n v="4"/>
    <n v="0"/>
    <n v="0"/>
    <n v="28.4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Perl'amand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4"/>
    <n v="1"/>
    <m/>
    <m/>
    <m/>
    <m/>
    <s v="Amandina Lait d'amandes sans sucre - 50cl"/>
    <n v="6901"/>
    <n v="12"/>
    <n v="0"/>
    <n v="0"/>
    <n v="20.64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Perl'amand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4"/>
    <n v="1"/>
    <m/>
    <m/>
    <m/>
    <m/>
    <s v="Purée Fruits et Graines - 200g"/>
    <n v="1011"/>
    <n v="6"/>
    <n v="0"/>
    <n v="0"/>
    <n v="27.3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Perl'amande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4"/>
    <n v="1"/>
    <m/>
    <m/>
    <m/>
    <m/>
    <s v="Purée 4 Fruits Secs - 200g"/>
    <n v="1013"/>
    <n v="6"/>
    <n v="0"/>
    <n v="0"/>
    <n v="23.4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Nature et Aliments"/>
    <s v="Relais Vert"/>
    <s v="MARCEL ET FILS"/>
    <s v="44 CHEMIN DES CIGALES"/>
    <s v="83440"/>
    <s v="MONTAUROUX"/>
    <s v="04 94 85 85 00"/>
    <s v="Provence-Alpes-Côte d'Azur"/>
    <s v="83"/>
    <s v="INDPT"/>
    <s v="Marcel et Fils"/>
    <n v="500"/>
    <s v="2017-11-03"/>
    <x v="1815"/>
    <n v="1"/>
    <m/>
    <m/>
    <m/>
    <m/>
    <s v="Sucre vanille - 2x8g"/>
    <n v="310010"/>
    <n v="20"/>
    <n v="0"/>
    <n v="0"/>
    <n v="73.599999999999994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Alexis"/>
    <s v="Champlat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11-03"/>
    <x v="1816"/>
    <n v="1"/>
    <m/>
    <m/>
    <m/>
    <m/>
    <s v="Coulis de tomate - 340 gr."/>
    <n v="0"/>
    <n v="6"/>
    <n v="0"/>
    <n v="0"/>
    <n v="12.42"/>
    <m/>
    <m/>
    <m/>
    <s v=""/>
    <s v=""/>
    <s v=""/>
    <s v=""/>
    <s v=""/>
    <m/>
    <m/>
    <m/>
    <n v="1"/>
    <m/>
    <m/>
    <m/>
    <d v="2017-12-21T00:00:00"/>
    <m/>
    <n v="1"/>
    <m/>
    <s v=""/>
  </r>
  <r>
    <x v="10"/>
    <s v="Alexis"/>
    <s v="Champlat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11-03"/>
    <x v="1816"/>
    <n v="1"/>
    <m/>
    <m/>
    <m/>
    <m/>
    <s v="Lentilles vertes au naturel - 240 gr."/>
    <n v="0"/>
    <n v="6"/>
    <n v="0"/>
    <n v="0"/>
    <n v="12.48"/>
    <m/>
    <m/>
    <m/>
    <s v=""/>
    <s v=""/>
    <s v=""/>
    <s v=""/>
    <s v=""/>
    <m/>
    <m/>
    <m/>
    <n v="1"/>
    <m/>
    <m/>
    <m/>
    <d v="2017-12-21T00:00:00"/>
    <m/>
    <n v="1"/>
    <m/>
    <s v=""/>
  </r>
  <r>
    <x v="10"/>
    <s v="Alexis"/>
    <s v="Champlat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11-03"/>
    <x v="1816"/>
    <n v="1"/>
    <m/>
    <m/>
    <m/>
    <m/>
    <s v="Pois chiches au naturel - 240 gr."/>
    <n v="0"/>
    <n v="6"/>
    <n v="0"/>
    <n v="0"/>
    <n v="13.02"/>
    <m/>
    <m/>
    <m/>
    <s v=""/>
    <s v=""/>
    <s v=""/>
    <s v=""/>
    <s v=""/>
    <m/>
    <m/>
    <m/>
    <n v="1"/>
    <m/>
    <m/>
    <m/>
    <d v="2017-12-21T00:00:00"/>
    <m/>
    <n v="1"/>
    <m/>
    <s v=""/>
  </r>
  <r>
    <x v="10"/>
    <s v="Alexis"/>
    <s v="Champlat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11-03"/>
    <x v="1816"/>
    <n v="1"/>
    <m/>
    <m/>
    <m/>
    <m/>
    <s v="Lentilles Saucisse (Pur Porc) - 650 gr."/>
    <n v="0"/>
    <n v="6"/>
    <n v="0"/>
    <n v="0"/>
    <n v="30.6"/>
    <m/>
    <m/>
    <m/>
    <s v=""/>
    <s v=""/>
    <s v=""/>
    <s v=""/>
    <s v=""/>
    <m/>
    <m/>
    <m/>
    <n v="1"/>
    <m/>
    <m/>
    <m/>
    <d v="2017-12-21T00:00:00"/>
    <m/>
    <n v="1"/>
    <m/>
    <s v=""/>
  </r>
  <r>
    <x v="10"/>
    <s v="Alexis"/>
    <s v="Champlat"/>
    <s v="Relais Vert"/>
    <s v="MARCEL ET FILS"/>
    <s v="1254 BOULEVARD JEAN MOULIN"/>
    <s v="83700"/>
    <s v="SAINT RAPHAEL"/>
    <s v="04 94 53 02 00"/>
    <s v="Provence-Alpes-Côte d'Azur"/>
    <s v="83"/>
    <s v="INDPT"/>
    <s v="Marcel et Fils"/>
    <n v="500"/>
    <s v="2017-11-03"/>
    <x v="1816"/>
    <n v="1"/>
    <m/>
    <m/>
    <m/>
    <m/>
    <s v="Pois chiches au naturel - 450 gr."/>
    <n v="0"/>
    <n v="6"/>
    <n v="0"/>
    <n v="0"/>
    <n v="19.62"/>
    <m/>
    <m/>
    <m/>
    <s v=""/>
    <s v=""/>
    <s v=""/>
    <s v=""/>
    <s v=""/>
    <m/>
    <m/>
    <m/>
    <n v="1"/>
    <m/>
    <m/>
    <s v="Tel le 14/12"/>
    <d v="2017-12-21T00:00:00"/>
    <m/>
    <n v="1"/>
    <m/>
    <s v=""/>
  </r>
  <r>
    <x v="10"/>
    <s v="Christophe"/>
    <s v="Bio Planète"/>
    <s v="Relais Vert"/>
    <s v="LA P'TITE MAISON DU BIO"/>
    <s v="45 rue des minimes"/>
    <s v="42300"/>
    <s v="ROANNE"/>
    <s v="04 77 71 03 42"/>
    <s v="Auvergne-Rhône-Alpes"/>
    <s v="42"/>
    <s v="GVA"/>
    <m/>
    <n v="300"/>
    <s v="2017-11-06"/>
    <x v="1817"/>
    <n v="1"/>
    <m/>
    <m/>
    <n v="1"/>
    <m/>
    <s v="Farine de pépins de courge biologique - 250g x4"/>
    <n v="1010450220"/>
    <n v="16"/>
    <n v="10"/>
    <s v="oui"/>
    <n v="42.88"/>
    <m/>
    <m/>
    <m/>
    <s v=""/>
    <s v=""/>
    <s v=""/>
    <s v=""/>
    <s v=""/>
    <m/>
    <m/>
    <m/>
    <n v="1"/>
    <m/>
    <m/>
    <s v="xx"/>
    <d v="2017-12-01T00:00:00"/>
    <m/>
    <n v="1"/>
    <m/>
    <s v=""/>
  </r>
  <r>
    <x v="10"/>
    <s v="Christophe"/>
    <s v="Bio Planète"/>
    <s v="Relais Vert"/>
    <s v="LA P'TITE MAISON DU BIO"/>
    <s v="45 rue des minimes"/>
    <s v="42300"/>
    <s v="ROANNE"/>
    <s v="04 77 71 03 42"/>
    <s v="Auvergne-Rhône-Alpes"/>
    <s v="42"/>
    <s v="GVA"/>
    <m/>
    <n v="300"/>
    <s v="2017-11-06"/>
    <x v="1817"/>
    <n v="1"/>
    <m/>
    <m/>
    <n v="1"/>
    <m/>
    <s v="Farine de lin biologique - 250g x4"/>
    <n v="1010450320"/>
    <n v="16"/>
    <n v="10"/>
    <m/>
    <n v="32.159999999999997"/>
    <m/>
    <m/>
    <m/>
    <s v=""/>
    <s v=""/>
    <s v=""/>
    <s v=""/>
    <s v=""/>
    <m/>
    <m/>
    <m/>
    <n v="1"/>
    <m/>
    <m/>
    <s v="xx"/>
    <d v="2017-12-01T00:00:00"/>
    <m/>
    <n v="1"/>
    <m/>
    <s v=""/>
  </r>
  <r>
    <x v="10"/>
    <s v="Christophe"/>
    <s v="Bio Planète"/>
    <s v="Relais Vert"/>
    <s v="LA P'TITE MAISON DU BIO"/>
    <s v="45 rue des minimes"/>
    <s v="42300"/>
    <s v="ROANNE"/>
    <s v="04 77 71 03 42"/>
    <s v="Auvergne-Rhône-Alpes"/>
    <s v="42"/>
    <s v="GVA"/>
    <m/>
    <n v="300"/>
    <s v="2017-11-06"/>
    <x v="1817"/>
    <n v="1"/>
    <m/>
    <m/>
    <n v="1"/>
    <m/>
    <s v="Farine de noix biologique - 250g x4"/>
    <n v="1010450120"/>
    <n v="16"/>
    <n v="10"/>
    <m/>
    <n v="42.88"/>
    <m/>
    <m/>
    <m/>
    <s v=""/>
    <s v=""/>
    <s v=""/>
    <s v=""/>
    <s v=""/>
    <m/>
    <m/>
    <m/>
    <n v="1"/>
    <m/>
    <m/>
    <s v="xx"/>
    <d v="2017-12-01T00:00:00"/>
    <m/>
    <n v="1"/>
    <m/>
    <s v=""/>
  </r>
  <r>
    <x v="10"/>
    <s v="Christophe"/>
    <s v="Bio Planète"/>
    <s v="Relais Vert"/>
    <s v="LA P'TITE MAISON DU BIO"/>
    <s v="45 rue des minimes"/>
    <s v="42300"/>
    <s v="ROANNE"/>
    <s v="04 77 71 03 42"/>
    <s v="Auvergne-Rhône-Alpes"/>
    <s v="42"/>
    <s v="GVA"/>
    <m/>
    <n v="300"/>
    <s v="2017-11-06"/>
    <x v="1817"/>
    <m/>
    <n v="1"/>
    <m/>
    <n v="1"/>
    <m/>
    <s v="Display gamme Protéin - 1 dispay vide"/>
    <n v="901"/>
    <n v="1"/>
    <n v="10"/>
    <m/>
    <n v="0"/>
    <m/>
    <m/>
    <m/>
    <s v=""/>
    <s v=""/>
    <s v=""/>
    <s v=""/>
    <s v=""/>
    <m/>
    <m/>
    <m/>
    <n v="1"/>
    <m/>
    <m/>
    <s v="xx"/>
    <d v="2017-12-01T00:00:00"/>
    <m/>
    <n v="1"/>
    <m/>
    <s v=""/>
  </r>
  <r>
    <x v="10"/>
    <s v="Christophe"/>
    <s v="Bio Planète"/>
    <s v="Relais Vert"/>
    <s v="LA P'TITE MAISON DU BIO"/>
    <s v="45 rue des minimes"/>
    <s v="42300"/>
    <s v="ROANNE"/>
    <s v="04 77 71 03 42"/>
    <s v="Auvergne-Rhône-Alpes"/>
    <s v="42"/>
    <s v="GVA"/>
    <m/>
    <n v="300"/>
    <s v="2017-11-06"/>
    <x v="1817"/>
    <n v="1"/>
    <m/>
    <m/>
    <n v="1"/>
    <m/>
    <s v="Farine de coco biologique - 250g x4"/>
    <n v="1010450620"/>
    <n v="16"/>
    <n v="10"/>
    <s v="oui"/>
    <n v="32.159999999999997"/>
    <m/>
    <m/>
    <m/>
    <s v=""/>
    <s v=""/>
    <s v=""/>
    <s v=""/>
    <s v=""/>
    <m/>
    <m/>
    <m/>
    <n v="1"/>
    <m/>
    <m/>
    <s v="xx"/>
    <d v="2017-12-01T00:00:00"/>
    <m/>
    <n v="1"/>
    <m/>
    <s v=""/>
  </r>
  <r>
    <x v="10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06"/>
    <x v="1818"/>
    <n v="1"/>
    <m/>
    <m/>
    <m/>
    <m/>
    <s v="CANNELLE moulue - Flacon 35g"/>
    <n v="0"/>
    <n v="6"/>
    <n v="0"/>
    <s v="oui"/>
    <n v="7.74"/>
    <m/>
    <m/>
    <m/>
    <s v=""/>
    <s v=""/>
    <s v=""/>
    <s v=""/>
    <s v=""/>
    <m/>
    <m/>
    <m/>
    <n v="1"/>
    <m/>
    <m/>
    <s v="xx"/>
    <d v="2017-12-01T00:00:00"/>
    <m/>
    <n v="1"/>
    <m/>
    <s v=""/>
  </r>
  <r>
    <x v="10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06"/>
    <x v="1818"/>
    <n v="1"/>
    <m/>
    <m/>
    <m/>
    <m/>
    <s v="GIROFLE Clous - Flacon 30g"/>
    <n v="0"/>
    <n v="6"/>
    <n v="0"/>
    <s v="oui"/>
    <n v="13.44"/>
    <m/>
    <m/>
    <m/>
    <s v=""/>
    <s v=""/>
    <s v=""/>
    <s v=""/>
    <s v=""/>
    <m/>
    <m/>
    <m/>
    <n v="1"/>
    <m/>
    <m/>
    <s v="xx"/>
    <d v="2017-12-01T00:00:00"/>
    <m/>
    <n v="1"/>
    <m/>
    <s v=""/>
  </r>
  <r>
    <x v="10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06"/>
    <x v="1818"/>
    <n v="1"/>
    <m/>
    <m/>
    <m/>
    <m/>
    <s v="MUSCADE noix - Flacon 30g"/>
    <n v="0"/>
    <n v="6"/>
    <n v="0"/>
    <s v="oui"/>
    <n v="20.22"/>
    <m/>
    <m/>
    <m/>
    <s v=""/>
    <s v=""/>
    <s v=""/>
    <s v=""/>
    <s v=""/>
    <m/>
    <m/>
    <m/>
    <n v="1"/>
    <m/>
    <m/>
    <s v="xx"/>
    <d v="2017-12-01T00:00:00"/>
    <m/>
    <n v="1"/>
    <m/>
    <s v=""/>
  </r>
  <r>
    <x v="10"/>
    <s v="Alexis"/>
    <m/>
    <s v="Relais Vert"/>
    <s v="BIO BELLEVILLE "/>
    <m/>
    <m/>
    <s v="PARIS"/>
    <m/>
    <m/>
    <m/>
    <m/>
    <m/>
    <n v="0"/>
    <s v="2017-11-06"/>
    <x v="1819"/>
    <n v="1"/>
    <m/>
    <m/>
    <m/>
    <m/>
    <s v="Farine de pépins de courge biologique - 250g x4"/>
    <n v="1010450220"/>
    <n v="8"/>
    <n v="0"/>
    <s v="oui"/>
    <n v="23.84"/>
    <m/>
    <m/>
    <m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BIO BELLEVILLE "/>
    <m/>
    <m/>
    <s v="PARIS"/>
    <m/>
    <m/>
    <m/>
    <m/>
    <m/>
    <n v="0"/>
    <s v="2017-11-06"/>
    <x v="1819"/>
    <n v="1"/>
    <m/>
    <m/>
    <m/>
    <m/>
    <s v="Farine de noix biologique - 250g x4"/>
    <n v="1010450120"/>
    <n v="8"/>
    <n v="0"/>
    <m/>
    <n v="23.84"/>
    <m/>
    <m/>
    <m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BIO BELLEVILLE "/>
    <m/>
    <m/>
    <s v="PARIS"/>
    <m/>
    <m/>
    <m/>
    <m/>
    <m/>
    <n v="0"/>
    <s v="2017-11-06"/>
    <x v="1819"/>
    <n v="1"/>
    <m/>
    <m/>
    <m/>
    <m/>
    <s v="Farine de coco biologique - 250g x4"/>
    <n v="1010450620"/>
    <n v="8"/>
    <n v="0"/>
    <s v="oui"/>
    <n v="17.84"/>
    <m/>
    <m/>
    <m/>
    <s v=""/>
    <s v=""/>
    <s v=""/>
    <s v=""/>
    <s v=""/>
    <m/>
    <m/>
    <m/>
    <m/>
    <m/>
    <m/>
    <m/>
    <m/>
    <m/>
    <n v="1"/>
    <m/>
    <n v="1"/>
  </r>
  <r>
    <x v="10"/>
    <s v="Alexis"/>
    <s v="Bio Planèt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0"/>
    <n v="1"/>
    <m/>
    <m/>
    <m/>
    <m/>
    <s v="Huile de coco - 0,2L"/>
    <n v="1010615028"/>
    <n v="6"/>
    <n v="0"/>
    <s v="oui"/>
    <n v="20.88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Bio Planèt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0"/>
    <n v="1"/>
    <m/>
    <m/>
    <m/>
    <m/>
    <s v="Huile de lin - 0,25L"/>
    <n v="1010600190"/>
    <n v="6"/>
    <n v="0"/>
    <m/>
    <n v="20.88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Bio Planèt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0"/>
    <n v="1"/>
    <m/>
    <m/>
    <m/>
    <m/>
    <s v="Huile de cameline - 0,25L"/>
    <n v="1010617190"/>
    <n v="6"/>
    <n v="0"/>
    <m/>
    <n v="26.82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Bio Planèt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0"/>
    <n v="1"/>
    <m/>
    <m/>
    <m/>
    <m/>
    <s v="Huile de chanvre - 0,25L"/>
    <n v="1010617590"/>
    <n v="6"/>
    <n v="0"/>
    <m/>
    <n v="42.6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Bio Planèt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0"/>
    <n v="1"/>
    <m/>
    <m/>
    <m/>
    <m/>
    <s v="Huile de Lin France - 0,25L"/>
    <n v="1010600490"/>
    <n v="6"/>
    <n v="0"/>
    <m/>
    <n v="28.86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Kaoka"/>
    <s v="Markal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1"/>
    <n v="1"/>
    <m/>
    <m/>
    <m/>
    <m/>
    <s v="Simply Dark - 80g"/>
    <n v="14130"/>
    <n v="17"/>
    <n v="0"/>
    <m/>
    <n v="0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Kaoka"/>
    <s v="Markal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1"/>
    <n v="1"/>
    <m/>
    <m/>
    <m/>
    <m/>
    <s v="noir 55% crêpes dentelle - 100g"/>
    <n v="14763"/>
    <n v="17"/>
    <n v="0"/>
    <s v="oui"/>
    <n v="0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Champlat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2"/>
    <n v="1"/>
    <m/>
    <m/>
    <m/>
    <m/>
    <s v="Epinards en branche - 255 gr."/>
    <n v="0"/>
    <n v="6"/>
    <n v="0"/>
    <m/>
    <n v="12.24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Champlat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2"/>
    <n v="1"/>
    <m/>
    <m/>
    <m/>
    <m/>
    <s v="Lentilles Saucisse (Pur Porc) - 340 gr."/>
    <n v="0"/>
    <n v="6"/>
    <n v="0"/>
    <m/>
    <n v="18.72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Champlat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2"/>
    <n v="1"/>
    <m/>
    <m/>
    <m/>
    <m/>
    <s v="Haricots verts extra-fins - 345 gr."/>
    <n v="0"/>
    <n v="6"/>
    <n v="0"/>
    <m/>
    <n v="21.96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Nature et Aliments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3"/>
    <n v="1"/>
    <m/>
    <m/>
    <m/>
    <m/>
    <s v="Agar agar Bio - 12x50g"/>
    <n v="510120"/>
    <n v="12"/>
    <n v="0"/>
    <m/>
    <n v="52.2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Nature et Aliments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3"/>
    <m/>
    <n v="1"/>
    <m/>
    <m/>
    <m/>
    <s v="Ferment kéfir de fruits 2x5g - 2x5g"/>
    <n v="530150"/>
    <n v="10"/>
    <n v="0"/>
    <m/>
    <n v="23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AIL en poudre - Flacon 45g"/>
    <n v="0"/>
    <n v="3"/>
    <n v="0"/>
    <m/>
    <n v="5.43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ANNELLE Bâtons - Flacon 12g"/>
    <n v="0"/>
    <n v="3"/>
    <n v="0"/>
    <m/>
    <n v="5.34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ANNELLE moulue - Flacon 35g"/>
    <n v="0"/>
    <n v="6"/>
    <n v="0"/>
    <s v="oui"/>
    <n v="7.74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ITRON écorce poudre - Flacon 32g"/>
    <n v="0"/>
    <n v="3"/>
    <n v="0"/>
    <n v="0"/>
    <n v="5.76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ORIANDRE feuille - Flacon 18g"/>
    <n v="0"/>
    <n v="3"/>
    <n v="0"/>
    <n v="0"/>
    <n v="5.22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GINGEMBRE poudre - Flacon 30g"/>
    <n v="0"/>
    <n v="3"/>
    <n v="0"/>
    <n v="0"/>
    <n v="4.9800000000000004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ORANGE écorce - Flacon 32g"/>
    <n v="0"/>
    <n v="3"/>
    <n v="0"/>
    <n v="0"/>
    <n v="4.7699999999999996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PIMENT de CAYENNE - Flacon 40g"/>
    <n v="0"/>
    <n v="3"/>
    <n v="0"/>
    <n v="0"/>
    <n v="6.39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RAS EL HANOUT - Flacon 35g"/>
    <n v="0"/>
    <n v="3"/>
    <n v="0"/>
    <n v="0"/>
    <n v="5.88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VANILLE poudre - Flacon 10g"/>
    <n v="0"/>
    <n v="3"/>
    <n v="0"/>
    <n v="0"/>
    <n v="29.28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URRY - Flacon 80g (6)"/>
    <n v="0"/>
    <n v="6"/>
    <n v="0"/>
    <n v="0"/>
    <n v="15.54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EAU de FLEUR d'ORANGER - Flacon 50g"/>
    <n v="0"/>
    <n v="3"/>
    <n v="0"/>
    <n v="0"/>
    <n v="6.48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VANILLE - Flacon 40g"/>
    <n v="0"/>
    <n v="3"/>
    <n v="0"/>
    <n v="0"/>
    <n v="26.79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TILLEUL aubier coupé - Sachet 50g (6)"/>
    <n v="0"/>
    <n v="6"/>
    <n v="0"/>
    <n v="0"/>
    <n v="11.34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AMOMILLE ROMAINE fleurs - Sachet 20g (6)"/>
    <n v="0"/>
    <n v="6"/>
    <n v="0"/>
    <n v="0"/>
    <n v="23.34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FENOUIL graines - Sachet 50g (6)"/>
    <n v="0"/>
    <n v="6"/>
    <n v="0"/>
    <n v="0"/>
    <n v="9.3000000000000007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HERBES de PROVENCE entiere - Sachet 50g (6)"/>
    <n v="0"/>
    <n v="6"/>
    <n v="0"/>
    <n v="0"/>
    <n v="12.48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MÉLISSE feuilles - Sachet 30g (6)"/>
    <n v="0"/>
    <n v="6"/>
    <n v="0"/>
    <n v="0"/>
    <n v="12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MENTHE DOUCE feuilles - Sachet 40g (6)"/>
    <n v="0"/>
    <n v="6"/>
    <n v="0"/>
    <n v="0"/>
    <n v="12.72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THYM feuilles - Sachet 50g (6)"/>
    <n v="0"/>
    <n v="6"/>
    <n v="0"/>
    <n v="0"/>
    <n v="14.1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CURRY MADRAS - Flacon 35g"/>
    <n v="0"/>
    <n v="3"/>
    <n v="0"/>
    <n v="0"/>
    <n v="4.95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Arcadie"/>
    <s v="Relais Vert"/>
    <s v="MARCEL ET FILS"/>
    <s v="ZI PALUNETTE"/>
    <s v="13220"/>
    <s v="CHATEAUNEUF LES MARTIGUES"/>
    <s v="04 42 89 95 97"/>
    <s v="Provence-Alpes-Côte d'Azur"/>
    <s v="13"/>
    <s v="INDPT"/>
    <s v="Marcel et Fils"/>
    <n v="600"/>
    <s v="2017-11-07"/>
    <x v="1824"/>
    <n v="1"/>
    <m/>
    <m/>
    <m/>
    <m/>
    <s v="Epices pour TANDOORI - Flacon 35g"/>
    <n v="0"/>
    <n v="3"/>
    <n v="0"/>
    <n v="0"/>
    <n v="6.45"/>
    <m/>
    <m/>
    <m/>
    <s v=""/>
    <s v=""/>
    <s v=""/>
    <s v=""/>
    <s v=""/>
    <m/>
    <m/>
    <m/>
    <n v="1"/>
    <m/>
    <m/>
    <s v="x"/>
    <d v="2017-12-12T00:00:00"/>
    <m/>
    <n v="1"/>
    <m/>
    <s v=""/>
  </r>
  <r>
    <x v="10"/>
    <s v="Alexis"/>
    <s v="Kaoka"/>
    <s v="Markal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5"/>
    <n v="1"/>
    <m/>
    <m/>
    <m/>
    <m/>
    <s v="noir 66% éclats noisettes caramélisés - 100g"/>
    <n v="14072"/>
    <n v="17"/>
    <n v="0"/>
    <s v="oui"/>
    <n v="31.96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Kaoka"/>
    <s v="Markal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5"/>
    <n v="1"/>
    <m/>
    <m/>
    <m/>
    <m/>
    <s v="dessert noir corsé 70% Equateur - 200g"/>
    <n v="14241"/>
    <n v="30"/>
    <n v="0"/>
    <s v="oui"/>
    <n v="80.400000000000006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Sauce tomate provençale - 200 gr."/>
    <n v="0"/>
    <n v="6"/>
    <n v="0"/>
    <n v="0"/>
    <n v="10.08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Sauce Bolognaise au Bœuf - 200 gr."/>
    <n v="0"/>
    <n v="6"/>
    <n v="0"/>
    <n v="0"/>
    <n v="12.66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Epinards en branche - 255 gr."/>
    <n v="0"/>
    <n v="6"/>
    <n v="0"/>
    <n v="0"/>
    <n v="12.24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Haricots rouges au naturel - 280 gr."/>
    <n v="0"/>
    <n v="6"/>
    <n v="0"/>
    <n v="0"/>
    <n v="13.02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Pois chiches au naturel - 240 gr."/>
    <n v="0"/>
    <n v="6"/>
    <n v="0"/>
    <n v="0"/>
    <n v="13.02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Lentilles Saucisse (Pur Porc) - 340 gr."/>
    <n v="0"/>
    <n v="6"/>
    <n v="0"/>
    <n v="0"/>
    <n v="18.72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Harissa - 90 gr."/>
    <n v="0"/>
    <n v="6"/>
    <n v="0"/>
    <n v="0"/>
    <n v="12.36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Lentilles vertes au naturel - 450 gr."/>
    <n v="0"/>
    <n v="6"/>
    <n v="0"/>
    <n v="0"/>
    <n v="18.420000000000002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n v="1"/>
    <m/>
    <m/>
    <m/>
    <m/>
    <s v="Pois chiches au naturel - 450 gr."/>
    <n v="0"/>
    <n v="6"/>
    <n v="0"/>
    <n v="0"/>
    <n v="19.62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Champlat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6"/>
    <m/>
    <n v="1"/>
    <m/>
    <m/>
    <m/>
    <s v="Sauce Fajitas - 340 gr."/>
    <n v="0"/>
    <n v="6"/>
    <n v="0"/>
    <n v="0"/>
    <n v="14.52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7"/>
    <n v="1"/>
    <m/>
    <m/>
    <m/>
    <m/>
    <s v="Huile d'olive fruitée - 0,5L"/>
    <n v="1010612270"/>
    <n v="6"/>
    <n v="0"/>
    <n v="0"/>
    <n v="31.26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7"/>
    <n v="1"/>
    <m/>
    <m/>
    <m/>
    <m/>
    <s v="Huile de chanvre - 0,25L"/>
    <n v="1010617590"/>
    <n v="6"/>
    <n v="0"/>
    <n v="0"/>
    <n v="42.6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8"/>
    <n v="1"/>
    <m/>
    <m/>
    <m/>
    <m/>
    <s v="Huile d'olive citron - 0,25L"/>
    <n v="1010612592"/>
    <n v="6"/>
    <n v="0"/>
    <n v="0"/>
    <n v="26.82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8"/>
    <n v="1"/>
    <m/>
    <m/>
    <m/>
    <m/>
    <s v="Olive&amp;Basilic - 0,25L"/>
    <n v="1010630492"/>
    <n v="6"/>
    <n v="0"/>
    <n v="0"/>
    <n v="30.66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8"/>
    <n v="1"/>
    <m/>
    <m/>
    <m/>
    <m/>
    <s v="Olive&amp;Ail - 0,25L"/>
    <n v="1010630592"/>
    <n v="6"/>
    <n v="0"/>
    <n v="0"/>
    <n v="30.66"/>
    <m/>
    <m/>
    <m/>
    <n v="1"/>
    <n v="0"/>
    <n v="0"/>
    <n v="0"/>
    <n v="0"/>
    <m/>
    <m/>
    <n v="1"/>
    <m/>
    <m/>
    <n v="1"/>
    <s v="x je demande le reliquat. Rappel le 2/1"/>
    <d v="2017-12-06T00:00:00"/>
    <m/>
    <n v="1"/>
    <m/>
    <s v=""/>
  </r>
  <r>
    <x v="10"/>
    <s v="Alexis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8"/>
    <m/>
    <n v="1"/>
    <m/>
    <m/>
    <m/>
    <s v="Olive&amp;Piment - 0,25L"/>
    <n v="1010630692"/>
    <n v="6"/>
    <n v="0"/>
    <n v="0"/>
    <n v="35.340000000000003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Nature et Aliments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9"/>
    <n v="1"/>
    <m/>
    <m/>
    <m/>
    <m/>
    <s v="Crème anglaise 60g - x 12 sachets"/>
    <n v="190210"/>
    <n v="12"/>
    <n v="0"/>
    <n v="0"/>
    <n v="12.6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Nature et Aliments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29"/>
    <m/>
    <n v="1"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AIL en semoule - Flacon 50g"/>
    <n v="0"/>
    <n v="3"/>
    <n v="0"/>
    <n v="0"/>
    <n v="5.85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CANNELLE moulue - Flacon 35g"/>
    <n v="0"/>
    <n v="6"/>
    <n v="0"/>
    <s v="oui"/>
    <n v="7.74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CIBOULETTE coupe fine - Flacon 15g"/>
    <n v="0"/>
    <n v="3"/>
    <n v="0"/>
    <n v="0"/>
    <n v="4.41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CORIANDRE feuille - Flacon 18g"/>
    <n v="0"/>
    <n v="3"/>
    <n v="0"/>
    <n v="0"/>
    <n v="5.22"/>
    <m/>
    <m/>
    <m/>
    <n v="1"/>
    <n v="0"/>
    <n v="0"/>
    <n v="0"/>
    <n v="0"/>
    <m/>
    <m/>
    <n v="1"/>
    <m/>
    <m/>
    <n v="1"/>
    <s v="x je demande le reliquat. Rappel le 2/1"/>
    <d v="2017-12-06T00:00:00"/>
    <m/>
    <n v="1"/>
    <m/>
    <s v=""/>
  </r>
  <r>
    <x v="10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CUMIN graines - Flacon 40g"/>
    <n v="0"/>
    <n v="3"/>
    <n v="0"/>
    <n v="0"/>
    <n v="5.43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ORANGE - Flacon 50g"/>
    <n v="0"/>
    <n v="3"/>
    <n v="0"/>
    <n v="0"/>
    <n v="6.6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VANILLE - Flacon 40g"/>
    <n v="0"/>
    <n v="3"/>
    <n v="0"/>
    <n v="0"/>
    <n v="26.79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Alexis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1-07"/>
    <x v="1830"/>
    <n v="1"/>
    <m/>
    <m/>
    <m/>
    <m/>
    <s v="CURRY MADRAS - Flacon 35g"/>
    <n v="0"/>
    <n v="3"/>
    <n v="0"/>
    <n v="0"/>
    <n v="4.95"/>
    <m/>
    <m/>
    <m/>
    <s v=""/>
    <s v=""/>
    <s v=""/>
    <s v=""/>
    <s v=""/>
    <m/>
    <m/>
    <m/>
    <n v="1"/>
    <m/>
    <m/>
    <s v="x"/>
    <d v="2017-12-06T00:00:00"/>
    <m/>
    <n v="1"/>
    <m/>
    <s v=""/>
  </r>
  <r>
    <x v="10"/>
    <s v="Christophe"/>
    <s v="Kaoka"/>
    <s v="Relais Vert"/>
    <s v="CROC BAUGES"/>
    <s v="CHEF LIEU"/>
    <s v="73340"/>
    <s v="LESCHERAINES"/>
    <s v="04 79 34 23 52"/>
    <s v="Auvergne-Rhône-Alpes"/>
    <s v="73"/>
    <s v="INDPT"/>
    <s v="GRAP"/>
    <n v="100"/>
    <s v="2017-11-07"/>
    <x v="1831"/>
    <n v="1"/>
    <m/>
    <m/>
    <m/>
    <m/>
    <s v="noir 55% orange - 100g"/>
    <n v="14073"/>
    <n v="17"/>
    <n v="0"/>
    <s v="oui"/>
    <n v="27.2"/>
    <m/>
    <m/>
    <m/>
    <n v="1"/>
    <n v="0"/>
    <n v="0"/>
    <n v="0"/>
    <n v="0"/>
    <m/>
    <n v="1"/>
    <n v="1"/>
    <m/>
    <m/>
    <m/>
    <s v="commande envoyé le 28/11"/>
    <m/>
    <m/>
    <n v="1"/>
    <m/>
    <n v="1"/>
  </r>
  <r>
    <x v="10"/>
    <s v="Christophe"/>
    <s v="Kaoka"/>
    <s v="Relais Vert"/>
    <s v="CROC BAUGES"/>
    <s v="CHEF LIEU"/>
    <s v="73340"/>
    <s v="LESCHERAINES"/>
    <s v="04 79 34 23 52"/>
    <s v="Auvergne-Rhône-Alpes"/>
    <s v="73"/>
    <s v="INDPT"/>
    <s v="GRAP"/>
    <n v="100"/>
    <s v="2017-11-07"/>
    <x v="1831"/>
    <m/>
    <n v="1"/>
    <m/>
    <m/>
    <m/>
    <s v="Sachet bonbons menthe eucalyptus - 150g"/>
    <n v="48201"/>
    <n v="12"/>
    <n v="0"/>
    <m/>
    <n v="0"/>
    <m/>
    <m/>
    <m/>
    <n v="0"/>
    <n v="1"/>
    <n v="0"/>
    <n v="0"/>
    <n v="0"/>
    <m/>
    <n v="1"/>
    <n v="1"/>
    <m/>
    <m/>
    <m/>
    <s v="commande envoyé le 28/11"/>
    <m/>
    <m/>
    <n v="1"/>
    <m/>
    <n v="1"/>
  </r>
  <r>
    <x v="10"/>
    <s v="Christophe"/>
    <s v="Kaoka"/>
    <s v="Relais Vert"/>
    <s v="CROC BAUGES"/>
    <s v="CHEF LIEU"/>
    <s v="73340"/>
    <s v="LESCHERAINES"/>
    <s v="04 79 34 23 52"/>
    <s v="Auvergne-Rhône-Alpes"/>
    <s v="73"/>
    <s v="INDPT"/>
    <s v="GRAP"/>
    <n v="100"/>
    <s v="2017-11-07"/>
    <x v="1831"/>
    <m/>
    <n v="1"/>
    <m/>
    <m/>
    <m/>
    <s v="Sachet bonbons orange - 150g"/>
    <n v="48202"/>
    <n v="12"/>
    <n v="0"/>
    <m/>
    <n v="0"/>
    <m/>
    <m/>
    <m/>
    <n v="0"/>
    <n v="1"/>
    <n v="0"/>
    <n v="0"/>
    <n v="0"/>
    <m/>
    <n v="1"/>
    <n v="1"/>
    <m/>
    <m/>
    <m/>
    <s v="commande envoyé le 28/11"/>
    <m/>
    <m/>
    <n v="1"/>
    <m/>
    <n v="1"/>
  </r>
  <r>
    <x v="10"/>
    <s v="Christophe"/>
    <s v="Bio Planète"/>
    <s v="Relais Vert"/>
    <s v="CROC BAUGES"/>
    <s v="CHEF LIEU"/>
    <s v="73340"/>
    <s v="LESCHERAINES"/>
    <s v="04 79 34 23 52"/>
    <s v="Auvergne-Rhône-Alpes"/>
    <s v="73"/>
    <s v="INDPT"/>
    <s v="GRAP"/>
    <n v="100"/>
    <s v="2017-11-07"/>
    <x v="1832"/>
    <n v="1"/>
    <m/>
    <m/>
    <m/>
    <m/>
    <s v="Huile Oméga + - 1L"/>
    <n v="1010630250"/>
    <n v="6"/>
    <n v="0"/>
    <s v="oui"/>
    <n v="42.24"/>
    <m/>
    <m/>
    <m/>
    <n v="1"/>
    <n v="0"/>
    <n v="0"/>
    <n v="0"/>
    <n v="0"/>
    <m/>
    <n v="1"/>
    <n v="1"/>
    <m/>
    <m/>
    <m/>
    <s v="commande  envoyé le 28/11"/>
    <m/>
    <m/>
    <n v="1"/>
    <m/>
    <n v="1"/>
  </r>
  <r>
    <x v="10"/>
    <s v="Christophe"/>
    <s v="Bio Planète"/>
    <s v="Relais Vert"/>
    <s v="CROC BAUGES"/>
    <s v="CHEF LIEU"/>
    <s v="73340"/>
    <s v="LESCHERAINES"/>
    <s v="04 79 34 23 52"/>
    <s v="Auvergne-Rhône-Alpes"/>
    <s v="73"/>
    <s v="INDPT"/>
    <s v="GRAP"/>
    <n v="100"/>
    <s v="2017-11-07"/>
    <x v="1832"/>
    <n v="1"/>
    <m/>
    <m/>
    <m/>
    <n v="1"/>
    <s v="Farine de pépins de courge biologique - 250g x4"/>
    <n v="1010450220"/>
    <n v="8"/>
    <n v="10"/>
    <s v="oui"/>
    <n v="21.44"/>
    <m/>
    <m/>
    <m/>
    <n v="1"/>
    <n v="0"/>
    <n v="0"/>
    <n v="0"/>
    <n v="1"/>
    <m/>
    <n v="1"/>
    <n v="1"/>
    <m/>
    <m/>
    <m/>
    <s v="commande envoyé le 28/11"/>
    <m/>
    <m/>
    <n v="1"/>
    <m/>
    <n v="1"/>
  </r>
  <r>
    <x v="10"/>
    <s v="Ghislaine"/>
    <s v="Bio Planète"/>
    <s v="Relais Vert"/>
    <s v="BIO DES VOIRONS"/>
    <s v="100 avenue du fer à cheval"/>
    <s v="74380"/>
    <s v="BONNE"/>
    <s v="06 21 23 51 47"/>
    <s v="Auvergne-Rhône-Alpes"/>
    <s v="74"/>
    <s v="ACCORD BIO"/>
    <m/>
    <n v="110"/>
    <s v="2017-11-07"/>
    <x v="1833"/>
    <m/>
    <n v="1"/>
    <m/>
    <m/>
    <m/>
    <s v="Olive&amp;Truffe - 100ml"/>
    <n v="1010431097"/>
    <n v="12"/>
    <n v="0"/>
    <n v="0"/>
    <n v="112.92"/>
    <m/>
    <m/>
    <m/>
    <s v=""/>
    <s v=""/>
    <s v=""/>
    <s v=""/>
    <s v=""/>
    <m/>
    <m/>
    <m/>
    <n v="1"/>
    <m/>
    <m/>
    <m/>
    <d v="2017-11-24T00:00:00"/>
    <m/>
    <n v="1"/>
    <m/>
    <s v=""/>
  </r>
  <r>
    <x v="10"/>
    <s v="Alexis"/>
    <s v="Perl'amande"/>
    <s v="Relais Vert"/>
    <s v="MARCEL ET FILS"/>
    <s v="1532 av Platanes"/>
    <s v="34970"/>
    <s v="LATTES"/>
    <s v="04 67 17 16 46"/>
    <s v="Occitanie"/>
    <s v="34"/>
    <s v="INDPT"/>
    <s v="Marcel et Fils"/>
    <n v="250"/>
    <s v="2017-11-07"/>
    <x v="1834"/>
    <n v="1"/>
    <m/>
    <m/>
    <m/>
    <n v="1"/>
    <s v="Purée amande complète - 630g"/>
    <n v="5005"/>
    <n v="72"/>
    <n v="15"/>
    <n v="0"/>
    <n v="969.12"/>
    <m/>
    <m/>
    <m/>
    <s v=""/>
    <s v=""/>
    <s v=""/>
    <s v=""/>
    <s v=""/>
    <m/>
    <m/>
    <m/>
    <n v="1"/>
    <m/>
    <m/>
    <m/>
    <d v="2017-11-15T00:00:00"/>
    <m/>
    <n v="1"/>
    <m/>
    <s v=""/>
  </r>
  <r>
    <x v="10"/>
    <s v="Alexis"/>
    <s v="Kaoka"/>
    <s v="Relais Vert"/>
    <s v="MARCHE BIO PROVENCAL"/>
    <s v="1 bd Danton"/>
    <s v="13300"/>
    <s v="SALON DE PROVENCE"/>
    <s v="04 90 42 32 88"/>
    <s v="Provence-Alpes-Côte d'Azur"/>
    <s v="13"/>
    <s v="ACCORD BIO"/>
    <m/>
    <n v="180"/>
    <s v="2017-11-07"/>
    <x v="1835"/>
    <n v="1"/>
    <m/>
    <m/>
    <m/>
    <m/>
    <s v="dessert noir 55% - 200g"/>
    <n v="14240"/>
    <n v="30"/>
    <n v="0"/>
    <s v="oui"/>
    <n v="70.8"/>
    <m/>
    <m/>
    <m/>
    <s v=""/>
    <s v=""/>
    <s v=""/>
    <s v=""/>
    <s v=""/>
    <m/>
    <m/>
    <m/>
    <n v="1"/>
    <m/>
    <m/>
    <s v="xx"/>
    <d v="2017-11-21T00:00:00"/>
    <m/>
    <n v="1"/>
    <m/>
    <s v=""/>
  </r>
  <r>
    <x v="10"/>
    <s v="Alexis"/>
    <s v="Bio Planète"/>
    <s v="Biocash"/>
    <s v="MARCHE BIO PROVENCAL"/>
    <s v="1 bd Danton"/>
    <s v="13300"/>
    <s v="SALON DE PROVENCE"/>
    <s v="04 90 42 32 88"/>
    <s v="Provence-Alpes-Côte d'Azur"/>
    <s v="13"/>
    <s v="ACCORD BIO"/>
    <m/>
    <n v="180"/>
    <s v="2017-11-07"/>
    <x v="1836"/>
    <n v="1"/>
    <m/>
    <m/>
    <m/>
    <m/>
    <s v="Huile de tournesol - 0,5L"/>
    <n v="1010601070"/>
    <n v="6"/>
    <n v="0"/>
    <m/>
    <n v="15.42"/>
    <m/>
    <m/>
    <m/>
    <s v=""/>
    <s v=""/>
    <s v=""/>
    <s v=""/>
    <s v=""/>
    <m/>
    <m/>
    <m/>
    <n v="1"/>
    <m/>
    <m/>
    <s v="xx"/>
    <d v="2017-11-21T00:00:00"/>
    <m/>
    <n v="1"/>
    <m/>
    <s v=""/>
  </r>
  <r>
    <x v="10"/>
    <s v="Alexis"/>
    <s v="Bio Planète"/>
    <s v="Biocash"/>
    <s v="MARCHE BIO PROVENCAL"/>
    <s v="1 bd Danton"/>
    <s v="13300"/>
    <s v="SALON DE PROVENCE"/>
    <s v="04 90 42 32 88"/>
    <s v="Provence-Alpes-Côte d'Azur"/>
    <s v="13"/>
    <s v="ACCORD BIO"/>
    <m/>
    <n v="180"/>
    <s v="2017-11-07"/>
    <x v="1836"/>
    <n v="1"/>
    <m/>
    <m/>
    <m/>
    <m/>
    <s v="Huile d'olive fruitée médium - 1L"/>
    <n v="1010612050"/>
    <n v="6"/>
    <n v="0"/>
    <s v="oui"/>
    <n v="54.54"/>
    <m/>
    <m/>
    <m/>
    <s v=""/>
    <s v=""/>
    <s v=""/>
    <s v=""/>
    <s v=""/>
    <m/>
    <m/>
    <m/>
    <n v="1"/>
    <m/>
    <m/>
    <s v="xx"/>
    <d v="2017-11-21T00:00:00"/>
    <m/>
    <n v="1"/>
    <m/>
    <s v=""/>
  </r>
  <r>
    <x v="10"/>
    <s v="Christophe"/>
    <s v="Bio Planèt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7"/>
    <n v="1"/>
    <m/>
    <m/>
    <m/>
    <m/>
    <s v="Huile d'Avocat - 0,25L"/>
    <n v="1010600890"/>
    <n v="6"/>
    <n v="0"/>
    <m/>
    <n v="34.9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Bio Planèt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7"/>
    <m/>
    <n v="1"/>
    <m/>
    <m/>
    <m/>
    <s v="Olive&amp;Truffe - 100ml"/>
    <n v="1010431097"/>
    <n v="4"/>
    <n v="0"/>
    <m/>
    <n v="37.64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Bio Planèt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7"/>
    <m/>
    <n v="1"/>
    <m/>
    <m/>
    <m/>
    <s v="Huile de chardon marie - 100ml"/>
    <n v="1010420597"/>
    <n v="4"/>
    <n v="0"/>
    <m/>
    <n v="25.68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Bio Planèt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7"/>
    <n v="1"/>
    <m/>
    <m/>
    <m/>
    <n v="1"/>
    <s v="Farine de pépins de courge biologique - 250g x4"/>
    <n v="1010450220"/>
    <n v="8"/>
    <n v="10"/>
    <s v="oui"/>
    <n v="21.44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Bio Planèt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7"/>
    <n v="1"/>
    <m/>
    <m/>
    <m/>
    <m/>
    <s v="Farine de noix biologique - 250g x4"/>
    <n v="1010450120"/>
    <n v="4"/>
    <n v="0"/>
    <m/>
    <n v="11.92"/>
    <m/>
    <m/>
    <m/>
    <n v="1"/>
    <n v="0"/>
    <n v="0"/>
    <n v="0"/>
    <n v="0"/>
    <m/>
    <m/>
    <n v="1"/>
    <m/>
    <m/>
    <m/>
    <s v="Demander reliquat S1"/>
    <m/>
    <m/>
    <n v="1"/>
    <m/>
    <n v="1"/>
  </r>
  <r>
    <x v="10"/>
    <s v="Benoît"/>
    <s v="Kaoka"/>
    <s v="Ekibio"/>
    <s v="LES NOUVEAUX ROBINSON"/>
    <s v="195, rue du Faubourg Saint Martin"/>
    <s v="75010"/>
    <s v="PARIS"/>
    <s v="01 40 35 16 02"/>
    <s v="Île-de-France"/>
    <s v="75"/>
    <s v="LES NOUVEAUX ROBINSON"/>
    <m/>
    <n v="200"/>
    <s v="2017-11-07"/>
    <x v="1838"/>
    <n v="1"/>
    <m/>
    <m/>
    <m/>
    <n v="1"/>
    <s v="dessert noir 55% - 200g"/>
    <n v="14240"/>
    <n v="90"/>
    <n v="15"/>
    <s v="oui"/>
    <n v="198"/>
    <m/>
    <m/>
    <m/>
    <n v="1"/>
    <n v="0"/>
    <n v="0"/>
    <n v="0"/>
    <n v="1"/>
    <m/>
    <m/>
    <n v="1"/>
    <m/>
    <n v="1"/>
    <m/>
    <s v="x En attente retour Ekibio : a livré le 15/11"/>
    <d v="2017-12-14T00:00:00"/>
    <m/>
    <n v="1"/>
    <m/>
    <m/>
  </r>
  <r>
    <x v="10"/>
    <s v="Benoît"/>
    <s v="Kaoka"/>
    <s v="Ekibio"/>
    <s v="LES NOUVEAUX ROBINSON"/>
    <s v="195, rue du Faubourg Saint Martin"/>
    <s v="75010"/>
    <s v="PARIS"/>
    <s v="01 40 35 16 02"/>
    <s v="Île-de-France"/>
    <s v="75"/>
    <s v="LES NOUVEAUX ROBINSON"/>
    <m/>
    <n v="200"/>
    <s v="2017-11-07"/>
    <x v="1838"/>
    <n v="1"/>
    <m/>
    <m/>
    <m/>
    <n v="1"/>
    <s v="noir 90% Equateur - 100g"/>
    <n v="14096"/>
    <n v="51"/>
    <n v="15"/>
    <s v="oui"/>
    <n v="0"/>
    <m/>
    <m/>
    <m/>
    <n v="1"/>
    <n v="0"/>
    <n v="0"/>
    <n v="0"/>
    <n v="1"/>
    <m/>
    <m/>
    <n v="1"/>
    <m/>
    <n v="1"/>
    <m/>
    <s v="x En attente retour Ekibio : a livré le 15/11"/>
    <d v="2017-12-14T00:00:00"/>
    <m/>
    <n v="1"/>
    <m/>
    <m/>
  </r>
  <r>
    <x v="10"/>
    <s v="Benoît"/>
    <s v="Kaoka"/>
    <s v="Ekibio"/>
    <s v="LES NOUVEAUX ROBINSON"/>
    <s v="195, rue du Faubourg Saint Martin"/>
    <s v="75010"/>
    <s v="PARIS"/>
    <s v="01 40 35 16 02"/>
    <s v="Île-de-France"/>
    <s v="75"/>
    <s v="LES NOUVEAUX ROBINSON"/>
    <m/>
    <n v="200"/>
    <s v="2017-11-07"/>
    <x v="1838"/>
    <n v="1"/>
    <m/>
    <m/>
    <m/>
    <n v="1"/>
    <s v="noir 66% ST cranberries céréales - 100g"/>
    <n v="14426"/>
    <n v="51"/>
    <n v="15"/>
    <s v="oui"/>
    <n v="0"/>
    <m/>
    <m/>
    <m/>
    <n v="1"/>
    <n v="0"/>
    <n v="0"/>
    <n v="0"/>
    <n v="1"/>
    <m/>
    <m/>
    <n v="1"/>
    <m/>
    <n v="1"/>
    <m/>
    <s v="x En attente retour Ekibio : a livré 15/11"/>
    <d v="2017-12-14T00:00:00"/>
    <m/>
    <n v="1"/>
    <m/>
    <m/>
  </r>
  <r>
    <x v="10"/>
    <s v="Christophe"/>
    <s v="Perl'amand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9"/>
    <n v="1"/>
    <m/>
    <m/>
    <m/>
    <m/>
    <s v="Purée Fruits et Graines - 200g"/>
    <n v="1011"/>
    <n v="6"/>
    <n v="0"/>
    <n v="0"/>
    <n v="27.3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Perl'amand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9"/>
    <m/>
    <n v="1"/>
    <m/>
    <m/>
    <m/>
    <s v="Cacao &amp; Baies de goji - 40g"/>
    <n v="9304"/>
    <n v="28"/>
    <n v="0"/>
    <n v="0"/>
    <n v="4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Perl'amand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39"/>
    <m/>
    <n v="1"/>
    <m/>
    <m/>
    <m/>
    <s v="Baobab &amp; Graines - 40g"/>
    <n v="9302"/>
    <n v="28"/>
    <n v="0"/>
    <n v="0"/>
    <n v="4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0"/>
    <n v="1"/>
    <m/>
    <m/>
    <m/>
    <m/>
    <s v="Poudre à lever - 2x7g"/>
    <n v="550010"/>
    <n v="30"/>
    <n v="0"/>
    <n v="0"/>
    <n v="10.199999999999999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0"/>
    <m/>
    <n v="1"/>
    <m/>
    <m/>
    <m/>
    <s v="Nappage pour tartes 2x10g - 2x10g"/>
    <n v="320230"/>
    <n v="20"/>
    <n v="0"/>
    <n v="0"/>
    <n v="17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Arcadi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1"/>
    <n v="1"/>
    <m/>
    <m/>
    <m/>
    <n v="1"/>
    <s v="CANNELLE moulue - Flacon 35g"/>
    <n v="0"/>
    <n v="6"/>
    <n v="10"/>
    <s v="oui"/>
    <n v="6.9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Arcadi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1"/>
    <n v="1"/>
    <m/>
    <m/>
    <m/>
    <m/>
    <s v="Mélange PÂTES - Flacon 30g"/>
    <n v="0"/>
    <n v="3"/>
    <n v="5"/>
    <m/>
    <n v="4.41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Arcadi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1"/>
    <n v="1"/>
    <m/>
    <m/>
    <m/>
    <m/>
    <s v="Mélange POISSON - Flacon 30g"/>
    <n v="0"/>
    <n v="3"/>
    <n v="5"/>
    <m/>
    <n v="5.01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Arcadi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1"/>
    <n v="1"/>
    <m/>
    <m/>
    <m/>
    <m/>
    <s v="Mélange RIZ - Flacon 27g"/>
    <n v="0"/>
    <n v="3"/>
    <n v="5"/>
    <m/>
    <n v="3.9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Arcadie"/>
    <s v="Relais Vert"/>
    <s v="LA SOURCE"/>
    <s v="49 av  Gambetta"/>
    <s v="74000"/>
    <s v="ANNECY"/>
    <s v="04 50 23 87 23"/>
    <s v="Auvergne-Rhône-Alpes"/>
    <s v="74"/>
    <s v="ACCORD BIO"/>
    <m/>
    <n v="200"/>
    <s v="2017-11-07"/>
    <x v="1841"/>
    <n v="1"/>
    <m/>
    <m/>
    <m/>
    <m/>
    <s v="Mélange SALADE - Flacon 20g"/>
    <n v="0"/>
    <n v="3"/>
    <n v="5"/>
    <m/>
    <n v="4.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Kaoka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2"/>
    <n v="1"/>
    <m/>
    <m/>
    <m/>
    <n v="1"/>
    <s v="noir 55% orange - 100g"/>
    <n v="14073"/>
    <n v="51"/>
    <n v="10"/>
    <s v="oui"/>
    <n v="81.599999999999994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Kaoka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2"/>
    <n v="1"/>
    <m/>
    <m/>
    <m/>
    <m/>
    <s v="noir 55% crêpes dentelle - 100g"/>
    <n v="14763"/>
    <n v="17"/>
    <n v="0"/>
    <s v="oui"/>
    <n v="0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Kaoka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2"/>
    <n v="1"/>
    <m/>
    <m/>
    <m/>
    <n v="1"/>
    <s v="noir 70% - 100g"/>
    <n v="14072"/>
    <n v="51"/>
    <n v="10"/>
    <s v="oui"/>
    <n v="77.5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Kaoka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2"/>
    <n v="1"/>
    <m/>
    <m/>
    <m/>
    <n v="1"/>
    <s v="noir 80% Equateur - 100g"/>
    <n v="14074"/>
    <n v="51"/>
    <n v="10"/>
    <s v="oui"/>
    <n v="86.7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Kaoka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2"/>
    <n v="1"/>
    <m/>
    <m/>
    <m/>
    <m/>
    <s v="noir gingembre citron - 100g"/>
    <n v="14718"/>
    <n v="17"/>
    <n v="0"/>
    <s v="oui"/>
    <n v="30.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Le Moulin du Pivert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3"/>
    <n v="1"/>
    <m/>
    <m/>
    <n v="1"/>
    <m/>
    <s v="Box Tentation/P'tiwi - 160 étuis"/>
    <n v="0"/>
    <n v="1"/>
    <n v="10"/>
    <n v="0"/>
    <n v="0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Le Moulin du Pivert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3"/>
    <n v="1"/>
    <m/>
    <m/>
    <m/>
    <m/>
    <s v="Tentation Menthe Poivrée - 130 grs"/>
    <n v="1"/>
    <n v="6"/>
    <n v="0"/>
    <n v="0"/>
    <n v="0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Le Moulin du Pivert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3"/>
    <n v="1"/>
    <m/>
    <m/>
    <m/>
    <m/>
    <s v="P'tit Beurre Tout Chocolat - 155 grs"/>
    <n v="1"/>
    <n v="6"/>
    <n v="0"/>
    <n v="0"/>
    <n v="0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Bio Planète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4"/>
    <n v="1"/>
    <m/>
    <m/>
    <m/>
    <m/>
    <s v="Huile de germe de blé bio - 100ml"/>
    <n v="1010420697"/>
    <n v="4"/>
    <n v="0"/>
    <n v="0"/>
    <n v="42.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Bio Planète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4"/>
    <m/>
    <m/>
    <n v="1"/>
    <m/>
    <m/>
    <s v="Ghee  (beurre clarifié) - 180ml"/>
    <n v="1010639069"/>
    <n v="6"/>
    <n v="0"/>
    <n v="0"/>
    <n v="37.3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Bio Planète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4"/>
    <m/>
    <m/>
    <n v="1"/>
    <m/>
    <m/>
    <s v="Farine de sésame biologique - 250g"/>
    <n v="1010451020"/>
    <n v="4"/>
    <n v="0"/>
    <n v="0"/>
    <n v="8.9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Bio Planète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4"/>
    <m/>
    <m/>
    <n v="1"/>
    <m/>
    <m/>
    <s v="Farine d'arachide biologique - 250g"/>
    <n v="1010450920"/>
    <n v="4"/>
    <n v="0"/>
    <n v="0"/>
    <n v="8.9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Trompette de la mort - Doypack 20g (6)"/>
    <n v="0"/>
    <n v="6"/>
    <n v="0"/>
    <n v="0"/>
    <n v="20.88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AIL et FINES HERBES - Flacon 10g"/>
    <n v="0"/>
    <n v="6"/>
    <n v="0"/>
    <n v="0"/>
    <n v="8.34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CANNELLE moulue - Flacon 35g"/>
    <n v="0"/>
    <n v="12"/>
    <n v="10"/>
    <s v="oui"/>
    <n v="13.9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GIROFLE Clous - Flacon 30g"/>
    <n v="0"/>
    <n v="12"/>
    <n v="10"/>
    <s v="oui"/>
    <n v="24.24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CORIANDRE feuille - Flacon 18g"/>
    <n v="0"/>
    <n v="6"/>
    <n v="0"/>
    <m/>
    <n v="10.44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SAFRAN moulu - Flacon 1g"/>
    <n v="0"/>
    <n v="6"/>
    <n v="0"/>
    <m/>
    <n v="50.1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SAFRAN stigmates - Flacon 1g"/>
    <n v="0"/>
    <n v="6"/>
    <n v="0"/>
    <m/>
    <n v="47.04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m/>
    <m/>
    <s v="CURRY MADRAS - Flacon 35g"/>
    <n v="0"/>
    <n v="6"/>
    <n v="0"/>
    <m/>
    <n v="9.9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Arcadie"/>
    <s v="Bryio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5"/>
    <n v="1"/>
    <m/>
    <m/>
    <n v="1"/>
    <m/>
    <s v="Présentoir infusettes livré garni -"/>
    <n v="0"/>
    <n v="1"/>
    <n v="10"/>
    <m/>
    <n v="0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m/>
    <n v="1"/>
    <m/>
    <m/>
    <m/>
    <s v="pommes cerises - 75 cl"/>
    <n v="0"/>
    <n v="6"/>
    <n v="0"/>
    <m/>
    <n v="16.14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n v="1"/>
    <m/>
    <m/>
    <m/>
    <m/>
    <s v="Confiture figues extra - 690g"/>
    <n v="0"/>
    <n v="6"/>
    <n v="0"/>
    <m/>
    <n v="28.0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n v="1"/>
    <m/>
    <m/>
    <m/>
    <m/>
    <s v="Confiture myrtilles extra - 690g"/>
    <n v="0"/>
    <n v="6"/>
    <n v="0"/>
    <m/>
    <n v="32.28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n v="1"/>
    <m/>
    <m/>
    <m/>
    <m/>
    <s v="Confiture framboises extra - 690 g"/>
    <n v="0"/>
    <n v="6"/>
    <n v="0"/>
    <m/>
    <n v="30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n v="1"/>
    <m/>
    <m/>
    <m/>
    <m/>
    <s v="pommes ananas - 75cl"/>
    <n v="0"/>
    <n v="6"/>
    <n v="0"/>
    <m/>
    <n v="15.84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Côteaux Nantais"/>
    <s v="Biodis"/>
    <s v="SAVEURS DE LA TERRE - BIOMONDE"/>
    <s v="allée des dietrich quartier de la folie"/>
    <s v="41100"/>
    <s v="SAINT OUEN"/>
    <s v="02 54 77 49 50"/>
    <s v="Centre-Val de Loire"/>
    <s v="41"/>
    <s v="BIOMONDE"/>
    <m/>
    <n v="480"/>
    <s v="2017-11-07"/>
    <x v="1846"/>
    <n v="1"/>
    <m/>
    <m/>
    <m/>
    <m/>
    <s v="ananas - 75cl"/>
    <n v="0"/>
    <n v="6"/>
    <n v="0"/>
    <m/>
    <n v="17.5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Benoît"/>
    <s v="Kaoka"/>
    <s v="Ekibio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7"/>
    <n v="1"/>
    <m/>
    <m/>
    <m/>
    <n v="1"/>
    <s v="lait 36% - 100g"/>
    <n v="24028"/>
    <n v="51"/>
    <n v="15"/>
    <s v="oui"/>
    <n v="71.91"/>
    <m/>
    <m/>
    <m/>
    <s v=""/>
    <s v=""/>
    <s v=""/>
    <s v=""/>
    <s v=""/>
    <m/>
    <m/>
    <m/>
    <n v="1"/>
    <m/>
    <m/>
    <s v="x"/>
    <d v="2017-12-13T00:00:00"/>
    <m/>
    <n v="1"/>
    <m/>
    <s v=""/>
  </r>
  <r>
    <x v="10"/>
    <s v="Benoît"/>
    <s v="Kaoka"/>
    <s v="Ekibio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7"/>
    <n v="1"/>
    <m/>
    <m/>
    <m/>
    <n v="1"/>
    <s v="noir 66% éclats noisettes caramélisés - 100g"/>
    <n v="14072"/>
    <n v="51"/>
    <n v="15"/>
    <s v="oui"/>
    <n v="86.7"/>
    <m/>
    <m/>
    <m/>
    <s v=""/>
    <s v=""/>
    <s v=""/>
    <s v=""/>
    <s v=""/>
    <m/>
    <m/>
    <m/>
    <n v="1"/>
    <m/>
    <m/>
    <s v="x"/>
    <d v="2017-12-13T00:00:00"/>
    <m/>
    <n v="1"/>
    <m/>
    <s v=""/>
  </r>
  <r>
    <x v="10"/>
    <s v="Benoît"/>
    <s v="Kaoka"/>
    <s v="Ekibio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7"/>
    <n v="1"/>
    <m/>
    <m/>
    <m/>
    <n v="1"/>
    <s v="noir 70% Fleur Sel - 100g"/>
    <n v="14771"/>
    <n v="51"/>
    <n v="15"/>
    <s v="oui"/>
    <n v="78.540000000000006"/>
    <m/>
    <m/>
    <m/>
    <s v=""/>
    <s v=""/>
    <s v=""/>
    <s v=""/>
    <s v=""/>
    <m/>
    <m/>
    <m/>
    <n v="1"/>
    <m/>
    <m/>
    <s v="x"/>
    <d v="2017-12-13T00:00:00"/>
    <m/>
    <n v="1"/>
    <m/>
    <s v=""/>
  </r>
  <r>
    <x v="10"/>
    <s v="Benoît"/>
    <s v="Kaoka"/>
    <s v="Ekibio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7"/>
    <n v="1"/>
    <m/>
    <m/>
    <m/>
    <n v="1"/>
    <s v="noir 66% ST cranberries céréales - 100g"/>
    <n v="14426"/>
    <n v="51"/>
    <n v="15"/>
    <s v="oui"/>
    <n v="0"/>
    <m/>
    <m/>
    <m/>
    <s v=""/>
    <s v=""/>
    <s v=""/>
    <s v=""/>
    <s v=""/>
    <m/>
    <m/>
    <m/>
    <n v="1"/>
    <m/>
    <m/>
    <s v="x"/>
    <d v="2017-12-13T00:00:00"/>
    <m/>
    <n v="1"/>
    <m/>
    <s v=""/>
  </r>
  <r>
    <x v="10"/>
    <s v="Benoît"/>
    <s v="Champlat"/>
    <s v="Relais Vert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8"/>
    <n v="1"/>
    <m/>
    <m/>
    <m/>
    <m/>
    <s v="Sauce poivronade - 200 gr."/>
    <n v="0"/>
    <n v="6"/>
    <n v="0"/>
    <m/>
    <n v="10.86"/>
    <m/>
    <m/>
    <m/>
    <s v=""/>
    <s v=""/>
    <s v=""/>
    <s v=""/>
    <s v=""/>
    <m/>
    <m/>
    <m/>
    <n v="1"/>
    <m/>
    <m/>
    <s v="x"/>
    <d v="2017-12-13T00:00:00"/>
    <m/>
    <n v="1"/>
    <m/>
    <s v=""/>
  </r>
  <r>
    <x v="10"/>
    <s v="Benoît"/>
    <s v="Champlat"/>
    <s v="Relais Vert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8"/>
    <n v="1"/>
    <m/>
    <m/>
    <m/>
    <m/>
    <s v="Lentilles Saucisse (Pur Porc) - 340 gr."/>
    <n v="0"/>
    <n v="6"/>
    <n v="0"/>
    <m/>
    <n v="18.72"/>
    <m/>
    <m/>
    <m/>
    <s v=""/>
    <s v=""/>
    <s v=""/>
    <s v=""/>
    <s v=""/>
    <m/>
    <m/>
    <m/>
    <n v="1"/>
    <m/>
    <m/>
    <s v="x"/>
    <d v="2017-12-13T00:00:00"/>
    <m/>
    <n v="1"/>
    <m/>
    <s v=""/>
  </r>
  <r>
    <x v="10"/>
    <s v="Benoît"/>
    <s v="Champlat"/>
    <s v="Relais Vert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8"/>
    <n v="1"/>
    <m/>
    <m/>
    <m/>
    <m/>
    <s v="Moussaka Mouton - 340g"/>
    <n v="0"/>
    <n v="6"/>
    <n v="0"/>
    <m/>
    <n v="25.92"/>
    <m/>
    <m/>
    <m/>
    <s v=""/>
    <s v=""/>
    <s v=""/>
    <s v=""/>
    <s v=""/>
    <m/>
    <m/>
    <m/>
    <n v="1"/>
    <m/>
    <m/>
    <s v="x"/>
    <d v="2017-12-13T00:00:00"/>
    <m/>
    <n v="1"/>
    <m/>
    <s v=""/>
  </r>
  <r>
    <x v="10"/>
    <s v="Benoît"/>
    <s v="Champlat"/>
    <s v="Relais Vert"/>
    <s v="LES NOUVEAUX ROBINSON"/>
    <s v="45, rue Marx Dormoy"/>
    <s v="75018"/>
    <s v="PARIS"/>
    <s v="01 46 07 07 66"/>
    <s v="Île-de-France"/>
    <s v="75"/>
    <s v="LES NOUVEAUX ROBINSON"/>
    <m/>
    <n v="200"/>
    <s v="2017-11-07"/>
    <x v="1848"/>
    <n v="1"/>
    <m/>
    <m/>
    <m/>
    <m/>
    <s v="Sauté Porc Curry - 340g"/>
    <n v="0"/>
    <n v="6"/>
    <n v="0"/>
    <m/>
    <n v="25.2"/>
    <m/>
    <m/>
    <m/>
    <s v=""/>
    <s v=""/>
    <s v=""/>
    <s v=""/>
    <s v=""/>
    <m/>
    <m/>
    <m/>
    <n v="1"/>
    <m/>
    <m/>
    <s v="x"/>
    <d v="2017-12-13T00:00:00"/>
    <m/>
    <n v="1"/>
    <m/>
    <s v=""/>
  </r>
  <r>
    <x v="10"/>
    <s v="Alexis"/>
    <s v="Bio Planète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49"/>
    <m/>
    <n v="1"/>
    <m/>
    <m/>
    <m/>
    <s v="Ghee  (beurre clarifié) - 180ml"/>
    <n v="1010639069"/>
    <n v="6"/>
    <n v="0"/>
    <m/>
    <n v="37.32"/>
    <m/>
    <m/>
    <m/>
    <s v=""/>
    <s v=""/>
    <s v=""/>
    <s v=""/>
    <s v=""/>
    <m/>
    <m/>
    <m/>
    <n v="1"/>
    <m/>
    <m/>
    <m/>
    <d v="2017-12-06T00:00:00"/>
    <m/>
    <n v="1"/>
    <m/>
    <s v=""/>
  </r>
  <r>
    <x v="10"/>
    <s v="Alexis"/>
    <s v="Kaoka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0"/>
    <n v="1"/>
    <m/>
    <m/>
    <m/>
    <m/>
    <s v="dessert noir corsé 70% Equateur - 200g"/>
    <n v="14241"/>
    <n v="30"/>
    <n v="0"/>
    <s v="oui"/>
    <n v="80.400000000000006"/>
    <m/>
    <m/>
    <m/>
    <s v=""/>
    <s v=""/>
    <s v=""/>
    <s v=""/>
    <s v=""/>
    <m/>
    <m/>
    <m/>
    <n v="1"/>
    <m/>
    <m/>
    <m/>
    <d v="2017-12-06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poireau-PDT - 2x8,5g"/>
    <n v="410010"/>
    <n v="20"/>
    <n v="10"/>
    <n v="0"/>
    <n v="1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tomate - 2x8,5g"/>
    <n v="410020"/>
    <n v="20"/>
    <n v="10"/>
    <n v="0"/>
    <n v="1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ortie - 2x8,5g"/>
    <n v="410030"/>
    <n v="40"/>
    <n v="10"/>
    <n v="0"/>
    <n v="3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potimarron - 2x8,5g"/>
    <n v="410050"/>
    <n v="40"/>
    <n v="10"/>
    <n v="0"/>
    <n v="3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algues - x 20 sachets"/>
    <n v="410060"/>
    <n v="20"/>
    <n v="10"/>
    <n v="0"/>
    <n v="1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cèpes - 2x8,5g"/>
    <n v="410070"/>
    <n v="20"/>
    <n v="10"/>
    <n v="0"/>
    <n v="1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carotte cumin - 2x8,5g"/>
    <n v="410080"/>
    <n v="20"/>
    <n v="10"/>
    <n v="0"/>
    <n v="1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épinards spiruline - 2x8,5g"/>
    <n v="410090"/>
    <n v="20"/>
    <n v="10"/>
    <n v="0"/>
    <n v="1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fenouil - 2x8,5g"/>
    <n v="410100"/>
    <n v="20"/>
    <n v="10"/>
    <n v="0"/>
    <n v="16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Thaï - x20 sachets"/>
    <n v="41032"/>
    <n v="20"/>
    <n v="10"/>
    <n v="0"/>
    <n v="17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Indien - x20 sachets"/>
    <n v="41033"/>
    <n v="20"/>
    <n v="10"/>
    <n v="0"/>
    <n v="17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Mexicain - x20 sachets"/>
    <n v="41034"/>
    <n v="20"/>
    <n v="10"/>
    <n v="0"/>
    <n v="17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m/>
    <n v="1"/>
    <m/>
    <n v="1"/>
    <m/>
    <s v="BOX 15 réfs livré monté &amp; vide -"/>
    <n v="146150"/>
    <n v="1"/>
    <n v="10"/>
    <n v="0"/>
    <n v="0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Christophe"/>
    <s v="Nature et Aliments"/>
    <s v="Relais Vert"/>
    <s v="LE MAGASIN BIO"/>
    <s v="1168 ROUTE D'AIX LES BAINS"/>
    <s v="74540"/>
    <s v="ALBY SUR CHERAN"/>
    <s v="04 50 66 19 47"/>
    <s v="Auvergne-Rhône-Alpes"/>
    <s v="74"/>
    <s v="INDPT"/>
    <m/>
    <n v="200"/>
    <s v="2017-11-08"/>
    <x v="1851"/>
    <n v="1"/>
    <m/>
    <m/>
    <n v="1"/>
    <m/>
    <s v="Potabio de la mer - x 20 sachets"/>
    <n v="410160"/>
    <n v="20"/>
    <n v="10"/>
    <n v="0"/>
    <n v="0"/>
    <m/>
    <m/>
    <m/>
    <s v=""/>
    <s v=""/>
    <s v=""/>
    <s v=""/>
    <s v=""/>
    <m/>
    <m/>
    <m/>
    <n v="1"/>
    <m/>
    <m/>
    <m/>
    <m/>
    <m/>
    <m/>
    <m/>
    <s v=""/>
  </r>
  <r>
    <x v="10"/>
    <s v="Alexis"/>
    <s v="Gaborit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2"/>
    <n v="1"/>
    <m/>
    <m/>
    <m/>
    <m/>
    <s v="Choconeige Notre liégeois maison - 110g x 4"/>
    <n v="166"/>
    <n v="6"/>
    <n v="0"/>
    <n v="0"/>
    <n v="15.84"/>
    <m/>
    <m/>
    <m/>
    <s v=""/>
    <s v=""/>
    <s v=""/>
    <s v=""/>
    <s v=""/>
    <m/>
    <m/>
    <m/>
    <n v="1"/>
    <m/>
    <m/>
    <m/>
    <d v="2017-12-06T00:00:00"/>
    <m/>
    <n v="1"/>
    <m/>
    <s v=""/>
  </r>
  <r>
    <x v="10"/>
    <s v="Alexis"/>
    <s v="Gaborit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2"/>
    <n v="1"/>
    <m/>
    <m/>
    <m/>
    <m/>
    <s v="Fleurs de Chèvre - 800g-1,1kg"/>
    <n v="470"/>
    <n v="1"/>
    <n v="0"/>
    <n v="0"/>
    <n v="16.23"/>
    <m/>
    <m/>
    <m/>
    <s v=""/>
    <s v=""/>
    <s v=""/>
    <s v=""/>
    <s v=""/>
    <m/>
    <m/>
    <m/>
    <n v="1"/>
    <m/>
    <m/>
    <m/>
    <d v="2017-12-06T00:00:00"/>
    <m/>
    <n v="1"/>
    <m/>
    <s v=""/>
  </r>
  <r>
    <x v="10"/>
    <s v="Alexis"/>
    <s v="Gaborit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2"/>
    <n v="1"/>
    <m/>
    <m/>
    <m/>
    <m/>
    <s v="Bleu$ de chèvre - 380-430g"/>
    <n v="480"/>
    <n v="1"/>
    <n v="0"/>
    <n v="0"/>
    <n v="7.85"/>
    <m/>
    <m/>
    <m/>
    <s v=""/>
    <s v=""/>
    <s v=""/>
    <s v=""/>
    <s v=""/>
    <m/>
    <m/>
    <m/>
    <n v="1"/>
    <m/>
    <m/>
    <m/>
    <d v="2017-12-06T00:00:00"/>
    <m/>
    <n v="1"/>
    <m/>
    <s v=""/>
  </r>
  <r>
    <x v="10"/>
    <s v="Alexis"/>
    <s v="Nature et Aliments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3"/>
    <n v="1"/>
    <m/>
    <m/>
    <m/>
    <m/>
    <s v="Potabio Thaï - x20 sachets"/>
    <n v="41032"/>
    <n v="20"/>
    <n v="0"/>
    <n v="0"/>
    <n v="19"/>
    <m/>
    <m/>
    <m/>
    <s v=""/>
    <s v=""/>
    <s v=""/>
    <s v=""/>
    <s v=""/>
    <m/>
    <m/>
    <m/>
    <n v="1"/>
    <m/>
    <m/>
    <m/>
    <d v="2017-12-06T00:00:00"/>
    <m/>
    <n v="1"/>
    <m/>
    <s v=""/>
  </r>
  <r>
    <x v="10"/>
    <s v="Alexis"/>
    <s v="Nature et Aliments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3"/>
    <n v="1"/>
    <m/>
    <m/>
    <m/>
    <m/>
    <s v="Potabio Indien - x20 sachets"/>
    <n v="41033"/>
    <n v="20"/>
    <n v="0"/>
    <n v="0"/>
    <n v="19"/>
    <m/>
    <m/>
    <m/>
    <s v=""/>
    <s v=""/>
    <s v=""/>
    <s v=""/>
    <s v=""/>
    <m/>
    <m/>
    <m/>
    <n v="1"/>
    <m/>
    <m/>
    <m/>
    <d v="2017-12-06T00:00:00"/>
    <m/>
    <n v="1"/>
    <m/>
    <s v=""/>
  </r>
  <r>
    <x v="10"/>
    <s v="Alexis"/>
    <s v="Nature et Aliments"/>
    <s v="Relais Vert"/>
    <s v="BIO COPELIA - BIOMONDE"/>
    <s v="450 Allées de Craponne"/>
    <s v="13300"/>
    <s v="SALON DE PROVENCE"/>
    <s v="04 90 56 74 05"/>
    <s v="Provence-Alpes-Côte d'Azur"/>
    <s v="13"/>
    <s v="BIOMONDE"/>
    <m/>
    <n v="300"/>
    <s v="2017-11-08"/>
    <x v="1853"/>
    <n v="1"/>
    <m/>
    <m/>
    <m/>
    <m/>
    <s v="Potabio Mexicain - x20 sachets"/>
    <n v="41034"/>
    <n v="20"/>
    <n v="0"/>
    <n v="0"/>
    <n v="19"/>
    <m/>
    <m/>
    <m/>
    <s v=""/>
    <s v=""/>
    <s v=""/>
    <s v=""/>
    <s v=""/>
    <m/>
    <m/>
    <m/>
    <n v="1"/>
    <m/>
    <m/>
    <m/>
    <d v="2017-12-06T00:00:00"/>
    <m/>
    <n v="1"/>
    <m/>
    <s v=""/>
  </r>
  <r>
    <x v="10"/>
    <s v="Benoît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4"/>
    <n v="1"/>
    <m/>
    <m/>
    <m/>
    <m/>
    <s v="Olive&amp;Ail - 0,25L"/>
    <n v="1010630592"/>
    <n v="6"/>
    <n v="0"/>
    <n v="0"/>
    <n v="30.66"/>
    <m/>
    <m/>
    <m/>
    <n v="1"/>
    <n v="0"/>
    <n v="0"/>
    <n v="0"/>
    <n v="0"/>
    <m/>
    <m/>
    <n v="1"/>
    <m/>
    <m/>
    <n v="1"/>
    <s v="Rappel le 2/1 voir si reception"/>
    <m/>
    <m/>
    <n v="1"/>
    <m/>
    <s v=""/>
  </r>
  <r>
    <x v="10"/>
    <s v="Benoît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4"/>
    <n v="1"/>
    <m/>
    <m/>
    <m/>
    <m/>
    <s v="Huile de Lin France - 0,25L"/>
    <n v="1010600490"/>
    <n v="6"/>
    <n v="0"/>
    <n v="0"/>
    <n v="28.86"/>
    <m/>
    <m/>
    <m/>
    <s v=""/>
    <s v=""/>
    <s v=""/>
    <s v=""/>
    <s v=""/>
    <m/>
    <m/>
    <m/>
    <n v="1"/>
    <m/>
    <m/>
    <m/>
    <d v="2017-12-07T00:00:00"/>
    <m/>
    <n v="1"/>
    <m/>
    <s v=""/>
  </r>
  <r>
    <x v="10"/>
    <s v="Benoît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4"/>
    <n v="1"/>
    <m/>
    <m/>
    <m/>
    <m/>
    <s v="Huile de Chia - 100ml"/>
    <n v="1010420097"/>
    <n v="4"/>
    <n v="0"/>
    <n v="0"/>
    <n v="28.4"/>
    <m/>
    <m/>
    <m/>
    <s v=""/>
    <s v=""/>
    <s v=""/>
    <s v=""/>
    <s v=""/>
    <m/>
    <m/>
    <m/>
    <n v="1"/>
    <m/>
    <m/>
    <m/>
    <d v="2017-12-07T00:00:00"/>
    <m/>
    <n v="1"/>
    <m/>
    <s v=""/>
  </r>
  <r>
    <x v="10"/>
    <s v="Benoît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4"/>
    <m/>
    <n v="1"/>
    <m/>
    <m/>
    <m/>
    <s v="Huile Gourmande - 250ml"/>
    <n v="1010630890"/>
    <n v="6"/>
    <n v="0"/>
    <n v="0"/>
    <n v="24.3"/>
    <m/>
    <m/>
    <m/>
    <s v=""/>
    <s v=""/>
    <s v=""/>
    <s v=""/>
    <s v=""/>
    <m/>
    <m/>
    <m/>
    <n v="1"/>
    <m/>
    <m/>
    <m/>
    <d v="2017-12-07T00:00:00"/>
    <m/>
    <n v="1"/>
    <m/>
    <s v=""/>
  </r>
  <r>
    <x v="10"/>
    <s v="Benoît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4"/>
    <n v="1"/>
    <m/>
    <m/>
    <m/>
    <m/>
    <s v="Complément pour petit déjeuner biologique - 300g x4"/>
    <n v="1010450430"/>
    <n v="4"/>
    <n v="0"/>
    <n v="0"/>
    <n v="29.2"/>
    <m/>
    <m/>
    <m/>
    <s v=""/>
    <s v=""/>
    <s v=""/>
    <s v=""/>
    <s v=""/>
    <m/>
    <m/>
    <m/>
    <n v="1"/>
    <m/>
    <m/>
    <m/>
    <d v="2017-12-07T00:00:00"/>
    <m/>
    <n v="1"/>
    <m/>
    <s v=""/>
  </r>
  <r>
    <x v="10"/>
    <s v="Benoît"/>
    <s v="Kaoka"/>
    <s v="Ekibio"/>
    <s v="BIO NATURO - BIOMONDE"/>
    <s v="213 AVENUE DE VERSAILLES"/>
    <s v="75016"/>
    <s v="PARIS"/>
    <s v="09 80 71 45 32"/>
    <s v="Île-de-France"/>
    <s v="75"/>
    <s v="BIOMONDE"/>
    <m/>
    <n v="200"/>
    <s v="2017-11-08"/>
    <x v="1855"/>
    <n v="1"/>
    <m/>
    <m/>
    <m/>
    <m/>
    <s v="noir 66% ST cranberries céréales - 100g"/>
    <n v="14426"/>
    <n v="17"/>
    <n v="0"/>
    <s v="oui"/>
    <n v="0"/>
    <m/>
    <m/>
    <m/>
    <n v="1"/>
    <n v="0"/>
    <n v="0"/>
    <n v="0"/>
    <n v="0"/>
    <m/>
    <m/>
    <n v="1"/>
    <m/>
    <m/>
    <m/>
    <s v="Rappel le 12/12 voir si réception idem. Tel le 2/1"/>
    <m/>
    <m/>
    <n v="1"/>
    <m/>
    <n v="1"/>
  </r>
  <r>
    <x v="10"/>
    <s v="Benoît"/>
    <s v="Kaoka"/>
    <s v="Ekibio"/>
    <s v="BIO NATURO - BIOMONDE"/>
    <s v="213 AVENUE DE VERSAILLES"/>
    <s v="75016"/>
    <s v="PARIS"/>
    <s v="09 80 71 45 32"/>
    <s v="Île-de-France"/>
    <s v="75"/>
    <s v="BIOMONDE"/>
    <m/>
    <n v="200"/>
    <s v="2017-11-08"/>
    <x v="1855"/>
    <n v="1"/>
    <m/>
    <m/>
    <m/>
    <m/>
    <s v="noir gingembre citron - 100g"/>
    <n v="14718"/>
    <n v="17"/>
    <n v="0"/>
    <s v="oui"/>
    <n v="30.6"/>
    <m/>
    <m/>
    <m/>
    <n v="1"/>
    <n v="0"/>
    <n v="0"/>
    <n v="0"/>
    <n v="0"/>
    <m/>
    <m/>
    <n v="1"/>
    <m/>
    <m/>
    <m/>
    <s v="Rappel le 12/12 voir si reception idem. Tel le 2/1"/>
    <m/>
    <m/>
    <n v="1"/>
    <m/>
    <n v="1"/>
  </r>
  <r>
    <x v="10"/>
    <s v="Benoît"/>
    <s v="Champlat"/>
    <s v="Relais Vert"/>
    <s v="BIO NATURO - BIOMONDE"/>
    <s v="213 AVENUE DE VERSAILLES"/>
    <s v="75016"/>
    <s v="PARIS"/>
    <s v="09 80 71 45 32"/>
    <s v="Île-de-France"/>
    <s v="75"/>
    <s v="BIOMONDE"/>
    <m/>
    <n v="200"/>
    <s v="2017-11-08"/>
    <x v="1856"/>
    <n v="1"/>
    <m/>
    <m/>
    <m/>
    <m/>
    <s v="Tomates entières pelées au jus - 650g"/>
    <n v="0"/>
    <n v="6"/>
    <n v="0"/>
    <m/>
    <n v="19.02"/>
    <m/>
    <m/>
    <m/>
    <s v=""/>
    <s v=""/>
    <s v=""/>
    <s v=""/>
    <s v=""/>
    <m/>
    <m/>
    <m/>
    <n v="1"/>
    <m/>
    <m/>
    <m/>
    <d v="2017-12-07T00:00:00"/>
    <m/>
    <n v="1"/>
    <m/>
    <s v=""/>
  </r>
  <r>
    <x v="10"/>
    <s v="Philippe"/>
    <s v="Nature et Aliment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7"/>
    <n v="1"/>
    <m/>
    <m/>
    <m/>
    <m/>
    <s v="Potabio ortie - 2x8,5g"/>
    <n v="410030"/>
    <n v="20"/>
    <n v="0"/>
    <m/>
    <n v="17.8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Nature et Aliment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7"/>
    <n v="1"/>
    <m/>
    <m/>
    <m/>
    <m/>
    <s v="Potabio potimarron - 2x8,5g"/>
    <n v="410050"/>
    <n v="20"/>
    <n v="0"/>
    <m/>
    <n v="17.8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Nature et Aliment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7"/>
    <n v="1"/>
    <m/>
    <m/>
    <m/>
    <m/>
    <s v="Potabio cèpes - 2x8,5g"/>
    <n v="410070"/>
    <n v="20"/>
    <n v="0"/>
    <m/>
    <n v="17.8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Nature et Aliment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7"/>
    <n v="1"/>
    <m/>
    <m/>
    <m/>
    <m/>
    <s v="Confix'bio Gélifiant Végétal 120g - x 8 sachets"/>
    <n v="512020"/>
    <n v="8"/>
    <n v="0"/>
    <m/>
    <n v="12.64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Côteaux Nantai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8"/>
    <n v="1"/>
    <m/>
    <m/>
    <m/>
    <m/>
    <s v="Purée pommes vanille demeter - 360 g"/>
    <n v="0"/>
    <n v="6"/>
    <n v="0"/>
    <m/>
    <n v="12.96"/>
    <m/>
    <m/>
    <m/>
    <n v="1"/>
    <n v="0"/>
    <n v="0"/>
    <n v="0"/>
    <n v="0"/>
    <m/>
    <m/>
    <n v="1"/>
    <m/>
    <m/>
    <m/>
    <s v="Maintiens du reliquat à envoyer S1 ( si dispo fournisseur ) x"/>
    <m/>
    <m/>
    <n v="1"/>
    <m/>
    <n v="1"/>
  </r>
  <r>
    <x v="10"/>
    <s v="Philippe"/>
    <s v="Côteaux Nantai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8"/>
    <n v="1"/>
    <m/>
    <m/>
    <m/>
    <m/>
    <s v="Purée pommes rhubarbe demeter - 360 g"/>
    <n v="0"/>
    <n v="6"/>
    <n v="0"/>
    <m/>
    <n v="12.84"/>
    <m/>
    <m/>
    <m/>
    <n v="1"/>
    <n v="0"/>
    <n v="0"/>
    <n v="0"/>
    <n v="0"/>
    <m/>
    <m/>
    <n v="1"/>
    <m/>
    <m/>
    <m/>
    <s v="Maintiens du reliquat à envoyer S1 ( si dispo fournisseur ) x"/>
    <m/>
    <m/>
    <n v="1"/>
    <m/>
    <n v="1"/>
  </r>
  <r>
    <x v="10"/>
    <s v="Philippe"/>
    <s v="Côteaux Nantai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8"/>
    <n v="1"/>
    <m/>
    <m/>
    <m/>
    <m/>
    <s v="Confiture fraises demeter - 325 g"/>
    <n v="0"/>
    <n v="6"/>
    <n v="0"/>
    <m/>
    <n v="18.7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Côteaux Nantai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8"/>
    <n v="1"/>
    <m/>
    <m/>
    <m/>
    <m/>
    <s v="Confiture cerises demeter - 325 g"/>
    <n v="0"/>
    <n v="6"/>
    <n v="0"/>
    <m/>
    <n v="17.76000000000000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Philippe"/>
    <s v="Côteaux Nantais"/>
    <s v="Relais Vert"/>
    <s v="ETHIQUE ET BIO"/>
    <s v="1 ROUTE DE CHTEAUROUX"/>
    <s v="36100"/>
    <s v="ISSOUDUN"/>
    <s v="02 54 49 23 69"/>
    <s v="Centre-Val de Loire"/>
    <s v="36"/>
    <s v="LES COMPTOIRS DE LA BIO"/>
    <m/>
    <n v="150"/>
    <s v="2017-11-08"/>
    <x v="1858"/>
    <m/>
    <n v="1"/>
    <m/>
    <m/>
    <m/>
    <s v="Confiture framboises extra - 325 g"/>
    <n v="0"/>
    <n v="6"/>
    <n v="0"/>
    <m/>
    <n v="19.62"/>
    <m/>
    <m/>
    <m/>
    <s v=""/>
    <s v=""/>
    <s v=""/>
    <s v=""/>
    <s v=""/>
    <m/>
    <m/>
    <m/>
    <n v="1"/>
    <m/>
    <m/>
    <m/>
    <d v="2017-12-12T00:00:00"/>
    <m/>
    <n v="1"/>
    <m/>
    <s v=""/>
  </r>
  <r>
    <x v="10"/>
    <s v="Benoît"/>
    <s v="Kaoka"/>
    <s v="Ekibio"/>
    <s v="LES NOUVEAUX ROBINSON"/>
    <s v="47, rue Guersant"/>
    <s v="75017"/>
    <s v="PARIS"/>
    <s v="01 44 09 74 64"/>
    <s v="Île-de-France"/>
    <s v="75"/>
    <s v="LES NOUVEAUX ROBINSON"/>
    <m/>
    <n v="300"/>
    <s v="2017-11-08"/>
    <x v="1859"/>
    <n v="1"/>
    <m/>
    <m/>
    <m/>
    <n v="1"/>
    <s v="noir 55% orange - 100g"/>
    <n v="14073"/>
    <n v="51"/>
    <n v="15"/>
    <s v="oui"/>
    <n v="64.260000000000005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Benoît"/>
    <s v="Kaoka"/>
    <s v="Ekibio"/>
    <s v="LES NOUVEAUX ROBINSON"/>
    <s v="47, rue Guersant"/>
    <s v="75017"/>
    <s v="PARIS"/>
    <s v="01 44 09 74 64"/>
    <s v="Île-de-France"/>
    <s v="75"/>
    <s v="LES NOUVEAUX ROBINSON"/>
    <m/>
    <n v="300"/>
    <s v="2017-11-08"/>
    <x v="1859"/>
    <n v="1"/>
    <m/>
    <m/>
    <m/>
    <n v="1"/>
    <s v="noir 55% framboise - 100g"/>
    <n v="14594"/>
    <n v="51"/>
    <n v="15"/>
    <s v="oui"/>
    <n v="68.34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Benoît"/>
    <s v="Kaoka"/>
    <s v="Ekibio"/>
    <s v="LES NOUVEAUX ROBINSON"/>
    <s v="47, rue Guersant"/>
    <s v="75017"/>
    <s v="PARIS"/>
    <s v="01 44 09 74 64"/>
    <s v="Île-de-France"/>
    <s v="75"/>
    <s v="LES NOUVEAUX ROBINSON"/>
    <m/>
    <n v="300"/>
    <s v="2017-11-08"/>
    <x v="1859"/>
    <n v="1"/>
    <m/>
    <m/>
    <m/>
    <n v="1"/>
    <s v="noir 80% Equateur - 100g"/>
    <n v="14074"/>
    <n v="51"/>
    <n v="15"/>
    <s v="oui"/>
    <n v="66.81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Benoît"/>
    <s v="Champlat"/>
    <s v="Relais Vert"/>
    <s v="LES NOUVEAUX ROBINSON"/>
    <s v="47, rue Guersant"/>
    <s v="75017"/>
    <s v="PARIS"/>
    <s v="01 44 09 74 64"/>
    <s v="Île-de-France"/>
    <s v="75"/>
    <s v="LES NOUVEAUX ROBINSON"/>
    <m/>
    <n v="300"/>
    <s v="2017-11-08"/>
    <x v="1860"/>
    <n v="1"/>
    <m/>
    <m/>
    <m/>
    <m/>
    <s v="Epinards en branche - 255 gr."/>
    <n v="0"/>
    <n v="6"/>
    <n v="0"/>
    <n v="0"/>
    <n v="12.24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Benoît"/>
    <s v="Champlat"/>
    <s v="Relais Vert"/>
    <s v="LES NOUVEAUX ROBINSON"/>
    <s v="47, rue Guersant"/>
    <s v="75017"/>
    <s v="PARIS"/>
    <s v="01 44 09 74 64"/>
    <s v="Île-de-France"/>
    <s v="75"/>
    <s v="LES NOUVEAUX ROBINSON"/>
    <m/>
    <n v="300"/>
    <s v="2017-11-08"/>
    <x v="1860"/>
    <n v="1"/>
    <m/>
    <m/>
    <m/>
    <m/>
    <s v="Flageolets verts au naturel - 280 gr."/>
    <n v="0"/>
    <n v="6"/>
    <n v="0"/>
    <n v="0"/>
    <n v="14.76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Benoît"/>
    <s v="Champlat"/>
    <s v="Relais Vert"/>
    <s v="LES NOUVEAUX ROBINSON"/>
    <s v="47, rue Guersant"/>
    <s v="75017"/>
    <s v="PARIS"/>
    <s v="01 44 09 74 64"/>
    <s v="Île-de-France"/>
    <s v="75"/>
    <s v="LES NOUVEAUX ROBINSON"/>
    <m/>
    <n v="300"/>
    <s v="2017-11-08"/>
    <x v="1860"/>
    <n v="1"/>
    <m/>
    <m/>
    <m/>
    <m/>
    <s v="Lentilles vertes au naturel - 240 gr."/>
    <n v="0"/>
    <n v="6"/>
    <n v="0"/>
    <n v="0"/>
    <n v="12.48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Benoît"/>
    <s v="Champlat"/>
    <s v="Relais Vert"/>
    <s v="LES NOUVEAUX ROBINSON"/>
    <s v="47, rue Guersant"/>
    <s v="75017"/>
    <s v="PARIS"/>
    <s v="01 44 09 74 64"/>
    <s v="Île-de-France"/>
    <s v="75"/>
    <s v="LES NOUVEAUX ROBINSON"/>
    <m/>
    <n v="300"/>
    <s v="2017-11-08"/>
    <x v="1860"/>
    <n v="1"/>
    <m/>
    <m/>
    <m/>
    <m/>
    <s v="Sauté Porc Curry - 340g"/>
    <n v="0"/>
    <n v="6"/>
    <n v="0"/>
    <n v="0"/>
    <n v="25.2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Benoît"/>
    <s v="Ciel d'Azur"/>
    <s v="Bryio"/>
    <s v="BIO NATURO - BIOMONDE"/>
    <s v="213 AVENUE DE VERSAILLES"/>
    <s v="75016"/>
    <s v="PARIS"/>
    <s v="09 80 71 45 32"/>
    <s v="Île-de-France"/>
    <s v="75"/>
    <s v="BIOMONDE"/>
    <m/>
    <n v="200"/>
    <s v="2017-11-08"/>
    <x v="1861"/>
    <n v="1"/>
    <m/>
    <m/>
    <m/>
    <m/>
    <s v="Crème réparatrice visage et corps - tube 150ml"/>
    <n v="0"/>
    <n v="6"/>
    <n v="0"/>
    <n v="0"/>
    <n v="48.54"/>
    <m/>
    <m/>
    <m/>
    <s v=""/>
    <s v=""/>
    <s v=""/>
    <s v=""/>
    <s v=""/>
    <m/>
    <m/>
    <m/>
    <m/>
    <m/>
    <m/>
    <m/>
    <m/>
    <n v="1"/>
    <m/>
    <m/>
    <m/>
  </r>
  <r>
    <x v="10"/>
    <s v="Philippe"/>
    <s v="Bio Planète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2"/>
    <n v="1"/>
    <m/>
    <m/>
    <m/>
    <m/>
    <s v="Huile de Lin France - 0,25L"/>
    <n v="1010600490"/>
    <n v="6"/>
    <n v="0"/>
    <n v="0"/>
    <n v="28.86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Bio Planète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2"/>
    <n v="1"/>
    <m/>
    <m/>
    <m/>
    <m/>
    <s v="Huile de Chia - 100ml"/>
    <n v="1010420097"/>
    <n v="4"/>
    <n v="0"/>
    <n v="0"/>
    <n v="28.4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Bio Planète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2"/>
    <m/>
    <n v="1"/>
    <m/>
    <m/>
    <m/>
    <s v="Huile Gourmande - 250ml"/>
    <n v="1010630890"/>
    <n v="6"/>
    <n v="0"/>
    <n v="0"/>
    <n v="24.3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Bio Planète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2"/>
    <m/>
    <n v="1"/>
    <m/>
    <m/>
    <m/>
    <s v="Huile de germe de blé bio - 100ml"/>
    <n v="1010420697"/>
    <n v="4"/>
    <n v="0"/>
    <n v="0"/>
    <n v="42.6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Le Moulin du Pivert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3"/>
    <n v="1"/>
    <m/>
    <m/>
    <m/>
    <m/>
    <s v="Biscottes aux Céréales et aux Graines - 270 grs"/>
    <n v="2"/>
    <n v="12"/>
    <n v="0"/>
    <n v="0"/>
    <n v="29.64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Le Moulin du Pivert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3"/>
    <n v="1"/>
    <m/>
    <m/>
    <m/>
    <m/>
    <s v="Equi'libre Petit Epeautre Chocolat - 150 g"/>
    <n v="1"/>
    <n v="12"/>
    <n v="0"/>
    <n v="0"/>
    <n v="28.56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Le Moulin du Pivert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3"/>
    <n v="1"/>
    <m/>
    <m/>
    <m/>
    <m/>
    <s v="Fourrés Praliné - 12"/>
    <n v="1"/>
    <n v="12"/>
    <n v="0"/>
    <n v="0"/>
    <n v="0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Nature et Aliments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4"/>
    <n v="1"/>
    <m/>
    <m/>
    <m/>
    <m/>
    <s v="Potabio algues - x 20 sachets"/>
    <n v="410060"/>
    <n v="20"/>
    <n v="0"/>
    <n v="0"/>
    <n v="17.8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Nature et Aliments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4"/>
    <n v="1"/>
    <m/>
    <m/>
    <m/>
    <m/>
    <s v="Potabio carotte cumin - 2x8,5g"/>
    <n v="410080"/>
    <n v="20"/>
    <n v="0"/>
    <n v="0"/>
    <n v="17.8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Nature et Aliments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4"/>
    <n v="1"/>
    <m/>
    <m/>
    <m/>
    <m/>
    <s v="Potabio épinards spiruline - 2x8,5g"/>
    <n v="410090"/>
    <n v="20"/>
    <n v="0"/>
    <n v="0"/>
    <n v="17.8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Nature et Aliments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4"/>
    <n v="1"/>
    <m/>
    <m/>
    <m/>
    <m/>
    <s v="Colorants en poudre 3x10g - 1x30g"/>
    <n v="320200"/>
    <n v="8"/>
    <n v="0"/>
    <n v="0"/>
    <n v="17.600000000000001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Nature et Aliments"/>
    <s v="Relais Vert"/>
    <s v="CASTEL BIO"/>
    <s v="15, rue Joseph Bellier"/>
    <s v="36000"/>
    <s v="CHATEAUROUX"/>
    <s v="02 54 08 91 44"/>
    <s v="Centre-Val de Loire"/>
    <s v="36"/>
    <s v="LES COMPTOIRS DE LA BIO"/>
    <m/>
    <n v="100"/>
    <s v="2017-11-08"/>
    <x v="1864"/>
    <m/>
    <n v="1"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n v="1"/>
    <m/>
    <m/>
    <m/>
    <d v="2017-12-13T00:00:00"/>
    <m/>
    <n v="1"/>
    <m/>
    <s v=""/>
  </r>
  <r>
    <x v="10"/>
    <s v="Philippe"/>
    <s v="Bio Planète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5"/>
    <n v="1"/>
    <m/>
    <m/>
    <m/>
    <m/>
    <s v="Huile Gourmande - 250ml"/>
    <n v="1010630890"/>
    <n v="6"/>
    <n v="0"/>
    <n v="0"/>
    <n v="24.3"/>
    <m/>
    <m/>
    <m/>
    <s v=""/>
    <s v=""/>
    <s v=""/>
    <s v=""/>
    <s v=""/>
    <m/>
    <m/>
    <m/>
    <n v="1"/>
    <m/>
    <m/>
    <m/>
    <d v="2017-11-28T00:00:00"/>
    <m/>
    <n v="1"/>
    <m/>
    <s v=""/>
  </r>
  <r>
    <x v="10"/>
    <s v="Philippe"/>
    <s v="Bio Planète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5"/>
    <n v="1"/>
    <m/>
    <m/>
    <m/>
    <m/>
    <s v="Farine de pépins de courge biologique - 250g x4"/>
    <n v="1010450220"/>
    <n v="4"/>
    <n v="0"/>
    <n v="0"/>
    <n v="11.92"/>
    <m/>
    <m/>
    <m/>
    <s v=""/>
    <s v=""/>
    <s v=""/>
    <s v=""/>
    <s v=""/>
    <m/>
    <m/>
    <m/>
    <n v="1"/>
    <m/>
    <m/>
    <m/>
    <d v="2017-11-28T00:00:00"/>
    <m/>
    <n v="1"/>
    <m/>
    <s v=""/>
  </r>
  <r>
    <x v="10"/>
    <s v="Philippe"/>
    <s v="Bio Planète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5"/>
    <n v="1"/>
    <m/>
    <m/>
    <m/>
    <m/>
    <s v="Farine de lin biologique - 250g x4"/>
    <n v="1010450320"/>
    <n v="4"/>
    <n v="0"/>
    <n v="0"/>
    <n v="8.92"/>
    <m/>
    <m/>
    <m/>
    <s v=""/>
    <s v=""/>
    <s v=""/>
    <s v=""/>
    <s v=""/>
    <m/>
    <m/>
    <m/>
    <n v="1"/>
    <m/>
    <m/>
    <m/>
    <d v="2017-11-28T00:00:00"/>
    <m/>
    <n v="1"/>
    <m/>
    <s v=""/>
  </r>
  <r>
    <x v="10"/>
    <s v="Philippe"/>
    <s v="Nature et Aliments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6"/>
    <n v="1"/>
    <m/>
    <m/>
    <m/>
    <m/>
    <s v="Crème Pistache 60g - 1x60g"/>
    <n v="190240"/>
    <n v="12"/>
    <n v="0"/>
    <n v="0"/>
    <n v="15.6"/>
    <m/>
    <m/>
    <m/>
    <s v=""/>
    <s v=""/>
    <s v=""/>
    <s v=""/>
    <s v=""/>
    <m/>
    <m/>
    <m/>
    <n v="1"/>
    <m/>
    <m/>
    <m/>
    <d v="2017-11-28T00:00:00"/>
    <m/>
    <n v="1"/>
    <m/>
    <s v=""/>
  </r>
  <r>
    <x v="10"/>
    <s v="Philippe"/>
    <s v="Nature et Aliments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6"/>
    <n v="1"/>
    <m/>
    <m/>
    <m/>
    <m/>
    <s v="Arôme Saveur Pistache - x 7 flacons 30ml"/>
    <n v="330240"/>
    <n v="7"/>
    <n v="0"/>
    <n v="0"/>
    <n v="20.3"/>
    <m/>
    <m/>
    <m/>
    <s v=""/>
    <s v=""/>
    <s v=""/>
    <s v=""/>
    <s v=""/>
    <m/>
    <m/>
    <m/>
    <n v="1"/>
    <m/>
    <m/>
    <m/>
    <d v="2017-11-28T00:00:00"/>
    <m/>
    <n v="1"/>
    <m/>
    <s v=""/>
  </r>
  <r>
    <x v="10"/>
    <s v="Philippe"/>
    <s v="Nature et Aliments"/>
    <s v="Biodis"/>
    <s v="SUPER ECO BIO"/>
    <s v="Avenue de L'Occitanie - Cap Sud"/>
    <s v="36250"/>
    <s v="SAINT MAUR"/>
    <s v="02 54 36 68 17"/>
    <s v="Centre-Val de Loire"/>
    <s v="36"/>
    <s v="INDPT"/>
    <m/>
    <n v="600"/>
    <s v="2017-11-08"/>
    <x v="1866"/>
    <n v="1"/>
    <m/>
    <m/>
    <m/>
    <m/>
    <s v="Potabio de la mer - x 20 sachets"/>
    <n v="410160"/>
    <n v="20"/>
    <n v="0"/>
    <n v="0"/>
    <n v="0"/>
    <m/>
    <m/>
    <m/>
    <s v=""/>
    <s v=""/>
    <s v=""/>
    <s v=""/>
    <s v=""/>
    <m/>
    <m/>
    <m/>
    <n v="1"/>
    <m/>
    <m/>
    <m/>
    <d v="2017-11-28T00:00:00"/>
    <m/>
    <n v="1"/>
    <m/>
    <s v=""/>
  </r>
  <r>
    <x v="10"/>
    <s v="Benoît"/>
    <s v="Ciel d'Azur"/>
    <s v="Bryio"/>
    <s v="BIO NATURO - BIOMONDE"/>
    <s v="213 AVENUE DE VERSAILLES"/>
    <s v="75016"/>
    <s v="PARIS"/>
    <s v="09 80 71 45 32"/>
    <s v="Île-de-France"/>
    <s v="75"/>
    <s v="BIOMONDE"/>
    <m/>
    <n v="200"/>
    <s v="2017-11-08"/>
    <x v="1867"/>
    <n v="1"/>
    <m/>
    <m/>
    <m/>
    <m/>
    <s v="Crème réparatrice visage et corps - tube 150ml"/>
    <n v="0"/>
    <n v="6"/>
    <n v="0"/>
    <n v="0"/>
    <n v="48.54"/>
    <m/>
    <m/>
    <m/>
    <s v=""/>
    <s v=""/>
    <s v=""/>
    <s v=""/>
    <s v=""/>
    <m/>
    <m/>
    <m/>
    <m/>
    <m/>
    <m/>
    <m/>
    <m/>
    <n v="1"/>
    <m/>
    <m/>
    <m/>
  </r>
  <r>
    <x v="10"/>
    <s v="Alexis"/>
    <s v="Kaoka"/>
    <s v="Ekibio"/>
    <s v="BIO VEYRE - BIOMONDE"/>
    <s v="17 r Musso"/>
    <s v="13008"/>
    <s v="MARSEILLE"/>
    <s v="04 91 72 05 58"/>
    <s v="Provence-Alpes-Côte d'Azur"/>
    <s v="13"/>
    <s v="BIOMONDE"/>
    <m/>
    <n v="300"/>
    <s v="2017-11-09"/>
    <x v="1868"/>
    <n v="1"/>
    <m/>
    <m/>
    <m/>
    <m/>
    <s v="dessert noir corsé 70% Equateur - 200g"/>
    <n v="14241"/>
    <n v="30"/>
    <n v="0"/>
    <n v="0"/>
    <n v="73.8"/>
    <m/>
    <m/>
    <m/>
    <s v=""/>
    <s v=""/>
    <s v=""/>
    <s v=""/>
    <s v=""/>
    <m/>
    <m/>
    <m/>
    <n v="1"/>
    <m/>
    <m/>
    <s v="xxx"/>
    <d v="2017-12-08T00:00:00"/>
    <m/>
    <s v="1"/>
    <m/>
    <s v=""/>
  </r>
  <r>
    <x v="10"/>
    <s v="Alexis"/>
    <s v="Bio Planète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09"/>
    <x v="1869"/>
    <n v="1"/>
    <m/>
    <m/>
    <m/>
    <m/>
    <s v="Huile d'olive fruitée médium - 1L"/>
    <n v="1010612050"/>
    <n v="6"/>
    <n v="0"/>
    <n v="0"/>
    <n v="54.54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Coulis de tomate - 340 gr."/>
    <n v="0"/>
    <n v="6"/>
    <n v="0"/>
    <n v="0"/>
    <n v="12.4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Sauce tomate provençale - 200 gr."/>
    <n v="0"/>
    <n v="6"/>
    <n v="0"/>
    <n v="0"/>
    <n v="10.08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Sauce Bolognaise au Bœuf - 200 gr."/>
    <n v="0"/>
    <n v="6"/>
    <n v="0"/>
    <n v="0"/>
    <n v="12.66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Epinards en branche - 255 gr."/>
    <n v="0"/>
    <n v="6"/>
    <n v="0"/>
    <n v="0"/>
    <n v="12.24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Haricots rouges au naturel - 280 gr."/>
    <n v="0"/>
    <n v="6"/>
    <n v="0"/>
    <n v="0"/>
    <n v="13.0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Lentilles vertes au naturel - 240 gr."/>
    <n v="0"/>
    <n v="6"/>
    <n v="0"/>
    <n v="0"/>
    <n v="12.48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Macédoine de légumes - 240 gr."/>
    <n v="0"/>
    <n v="6"/>
    <n v="0"/>
    <n v="0"/>
    <n v="11.94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Petits pois carottes - 235 gr."/>
    <n v="0"/>
    <n v="6"/>
    <n v="0"/>
    <n v="0"/>
    <n v="12.7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Pois chiches au naturel - 240 gr."/>
    <n v="0"/>
    <n v="6"/>
    <n v="0"/>
    <n v="0"/>
    <n v="13.0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Aubergines à la Niçoise - 650 gr."/>
    <n v="0"/>
    <n v="6"/>
    <n v="0"/>
    <n v="0"/>
    <n v="21.6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Lentilles Saucisse (Pur Porc) - 340 gr."/>
    <n v="0"/>
    <n v="6"/>
    <n v="0"/>
    <n v="0"/>
    <n v="18.7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Ketchup - 340 gr."/>
    <n v="0"/>
    <n v="6"/>
    <n v="0"/>
    <n v="0"/>
    <n v="14.1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Coulis de tomate - 650 gr."/>
    <n v="0"/>
    <n v="6"/>
    <n v="0"/>
    <n v="0"/>
    <n v="16.92000000000000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Sauce tomate provençale - 340 gr."/>
    <n v="0"/>
    <n v="6"/>
    <n v="0"/>
    <n v="0"/>
    <n v="13.86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Lentilles vertes au naturel - 450 gr."/>
    <n v="0"/>
    <n v="6"/>
    <n v="0"/>
    <n v="0"/>
    <n v="18.42000000000000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Ratatouille Niçoise - 650 gr."/>
    <n v="0"/>
    <n v="6"/>
    <n v="0"/>
    <n v="0"/>
    <n v="21.24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Lentilles Saucisse (Pur Porc) - 650 gr."/>
    <n v="0"/>
    <n v="6"/>
    <n v="0"/>
    <n v="0"/>
    <n v="30.6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Pois chiches au naturel - 450 gr."/>
    <n v="0"/>
    <n v="6"/>
    <n v="0"/>
    <n v="0"/>
    <n v="19.6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Moussaka Mouton - 340g"/>
    <n v="0"/>
    <n v="6"/>
    <n v="0"/>
    <n v="0"/>
    <n v="25.9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Sauté Porc Curry - 340g"/>
    <n v="0"/>
    <n v="6"/>
    <n v="0"/>
    <n v="0"/>
    <n v="25.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Alexis"/>
    <s v="Champlat"/>
    <s v="Relais Vert"/>
    <s v="BIO VEYRE - BIOMONDE"/>
    <s v="17 r Musso"/>
    <s v="13008"/>
    <s v="MARSEILLE"/>
    <s v="04 91 72 05 58"/>
    <s v="Provence-Alpes-Côte d'Azur"/>
    <s v="13"/>
    <s v="BIOMONDE"/>
    <m/>
    <n v="300"/>
    <s v="2017-11-10"/>
    <x v="1870"/>
    <n v="1"/>
    <m/>
    <m/>
    <m/>
    <m/>
    <s v="Tajine Poulet Citron - 340g"/>
    <n v="0"/>
    <n v="6"/>
    <n v="0"/>
    <n v="0"/>
    <n v="26.22"/>
    <m/>
    <m/>
    <m/>
    <s v=""/>
    <s v=""/>
    <s v=""/>
    <s v=""/>
    <s v=""/>
    <m/>
    <m/>
    <m/>
    <n v="1"/>
    <m/>
    <m/>
    <s v="xxx"/>
    <d v="2017-12-08T00:00:00"/>
    <m/>
    <n v="1"/>
    <m/>
    <s v=""/>
  </r>
  <r>
    <x v="10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m/>
    <n v="1"/>
    <m/>
    <m/>
    <m/>
    <s v="Olive&amp;Truffe - 100ml"/>
    <n v="1010431097"/>
    <n v="8"/>
    <n v="0"/>
    <n v="0"/>
    <n v="75.28"/>
    <m/>
    <m/>
    <m/>
    <s v=""/>
    <s v=""/>
    <s v=""/>
    <s v=""/>
    <s v=""/>
    <m/>
    <m/>
    <m/>
    <n v="1"/>
    <m/>
    <m/>
    <m/>
    <m/>
    <m/>
    <m/>
    <n v="1"/>
    <s v=""/>
  </r>
  <r>
    <x v="10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m/>
    <n v="1"/>
    <m/>
    <m/>
    <m/>
    <s v="Huile de pavot - 100ml"/>
    <n v="1010416697"/>
    <n v="12"/>
    <n v="0"/>
    <n v="0"/>
    <n v="56.76"/>
    <m/>
    <m/>
    <m/>
    <n v="0"/>
    <n v="1"/>
    <n v="0"/>
    <n v="0"/>
    <n v="0"/>
    <n v="1"/>
    <m/>
    <n v="1"/>
    <m/>
    <m/>
    <m/>
    <s v="RUPTURE LE MAG NE MAINTIENT PAS LA COMMANDE"/>
    <m/>
    <n v="1"/>
    <m/>
    <n v="1"/>
    <m/>
  </r>
  <r>
    <x v="10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n v="1"/>
    <m/>
    <m/>
    <m/>
    <m/>
    <s v="Farine de noix biologique - 250g x4"/>
    <n v="1010450120"/>
    <n v="4"/>
    <n v="0"/>
    <n v="0"/>
    <n v="11.92"/>
    <m/>
    <m/>
    <m/>
    <n v="1"/>
    <n v="0"/>
    <n v="0"/>
    <n v="0"/>
    <n v="0"/>
    <n v="1"/>
    <m/>
    <n v="1"/>
    <m/>
    <m/>
    <m/>
    <s v="RUPTURE LE MAG NE MAINTIENT PAS LA COMMANDE"/>
    <m/>
    <n v="1"/>
    <m/>
    <n v="1"/>
    <m/>
  </r>
  <r>
    <x v="10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m/>
    <n v="1"/>
    <m/>
    <m/>
    <m/>
    <s v="Ghee  (beurre clarifié) - 180ml"/>
    <n v="1010639069"/>
    <n v="6"/>
    <n v="0"/>
    <n v="0"/>
    <n v="37.32"/>
    <m/>
    <m/>
    <m/>
    <n v="0"/>
    <n v="1"/>
    <n v="0"/>
    <n v="0"/>
    <n v="0"/>
    <n v="1"/>
    <m/>
    <n v="1"/>
    <m/>
    <m/>
    <m/>
    <s v="RUPTURE LE MAG NE MAINTIENT PAS LA COMMANDE"/>
    <m/>
    <n v="1"/>
    <m/>
    <n v="1"/>
    <m/>
  </r>
  <r>
    <x v="10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m/>
    <m/>
    <n v="1"/>
    <m/>
    <m/>
    <s v="Farine de sésame biologique - 250g"/>
    <n v="1010451020"/>
    <n v="4"/>
    <n v="0"/>
    <n v="0"/>
    <n v="8.92"/>
    <m/>
    <m/>
    <m/>
    <n v="0"/>
    <n v="0"/>
    <n v="1"/>
    <n v="0"/>
    <n v="0"/>
    <n v="1"/>
    <m/>
    <n v="1"/>
    <m/>
    <m/>
    <m/>
    <s v="RUPTURE LE MAG NE MAINTIENT PAS LA COMMANDE"/>
    <m/>
    <n v="1"/>
    <m/>
    <n v="1"/>
    <m/>
  </r>
  <r>
    <x v="10"/>
    <s v="Benoît"/>
    <s v="Bio Planète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1"/>
    <m/>
    <m/>
    <n v="1"/>
    <m/>
    <m/>
    <s v="Farine d'arachide biologique - 250g"/>
    <n v="1010450920"/>
    <n v="4"/>
    <n v="0"/>
    <n v="0"/>
    <n v="8.92"/>
    <m/>
    <m/>
    <m/>
    <n v="0"/>
    <n v="0"/>
    <n v="1"/>
    <n v="0"/>
    <n v="0"/>
    <n v="1"/>
    <m/>
    <n v="1"/>
    <m/>
    <m/>
    <m/>
    <s v="RUPTURE LE MAG NE MAINTIENT PAS LA COMMANDE"/>
    <m/>
    <n v="1"/>
    <m/>
    <n v="1"/>
    <m/>
  </r>
  <r>
    <x v="10"/>
    <s v="Benoît"/>
    <s v="Nature et Aliments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2"/>
    <n v="1"/>
    <m/>
    <m/>
    <m/>
    <m/>
    <s v="Potabio de la mer - x 20 sachets"/>
    <n v="410160"/>
    <n v="20"/>
    <n v="0"/>
    <n v="0"/>
    <n v="0"/>
    <m/>
    <m/>
    <m/>
    <s v=""/>
    <s v=""/>
    <s v=""/>
    <s v=""/>
    <s v=""/>
    <m/>
    <m/>
    <m/>
    <n v="1"/>
    <m/>
    <m/>
    <s v="x"/>
    <d v="2017-12-21T00:00:00"/>
    <m/>
    <n v="1"/>
    <m/>
    <s v=""/>
  </r>
  <r>
    <x v="10"/>
    <s v="Philippe"/>
    <s v="Bio Planète"/>
    <s v="Biodis"/>
    <s v="SYMBIOSE"/>
    <s v="10 Rue Picois"/>
    <s v="37600"/>
    <s v="LOCHES"/>
    <s v="02 47 59 30 30"/>
    <s v="Centre-Val de Loire"/>
    <s v="37"/>
    <s v="INDPT"/>
    <m/>
    <n v="90"/>
    <s v="2017-11-09"/>
    <x v="1873"/>
    <m/>
    <m/>
    <n v="1"/>
    <m/>
    <m/>
    <s v="Ghee  (beurre clarifié) - 180ml"/>
    <n v="1010639069"/>
    <n v="6"/>
    <n v="0"/>
    <n v="0"/>
    <n v="37.32"/>
    <m/>
    <m/>
    <m/>
    <s v=""/>
    <s v=""/>
    <s v=""/>
    <s v=""/>
    <s v=""/>
    <m/>
    <n v="1"/>
    <m/>
    <m/>
    <m/>
    <m/>
    <s v="Confusion de grossiste : travaille avec Bio Distrifrais et non Biodis : commande annulée"/>
    <d v="2017-12-05T00:00:00"/>
    <n v="1"/>
    <n v="1"/>
    <n v="37.32"/>
    <m/>
  </r>
  <r>
    <x v="10"/>
    <s v="Philippe"/>
    <s v="Nature et Aliments"/>
    <s v="Biodis"/>
    <s v="SYMBIOSE"/>
    <s v="10 Rue Picois"/>
    <s v="37600"/>
    <s v="LOCHES"/>
    <s v="02 47 59 30 30"/>
    <s v="Centre-Val de Loire"/>
    <s v="37"/>
    <s v="INDPT"/>
    <m/>
    <n v="90"/>
    <s v="2017-11-09"/>
    <x v="1874"/>
    <n v="1"/>
    <m/>
    <m/>
    <m/>
    <m/>
    <s v="Ferment kéfir de fruits 2x5g - 2x5g"/>
    <n v="530150"/>
    <n v="10"/>
    <n v="0"/>
    <n v="0"/>
    <n v="23"/>
    <m/>
    <m/>
    <m/>
    <s v=""/>
    <s v=""/>
    <s v=""/>
    <s v=""/>
    <s v=""/>
    <m/>
    <n v="1"/>
    <m/>
    <m/>
    <m/>
    <m/>
    <s v="Confusion de grossiste : travaille avec Bio Distrifrais et non Biodis : commande annulée"/>
    <d v="2017-12-05T00:00:00"/>
    <n v="1"/>
    <n v="1"/>
    <n v="23"/>
    <m/>
  </r>
  <r>
    <x v="10"/>
    <s v="Alexis"/>
    <s v="Kaoka"/>
    <s v="Markal"/>
    <s v="MARCEL ET FILS"/>
    <s v="1, ALLEE DES PLATANES"/>
    <s v="13770"/>
    <s v="VENELLES"/>
    <s v="04 42 27 21 38"/>
    <s v="Provence-Alpes-Côte d'Azur"/>
    <s v="13"/>
    <s v="INDPT"/>
    <s v="Marcel et Fils"/>
    <n v="400"/>
    <s v="2017-11-09"/>
    <x v="1875"/>
    <n v="1"/>
    <m/>
    <m/>
    <m/>
    <m/>
    <s v="Sachet chocolat poudre 32% cacao - 400g"/>
    <n v="66510"/>
    <n v="12"/>
    <n v="0"/>
    <n v="0"/>
    <n v="0"/>
    <m/>
    <m/>
    <m/>
    <s v=""/>
    <s v=""/>
    <s v=""/>
    <s v=""/>
    <s v=""/>
    <m/>
    <m/>
    <m/>
    <n v="1"/>
    <m/>
    <m/>
    <s v="x "/>
    <d v="2017-12-14T00:00:00"/>
    <m/>
    <n v="1"/>
    <m/>
    <s v=""/>
  </r>
  <r>
    <x v="10"/>
    <s v="Alexis"/>
    <s v="Kaoka"/>
    <s v="Markal"/>
    <s v="MARCEL ET FILS"/>
    <s v="1, ALLEE DES PLATANES"/>
    <s v="13770"/>
    <s v="VENELLES"/>
    <s v="04 42 27 21 38"/>
    <s v="Provence-Alpes-Côte d'Azur"/>
    <s v="13"/>
    <s v="INDPT"/>
    <s v="Marcel et Fils"/>
    <n v="400"/>
    <s v="2017-11-09"/>
    <x v="1875"/>
    <n v="1"/>
    <m/>
    <m/>
    <m/>
    <m/>
    <s v="Palets noir dessert 55% - 5 Kg"/>
    <n v="16956"/>
    <n v="1"/>
    <n v="0"/>
    <n v="0"/>
    <n v="43"/>
    <m/>
    <m/>
    <m/>
    <s v=""/>
    <s v=""/>
    <s v=""/>
    <s v=""/>
    <s v=""/>
    <m/>
    <m/>
    <m/>
    <n v="1"/>
    <m/>
    <m/>
    <s v="x"/>
    <d v="2017-12-14T00:00:00"/>
    <m/>
    <n v="1"/>
    <m/>
    <s v=""/>
  </r>
  <r>
    <x v="10"/>
    <s v="Alexis"/>
    <s v="Champlat"/>
    <s v="Relais Vert"/>
    <s v="MARCEL ET FILS"/>
    <s v="1, ALLEE DES PLATANES"/>
    <s v="13770"/>
    <s v="VENELLES"/>
    <s v="04 42 27 21 38"/>
    <s v="Provence-Alpes-Côte d'Azur"/>
    <s v="13"/>
    <s v="INDPT"/>
    <s v="Marcel et Fils"/>
    <n v="400"/>
    <s v="2017-11-09"/>
    <x v="1876"/>
    <n v="1"/>
    <m/>
    <m/>
    <m/>
    <m/>
    <s v="Pois chiches au naturel - 240 gr."/>
    <n v="0"/>
    <n v="6"/>
    <n v="0"/>
    <n v="0"/>
    <n v="13.02"/>
    <m/>
    <m/>
    <m/>
    <s v=""/>
    <s v=""/>
    <s v=""/>
    <s v=""/>
    <s v=""/>
    <m/>
    <m/>
    <m/>
    <n v="1"/>
    <m/>
    <m/>
    <s v="x "/>
    <d v="2017-12-14T00:00:00"/>
    <m/>
    <n v="1"/>
    <m/>
    <s v=""/>
  </r>
  <r>
    <x v="10"/>
    <s v="Alexis"/>
    <s v="Nature et Aliments"/>
    <s v="Relais Vert"/>
    <s v="MARCEL ET FILS"/>
    <s v="1, ALLEE DES PLATANES"/>
    <s v="13770"/>
    <s v="VENELLES"/>
    <s v="04 42 27 21 38"/>
    <s v="Provence-Alpes-Côte d'Azur"/>
    <s v="13"/>
    <s v="INDPT"/>
    <s v="Marcel et Fils"/>
    <n v="400"/>
    <s v="2017-11-09"/>
    <x v="1877"/>
    <n v="1"/>
    <m/>
    <m/>
    <m/>
    <m/>
    <s v="Sucre vanille - 2x8g"/>
    <n v="310010"/>
    <n v="20"/>
    <n v="0"/>
    <n v="0"/>
    <n v="73.599999999999994"/>
    <m/>
    <m/>
    <m/>
    <s v=""/>
    <s v=""/>
    <s v=""/>
    <s v=""/>
    <s v=""/>
    <m/>
    <m/>
    <m/>
    <n v="1"/>
    <m/>
    <m/>
    <s v="x"/>
    <d v="2017-12-14T00:00:00"/>
    <m/>
    <n v="1"/>
    <m/>
    <s v=""/>
  </r>
  <r>
    <x v="10"/>
    <s v="Alexis"/>
    <s v="Nature et Aliments"/>
    <s v="Relais Vert"/>
    <s v="MARCEL ET FILS"/>
    <s v="1, ALLEE DES PLATANES"/>
    <s v="13770"/>
    <s v="VENELLES"/>
    <s v="04 42 27 21 38"/>
    <s v="Provence-Alpes-Côte d'Azur"/>
    <s v="13"/>
    <s v="INDPT"/>
    <s v="Marcel et Fils"/>
    <n v="400"/>
    <s v="2017-11-09"/>
    <x v="1877"/>
    <m/>
    <n v="1"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n v="1"/>
    <m/>
    <m/>
    <s v="x"/>
    <d v="2017-12-14T00:00:00"/>
    <m/>
    <n v="1"/>
    <m/>
    <s v=""/>
  </r>
  <r>
    <x v="10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n v="1"/>
    <m/>
    <m/>
    <m/>
    <m/>
    <s v="Gel externe - tube 250ml"/>
    <n v="0"/>
    <n v="12"/>
    <n v="0"/>
    <n v="0"/>
    <n v="122.4"/>
    <m/>
    <m/>
    <m/>
    <s v=""/>
    <s v=""/>
    <s v=""/>
    <s v=""/>
    <s v=""/>
    <m/>
    <m/>
    <m/>
    <n v="1"/>
    <m/>
    <m/>
    <m/>
    <m/>
    <m/>
    <m/>
    <n v="1"/>
    <s v=""/>
  </r>
  <r>
    <x v="10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n v="1"/>
    <m/>
    <m/>
    <m/>
    <m/>
    <s v="Crème visage - tube 50ml"/>
    <n v="0"/>
    <n v="12"/>
    <n v="0"/>
    <n v="0"/>
    <n v="74.040000000000006"/>
    <m/>
    <m/>
    <m/>
    <s v=""/>
    <s v=""/>
    <s v=""/>
    <s v=""/>
    <s v=""/>
    <m/>
    <m/>
    <m/>
    <n v="1"/>
    <m/>
    <m/>
    <m/>
    <m/>
    <m/>
    <m/>
    <n v="1"/>
    <s v=""/>
  </r>
  <r>
    <x v="10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n v="1"/>
    <m/>
    <m/>
    <m/>
    <m/>
    <s v="Crème intense - tube 50ml"/>
    <n v="0"/>
    <n v="12"/>
    <n v="0"/>
    <n v="0"/>
    <n v="89.04"/>
    <m/>
    <m/>
    <m/>
    <s v=""/>
    <s v=""/>
    <s v=""/>
    <s v=""/>
    <s v=""/>
    <m/>
    <m/>
    <m/>
    <n v="1"/>
    <m/>
    <m/>
    <m/>
    <m/>
    <m/>
    <m/>
    <n v="1"/>
    <s v=""/>
  </r>
  <r>
    <x v="10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n v="1"/>
    <m/>
    <m/>
    <m/>
    <m/>
    <s v="Crème réparatrice visage et corps - tube 150ml"/>
    <n v="0"/>
    <n v="12"/>
    <n v="0"/>
    <n v="0"/>
    <n v="97.08"/>
    <m/>
    <m/>
    <m/>
    <s v=""/>
    <s v=""/>
    <s v=""/>
    <s v=""/>
    <s v=""/>
    <m/>
    <m/>
    <m/>
    <n v="1"/>
    <m/>
    <m/>
    <m/>
    <m/>
    <m/>
    <m/>
    <n v="1"/>
    <s v=""/>
  </r>
  <r>
    <x v="10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n v="1"/>
    <m/>
    <m/>
    <m/>
    <m/>
    <s v="Pulpe Aloé Vera AB à boire - 500ml"/>
    <n v="0"/>
    <n v="12"/>
    <n v="0"/>
    <n v="0"/>
    <n v="104.52"/>
    <m/>
    <m/>
    <m/>
    <s v=""/>
    <s v=""/>
    <s v=""/>
    <s v=""/>
    <s v=""/>
    <m/>
    <m/>
    <m/>
    <n v="1"/>
    <m/>
    <m/>
    <m/>
    <m/>
    <m/>
    <m/>
    <n v="1"/>
    <s v=""/>
  </r>
  <r>
    <x v="10"/>
    <s v="Benoît"/>
    <s v="Ciel d'Azur"/>
    <s v="Relais Vert"/>
    <s v="BIEN L EPICERIE - SAINT GILLES"/>
    <s v="20 RUE SAINT GILLES"/>
    <s v="75003"/>
    <s v="PARIS"/>
    <s v="01.44.61.30.95"/>
    <s v="Île-de-France"/>
    <s v="75"/>
    <s v="INDPT"/>
    <m/>
    <n v="260"/>
    <s v="2017-11-09"/>
    <x v="1878"/>
    <m/>
    <m/>
    <n v="1"/>
    <m/>
    <m/>
    <s v="Jus d'aloé Arborescens - 500ml"/>
    <n v="0"/>
    <n v="12"/>
    <n v="0"/>
    <n v="0"/>
    <n v="224.28"/>
    <m/>
    <m/>
    <m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79"/>
    <n v="1"/>
    <m/>
    <m/>
    <m/>
    <m/>
    <s v="SEMOULE D'EPEAUTRE aux raisins secs et épices-CASABLANCA -"/>
    <n v="250"/>
    <n v="12"/>
    <n v="10"/>
    <n v="0"/>
    <n v="33.6"/>
    <m/>
    <m/>
    <m/>
    <n v="1"/>
    <n v="0"/>
    <n v="0"/>
    <n v="0"/>
    <n v="0"/>
    <m/>
    <m/>
    <n v="1"/>
    <m/>
    <n v="1"/>
    <m/>
    <m/>
    <d v="2017-12-14T00:00:00"/>
    <m/>
    <m/>
    <s v="1"/>
    <m/>
  </r>
  <r>
    <x v="10"/>
    <s v="Alexis"/>
    <s v="Beendhi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79"/>
    <n v="1"/>
    <m/>
    <m/>
    <m/>
    <m/>
    <s v="RIZ BASMATI à la noix de coco-KERALA - 250g"/>
    <n v="250"/>
    <n v="12"/>
    <n v="10"/>
    <n v="0"/>
    <n v="22.56"/>
    <m/>
    <m/>
    <m/>
    <n v="1"/>
    <n v="0"/>
    <n v="0"/>
    <n v="0"/>
    <n v="0"/>
    <m/>
    <m/>
    <n v="1"/>
    <m/>
    <n v="1"/>
    <m/>
    <m/>
    <d v="2017-12-14T00:00:00"/>
    <m/>
    <m/>
    <s v="1"/>
    <m/>
  </r>
  <r>
    <x v="10"/>
    <s v="Alexis"/>
    <s v="Beendhi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79"/>
    <n v="1"/>
    <m/>
    <m/>
    <m/>
    <m/>
    <s v="RIZ BASMATI au citron vert et curcuma - 250g"/>
    <n v="250"/>
    <n v="12"/>
    <n v="10"/>
    <n v="0"/>
    <n v="34.56"/>
    <m/>
    <m/>
    <m/>
    <n v="1"/>
    <n v="0"/>
    <n v="0"/>
    <n v="0"/>
    <n v="0"/>
    <m/>
    <m/>
    <n v="1"/>
    <m/>
    <n v="1"/>
    <m/>
    <m/>
    <d v="2017-12-14T00:00:00"/>
    <m/>
    <m/>
    <s v="1"/>
    <m/>
  </r>
  <r>
    <x v="10"/>
    <s v="Alexis"/>
    <s v="Beendhi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79"/>
    <n v="1"/>
    <m/>
    <m/>
    <m/>
    <m/>
    <s v="VRAC RIZ BASMATI au curcuma &amp; gingembre-GOA - 5000g"/>
    <n v="0"/>
    <n v="2"/>
    <n v="10"/>
    <n v="0"/>
    <n v="56.42"/>
    <m/>
    <m/>
    <m/>
    <n v="1"/>
    <n v="0"/>
    <n v="0"/>
    <n v="0"/>
    <n v="0"/>
    <m/>
    <m/>
    <n v="1"/>
    <m/>
    <n v="1"/>
    <m/>
    <m/>
    <d v="2017-12-14T00:00:00"/>
    <m/>
    <m/>
    <s v="1"/>
    <m/>
  </r>
  <r>
    <x v="10"/>
    <s v="Alexis"/>
    <s v="Beendhi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79"/>
    <n v="1"/>
    <m/>
    <m/>
    <m/>
    <m/>
    <s v="VRAC LENTILLES CORAIL à la noix de coco-PONDICHERY - 5000g"/>
    <n v="0"/>
    <n v="2"/>
    <n v="10"/>
    <n v="0"/>
    <n v="90.28"/>
    <m/>
    <m/>
    <m/>
    <n v="1"/>
    <n v="0"/>
    <n v="0"/>
    <n v="0"/>
    <n v="0"/>
    <m/>
    <m/>
    <n v="1"/>
    <m/>
    <n v="1"/>
    <m/>
    <m/>
    <d v="2017-12-14T00:00:00"/>
    <m/>
    <m/>
    <s v="1"/>
    <m/>
  </r>
  <r>
    <x v="10"/>
    <s v="Alexis"/>
    <s v="Kaoka"/>
    <s v="Ekibio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0"/>
    <n v="1"/>
    <m/>
    <m/>
    <m/>
    <n v="1"/>
    <s v="noir 55% framboise - 100g"/>
    <n v="14594"/>
    <n v="51"/>
    <n v="10"/>
    <n v="0"/>
    <n v="72.42"/>
    <m/>
    <m/>
    <m/>
    <s v=""/>
    <s v=""/>
    <s v=""/>
    <s v=""/>
    <s v=""/>
    <m/>
    <m/>
    <m/>
    <n v="1"/>
    <m/>
    <m/>
    <m/>
    <m/>
    <m/>
    <s v="1"/>
    <m/>
    <s v=""/>
  </r>
  <r>
    <x v="10"/>
    <s v="Alexis"/>
    <s v="Kaoka"/>
    <s v="Ekibio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0"/>
    <n v="1"/>
    <m/>
    <m/>
    <m/>
    <n v="1"/>
    <s v="noir noix de coco - 100g"/>
    <n v="14717"/>
    <n v="51"/>
    <n v="10"/>
    <n v="0"/>
    <n v="82.62"/>
    <m/>
    <m/>
    <m/>
    <s v=""/>
    <s v=""/>
    <s v=""/>
    <s v=""/>
    <s v=""/>
    <m/>
    <m/>
    <m/>
    <n v="1"/>
    <m/>
    <m/>
    <m/>
    <m/>
    <m/>
    <s v="1"/>
    <m/>
    <s v=""/>
  </r>
  <r>
    <x v="10"/>
    <s v="Alexis"/>
    <s v="Kaoka"/>
    <s v="Ekibio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0"/>
    <n v="1"/>
    <m/>
    <m/>
    <m/>
    <n v="1"/>
    <s v="noir gingembre citron - 100g"/>
    <n v="14718"/>
    <n v="51"/>
    <n v="10"/>
    <n v="0"/>
    <n v="82.62"/>
    <m/>
    <m/>
    <m/>
    <s v=""/>
    <s v=""/>
    <s v=""/>
    <s v=""/>
    <s v=""/>
    <m/>
    <m/>
    <m/>
    <n v="1"/>
    <m/>
    <m/>
    <m/>
    <m/>
    <m/>
    <s v="1"/>
    <m/>
    <s v=""/>
  </r>
  <r>
    <x v="10"/>
    <s v="Alexis"/>
    <s v="Bio Planète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1"/>
    <n v="1"/>
    <m/>
    <m/>
    <m/>
    <m/>
    <s v="Huile d'olive douce - 1L"/>
    <n v="1010612350"/>
    <n v="6"/>
    <n v="0"/>
    <n v="0"/>
    <n v="51.12"/>
    <m/>
    <m/>
    <m/>
    <s v=""/>
    <s v=""/>
    <s v=""/>
    <s v=""/>
    <s v=""/>
    <m/>
    <m/>
    <m/>
    <n v="1"/>
    <m/>
    <m/>
    <m/>
    <m/>
    <m/>
    <m/>
    <s v="1"/>
    <s v=""/>
  </r>
  <r>
    <x v="10"/>
    <s v="Alexis"/>
    <s v="Bio Planète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1"/>
    <m/>
    <n v="1"/>
    <m/>
    <m/>
    <m/>
    <s v="Ghee  (beurre clarifié) - 180ml"/>
    <n v="1010639069"/>
    <n v="6"/>
    <n v="0"/>
    <n v="0"/>
    <n v="37.32"/>
    <m/>
    <m/>
    <m/>
    <s v=""/>
    <s v=""/>
    <s v=""/>
    <s v=""/>
    <s v=""/>
    <m/>
    <m/>
    <m/>
    <n v="1"/>
    <m/>
    <m/>
    <m/>
    <m/>
    <m/>
    <m/>
    <s v="1"/>
    <s v=""/>
  </r>
  <r>
    <x v="10"/>
    <s v="Alexis"/>
    <s v="Arcadie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2"/>
    <n v="1"/>
    <m/>
    <m/>
    <m/>
    <m/>
    <s v="CANNELLE moulue - Flacon 35g"/>
    <n v="0"/>
    <n v="6"/>
    <n v="0"/>
    <n v="0"/>
    <n v="7.74"/>
    <m/>
    <m/>
    <m/>
    <s v=""/>
    <s v=""/>
    <s v=""/>
    <s v=""/>
    <s v=""/>
    <m/>
    <m/>
    <m/>
    <n v="1"/>
    <m/>
    <m/>
    <m/>
    <m/>
    <m/>
    <s v="1"/>
    <m/>
    <s v=""/>
  </r>
  <r>
    <x v="10"/>
    <s v="Alexis"/>
    <s v="Nature et Aliments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3"/>
    <n v="1"/>
    <m/>
    <m/>
    <m/>
    <m/>
    <s v="Agar agar Bio - 2x4g"/>
    <n v="510170"/>
    <n v="30"/>
    <n v="0"/>
    <n v="0"/>
    <n v="33.299999999999997"/>
    <m/>
    <m/>
    <m/>
    <s v=""/>
    <s v=""/>
    <s v=""/>
    <s v=""/>
    <s v=""/>
    <m/>
    <m/>
    <m/>
    <n v="1"/>
    <m/>
    <m/>
    <m/>
    <m/>
    <m/>
    <m/>
    <s v="1"/>
    <s v=""/>
  </r>
  <r>
    <x v="10"/>
    <s v="Alexis"/>
    <s v="Nature et Aliments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3"/>
    <n v="1"/>
    <m/>
    <m/>
    <m/>
    <m/>
    <s v="Colorants en poudre 3x10g - 1x30g"/>
    <n v="320200"/>
    <n v="8"/>
    <n v="0"/>
    <n v="0"/>
    <n v="17.600000000000001"/>
    <m/>
    <m/>
    <m/>
    <s v=""/>
    <s v=""/>
    <s v=""/>
    <s v=""/>
    <s v=""/>
    <m/>
    <m/>
    <m/>
    <n v="1"/>
    <m/>
    <m/>
    <m/>
    <m/>
    <m/>
    <m/>
    <s v="1"/>
    <s v=""/>
  </r>
  <r>
    <x v="10"/>
    <s v="Alexis"/>
    <s v="Nature et Aliments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3"/>
    <n v="1"/>
    <m/>
    <m/>
    <m/>
    <m/>
    <s v="Vermicelles Arc en ciel 100g - x 10"/>
    <n v="320210"/>
    <n v="10"/>
    <n v="0"/>
    <n v="0"/>
    <n v="19.5"/>
    <m/>
    <m/>
    <m/>
    <s v=""/>
    <s v=""/>
    <s v=""/>
    <s v=""/>
    <s v=""/>
    <m/>
    <m/>
    <m/>
    <n v="1"/>
    <m/>
    <m/>
    <m/>
    <m/>
    <m/>
    <m/>
    <s v="1"/>
    <s v=""/>
  </r>
  <r>
    <x v="10"/>
    <s v="Alexis"/>
    <s v="Nature et Aliments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3"/>
    <m/>
    <n v="1"/>
    <m/>
    <m/>
    <m/>
    <s v="Vermicelles Ying Yang 100g - x10"/>
    <n v="320220"/>
    <n v="10"/>
    <n v="0"/>
    <n v="0"/>
    <n v="19.5"/>
    <m/>
    <m/>
    <m/>
    <s v=""/>
    <s v=""/>
    <s v=""/>
    <s v=""/>
    <s v=""/>
    <m/>
    <m/>
    <m/>
    <n v="1"/>
    <m/>
    <m/>
    <m/>
    <m/>
    <m/>
    <m/>
    <s v="1"/>
    <s v=""/>
  </r>
  <r>
    <x v="10"/>
    <s v="Alexis"/>
    <s v="Nature et Aliments"/>
    <s v="Relais Vert"/>
    <s v="LA GRANGE BIO - BIOMONDE"/>
    <s v="Chemin de Caussereine - Maison Pastorello"/>
    <s v="83340"/>
    <s v="LE CANNET DES MAURES"/>
    <s v="04 94 73 67 12"/>
    <s v="Provence-Alpes-Côte d'Azur"/>
    <s v="83"/>
    <s v="BIOMONDE"/>
    <m/>
    <n v="190"/>
    <s v="2017-11-10"/>
    <x v="1883"/>
    <m/>
    <n v="1"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n v="1"/>
    <m/>
    <m/>
    <m/>
    <m/>
    <m/>
    <m/>
    <s v="1"/>
    <s v=""/>
  </r>
  <r>
    <x v="10"/>
    <s v="Benoît"/>
    <s v="Arcadie"/>
    <s v="Relais Vert"/>
    <s v="LA MAISON DE TANTE BIO"/>
    <s v="CHEMIN DES ROMAINS"/>
    <s v="55100"/>
    <s v="HAUDAINVILLE"/>
    <s v="03 29 73 79 79"/>
    <s v="Grand Est"/>
    <s v="55"/>
    <s v="ACCORD BIO"/>
    <m/>
    <n v="300"/>
    <s v="2017-11-13"/>
    <x v="1884"/>
    <n v="1"/>
    <m/>
    <m/>
    <m/>
    <m/>
    <s v="CORIANDRE feuille - Flacon 18g"/>
    <n v="0"/>
    <n v="3"/>
    <n v="0"/>
    <n v="0"/>
    <n v="5.22"/>
    <m/>
    <m/>
    <m/>
    <s v=""/>
    <s v=""/>
    <s v=""/>
    <s v=""/>
    <s v=""/>
    <m/>
    <m/>
    <m/>
    <n v="1"/>
    <m/>
    <m/>
    <m/>
    <m/>
    <m/>
    <m/>
    <n v="1"/>
    <s v=""/>
  </r>
  <r>
    <x v="10"/>
    <s v="Benoît"/>
    <s v="Arcadie"/>
    <s v="Relais Vert"/>
    <s v="LA MAISON DE TANTE BIO"/>
    <s v="CHEMIN DES ROMAINS"/>
    <s v="55100"/>
    <s v="HAUDAINVILLE"/>
    <s v="03 29 73 79 79"/>
    <s v="Grand Est"/>
    <s v="55"/>
    <s v="ACCORD BIO"/>
    <m/>
    <n v="300"/>
    <s v="2017-11-13"/>
    <x v="1884"/>
    <m/>
    <n v="1"/>
    <m/>
    <m/>
    <m/>
    <s v="LIVÈCHE flocon - Flacon 10g"/>
    <n v="0"/>
    <n v="3"/>
    <n v="0"/>
    <n v="0"/>
    <n v="3.66"/>
    <m/>
    <m/>
    <m/>
    <s v=""/>
    <s v=""/>
    <s v=""/>
    <s v=""/>
    <s v=""/>
    <m/>
    <m/>
    <m/>
    <n v="1"/>
    <m/>
    <m/>
    <m/>
    <m/>
    <m/>
    <m/>
    <n v="1"/>
    <s v=""/>
  </r>
  <r>
    <x v="10"/>
    <s v="Benoît"/>
    <s v="Arcadie"/>
    <s v="Relais Vert"/>
    <s v="LA MAISON DE TANTE BIO"/>
    <s v="CHEMIN DES ROMAINS"/>
    <s v="55100"/>
    <s v="HAUDAINVILLE"/>
    <s v="03 29 73 79 79"/>
    <s v="Grand Est"/>
    <s v="55"/>
    <s v="ACCORD BIO"/>
    <m/>
    <n v="300"/>
    <s v="2017-11-13"/>
    <x v="1884"/>
    <n v="1"/>
    <m/>
    <m/>
    <m/>
    <m/>
    <s v="Mélange COURT-BOUILLON - Flacon 150g (6)"/>
    <n v="0"/>
    <n v="6"/>
    <n v="0"/>
    <n v="0"/>
    <n v="27.3"/>
    <m/>
    <m/>
    <m/>
    <s v=""/>
    <s v=""/>
    <s v=""/>
    <s v=""/>
    <s v=""/>
    <m/>
    <m/>
    <m/>
    <n v="1"/>
    <m/>
    <m/>
    <m/>
    <m/>
    <m/>
    <m/>
    <n v="1"/>
    <s v=""/>
  </r>
  <r>
    <x v="10"/>
    <s v="Philippe"/>
    <s v="Bio Planète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5"/>
    <n v="1"/>
    <m/>
    <m/>
    <m/>
    <m/>
    <s v="Huile de Lin France - 0,25L"/>
    <n v="1010600490"/>
    <n v="6"/>
    <n v="0"/>
    <n v="0"/>
    <n v="28.86"/>
    <m/>
    <m/>
    <m/>
    <s v=""/>
    <s v=""/>
    <s v=""/>
    <s v=""/>
    <s v=""/>
    <m/>
    <m/>
    <m/>
    <m/>
    <m/>
    <m/>
    <s v="x"/>
    <m/>
    <m/>
    <n v="1"/>
    <m/>
    <n v="1"/>
  </r>
  <r>
    <x v="10"/>
    <s v="Philippe"/>
    <s v="Bio Planète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5"/>
    <n v="1"/>
    <m/>
    <m/>
    <m/>
    <m/>
    <s v="Huile de Chia - 100ml"/>
    <n v="1010420097"/>
    <n v="4"/>
    <n v="0"/>
    <n v="0"/>
    <n v="28.4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Bio Planète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5"/>
    <n v="1"/>
    <m/>
    <m/>
    <m/>
    <m/>
    <s v="Huile de germe de blé bio - 100ml"/>
    <n v="1010420697"/>
    <n v="4"/>
    <n v="0"/>
    <n v="0"/>
    <n v="42.6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Bio Planète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5"/>
    <m/>
    <m/>
    <n v="1"/>
    <m/>
    <m/>
    <s v="Ghee  (beurre clarifié) - 180ml"/>
    <n v="1010639069"/>
    <n v="6"/>
    <n v="0"/>
    <n v="0"/>
    <n v="37.32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Bio Planète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5"/>
    <m/>
    <m/>
    <n v="1"/>
    <m/>
    <m/>
    <s v="Huile d'olive douce - 0,25L"/>
    <n v="1010612390"/>
    <n v="6"/>
    <n v="10"/>
    <n v="0"/>
    <n v="0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Le Moulin du Pivert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6"/>
    <n v="1"/>
    <m/>
    <m/>
    <m/>
    <m/>
    <s v="P’tit Beurre - 155 grs"/>
    <n v="1"/>
    <n v="12"/>
    <n v="0"/>
    <n v="0"/>
    <n v="19.68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Le Moulin du Pivert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6"/>
    <n v="1"/>
    <m/>
    <m/>
    <m/>
    <m/>
    <s v="Petits Pains Grillés Miel et Raisins - 225 grs"/>
    <n v="2"/>
    <n v="12"/>
    <n v="0"/>
    <n v="0"/>
    <n v="27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Le Moulin du Pivert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6"/>
    <n v="1"/>
    <m/>
    <m/>
    <m/>
    <m/>
    <s v="Fourrés Caramel Beurre Salé - 175 grs"/>
    <n v="1"/>
    <n v="12"/>
    <n v="0"/>
    <n v="0"/>
    <n v="29.4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Le Moulin du Pivert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6"/>
    <n v="1"/>
    <m/>
    <m/>
    <m/>
    <m/>
    <s v="Fourrés Praliné - 12"/>
    <n v="1"/>
    <n v="12"/>
    <n v="0"/>
    <n v="0"/>
    <n v="0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Bioflan noix de coco - 2x4g"/>
    <n v="110150"/>
    <n v="30"/>
    <n v="0"/>
    <n v="0"/>
    <n v="19.2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Bioflan cacao orange - 2x5g"/>
    <n v="110180"/>
    <n v="30"/>
    <n v="0"/>
    <n v="0"/>
    <n v="19.2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Potabio épinards spiruline - 2x8,5g"/>
    <n v="410090"/>
    <n v="20"/>
    <n v="0"/>
    <n v="0"/>
    <n v="16.600000000000001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Potabio Indien - x20 sachets"/>
    <n v="41033"/>
    <n v="20"/>
    <n v="0"/>
    <n v="0"/>
    <n v="18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Potabio Mexicain - x20 sachets"/>
    <n v="41034"/>
    <n v="20"/>
    <n v="0"/>
    <n v="0"/>
    <n v="18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Nature et Aliment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7"/>
    <n v="1"/>
    <m/>
    <m/>
    <m/>
    <m/>
    <s v="Crème anglaise 60g - x 12 sachets"/>
    <n v="190210"/>
    <n v="12"/>
    <n v="0"/>
    <n v="0"/>
    <n v="11.88"/>
    <m/>
    <m/>
    <m/>
    <s v=""/>
    <s v=""/>
    <s v=""/>
    <s v=""/>
    <s v=""/>
    <m/>
    <m/>
    <m/>
    <m/>
    <m/>
    <m/>
    <m/>
    <m/>
    <m/>
    <n v="1"/>
    <m/>
    <n v="1"/>
  </r>
  <r>
    <x v="10"/>
    <s v="Philippe"/>
    <s v="Côteaux Nantais"/>
    <s v="Biodis"/>
    <s v="BIOMONDE OCEAN - VENDEE"/>
    <s v="186, RUE CARNOT"/>
    <s v="85300"/>
    <s v="CHALLANS"/>
    <s v="02 28 10 53 67"/>
    <s v="Pays-de-Loire"/>
    <s v="85"/>
    <s v="BIOMONDE"/>
    <m/>
    <n v="400"/>
    <s v="2017-11-14"/>
    <x v="1888"/>
    <n v="1"/>
    <m/>
    <m/>
    <m/>
    <m/>
    <s v="Purée kiwis bananes - 350g"/>
    <n v="0"/>
    <n v="6"/>
    <n v="0"/>
    <n v="0"/>
    <n v="0"/>
    <m/>
    <m/>
    <m/>
    <s v=""/>
    <s v=""/>
    <s v=""/>
    <s v=""/>
    <s v=""/>
    <m/>
    <m/>
    <m/>
    <m/>
    <m/>
    <m/>
    <s v="x"/>
    <m/>
    <m/>
    <n v="1"/>
    <m/>
    <n v="1"/>
  </r>
  <r>
    <x v="10"/>
    <s v="Philippe"/>
    <s v="Bio Planète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89"/>
    <n v="1"/>
    <m/>
    <m/>
    <m/>
    <m/>
    <s v="Huile de Lin France - 0,25L"/>
    <n v="1010600490"/>
    <n v="6"/>
    <n v="0"/>
    <n v="0"/>
    <n v="28.86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Philippe"/>
    <s v="Bio Planète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89"/>
    <n v="1"/>
    <m/>
    <m/>
    <m/>
    <m/>
    <s v="Huile de germe de blé bio - 100ml"/>
    <n v="1010420697"/>
    <n v="4"/>
    <n v="0"/>
    <n v="0"/>
    <n v="42.6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Philippe"/>
    <s v="Bio Planète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89"/>
    <m/>
    <m/>
    <n v="1"/>
    <m/>
    <m/>
    <s v="Farine d'arachide biologique - 250g"/>
    <n v="1010450920"/>
    <n v="4"/>
    <n v="0"/>
    <n v="0"/>
    <n v="8.92"/>
    <m/>
    <m/>
    <m/>
    <n v="0"/>
    <n v="0"/>
    <n v="1"/>
    <n v="0"/>
    <n v="0"/>
    <m/>
    <m/>
    <n v="1"/>
    <m/>
    <m/>
    <m/>
    <s v="xxx Le magasin pensait ne pas avoir reçu. Biodis après vérif a livré le 11/12. le mag va vérifier. Tel le 8/1"/>
    <m/>
    <m/>
    <n v="1"/>
    <m/>
    <n v="1"/>
  </r>
  <r>
    <x v="10"/>
    <s v="Philippe"/>
    <s v="Bio Planète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89"/>
    <m/>
    <m/>
    <n v="1"/>
    <m/>
    <m/>
    <s v="Huile d'olive douce - 0,25L"/>
    <n v="1010612390"/>
    <n v="6"/>
    <n v="0"/>
    <n v="0"/>
    <n v="0"/>
    <m/>
    <m/>
    <m/>
    <s v=""/>
    <s v=""/>
    <s v=""/>
    <s v=""/>
    <s v=""/>
    <m/>
    <m/>
    <m/>
    <n v="1"/>
    <m/>
    <m/>
    <m/>
    <d v="2017-12-14T00:00:00"/>
    <m/>
    <s v="1"/>
    <m/>
    <s v=""/>
  </r>
  <r>
    <x v="10"/>
    <s v="Philippe"/>
    <s v="Nature et Aliment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0"/>
    <n v="1"/>
    <m/>
    <m/>
    <m/>
    <m/>
    <s v="Bioflan amandes - 2x3,5g"/>
    <n v="110050"/>
    <n v="30"/>
    <n v="0"/>
    <n v="0"/>
    <n v="19.2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Philippe"/>
    <s v="Nature et Aliment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0"/>
    <n v="1"/>
    <m/>
    <m/>
    <m/>
    <m/>
    <s v="Potabio épinards spiruline - 2x8,5g"/>
    <n v="410090"/>
    <n v="20"/>
    <n v="0"/>
    <n v="0"/>
    <n v="16.600000000000001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Philippe"/>
    <s v="Nature et Aliment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0"/>
    <m/>
    <n v="1"/>
    <m/>
    <m/>
    <m/>
    <s v="Agar agar Bio - 1x500g"/>
    <n v="510190"/>
    <n v="2"/>
    <n v="0"/>
    <n v="0"/>
    <n v="53"/>
    <m/>
    <m/>
    <m/>
    <n v="0"/>
    <n v="1"/>
    <n v="0"/>
    <n v="0"/>
    <n v="0"/>
    <m/>
    <m/>
    <n v="1"/>
    <m/>
    <n v="1"/>
    <m/>
    <s v="xxx je demande le reliquat : Biodis à conservé le reliquat et fera parvenir le produit. Tel voir si réception le 23/12"/>
    <m/>
    <m/>
    <n v="1"/>
    <m/>
    <m/>
  </r>
  <r>
    <x v="10"/>
    <s v="Philippe"/>
    <s v="Nature et Aliment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0"/>
    <n v="1"/>
    <m/>
    <m/>
    <m/>
    <m/>
    <s v="Crème noix de coco 60g - x 12 sachets"/>
    <n v="190150"/>
    <n v="12"/>
    <n v="0"/>
    <n v="0"/>
    <n v="13.8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Philippe"/>
    <s v="Nature et Aliment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0"/>
    <n v="1"/>
    <m/>
    <m/>
    <m/>
    <m/>
    <s v="Potabio de la mer - x 20 sachets"/>
    <n v="410160"/>
    <n v="20"/>
    <n v="0"/>
    <n v="0"/>
    <n v="0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Philippe"/>
    <s v="Côteaux Nantai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1"/>
    <n v="1"/>
    <m/>
    <m/>
    <m/>
    <m/>
    <s v="Apibul pommes citrons - 75 cl"/>
    <n v="0"/>
    <n v="6"/>
    <n v="0"/>
    <n v="0"/>
    <n v="16.14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Philippe"/>
    <s v="Côteaux Nantai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1"/>
    <n v="1"/>
    <m/>
    <m/>
    <m/>
    <m/>
    <s v="Apibul Pommes poires - 75 cl"/>
    <n v="0"/>
    <n v="6"/>
    <n v="0"/>
    <n v="0"/>
    <n v="15.9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Philippe"/>
    <s v="Côteaux Nantais"/>
    <s v="Biodis"/>
    <s v="NATURELLEMENT"/>
    <s v="7 rue Gal Leclerc"/>
    <s v="85300"/>
    <s v="CHALLANS"/>
    <s v="02 51 68 30 06"/>
    <s v="Pays-de-Loire"/>
    <s v="85"/>
    <s v="ACCORD BIO"/>
    <m/>
    <n v="200"/>
    <s v="2017-11-14"/>
    <x v="1891"/>
    <n v="1"/>
    <m/>
    <m/>
    <m/>
    <m/>
    <s v="Confiture fraises extra - 690g"/>
    <n v="0"/>
    <n v="6"/>
    <n v="0"/>
    <n v="0"/>
    <n v="29.1"/>
    <m/>
    <m/>
    <m/>
    <s v=""/>
    <s v=""/>
    <s v=""/>
    <s v=""/>
    <s v=""/>
    <m/>
    <m/>
    <m/>
    <n v="1"/>
    <m/>
    <m/>
    <m/>
    <d v="2017-12-14T00:00:00"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Simply Dark - 80g"/>
    <n v="14130"/>
    <n v="17"/>
    <n v="15"/>
    <n v="0"/>
    <n v="0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noir 55% orange - 100g"/>
    <n v="14073"/>
    <n v="17"/>
    <n v="15"/>
    <n v="0"/>
    <n v="23.12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n v="1"/>
    <s v="noir 55% framboise - 100g"/>
    <n v="14594"/>
    <n v="51"/>
    <n v="15"/>
    <n v="0"/>
    <n v="75.48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n v="1"/>
    <s v="noir 70% - 100g"/>
    <n v="14072"/>
    <n v="51"/>
    <n v="15"/>
    <n v="0"/>
    <n v="65.790000000000006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noir 75% Sao Tomé - 100g"/>
    <n v="14371"/>
    <n v="17"/>
    <n v="15"/>
    <n v="0"/>
    <n v="24.65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noir 80% Equateur - 100g"/>
    <n v="14074"/>
    <n v="17"/>
    <n v="15"/>
    <n v="0"/>
    <n v="24.65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n v="1"/>
    <s v="dessert noir 55% - 200g"/>
    <n v="14240"/>
    <n v="51"/>
    <n v="15"/>
    <n v="0"/>
    <n v="0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noir 66% ST cranberries céréales - 100g"/>
    <n v="14426"/>
    <n v="17"/>
    <n v="15"/>
    <n v="0"/>
    <n v="0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m/>
    <n v="1"/>
    <m/>
    <m/>
    <m/>
    <s v="Palets noir dessert 55% - 5 Kg"/>
    <n v="16956"/>
    <n v="1"/>
    <n v="15"/>
    <n v="0"/>
    <n v="36.549999999999997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m/>
    <n v="1"/>
    <m/>
    <m/>
    <m/>
    <s v="Pépites noir 60% - 5 Kg"/>
    <n v="16957"/>
    <n v="1"/>
    <n v="0"/>
    <n v="0"/>
    <n v="38.08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ESPACE BIO 85"/>
    <s v="17 CHEMIN DU PAROIS"/>
    <s v="85300"/>
    <s v="CHALLANS"/>
    <s v="02 51 93 70 83"/>
    <s v="Pays-de-Loire"/>
    <s v="85"/>
    <s v="INDPT"/>
    <m/>
    <n v="200"/>
    <s v="2017-11-14"/>
    <x v="1892"/>
    <n v="1"/>
    <m/>
    <m/>
    <m/>
    <m/>
    <s v="noir gingembre citron - 100g"/>
    <n v="14718"/>
    <n v="17"/>
    <n v="15"/>
    <n v="0"/>
    <n v="26.01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d'olive douce - 1L"/>
    <n v="1010612350"/>
    <n v="6"/>
    <n v="0"/>
    <n v="0"/>
    <n v="51.12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d'olive fruitée - 0,5L"/>
    <n v="1010612270"/>
    <n v="6"/>
    <n v="0"/>
    <n v="0"/>
    <n v="33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Salades+Crudités - 0,5L"/>
    <n v="1010600570"/>
    <n v="6"/>
    <n v="0"/>
    <n v="0"/>
    <n v="19.62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Friture+Poêler - 1L"/>
    <n v="1010601150"/>
    <n v="6"/>
    <n v="0"/>
    <n v="0"/>
    <n v="31.86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de sésame grillé - 0,25L"/>
    <n v="1010604190"/>
    <n v="6"/>
    <n v="0"/>
    <n v="0"/>
    <n v="21.72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Huile coco désodorisée - 0,4L"/>
    <n v="1010615156"/>
    <n v="6"/>
    <n v="0"/>
    <n v="0"/>
    <n v="25.56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Farine de pépins de courge biologique - 250g x4"/>
    <n v="1010450220"/>
    <n v="4"/>
    <n v="0"/>
    <n v="0"/>
    <n v="11.92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Bio Planète"/>
    <s v="Biodis"/>
    <s v="ESPACE BIO 85"/>
    <s v="17 CHEMIN DU PAROIS"/>
    <s v="85300"/>
    <s v="CHALLANS"/>
    <s v="02 51 93 70 83"/>
    <s v="Pays-de-Loire"/>
    <s v="85"/>
    <s v="INDPT"/>
    <m/>
    <n v="200"/>
    <s v="2017-11-14"/>
    <x v="1893"/>
    <n v="1"/>
    <m/>
    <m/>
    <m/>
    <m/>
    <s v="Farine de noix biologique - 250g x4"/>
    <n v="1010450120"/>
    <n v="4"/>
    <n v="0"/>
    <n v="0"/>
    <n v="11.92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Nature et Aliments"/>
    <s v="Biodis"/>
    <s v="ESPACE BIO 85"/>
    <s v="17 CHEMIN DU PAROIS"/>
    <s v="85300"/>
    <s v="CHALLANS"/>
    <s v="02 51 93 70 83"/>
    <s v="Pays-de-Loire"/>
    <s v="85"/>
    <s v="INDPT"/>
    <m/>
    <n v="200"/>
    <s v="2017-11-14"/>
    <x v="1894"/>
    <n v="1"/>
    <m/>
    <m/>
    <m/>
    <m/>
    <s v="Bioflan amandes - 2x3,5g"/>
    <n v="110050"/>
    <n v="30"/>
    <n v="0"/>
    <n v="0"/>
    <n v="19.2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Nature et Aliments"/>
    <s v="Biodis"/>
    <s v="ESPACE BIO 85"/>
    <s v="17 CHEMIN DU PAROIS"/>
    <s v="85300"/>
    <s v="CHALLANS"/>
    <s v="02 51 93 70 83"/>
    <s v="Pays-de-Loire"/>
    <s v="85"/>
    <s v="INDPT"/>
    <m/>
    <n v="200"/>
    <s v="2017-11-14"/>
    <x v="1894"/>
    <n v="1"/>
    <m/>
    <m/>
    <m/>
    <m/>
    <s v="Bioflan praliné - x 30 sachets"/>
    <n v="110060"/>
    <n v="30"/>
    <n v="0"/>
    <n v="0"/>
    <n v="19.5"/>
    <m/>
    <m/>
    <m/>
    <s v=""/>
    <s v=""/>
    <s v=""/>
    <s v=""/>
    <s v=""/>
    <m/>
    <m/>
    <m/>
    <n v="1"/>
    <m/>
    <m/>
    <m/>
    <m/>
    <m/>
    <n v="1"/>
    <m/>
    <s v=""/>
  </r>
  <r>
    <x v="10"/>
    <s v="Philippe"/>
    <s v="Nature et Aliments"/>
    <s v="Biodis"/>
    <s v="ESPACE BIO 85"/>
    <s v="17 CHEMIN DU PAROIS"/>
    <s v="85300"/>
    <s v="CHALLANS"/>
    <s v="02 51 93 70 83"/>
    <s v="Pays-de-Loire"/>
    <s v="85"/>
    <s v="INDPT"/>
    <m/>
    <n v="200"/>
    <s v="2017-11-14"/>
    <x v="1894"/>
    <n v="1"/>
    <m/>
    <m/>
    <m/>
    <m/>
    <s v="Crème châtaigne 60g - x 12 sachets"/>
    <n v="190130"/>
    <n v="12"/>
    <n v="0"/>
    <n v="0"/>
    <n v="13.8"/>
    <m/>
    <m/>
    <m/>
    <s v=""/>
    <s v=""/>
    <s v=""/>
    <s v=""/>
    <s v=""/>
    <m/>
    <m/>
    <m/>
    <n v="1"/>
    <m/>
    <m/>
    <m/>
    <m/>
    <m/>
    <n v="1"/>
    <m/>
    <s v=""/>
  </r>
  <r>
    <x v="10"/>
    <s v="Benoît"/>
    <s v="Ciel d'Azur"/>
    <s v="Relais Vert"/>
    <s v="MOUGEL BIO LES HALLES"/>
    <s v="124 AVENUE ANDRE MALRAUX"/>
    <s v="57000"/>
    <s v="METZ"/>
    <s v="09 82 36 02 88"/>
    <s v="Grand Est"/>
    <s v="57"/>
    <s v="LES COMPTOIRS DE LA BIO"/>
    <m/>
    <n v="400"/>
    <s v="2017-11-14"/>
    <x v="1895"/>
    <n v="1"/>
    <m/>
    <m/>
    <m/>
    <m/>
    <s v="Dentifrice - tube 75ml"/>
    <n v="0"/>
    <n v="6"/>
    <n v="0"/>
    <n v="0"/>
    <n v="24.84"/>
    <m/>
    <m/>
    <m/>
    <s v=""/>
    <s v=""/>
    <s v=""/>
    <s v=""/>
    <s v=""/>
    <m/>
    <m/>
    <m/>
    <m/>
    <m/>
    <m/>
    <m/>
    <m/>
    <n v="1"/>
    <m/>
    <m/>
    <m/>
  </r>
  <r>
    <x v="10"/>
    <s v="Benoît"/>
    <s v="Ciel d'Azur"/>
    <s v="Relais Vert"/>
    <s v="MOUGEL BIO LES HALLES"/>
    <s v="124 AVENUE ANDRE MALRAUX"/>
    <s v="57000"/>
    <s v="METZ"/>
    <s v="09 82 36 02 88"/>
    <s v="Grand Est"/>
    <s v="57"/>
    <s v="LES COMPTOIRS DE LA BIO"/>
    <m/>
    <n v="400"/>
    <s v="2017-11-14"/>
    <x v="1895"/>
    <n v="1"/>
    <m/>
    <m/>
    <m/>
    <m/>
    <s v="Jus à boire  AB - bouteille 500ml"/>
    <n v="0"/>
    <n v="6"/>
    <n v="0"/>
    <n v="0"/>
    <n v="58.08"/>
    <m/>
    <m/>
    <m/>
    <s v=""/>
    <s v=""/>
    <s v=""/>
    <s v=""/>
    <s v=""/>
    <m/>
    <m/>
    <m/>
    <m/>
    <m/>
    <m/>
    <m/>
    <m/>
    <n v="1"/>
    <m/>
    <m/>
    <m/>
  </r>
  <r>
    <x v="10"/>
    <s v="Benoît"/>
    <s v="Ciel d'Azur"/>
    <s v="Relais Vert"/>
    <s v="MOUGEL BIO LES HALLES"/>
    <s v="124 AVENUE ANDRE MALRAUX"/>
    <s v="57000"/>
    <s v="METZ"/>
    <s v="09 82 36 02 88"/>
    <s v="Grand Est"/>
    <s v="57"/>
    <s v="LES COMPTOIRS DE LA BIO"/>
    <m/>
    <n v="400"/>
    <s v="2017-11-14"/>
    <x v="1895"/>
    <n v="1"/>
    <m/>
    <m/>
    <m/>
    <m/>
    <s v="Gel à boire AB - bouteille 500ml"/>
    <n v="0"/>
    <n v="6"/>
    <n v="0"/>
    <n v="0"/>
    <n v="58.08"/>
    <m/>
    <m/>
    <m/>
    <s v=""/>
    <s v=""/>
    <s v=""/>
    <s v=""/>
    <s v=""/>
    <m/>
    <m/>
    <m/>
    <m/>
    <m/>
    <m/>
    <m/>
    <m/>
    <n v="1"/>
    <m/>
    <m/>
    <m/>
  </r>
  <r>
    <x v="10"/>
    <s v="Alexis"/>
    <s v="Kaoka"/>
    <s v="Ekibio"/>
    <s v="DU BIO SUR TA ROUTE - BIOMONDE"/>
    <s v="22 RUE DE RIBOSI"/>
    <s v="31490"/>
    <s v="LEGUEVIN"/>
    <s v="05 34 52 41 26"/>
    <s v="Occitanie"/>
    <s v="31"/>
    <s v="BIOMONDE"/>
    <m/>
    <n v="290"/>
    <s v="2017-11-15"/>
    <x v="1896"/>
    <n v="1"/>
    <m/>
    <m/>
    <m/>
    <m/>
    <s v="dessert noir corsé 70% Equateur - 200g"/>
    <n v="14241"/>
    <n v="30"/>
    <n v="0"/>
    <n v="0"/>
    <n v="73.8"/>
    <m/>
    <m/>
    <m/>
    <s v=""/>
    <s v=""/>
    <s v=""/>
    <s v=""/>
    <s v=""/>
    <m/>
    <m/>
    <m/>
    <n v="1"/>
    <m/>
    <m/>
    <m/>
    <d v="2017-12-15T00:00:00"/>
    <m/>
    <s v="1"/>
    <m/>
    <s v=""/>
  </r>
  <r>
    <x v="10"/>
    <s v="Alexis"/>
    <s v="Bio Planète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7"/>
    <n v="1"/>
    <m/>
    <m/>
    <m/>
    <n v="1"/>
    <s v="Farine de pépins de courge biologique - 250g x4"/>
    <n v="1010450220"/>
    <n v="8"/>
    <n v="10"/>
    <n v="0"/>
    <n v="21.44"/>
    <m/>
    <m/>
    <m/>
    <s v=""/>
    <s v=""/>
    <s v=""/>
    <s v=""/>
    <s v=""/>
    <m/>
    <m/>
    <m/>
    <n v="1"/>
    <m/>
    <m/>
    <m/>
    <d v="2017-12-15T00:00:00"/>
    <m/>
    <s v="1"/>
    <m/>
    <s v=""/>
  </r>
  <r>
    <x v="10"/>
    <s v="Alexis"/>
    <s v="Bio Planète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7"/>
    <n v="1"/>
    <m/>
    <m/>
    <m/>
    <n v="1"/>
    <s v="Farine de lin biologique - 250g x4"/>
    <n v="1010450320"/>
    <n v="8"/>
    <n v="10"/>
    <n v="0"/>
    <n v="16.079999999999998"/>
    <m/>
    <m/>
    <m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io Planète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7"/>
    <n v="1"/>
    <m/>
    <m/>
    <m/>
    <n v="1"/>
    <s v="Farine de noix biologique - 250g x4"/>
    <n v="1010450120"/>
    <n v="8"/>
    <n v="10"/>
    <n v="0"/>
    <n v="21.44"/>
    <m/>
    <m/>
    <m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io Planète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7"/>
    <n v="1"/>
    <m/>
    <m/>
    <m/>
    <n v="1"/>
    <s v="Complément pour petit déjeuner biologique - 300g x4"/>
    <n v="1010450430"/>
    <n v="8"/>
    <n v="10"/>
    <n v="0"/>
    <n v="52.56"/>
    <m/>
    <m/>
    <m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io Planète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7"/>
    <n v="1"/>
    <m/>
    <m/>
    <m/>
    <n v="1"/>
    <s v="Farine de coco biologique - 250g x4"/>
    <n v="1010450620"/>
    <n v="8"/>
    <n v="10"/>
    <n v="0"/>
    <n v="16.079999999999998"/>
    <m/>
    <m/>
    <m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eendhi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8"/>
    <n v="1"/>
    <m/>
    <m/>
    <m/>
    <m/>
    <s v="VRAC RIZ BASMATI au citron et curcuma - 5000g"/>
    <n v="0"/>
    <n v="1"/>
    <n v="10"/>
    <n v="0"/>
    <n v="48.04"/>
    <m/>
    <m/>
    <m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eendhi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8"/>
    <n v="1"/>
    <m/>
    <m/>
    <m/>
    <m/>
    <s v="VRAC SEMOULE D'EPEAUTRE aux raisins secs et épices-CASABLANCA - 5000g"/>
    <n v="0"/>
    <n v="1"/>
    <n v="10"/>
    <n v="0"/>
    <n v="46.58"/>
    <m/>
    <m/>
    <m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eendhi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8"/>
    <n v="1"/>
    <m/>
    <m/>
    <m/>
    <m/>
    <s v="VRAC RIZ BASMATI au curcuma &amp; gingembre-GOA - 5000g"/>
    <n v="0"/>
    <n v="1"/>
    <n v="10"/>
    <n v="0"/>
    <n v="31.35"/>
    <m/>
    <m/>
    <m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eendhi"/>
    <s v="Relais Vert"/>
    <s v="DU BIO SUR TA ROUTE - BIOMONDE"/>
    <s v="22 RUE DE RIBOSI"/>
    <s v="31490"/>
    <s v="LEGUEVIN"/>
    <s v="05 34 52 41 26"/>
    <s v="Occitanie"/>
    <s v="31"/>
    <s v="BIOMONDE"/>
    <m/>
    <n v="290"/>
    <s v="2017-11-15"/>
    <x v="1898"/>
    <n v="1"/>
    <m/>
    <m/>
    <m/>
    <m/>
    <s v="VRAC LENTILLES CORAIL à la noix de coco-PONDICHERY - 5000g"/>
    <n v="0"/>
    <n v="1"/>
    <n v="10"/>
    <n v="0"/>
    <n v="50.16"/>
    <m/>
    <m/>
    <m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io Planète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899"/>
    <n v="1"/>
    <m/>
    <m/>
    <m/>
    <m/>
    <s v="Farine de noix biologique - 250g x4"/>
    <n v="1010450120"/>
    <n v="4"/>
    <n v="0"/>
    <n v="0"/>
    <n v="11.92"/>
    <m/>
    <m/>
    <m/>
    <n v="1"/>
    <n v="0"/>
    <n v="0"/>
    <n v="0"/>
    <n v="0"/>
    <m/>
    <m/>
    <n v="1"/>
    <m/>
    <m/>
    <m/>
    <s v="x Maintenir le reliquat à envoyer le 8/1/18"/>
    <m/>
    <m/>
    <n v="1"/>
    <m/>
    <n v="1"/>
  </r>
  <r>
    <x v="10"/>
    <s v="Alexis"/>
    <s v="Bio Planète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899"/>
    <n v="1"/>
    <m/>
    <m/>
    <m/>
    <m/>
    <s v="Farine de coco biologique - 250g x4"/>
    <n v="1010450620"/>
    <n v="8"/>
    <n v="0"/>
    <n v="0"/>
    <n v="17.84"/>
    <m/>
    <m/>
    <m/>
    <s v=""/>
    <s v=""/>
    <s v=""/>
    <s v=""/>
    <s v=""/>
    <m/>
    <m/>
    <m/>
    <n v="1"/>
    <m/>
    <m/>
    <s v="x"/>
    <d v="2017-12-15T00:00:00"/>
    <m/>
    <n v="1"/>
    <m/>
    <s v=""/>
  </r>
  <r>
    <x v="10"/>
    <s v="Alexis"/>
    <s v="Bio Planète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899"/>
    <m/>
    <m/>
    <n v="1"/>
    <m/>
    <m/>
    <s v="Farine de sésame biologique - 250g"/>
    <n v="1010451020"/>
    <n v="4"/>
    <n v="0"/>
    <n v="0"/>
    <n v="8.92"/>
    <m/>
    <m/>
    <m/>
    <n v="0"/>
    <n v="0"/>
    <n v="1"/>
    <n v="0"/>
    <n v="0"/>
    <m/>
    <m/>
    <n v="1"/>
    <m/>
    <m/>
    <m/>
    <s v="x Maintenir le reliquat à envoyer le 8/1/18"/>
    <m/>
    <m/>
    <n v="1"/>
    <m/>
    <n v="1"/>
  </r>
  <r>
    <x v="10"/>
    <s v="Alexis"/>
    <s v="Bio Planète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899"/>
    <m/>
    <m/>
    <n v="1"/>
    <m/>
    <m/>
    <s v="Farine d'arachide biologique - 250g"/>
    <n v="1010450920"/>
    <n v="4"/>
    <n v="0"/>
    <n v="0"/>
    <n v="8.92"/>
    <m/>
    <m/>
    <m/>
    <n v="0"/>
    <n v="0"/>
    <n v="1"/>
    <n v="0"/>
    <n v="0"/>
    <m/>
    <m/>
    <n v="1"/>
    <m/>
    <m/>
    <m/>
    <s v="x Maintenir le reliquat à envoyer le 8/1/18"/>
    <m/>
    <m/>
    <n v="1"/>
    <m/>
    <n v="1"/>
  </r>
  <r>
    <x v="10"/>
    <s v="Benoît"/>
    <s v="Gaborit"/>
    <s v="Relais Vert"/>
    <s v="LOR'N BIO - BIOMONDE"/>
    <s v="7 RUE PAUL KELLER"/>
    <s v="54200"/>
    <s v="TOUL"/>
    <s v="03 83 64 19 57"/>
    <s v="Grand Est"/>
    <s v="54"/>
    <s v="BIOMONDE"/>
    <m/>
    <n v="150"/>
    <s v="2017-11-15"/>
    <x v="1900"/>
    <n v="1"/>
    <m/>
    <m/>
    <m/>
    <m/>
    <s v="nature au lait entier - 125g x 4"/>
    <n v="117"/>
    <n v="3"/>
    <n v="0"/>
    <n v="0"/>
    <n v="4.7699999999999996"/>
    <m/>
    <m/>
    <m/>
    <s v=""/>
    <s v=""/>
    <s v=""/>
    <s v=""/>
    <s v=""/>
    <m/>
    <m/>
    <m/>
    <n v="1"/>
    <m/>
    <m/>
    <m/>
    <m/>
    <m/>
    <n v="1"/>
    <n v="4.7699999999999996"/>
    <s v=""/>
  </r>
  <r>
    <x v="10"/>
    <s v="Benoît"/>
    <s v="Gaborit"/>
    <s v="Relais Vert"/>
    <s v="LOR'N BIO - BIOMONDE"/>
    <s v="7 RUE PAUL KELLER"/>
    <s v="54200"/>
    <s v="TOUL"/>
    <s v="03 83 64 19 57"/>
    <s v="Grand Est"/>
    <s v="54"/>
    <s v="BIOMONDE"/>
    <m/>
    <n v="150"/>
    <s v="2017-11-15"/>
    <x v="1900"/>
    <n v="1"/>
    <m/>
    <m/>
    <m/>
    <m/>
    <s v="nature au lait demi-écrémé - 125g x 4"/>
    <n v="116"/>
    <n v="3"/>
    <n v="0"/>
    <n v="0"/>
    <n v="4.29"/>
    <m/>
    <m/>
    <m/>
    <s v=""/>
    <s v=""/>
    <s v=""/>
    <s v=""/>
    <s v=""/>
    <m/>
    <m/>
    <m/>
    <n v="1"/>
    <m/>
    <m/>
    <m/>
    <m/>
    <m/>
    <n v="1"/>
    <n v="4.29"/>
    <s v=""/>
  </r>
  <r>
    <x v="10"/>
    <s v="Benoît"/>
    <s v="Gaborit"/>
    <s v="Relais Vert"/>
    <s v="LOR'N BIO - BIOMONDE"/>
    <s v="7 RUE PAUL KELLER"/>
    <s v="54200"/>
    <s v="TOUL"/>
    <s v="03 83 64 19 57"/>
    <s v="Grand Est"/>
    <s v="54"/>
    <s v="BIOMONDE"/>
    <m/>
    <n v="150"/>
    <s v="2017-11-15"/>
    <x v="1900"/>
    <n v="1"/>
    <m/>
    <m/>
    <m/>
    <m/>
    <s v="Lait frais 1/2 écrémé pasteurisé - 1Litre"/>
    <n v="502"/>
    <n v="3"/>
    <n v="0"/>
    <n v="0"/>
    <n v="4.8"/>
    <m/>
    <m/>
    <m/>
    <s v=""/>
    <s v=""/>
    <s v=""/>
    <s v=""/>
    <s v=""/>
    <m/>
    <m/>
    <m/>
    <n v="1"/>
    <m/>
    <m/>
    <s v="1 bouteille ouverte à la livraison"/>
    <m/>
    <m/>
    <n v="1"/>
    <n v="4.8"/>
    <s v=""/>
  </r>
  <r>
    <x v="10"/>
    <s v="Alexis"/>
    <s v="Kaoka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901"/>
    <n v="1"/>
    <m/>
    <m/>
    <m/>
    <m/>
    <s v="dessert noir 55% - 200g"/>
    <n v="14240"/>
    <n v="30"/>
    <n v="0"/>
    <n v="0"/>
    <n v="70.8"/>
    <m/>
    <m/>
    <m/>
    <s v=""/>
    <s v=""/>
    <s v=""/>
    <s v=""/>
    <s v=""/>
    <m/>
    <m/>
    <m/>
    <n v="1"/>
    <m/>
    <m/>
    <s v="x"/>
    <d v="2017-12-15T00:00:00"/>
    <m/>
    <n v="1"/>
    <m/>
    <s v=""/>
  </r>
  <r>
    <x v="10"/>
    <s v="Alexis"/>
    <s v="Kaoka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901"/>
    <m/>
    <n v="1"/>
    <m/>
    <m/>
    <m/>
    <s v="Palets noir dessert 55% - 5 Kg"/>
    <n v="16956"/>
    <n v="1"/>
    <n v="0"/>
    <n v="0"/>
    <n v="43"/>
    <m/>
    <m/>
    <m/>
    <s v=""/>
    <s v=""/>
    <s v=""/>
    <s v=""/>
    <s v=""/>
    <m/>
    <m/>
    <m/>
    <n v="1"/>
    <m/>
    <m/>
    <s v="x"/>
    <d v="2017-12-15T00:00:00"/>
    <m/>
    <n v="1"/>
    <m/>
    <s v=""/>
  </r>
  <r>
    <x v="10"/>
    <s v="Alexis"/>
    <s v="Kaoka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901"/>
    <m/>
    <n v="1"/>
    <m/>
    <m/>
    <m/>
    <s v="Pépites noir 60% - 5 Kg"/>
    <n v="16957"/>
    <n v="1"/>
    <n v="0"/>
    <n v="0"/>
    <n v="44.8"/>
    <m/>
    <m/>
    <m/>
    <s v=""/>
    <s v=""/>
    <s v=""/>
    <s v=""/>
    <s v=""/>
    <m/>
    <m/>
    <m/>
    <n v="1"/>
    <m/>
    <m/>
    <s v="x"/>
    <d v="2017-12-15T00:00:00"/>
    <m/>
    <n v="1"/>
    <m/>
    <s v=""/>
  </r>
  <r>
    <x v="10"/>
    <s v="Alexis"/>
    <s v="Nature et Aliments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902"/>
    <n v="1"/>
    <m/>
    <m/>
    <m/>
    <m/>
    <s v="Crème noisette 60g - x 12 sachets"/>
    <n v="190220"/>
    <n v="12"/>
    <n v="0"/>
    <n v="0"/>
    <n v="14.64"/>
    <m/>
    <m/>
    <m/>
    <s v=""/>
    <s v=""/>
    <s v=""/>
    <s v=""/>
    <s v=""/>
    <m/>
    <m/>
    <m/>
    <n v="1"/>
    <m/>
    <m/>
    <s v="x"/>
    <d v="2017-12-15T00:00:00"/>
    <m/>
    <n v="1"/>
    <m/>
    <s v=""/>
  </r>
  <r>
    <x v="10"/>
    <s v="Alexis"/>
    <s v="Nature et Aliments"/>
    <s v="Relais Vert"/>
    <s v="La Vie Claire Cornebarrieu"/>
    <s v="35 bis route de Toulouse"/>
    <s v="31700"/>
    <s v="Cornebarrieu"/>
    <s v="05 61 07 66 26"/>
    <s v="Occitanie"/>
    <s v="31"/>
    <s v="LA VIE CLAIRE"/>
    <m/>
    <n v="295"/>
    <s v="2017-11-15"/>
    <x v="1902"/>
    <m/>
    <n v="1"/>
    <m/>
    <m/>
    <m/>
    <s v="Ferment kéfir de fruits 2x5g - 2x5g"/>
    <n v="530150"/>
    <n v="10"/>
    <n v="0"/>
    <n v="0"/>
    <n v="23"/>
    <m/>
    <m/>
    <m/>
    <s v=""/>
    <s v=""/>
    <s v=""/>
    <s v=""/>
    <s v=""/>
    <m/>
    <m/>
    <m/>
    <n v="1"/>
    <m/>
    <m/>
    <s v="x"/>
    <d v="2017-12-15T00:00:00"/>
    <m/>
    <n v="1"/>
    <m/>
    <s v=""/>
  </r>
  <r>
    <x v="10"/>
    <s v="Benoît"/>
    <s v="Bio Planète"/>
    <s v="Relais Vert"/>
    <s v="LA CHOUETTE BIO"/>
    <s v="14 RUE DU BOIS"/>
    <s v="54390"/>
    <s v="FROUARD"/>
    <s v="09 72 58 65 21"/>
    <s v="Grand Est"/>
    <s v="54"/>
    <s v="LES COMPTOIRS DE LA BIO"/>
    <m/>
    <n v="400"/>
    <s v="2017-11-15"/>
    <x v="1903"/>
    <n v="1"/>
    <m/>
    <m/>
    <m/>
    <n v="1"/>
    <s v="Huile de coco - 0,2L"/>
    <n v="1010615028"/>
    <n v="60"/>
    <n v="10"/>
    <n v="0"/>
    <n v="187.8"/>
    <m/>
    <m/>
    <m/>
    <s v=""/>
    <s v=""/>
    <s v=""/>
    <s v=""/>
    <s v=""/>
    <m/>
    <m/>
    <m/>
    <n v="1"/>
    <m/>
    <m/>
    <m/>
    <d v="2017-12-15T00:00:00"/>
    <m/>
    <s v="1"/>
    <m/>
    <s v=""/>
  </r>
  <r>
    <x v="10"/>
    <s v="Benoît"/>
    <s v="Bio Planète"/>
    <s v="Relais Vert"/>
    <s v="LA CHOUETTE BIO"/>
    <s v="14 RUE DU BOIS"/>
    <s v="54390"/>
    <s v="FROUARD"/>
    <s v="09 72 58 65 21"/>
    <s v="Grand Est"/>
    <s v="54"/>
    <s v="LES COMPTOIRS DE LA BIO"/>
    <m/>
    <n v="400"/>
    <s v="2017-11-15"/>
    <x v="1903"/>
    <n v="1"/>
    <m/>
    <m/>
    <m/>
    <m/>
    <s v="Huile d'Avocat - 0,25L"/>
    <n v="1010600890"/>
    <n v="6"/>
    <n v="0"/>
    <n v="0"/>
    <n v="34.92"/>
    <m/>
    <m/>
    <m/>
    <s v=""/>
    <s v=""/>
    <s v=""/>
    <s v=""/>
    <s v=""/>
    <m/>
    <m/>
    <m/>
    <n v="1"/>
    <m/>
    <m/>
    <m/>
    <d v="2017-12-15T00:00:00"/>
    <m/>
    <n v="1"/>
    <m/>
    <s v=""/>
  </r>
  <r>
    <x v="10"/>
    <s v="Benoît"/>
    <s v="Bio Planète"/>
    <s v="Relais Vert"/>
    <s v="LA CHOUETTE BIO"/>
    <s v="14 RUE DU BOIS"/>
    <s v="54390"/>
    <s v="FROUARD"/>
    <s v="09 72 58 65 21"/>
    <s v="Grand Est"/>
    <s v="54"/>
    <s v="LES COMPTOIRS DE LA BIO"/>
    <m/>
    <n v="400"/>
    <s v="2017-11-15"/>
    <x v="1903"/>
    <m/>
    <n v="1"/>
    <m/>
    <m/>
    <m/>
    <s v="Olive&amp;Piment - 0,25L"/>
    <n v="1010630692"/>
    <n v="6"/>
    <n v="0"/>
    <n v="0"/>
    <n v="35.340000000000003"/>
    <m/>
    <m/>
    <m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Kaoka"/>
    <s v="Markal"/>
    <s v="AUBIO ARCADIE"/>
    <s v="223 ROUTE DE GRENADE"/>
    <s v="31700"/>
    <s v="BLAGNAC"/>
    <s v="05 34 39 48 23"/>
    <s v="Occitanie"/>
    <s v="31"/>
    <s v="LES COMPTOIRS DE LA BIO"/>
    <m/>
    <n v="300"/>
    <s v="2017-11-16"/>
    <x v="1904"/>
    <n v="1"/>
    <m/>
    <m/>
    <m/>
    <m/>
    <s v="Palets noir dessert 55% - 5 Kg"/>
    <n v="16956"/>
    <n v="1"/>
    <n v="0"/>
    <m/>
    <m/>
    <n v="43"/>
    <n v="0"/>
    <n v="43"/>
    <s v=""/>
    <s v=""/>
    <s v=""/>
    <s v=""/>
    <s v=""/>
    <m/>
    <m/>
    <m/>
    <n v="1"/>
    <m/>
    <m/>
    <m/>
    <d v="2017-12-01T00:00:00"/>
    <m/>
    <n v="1"/>
    <m/>
    <s v=""/>
  </r>
  <r>
    <x v="10"/>
    <s v="Alexis"/>
    <s v="Kaoka"/>
    <s v="Markal"/>
    <s v="AUBIO ARCADIE"/>
    <s v="223 ROUTE DE GRENADE"/>
    <s v="31700"/>
    <s v="BLAGNAC"/>
    <s v="05 34 39 48 23"/>
    <s v="Occitanie"/>
    <s v="31"/>
    <s v="LES COMPTOIRS DE LA BIO"/>
    <m/>
    <n v="300"/>
    <s v="2017-11-16"/>
    <x v="1904"/>
    <n v="1"/>
    <m/>
    <m/>
    <m/>
    <m/>
    <s v="Palets noir Equateur 70% - 5 Kg"/>
    <n v="16950"/>
    <n v="1"/>
    <n v="0"/>
    <m/>
    <m/>
    <n v="10.92"/>
    <n v="0"/>
    <n v="10.92"/>
    <s v=""/>
    <s v=""/>
    <s v=""/>
    <s v=""/>
    <s v=""/>
    <m/>
    <m/>
    <m/>
    <n v="1"/>
    <m/>
    <m/>
    <m/>
    <d v="2017-12-01T00:00:00"/>
    <m/>
    <n v="1"/>
    <m/>
    <s v=""/>
  </r>
  <r>
    <x v="10"/>
    <s v="Christophe"/>
    <s v="Côteaux Nantais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5"/>
    <m/>
    <n v="1"/>
    <m/>
    <m/>
    <m/>
    <s v="pommes demeter - 25 cl"/>
    <n v="0"/>
    <n v="8"/>
    <n v="0"/>
    <m/>
    <m/>
    <n v="7.84"/>
    <n v="0"/>
    <n v="7.84"/>
    <s v=""/>
    <s v=""/>
    <s v=""/>
    <s v=""/>
    <s v=""/>
    <m/>
    <m/>
    <m/>
    <n v="1"/>
    <m/>
    <m/>
    <s v="En attente retour magasin &gt; 8/12 soir pour renseigner"/>
    <d v="2017-12-07T00:00:00"/>
    <m/>
    <n v="1"/>
    <m/>
    <s v=""/>
  </r>
  <r>
    <x v="10"/>
    <s v="Christophe"/>
    <s v="Côteaux Nantais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5"/>
    <n v="1"/>
    <m/>
    <m/>
    <m/>
    <m/>
    <s v="Apibul pommes - 75 cl"/>
    <n v="0"/>
    <n v="6"/>
    <n v="0"/>
    <m/>
    <s v="oui"/>
    <n v="15.42"/>
    <n v="0"/>
    <n v="15.42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Côteaux Nantais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5"/>
    <n v="1"/>
    <m/>
    <m/>
    <m/>
    <m/>
    <s v="rhubarbe demeter - 315 g"/>
    <n v="0"/>
    <n v="6"/>
    <n v="0"/>
    <m/>
    <m/>
    <n v="16.32"/>
    <n v="0"/>
    <n v="16.32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Côteaux Nantais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5"/>
    <m/>
    <n v="1"/>
    <m/>
    <m/>
    <m/>
    <s v="Purée pommes mangues demeter - 360 g"/>
    <n v="0"/>
    <n v="6"/>
    <n v="0"/>
    <m/>
    <m/>
    <n v="13.14"/>
    <n v="0"/>
    <n v="13.14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Côteaux Nantais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5"/>
    <m/>
    <n v="1"/>
    <m/>
    <m/>
    <m/>
    <s v="Apibul pommes gingembre - 75 cl"/>
    <n v="0"/>
    <n v="6"/>
    <n v="0"/>
    <m/>
    <m/>
    <n v="0"/>
    <n v="0"/>
    <n v="0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Kaoka"/>
    <s v="Ekibio"/>
    <s v="BIOMONDE GERARDMER"/>
    <s v="81 BD DE LA JAMAGNE"/>
    <s v="88400"/>
    <s v="GERARDMER"/>
    <s v="03 29 55 48 89"/>
    <s v="Grand Est"/>
    <s v="88"/>
    <s v="BIOMONDE"/>
    <m/>
    <n v="250"/>
    <s v="2017-11-16"/>
    <x v="1906"/>
    <n v="1"/>
    <m/>
    <m/>
    <m/>
    <m/>
    <s v="Sachet chocolat poudre 32% cacao - 400g"/>
    <n v="66510"/>
    <n v="18"/>
    <n v="0"/>
    <m/>
    <m/>
    <n v="56.88"/>
    <n v="0"/>
    <n v="56.88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Kaoka"/>
    <s v="Ekibio"/>
    <s v="BIOMONDE GERARDMER"/>
    <s v="81 BD DE LA JAMAGNE"/>
    <s v="88400"/>
    <s v="GERARDMER"/>
    <s v="03 29 55 48 89"/>
    <s v="Grand Est"/>
    <s v="88"/>
    <s v="BIOMONDE"/>
    <m/>
    <n v="250"/>
    <s v="2017-11-16"/>
    <x v="1906"/>
    <n v="1"/>
    <m/>
    <m/>
    <m/>
    <m/>
    <s v="Sachet bonbons menthe eucalyptus - 150g"/>
    <n v="48201"/>
    <n v="12"/>
    <n v="0"/>
    <m/>
    <m/>
    <n v="23.76"/>
    <n v="0"/>
    <n v="23.76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Kaoka"/>
    <s v="Ekibio"/>
    <s v="BIOMONDE GERARDMER"/>
    <s v="81 BD DE LA JAMAGNE"/>
    <s v="88400"/>
    <s v="GERARDMER"/>
    <s v="03 29 55 48 89"/>
    <s v="Grand Est"/>
    <s v="88"/>
    <s v="BIOMONDE"/>
    <m/>
    <n v="250"/>
    <s v="2017-11-16"/>
    <x v="1906"/>
    <n v="1"/>
    <m/>
    <m/>
    <m/>
    <m/>
    <s v="Palets noir dessert 55% - 5 Kg"/>
    <n v="16956"/>
    <n v="1"/>
    <n v="0"/>
    <m/>
    <m/>
    <n v="43"/>
    <n v="0"/>
    <n v="43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Kaoka"/>
    <s v="Ekibio"/>
    <s v="BIOMONDE GERARDMER"/>
    <s v="81 BD DE LA JAMAGNE"/>
    <s v="88400"/>
    <s v="GERARDMER"/>
    <s v="03 29 55 48 89"/>
    <s v="Grand Est"/>
    <s v="88"/>
    <s v="BIOMONDE"/>
    <m/>
    <n v="250"/>
    <s v="2017-11-16"/>
    <x v="1906"/>
    <n v="1"/>
    <m/>
    <m/>
    <m/>
    <m/>
    <s v="noir noix de coco - 100g"/>
    <n v="14717"/>
    <n v="17"/>
    <n v="0"/>
    <m/>
    <s v="oui"/>
    <n v="30.6"/>
    <n v="0"/>
    <n v="30.6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Kaoka"/>
    <s v="Ekibio"/>
    <s v="BIOMONDE GERARDMER"/>
    <s v="81 BD DE LA JAMAGNE"/>
    <s v="88400"/>
    <s v="GERARDMER"/>
    <s v="03 29 55 48 89"/>
    <s v="Grand Est"/>
    <s v="88"/>
    <s v="BIOMONDE"/>
    <m/>
    <n v="250"/>
    <s v="2017-11-16"/>
    <x v="1906"/>
    <n v="1"/>
    <m/>
    <m/>
    <m/>
    <m/>
    <s v="noir gingembre citron - 100g"/>
    <n v="14718"/>
    <n v="17"/>
    <n v="0"/>
    <m/>
    <s v="oui"/>
    <n v="30.6"/>
    <n v="0"/>
    <n v="30.6"/>
    <s v=""/>
    <s v=""/>
    <s v=""/>
    <s v=""/>
    <s v=""/>
    <m/>
    <m/>
    <m/>
    <n v="1"/>
    <m/>
    <m/>
    <s v="En attente retour magasin &gt; 8/12 soir pour renseigner"/>
    <d v="2017-12-07T00:00:00"/>
    <m/>
    <n v="1"/>
    <m/>
    <s v=""/>
  </r>
  <r>
    <x v="10"/>
    <s v="Christophe"/>
    <s v="Ciel d'Azur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7"/>
    <n v="1"/>
    <m/>
    <m/>
    <m/>
    <m/>
    <s v="Dentifrice - tube 75ml"/>
    <n v="0"/>
    <n v="6"/>
    <n v="0"/>
    <m/>
    <m/>
    <n v="24.84"/>
    <n v="0"/>
    <n v="24.84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7"/>
    <n v="1"/>
    <m/>
    <m/>
    <m/>
    <n v="1"/>
    <s v="Gel externe - tube 125ml"/>
    <n v="0"/>
    <n v="24"/>
    <n v="15"/>
    <m/>
    <s v="oui"/>
    <n v="144.96"/>
    <n v="0"/>
    <n v="144.96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7"/>
    <n v="1"/>
    <m/>
    <m/>
    <m/>
    <n v="1"/>
    <s v="Gel externe - tube 250ml"/>
    <n v="0"/>
    <n v="24"/>
    <n v="15"/>
    <m/>
    <s v="oui"/>
    <n v="208.08"/>
    <n v="0"/>
    <n v="208.08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7"/>
    <n v="1"/>
    <m/>
    <m/>
    <m/>
    <n v="1"/>
    <s v="Jus à boire  AB - bouteille 1l"/>
    <n v="0"/>
    <n v="24"/>
    <n v="10"/>
    <m/>
    <s v="oui"/>
    <n v="303.60000000000002"/>
    <n v="0"/>
    <n v="303.60000000000002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7"/>
    <n v="1"/>
    <m/>
    <m/>
    <m/>
    <n v="1"/>
    <s v="Gel à boire AB - bouteille 1000ml"/>
    <n v="0"/>
    <n v="24"/>
    <n v="10"/>
    <m/>
    <s v="oui"/>
    <n v="309.83999999999997"/>
    <n v="0"/>
    <n v="309.83999999999997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7"/>
    <n v="1"/>
    <m/>
    <m/>
    <m/>
    <n v="1"/>
    <s v="Crème visage - tube 50ml"/>
    <n v="0"/>
    <n v="24"/>
    <n v="15"/>
    <m/>
    <s v="oui"/>
    <n v="125.76"/>
    <n v="0"/>
    <n v="125.76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7"/>
    <n v="1"/>
    <m/>
    <m/>
    <m/>
    <n v="1"/>
    <s v="Crème intense - tube 50ml"/>
    <n v="0"/>
    <n v="24"/>
    <n v="15"/>
    <m/>
    <s v="oui"/>
    <n v="151.44"/>
    <n v="0"/>
    <n v="151.44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7"/>
    <n v="1"/>
    <m/>
    <m/>
    <m/>
    <m/>
    <s v="Crème main - tube 100ml"/>
    <n v="0"/>
    <n v="6"/>
    <n v="0"/>
    <m/>
    <m/>
    <n v="43.38"/>
    <n v="0"/>
    <n v="43.38"/>
    <s v=""/>
    <s v=""/>
    <s v=""/>
    <s v=""/>
    <s v=""/>
    <m/>
    <m/>
    <m/>
    <m/>
    <m/>
    <m/>
    <m/>
    <m/>
    <n v="1"/>
    <m/>
    <m/>
    <m/>
  </r>
  <r>
    <x v="10"/>
    <s v="Alexis"/>
    <s v="Champlat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08"/>
    <n v="1"/>
    <m/>
    <m/>
    <m/>
    <m/>
    <s v="Haricots rouges au naturel - 280 gr."/>
    <n v="0"/>
    <n v="6"/>
    <n v="0"/>
    <m/>
    <m/>
    <n v="13.02"/>
    <n v="0"/>
    <n v="13.02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Champlat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08"/>
    <n v="1"/>
    <m/>
    <m/>
    <m/>
    <m/>
    <s v="Petits pois carottes - 235 gr."/>
    <n v="0"/>
    <n v="6"/>
    <n v="0"/>
    <m/>
    <m/>
    <n v="12.72"/>
    <n v="0"/>
    <n v="12.72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Champlat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08"/>
    <n v="1"/>
    <m/>
    <m/>
    <m/>
    <m/>
    <s v="Tomates entières pelées au jus - 650g"/>
    <n v="0"/>
    <n v="6"/>
    <n v="0"/>
    <m/>
    <m/>
    <n v="19.02"/>
    <n v="0"/>
    <n v="19.02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Champlat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08"/>
    <n v="1"/>
    <m/>
    <m/>
    <m/>
    <m/>
    <s v="Haricots verts extra-fins - 345 gr."/>
    <n v="0"/>
    <n v="6"/>
    <n v="0"/>
    <m/>
    <m/>
    <n v="21.96"/>
    <n v="0"/>
    <n v="21.96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Champlat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08"/>
    <n v="1"/>
    <m/>
    <m/>
    <m/>
    <m/>
    <s v="Purée de pomme sans sucre - 650 gr."/>
    <n v="0"/>
    <n v="6"/>
    <n v="0"/>
    <m/>
    <m/>
    <n v="16.920000000000002"/>
    <n v="0"/>
    <n v="16.920000000000002"/>
    <s v=""/>
    <s v=""/>
    <s v=""/>
    <s v=""/>
    <s v=""/>
    <m/>
    <m/>
    <m/>
    <n v="1"/>
    <m/>
    <m/>
    <s v="xxx"/>
    <d v="2017-12-01T00:00:00"/>
    <m/>
    <n v="1"/>
    <m/>
    <s v=""/>
  </r>
  <r>
    <x v="10"/>
    <s v="Christophe"/>
    <s v="Bio Planète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9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Bio Planète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9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Bio Planète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9"/>
    <n v="1"/>
    <m/>
    <m/>
    <m/>
    <m/>
    <s v="Huile d'olive Demeter - 0,5L"/>
    <n v="1010614270"/>
    <n v="6"/>
    <n v="0"/>
    <m/>
    <m/>
    <n v="54.78"/>
    <n v="0"/>
    <n v="54.78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Bio Planète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9"/>
    <m/>
    <n v="1"/>
    <m/>
    <m/>
    <m/>
    <s v="Olive&amp;Truffe - 100ml"/>
    <n v="1010431097"/>
    <n v="8"/>
    <n v="0"/>
    <m/>
    <m/>
    <n v="75.28"/>
    <n v="0"/>
    <n v="75.28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Bio Planète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09"/>
    <n v="1"/>
    <m/>
    <m/>
    <m/>
    <m/>
    <s v="Farine de lin biologique - 250g x4"/>
    <n v="1010450320"/>
    <n v="4"/>
    <n v="0"/>
    <m/>
    <m/>
    <n v="8.92"/>
    <n v="0"/>
    <n v="8.92"/>
    <s v=""/>
    <s v=""/>
    <s v=""/>
    <s v=""/>
    <s v=""/>
    <m/>
    <m/>
    <m/>
    <n v="1"/>
    <m/>
    <m/>
    <m/>
    <d v="2017-12-07T00:00:00"/>
    <m/>
    <n v="1"/>
    <m/>
    <s v=""/>
  </r>
  <r>
    <x v="10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1-16"/>
    <x v="1910"/>
    <n v="1"/>
    <m/>
    <m/>
    <m/>
    <m/>
    <s v="Huile de sésame grillé - 0,25L"/>
    <n v="1010604190"/>
    <n v="6"/>
    <n v="0"/>
    <m/>
    <m/>
    <n v="21.72"/>
    <n v="0"/>
    <n v="21.72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1-16"/>
    <x v="1910"/>
    <n v="1"/>
    <m/>
    <m/>
    <m/>
    <m/>
    <s v="Huile d'Avocat - 0,25L"/>
    <n v="1010600890"/>
    <n v="6"/>
    <n v="0"/>
    <m/>
    <m/>
    <n v="34.92"/>
    <n v="0"/>
    <n v="34.92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1-16"/>
    <x v="1910"/>
    <n v="1"/>
    <m/>
    <m/>
    <m/>
    <m/>
    <s v="Olive&amp;Truffe - 100ml"/>
    <n v="1010431097"/>
    <n v="4"/>
    <n v="0"/>
    <m/>
    <m/>
    <n v="37.64"/>
    <n v="0"/>
    <n v="37.64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1-16"/>
    <x v="1910"/>
    <n v="1"/>
    <m/>
    <m/>
    <m/>
    <m/>
    <s v="Farine de noix biologique - 250g x4"/>
    <n v="1010450120"/>
    <n v="4"/>
    <n v="0"/>
    <m/>
    <m/>
    <n v="11.92"/>
    <n v="0"/>
    <n v="11.92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1-16"/>
    <x v="1910"/>
    <m/>
    <m/>
    <n v="1"/>
    <m/>
    <m/>
    <s v="Ghee  (beurre clarifié) - 180ml"/>
    <n v="1010639069"/>
    <n v="6"/>
    <n v="10"/>
    <m/>
    <m/>
    <n v="37.32"/>
    <n v="0"/>
    <n v="37.32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1-16"/>
    <x v="1910"/>
    <n v="1"/>
    <m/>
    <m/>
    <m/>
    <m/>
    <s v="Farine de sésame biologique - 250g"/>
    <n v="1010451020"/>
    <n v="4"/>
    <n v="10"/>
    <m/>
    <m/>
    <n v="8.92"/>
    <n v="0"/>
    <n v="8.92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Bio Planète"/>
    <s v="Biocash"/>
    <s v="AUBIO ARCADIE"/>
    <s v="223 ROUTE DE GRENADE"/>
    <s v="31700"/>
    <s v="BLAGNAC"/>
    <s v="05 34 39 48 23"/>
    <s v="Occitanie"/>
    <s v="31"/>
    <s v="LES COMPTOIRS DE LA BIO"/>
    <m/>
    <n v="300"/>
    <s v="2017-11-16"/>
    <x v="1910"/>
    <n v="1"/>
    <m/>
    <m/>
    <m/>
    <m/>
    <s v="Farine d'arachide biologique - 250g"/>
    <n v="1010450920"/>
    <n v="4"/>
    <n v="10"/>
    <m/>
    <m/>
    <n v="8.92"/>
    <n v="0"/>
    <n v="8.92"/>
    <s v=""/>
    <s v=""/>
    <s v=""/>
    <s v=""/>
    <s v=""/>
    <m/>
    <m/>
    <m/>
    <n v="1"/>
    <m/>
    <m/>
    <s v="xxx"/>
    <d v="2017-12-01T00:00:00"/>
    <m/>
    <n v="1"/>
    <m/>
    <s v=""/>
  </r>
  <r>
    <x v="10"/>
    <s v="Christophe"/>
    <s v="Gaborit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11"/>
    <n v="1"/>
    <m/>
    <m/>
    <m/>
    <m/>
    <s v="Crème dessert 2 choco, 1 vani, caram. - 100g x 4"/>
    <n v="161"/>
    <n v="3"/>
    <n v="0"/>
    <m/>
    <m/>
    <n v="6.54"/>
    <n v="0"/>
    <n v="6.54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Gaborit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11"/>
    <n v="1"/>
    <m/>
    <m/>
    <m/>
    <m/>
    <s v="ŒUFS au lait Tradition - 125g x 2"/>
    <n v="165"/>
    <n v="3"/>
    <n v="0"/>
    <m/>
    <m/>
    <n v="4.6500000000000004"/>
    <n v="0"/>
    <n v="4.6500000000000004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Gaborit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11"/>
    <n v="1"/>
    <m/>
    <m/>
    <m/>
    <m/>
    <s v="Choconeige Notre liégeois maison - 110g x 4"/>
    <n v="166"/>
    <n v="3"/>
    <n v="0"/>
    <m/>
    <s v="oui"/>
    <n v="7.92"/>
    <n v="0"/>
    <n v="7.92"/>
    <s v=""/>
    <s v=""/>
    <s v=""/>
    <s v=""/>
    <s v=""/>
    <m/>
    <m/>
    <m/>
    <n v="1"/>
    <m/>
    <m/>
    <m/>
    <d v="2017-12-07T00:00:00"/>
    <m/>
    <n v="1"/>
    <m/>
    <s v=""/>
  </r>
  <r>
    <x v="10"/>
    <s v="Christophe"/>
    <s v="Gaborit"/>
    <s v="Relais Vert"/>
    <s v="BIOMONDE GERARDMER"/>
    <s v="81 BD DE LA JAMAGNE"/>
    <s v="88400"/>
    <s v="GERARDMER"/>
    <s v="03 29 55 48 89"/>
    <s v="Grand Est"/>
    <s v="88"/>
    <s v="BIOMONDE"/>
    <m/>
    <n v="250"/>
    <s v="2017-11-16"/>
    <x v="1911"/>
    <n v="1"/>
    <m/>
    <m/>
    <m/>
    <m/>
    <s v="Chèvre-choco, flan au chocolat - 125g x 2"/>
    <n v="181"/>
    <n v="3"/>
    <n v="0"/>
    <m/>
    <m/>
    <n v="4.95"/>
    <n v="0"/>
    <n v="4.95"/>
    <s v=""/>
    <s v=""/>
    <s v=""/>
    <s v=""/>
    <s v=""/>
    <m/>
    <m/>
    <m/>
    <n v="1"/>
    <m/>
    <m/>
    <m/>
    <d v="2017-12-07T00:00:00"/>
    <m/>
    <n v="1"/>
    <m/>
    <s v=""/>
  </r>
  <r>
    <x v="10"/>
    <s v="Alexis"/>
    <s v="Beendhi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2"/>
    <n v="1"/>
    <m/>
    <m/>
    <m/>
    <m/>
    <s v="SEMOULE D'EPEAUTRE aux raisins secs et épices-CASABLANCA - 250g"/>
    <n v="250"/>
    <n v="12"/>
    <n v="10"/>
    <m/>
    <m/>
    <n v="33.6"/>
    <n v="0"/>
    <n v="33.6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Beendhi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2"/>
    <n v="1"/>
    <m/>
    <m/>
    <m/>
    <m/>
    <s v="RIZ BASMATI à la noix de coco-KERALA - 250g"/>
    <n v="250"/>
    <n v="12"/>
    <n v="10"/>
    <m/>
    <m/>
    <n v="22.56"/>
    <n v="0"/>
    <n v="22.56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Beendhi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2"/>
    <n v="1"/>
    <m/>
    <m/>
    <m/>
    <m/>
    <s v="RIZ BASMATI au citron vert et curcuma - 250g"/>
    <n v="250"/>
    <n v="12"/>
    <n v="10"/>
    <m/>
    <m/>
    <n v="34.56"/>
    <n v="0"/>
    <n v="34.56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Beendhi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2"/>
    <n v="1"/>
    <m/>
    <m/>
    <m/>
    <m/>
    <s v="VRAC RIZ BASMATI au curcuma &amp; gingembre-GOA - 5000g"/>
    <n v="0"/>
    <n v="2"/>
    <n v="10"/>
    <m/>
    <m/>
    <n v="56.42"/>
    <n v="0"/>
    <n v="56.42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Beendhi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2"/>
    <n v="1"/>
    <m/>
    <m/>
    <m/>
    <m/>
    <s v="VRAC LENTILLES CORAIL à la noix de coco-PONDICHERY - 5000g"/>
    <n v="0"/>
    <n v="2"/>
    <n v="10"/>
    <m/>
    <m/>
    <n v="90.28"/>
    <n v="0"/>
    <n v="90.28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3"/>
    <n v="1"/>
    <m/>
    <m/>
    <m/>
    <m/>
    <s v="CANNELLE moulue - Flacon 35g"/>
    <n v="0"/>
    <n v="6"/>
    <n v="0"/>
    <m/>
    <s v="oui"/>
    <n v="7.74"/>
    <n v="0"/>
    <n v="7.74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3"/>
    <n v="1"/>
    <m/>
    <m/>
    <m/>
    <m/>
    <s v="GINGEMBRE poudre - Flacon 30g"/>
    <n v="0"/>
    <n v="6"/>
    <n v="0"/>
    <m/>
    <m/>
    <n v="9.9600000000000009"/>
    <n v="0"/>
    <n v="9.9600000000000009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3"/>
    <n v="1"/>
    <m/>
    <m/>
    <m/>
    <m/>
    <s v="SEL au CÉLERI - Flacon 80g"/>
    <n v="0"/>
    <n v="6"/>
    <n v="0"/>
    <m/>
    <m/>
    <n v="10.14"/>
    <n v="0"/>
    <n v="10.14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3"/>
    <n v="1"/>
    <m/>
    <m/>
    <m/>
    <m/>
    <s v="VANILLE gousses - Flacon"/>
    <n v="0"/>
    <n v="6"/>
    <n v="0"/>
    <m/>
    <m/>
    <n v="38.46"/>
    <n v="0"/>
    <n v="38.46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3"/>
    <n v="1"/>
    <m/>
    <m/>
    <m/>
    <m/>
    <s v="CURCUMA poudre - Flacon 80g (6)"/>
    <n v="0"/>
    <n v="6"/>
    <n v="0"/>
    <m/>
    <m/>
    <n v="13.8"/>
    <n v="0"/>
    <n v="13.8"/>
    <s v=""/>
    <s v=""/>
    <s v=""/>
    <s v=""/>
    <s v=""/>
    <m/>
    <m/>
    <m/>
    <n v="1"/>
    <m/>
    <m/>
    <s v="xxx"/>
    <d v="2017-12-01T00:00:00"/>
    <m/>
    <n v="1"/>
    <m/>
    <s v=""/>
  </r>
  <r>
    <x v="10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1-16"/>
    <x v="1913"/>
    <n v="1"/>
    <m/>
    <m/>
    <m/>
    <m/>
    <s v="ORANGE - Flacon 50g"/>
    <n v="0"/>
    <n v="6"/>
    <n v="0"/>
    <m/>
    <m/>
    <n v="13.2"/>
    <n v="0"/>
    <n v="13.2"/>
    <s v=""/>
    <s v=""/>
    <s v=""/>
    <s v=""/>
    <s v=""/>
    <m/>
    <m/>
    <m/>
    <n v="1"/>
    <m/>
    <m/>
    <s v="xxx"/>
    <d v="2017-12-01T00:00:00"/>
    <m/>
    <n v="1"/>
    <m/>
    <s v=""/>
  </r>
  <r>
    <x v="10"/>
    <s v="Christophe"/>
    <s v="Ciel d'Azur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4"/>
    <n v="1"/>
    <m/>
    <m/>
    <m/>
    <n v="1"/>
    <s v="Gel externe - tube 125ml"/>
    <n v="0"/>
    <n v="24"/>
    <n v="15"/>
    <m/>
    <s v="oui"/>
    <n v="144.96"/>
    <n v="0"/>
    <n v="144.96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4"/>
    <n v="1"/>
    <m/>
    <m/>
    <m/>
    <n v="1"/>
    <s v="Gel externe - tube 250ml"/>
    <n v="0"/>
    <n v="24"/>
    <n v="15"/>
    <m/>
    <s v="oui"/>
    <n v="208.08"/>
    <n v="0"/>
    <n v="208.08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4"/>
    <n v="1"/>
    <m/>
    <m/>
    <m/>
    <n v="1"/>
    <s v="Gel à boire AB - bouteille 1000ml"/>
    <n v="0"/>
    <n v="24"/>
    <n v="10"/>
    <m/>
    <s v="oui"/>
    <n v="309.83999999999997"/>
    <n v="0"/>
    <n v="309.83999999999997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4"/>
    <n v="1"/>
    <m/>
    <m/>
    <m/>
    <m/>
    <s v="Gel Exfoliant visage - tube 150ml"/>
    <n v="0"/>
    <n v="6"/>
    <n v="0"/>
    <m/>
    <m/>
    <n v="34.32"/>
    <n v="0"/>
    <n v="34.32"/>
    <s v=""/>
    <s v=""/>
    <s v=""/>
    <s v=""/>
    <s v=""/>
    <m/>
    <m/>
    <m/>
    <m/>
    <m/>
    <m/>
    <m/>
    <m/>
    <n v="1"/>
    <m/>
    <m/>
    <m/>
  </r>
  <r>
    <x v="10"/>
    <s v="Christophe"/>
    <s v="Ciel d'Azur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4"/>
    <n v="1"/>
    <m/>
    <m/>
    <m/>
    <m/>
    <s v="Gel Nettoyant intime - flacon 250ml"/>
    <n v="0"/>
    <n v="6"/>
    <n v="0"/>
    <m/>
    <m/>
    <n v="49.62"/>
    <n v="0"/>
    <n v="49.62"/>
    <s v=""/>
    <s v=""/>
    <s v=""/>
    <s v=""/>
    <s v=""/>
    <m/>
    <m/>
    <m/>
    <m/>
    <m/>
    <m/>
    <m/>
    <m/>
    <n v="1"/>
    <m/>
    <m/>
    <m/>
  </r>
  <r>
    <x v="10"/>
    <s v="Christophe"/>
    <s v="Bio Planète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5"/>
    <n v="1"/>
    <m/>
    <m/>
    <m/>
    <m/>
    <s v="Huile de pépins de courge grillés - 0,25L"/>
    <n v="1010600290"/>
    <n v="6"/>
    <n v="0"/>
    <m/>
    <m/>
    <n v="52.74"/>
    <n v="0"/>
    <n v="52.74"/>
    <s v=""/>
    <s v=""/>
    <s v=""/>
    <s v=""/>
    <s v=""/>
    <m/>
    <m/>
    <m/>
    <n v="1"/>
    <m/>
    <m/>
    <m/>
    <d v="2017-12-08T00:00:00"/>
    <m/>
    <n v="1"/>
    <m/>
    <s v=""/>
  </r>
  <r>
    <x v="10"/>
    <s v="Christophe"/>
    <s v="Bio Planète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5"/>
    <n v="1"/>
    <m/>
    <m/>
    <m/>
    <m/>
    <s v="Huile d'Avocat - 0,25L"/>
    <n v="1010600890"/>
    <n v="12"/>
    <n v="0"/>
    <m/>
    <m/>
    <n v="69.84"/>
    <n v="0"/>
    <n v="69.84"/>
    <n v="1"/>
    <n v="0"/>
    <n v="0"/>
    <n v="0"/>
    <n v="0"/>
    <m/>
    <m/>
    <n v="1"/>
    <m/>
    <m/>
    <m/>
    <s v="&gt; demande de reliquat dès dispo fournisseur"/>
    <d v="2017-12-08T00:00:00"/>
    <m/>
    <n v="1"/>
    <m/>
    <n v="1"/>
  </r>
  <r>
    <x v="10"/>
    <s v="Christophe"/>
    <s v="Bio Planète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5"/>
    <m/>
    <n v="1"/>
    <m/>
    <m/>
    <m/>
    <s v="Olive&amp;Piment - 0,25L"/>
    <n v="1010630692"/>
    <n v="6"/>
    <n v="0"/>
    <m/>
    <m/>
    <n v="35.340000000000003"/>
    <n v="0"/>
    <n v="35.340000000000003"/>
    <n v="0"/>
    <n v="1"/>
    <n v="0"/>
    <n v="0"/>
    <n v="0"/>
    <m/>
    <m/>
    <n v="1"/>
    <m/>
    <m/>
    <m/>
    <s v="&gt; demande de reliquat dès dispo fournisseur"/>
    <d v="2017-12-08T00:00:00"/>
    <m/>
    <n v="1"/>
    <m/>
    <n v="1"/>
  </r>
  <r>
    <x v="10"/>
    <s v="Christophe"/>
    <s v="Bio Planète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5"/>
    <m/>
    <n v="1"/>
    <m/>
    <m/>
    <m/>
    <s v="Olive&amp;Truffe - 100ml"/>
    <n v="1010431097"/>
    <n v="4"/>
    <n v="0"/>
    <m/>
    <m/>
    <n v="37.64"/>
    <n v="0"/>
    <n v="37.64"/>
    <s v=""/>
    <s v=""/>
    <s v=""/>
    <s v=""/>
    <s v=""/>
    <m/>
    <m/>
    <m/>
    <n v="1"/>
    <m/>
    <m/>
    <m/>
    <d v="2017-12-08T00:00:00"/>
    <m/>
    <n v="1"/>
    <m/>
    <s v=""/>
  </r>
  <r>
    <x v="10"/>
    <s v="Christophe"/>
    <s v="Bio Planète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5"/>
    <n v="1"/>
    <m/>
    <m/>
    <m/>
    <m/>
    <s v="Farine de pépins de courge biologique - 250g x4"/>
    <n v="1010450220"/>
    <n v="4"/>
    <n v="0"/>
    <m/>
    <s v="oui"/>
    <n v="11.92"/>
    <n v="0"/>
    <n v="11.92"/>
    <s v=""/>
    <s v=""/>
    <s v=""/>
    <s v=""/>
    <s v=""/>
    <m/>
    <m/>
    <m/>
    <n v="1"/>
    <m/>
    <m/>
    <m/>
    <d v="2017-12-08T00:00:00"/>
    <m/>
    <n v="1"/>
    <m/>
    <s v=""/>
  </r>
  <r>
    <x v="10"/>
    <s v="Christophe"/>
    <s v="Bio Planète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5"/>
    <n v="1"/>
    <m/>
    <m/>
    <m/>
    <m/>
    <s v="Farine de lin biologique - 250g x4"/>
    <n v="1010450320"/>
    <n v="4"/>
    <n v="0"/>
    <m/>
    <m/>
    <n v="8.92"/>
    <n v="0"/>
    <n v="8.92"/>
    <s v=""/>
    <s v=""/>
    <s v=""/>
    <s v=""/>
    <s v=""/>
    <m/>
    <m/>
    <m/>
    <n v="1"/>
    <m/>
    <m/>
    <m/>
    <d v="2017-12-08T00:00:00"/>
    <m/>
    <n v="1"/>
    <m/>
    <s v=""/>
  </r>
  <r>
    <x v="10"/>
    <s v="Christophe"/>
    <s v="Bio Planète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5"/>
    <n v="1"/>
    <m/>
    <m/>
    <m/>
    <m/>
    <s v="Farine de noix biologique - 250g x4"/>
    <n v="1010450120"/>
    <n v="4"/>
    <n v="0"/>
    <m/>
    <m/>
    <n v="11.92"/>
    <n v="0"/>
    <n v="11.92"/>
    <n v="1"/>
    <n v="0"/>
    <n v="0"/>
    <n v="0"/>
    <n v="0"/>
    <m/>
    <m/>
    <n v="1"/>
    <m/>
    <m/>
    <m/>
    <s v="&gt; demande de reliquat dès dispo fournisseur"/>
    <d v="2017-12-08T00:00:00"/>
    <m/>
    <n v="1"/>
    <m/>
    <n v="1"/>
  </r>
  <r>
    <x v="10"/>
    <s v="Christophe"/>
    <s v="Bio Planète"/>
    <s v="Relais Vert"/>
    <s v="BIOMONDE MADELEINE"/>
    <s v="27 esplanade Filature"/>
    <s v="88200"/>
    <s v="REMIREMONT"/>
    <s v="03 29 22 25 06"/>
    <s v="Grand Est"/>
    <s v="88"/>
    <s v="BIOMONDE"/>
    <m/>
    <n v="280"/>
    <s v="2017-11-16"/>
    <x v="1915"/>
    <n v="1"/>
    <m/>
    <m/>
    <m/>
    <m/>
    <s v="Complément pour petit déjeuner biologique - 300g x4"/>
    <n v="1010450430"/>
    <n v="4"/>
    <n v="0"/>
    <m/>
    <m/>
    <n v="29.2"/>
    <n v="0"/>
    <n v="29.2"/>
    <s v=""/>
    <s v=""/>
    <s v=""/>
    <s v=""/>
    <s v=""/>
    <m/>
    <m/>
    <m/>
    <n v="1"/>
    <m/>
    <m/>
    <m/>
    <d v="2017-12-08T00:00:00"/>
    <m/>
    <n v="1"/>
    <m/>
    <s v=""/>
  </r>
  <r>
    <x v="10"/>
    <s v="Benoît"/>
    <s v="Champlat"/>
    <s v="Scot La Cigogne"/>
    <s v="COIN NATURE - BIOMONDE"/>
    <s v="ZAC Terrasses de la Sarre"/>
    <s v="57400"/>
    <s v="SARREBOURG"/>
    <s v="03 87 03 68 11"/>
    <s v="Grand Est"/>
    <s v="57"/>
    <s v="BIOMONDE"/>
    <m/>
    <n v="300"/>
    <s v="2017-11-16"/>
    <x v="1916"/>
    <n v="1"/>
    <m/>
    <m/>
    <m/>
    <m/>
    <s v="Sauce tomate provençale - 200 gr."/>
    <n v="0"/>
    <n v="6"/>
    <n v="0"/>
    <m/>
    <m/>
    <n v="10.08"/>
    <n v="0"/>
    <n v="10.08"/>
    <s v=""/>
    <s v=""/>
    <s v=""/>
    <s v=""/>
    <s v=""/>
    <m/>
    <m/>
    <m/>
    <m/>
    <m/>
    <m/>
    <s v="Tel le 8/1/18"/>
    <m/>
    <m/>
    <n v="1"/>
    <m/>
    <n v="1"/>
  </r>
  <r>
    <x v="10"/>
    <s v="Benoît"/>
    <s v="Champlat"/>
    <s v="Scot La Cigogne"/>
    <s v="COIN NATURE - BIOMONDE"/>
    <s v="ZAC Terrasses de la Sarre"/>
    <s v="57400"/>
    <s v="SARREBOURG"/>
    <s v="03 87 03 68 11"/>
    <s v="Grand Est"/>
    <s v="57"/>
    <s v="BIOMONDE"/>
    <m/>
    <n v="300"/>
    <s v="2017-11-16"/>
    <x v="1916"/>
    <n v="1"/>
    <m/>
    <m/>
    <m/>
    <m/>
    <s v="Ratatouille Niçoise - 650 gr."/>
    <n v="0"/>
    <n v="6"/>
    <n v="0"/>
    <m/>
    <m/>
    <n v="21.24"/>
    <n v="0"/>
    <n v="21.24"/>
    <s v=""/>
    <s v=""/>
    <s v=""/>
    <s v=""/>
    <s v=""/>
    <m/>
    <m/>
    <m/>
    <m/>
    <m/>
    <m/>
    <m/>
    <m/>
    <m/>
    <n v="1"/>
    <m/>
    <n v="1"/>
  </r>
  <r>
    <x v="10"/>
    <s v="Benoît"/>
    <s v="Champlat"/>
    <s v="Scot La Cigogne"/>
    <s v="COIN NATURE - BIOMONDE"/>
    <s v="ZAC Terrasses de la Sarre"/>
    <s v="57400"/>
    <s v="SARREBOURG"/>
    <s v="03 87 03 68 11"/>
    <s v="Grand Est"/>
    <s v="57"/>
    <s v="BIOMONDE"/>
    <m/>
    <n v="300"/>
    <s v="2017-11-16"/>
    <x v="1916"/>
    <n v="1"/>
    <m/>
    <m/>
    <m/>
    <m/>
    <s v="Sauce Fajitas - 340 gr."/>
    <n v="0"/>
    <n v="6"/>
    <n v="0"/>
    <m/>
    <m/>
    <n v="14.52"/>
    <n v="0"/>
    <n v="14.52"/>
    <s v=""/>
    <s v=""/>
    <s v=""/>
    <s v=""/>
    <s v=""/>
    <m/>
    <m/>
    <m/>
    <m/>
    <m/>
    <m/>
    <m/>
    <m/>
    <m/>
    <n v="1"/>
    <m/>
    <n v="1"/>
  </r>
  <r>
    <x v="10"/>
    <s v="Benoît"/>
    <s v="Bio Planète"/>
    <s v="Accent Bio"/>
    <s v="COIN NATURE - BIOMONDE"/>
    <s v="ZAC Terrasses de la Sarre"/>
    <s v="57400"/>
    <s v="SARREBOURG"/>
    <s v="03 87 03 68 11"/>
    <s v="Grand Est"/>
    <s v="57"/>
    <s v="BIOMONDE"/>
    <m/>
    <n v="300"/>
    <s v="2017-11-16"/>
    <x v="1917"/>
    <n v="1"/>
    <m/>
    <m/>
    <m/>
    <m/>
    <s v="Huile de chardon marie - 100ml"/>
    <n v="1010420597"/>
    <n v="4"/>
    <n v="0"/>
    <m/>
    <m/>
    <n v="25.68"/>
    <n v="0"/>
    <n v="25.68"/>
    <s v=""/>
    <s v=""/>
    <s v=""/>
    <s v=""/>
    <s v=""/>
    <m/>
    <m/>
    <m/>
    <m/>
    <m/>
    <m/>
    <m/>
    <m/>
    <m/>
    <n v="1"/>
    <m/>
    <n v="1"/>
  </r>
  <r>
    <x v="10"/>
    <s v="Benoît"/>
    <s v="Bio Planète"/>
    <s v="Accent Bio"/>
    <s v="COIN NATURE - BIOMONDE"/>
    <s v="ZAC Terrasses de la Sarre"/>
    <s v="57400"/>
    <s v="SARREBOURG"/>
    <s v="03 87 03 68 11"/>
    <s v="Grand Est"/>
    <s v="57"/>
    <s v="BIOMONDE"/>
    <m/>
    <n v="300"/>
    <s v="2017-11-16"/>
    <x v="1917"/>
    <n v="1"/>
    <m/>
    <m/>
    <n v="1"/>
    <m/>
    <s v="Farine de pépins de courge biologique - 250g x4"/>
    <n v="1010450220"/>
    <n v="8"/>
    <n v="10"/>
    <m/>
    <m/>
    <n v="23.84"/>
    <n v="0"/>
    <n v="23.84"/>
    <s v=""/>
    <s v=""/>
    <s v=""/>
    <s v=""/>
    <s v=""/>
    <m/>
    <m/>
    <m/>
    <m/>
    <m/>
    <m/>
    <m/>
    <m/>
    <m/>
    <n v="1"/>
    <m/>
    <n v="1"/>
  </r>
  <r>
    <x v="10"/>
    <s v="Benoît"/>
    <s v="Bio Planète"/>
    <s v="Accent Bio"/>
    <s v="COIN NATURE - BIOMONDE"/>
    <s v="ZAC Terrasses de la Sarre"/>
    <s v="57400"/>
    <s v="SARREBOURG"/>
    <s v="03 87 03 68 11"/>
    <s v="Grand Est"/>
    <s v="57"/>
    <s v="BIOMONDE"/>
    <m/>
    <n v="300"/>
    <s v="2017-11-16"/>
    <x v="1917"/>
    <n v="1"/>
    <m/>
    <m/>
    <n v="1"/>
    <m/>
    <s v="Complément pour petit déjeuner biologique - 300g x4"/>
    <n v="1010450430"/>
    <n v="16"/>
    <n v="10"/>
    <m/>
    <m/>
    <n v="116.8"/>
    <n v="0"/>
    <n v="116.8"/>
    <s v=""/>
    <s v=""/>
    <s v=""/>
    <s v=""/>
    <s v=""/>
    <m/>
    <m/>
    <m/>
    <m/>
    <m/>
    <m/>
    <m/>
    <m/>
    <m/>
    <n v="1"/>
    <m/>
    <n v="1"/>
  </r>
  <r>
    <x v="10"/>
    <s v="Benoît"/>
    <s v="Bio Planète"/>
    <s v="Accent Bio"/>
    <s v="COIN NATURE - BIOMONDE"/>
    <s v="ZAC Terrasses de la Sarre"/>
    <s v="57400"/>
    <s v="SARREBOURG"/>
    <s v="03 87 03 68 11"/>
    <s v="Grand Est"/>
    <s v="57"/>
    <s v="BIOMONDE"/>
    <m/>
    <n v="300"/>
    <s v="2017-11-16"/>
    <x v="1917"/>
    <m/>
    <m/>
    <n v="1"/>
    <n v="1"/>
    <m/>
    <s v="Display gamme Protéin - 1 dispay vide"/>
    <n v="901"/>
    <n v="1"/>
    <n v="1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0"/>
    <s v="Benoît"/>
    <s v="Bio Planète"/>
    <s v="Accent Bio"/>
    <s v="COIN NATURE - BIOMONDE"/>
    <s v="ZAC Terrasses de la Sarre"/>
    <s v="57400"/>
    <s v="SARREBOURG"/>
    <s v="03 87 03 68 11"/>
    <s v="Grand Est"/>
    <s v="57"/>
    <s v="BIOMONDE"/>
    <m/>
    <n v="300"/>
    <s v="2017-11-16"/>
    <x v="1917"/>
    <n v="1"/>
    <m/>
    <m/>
    <n v="1"/>
    <m/>
    <s v="Farine de lin biologique -"/>
    <n v="0"/>
    <n v="8"/>
    <n v="1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CEPES COUPÉS - Doypack 30g (6)"/>
    <n v="0"/>
    <n v="6"/>
    <n v="0"/>
    <m/>
    <m/>
    <n v="31.26"/>
    <n v="0"/>
    <n v="31.26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CHANTERELLES - Doypack 25g (6)"/>
    <n v="0"/>
    <n v="6"/>
    <n v="0"/>
    <m/>
    <m/>
    <n v="25.92"/>
    <n v="0"/>
    <n v="25.92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SHIITAKES - Doypack 25g (6)"/>
    <n v="0"/>
    <n v="6"/>
    <n v="0"/>
    <m/>
    <m/>
    <n v="16.62"/>
    <n v="0"/>
    <n v="16.62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AIL des OURS - Flacon 16g"/>
    <n v="0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BAIES ROSES entières - Flacon 20g"/>
    <n v="0"/>
    <n v="6"/>
    <n v="0"/>
    <m/>
    <m/>
    <n v="16.2"/>
    <n v="0"/>
    <n v="16.2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m/>
    <m/>
    <n v="1"/>
    <m/>
    <m/>
    <s v="CIBOULETTE coupe fine - Flacon 15g"/>
    <n v="0"/>
    <n v="6"/>
    <n v="0"/>
    <m/>
    <m/>
    <n v="8.82"/>
    <n v="0"/>
    <n v="8.82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CINQ PARFUMS - Flacon 35g"/>
    <n v="5"/>
    <n v="6"/>
    <n v="0"/>
    <m/>
    <m/>
    <n v="10.44"/>
    <n v="0"/>
    <n v="10.44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CORIANDRE feuille - Flacon 18g"/>
    <n v="0"/>
    <n v="6"/>
    <n v="0"/>
    <m/>
    <m/>
    <n v="10.44"/>
    <n v="0"/>
    <n v="10.44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Épices pour CHAÏ - Flacon 40g"/>
    <n v="0"/>
    <n v="6"/>
    <n v="0"/>
    <m/>
    <m/>
    <n v="14.46"/>
    <n v="0"/>
    <n v="14.46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Mélange ITALIEN - Flacon 28g"/>
    <n v="0"/>
    <n v="6"/>
    <n v="0"/>
    <m/>
    <m/>
    <n v="9.9"/>
    <n v="0"/>
    <n v="9.9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Mélange GRILLADES - Flacon 35g"/>
    <n v="0"/>
    <n v="6"/>
    <n v="0"/>
    <m/>
    <m/>
    <n v="10.56"/>
    <n v="0"/>
    <n v="10.56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Mélange POISSON - Flacon 30g"/>
    <n v="0"/>
    <n v="6"/>
    <n v="0"/>
    <m/>
    <m/>
    <n v="10.56"/>
    <n v="0"/>
    <n v="10.56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Mélange SOUPE - Flacon 40g"/>
    <n v="0"/>
    <n v="6"/>
    <n v="0"/>
    <m/>
    <m/>
    <n v="11.34"/>
    <n v="0"/>
    <n v="11.34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PIMENT langue d'oiseau - Flacon 20g"/>
    <n v="0"/>
    <n v="6"/>
    <n v="0"/>
    <m/>
    <m/>
    <n v="8.58"/>
    <n v="0"/>
    <n v="8.58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QUATRE BAIES - Flacon 35g"/>
    <n v="4"/>
    <n v="6"/>
    <n v="0"/>
    <m/>
    <m/>
    <n v="17.22"/>
    <n v="0"/>
    <n v="17.22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m/>
    <m/>
    <n v="1"/>
    <m/>
    <m/>
    <s v="SAUGE poudre - Flacon 20g"/>
    <n v="0"/>
    <n v="6"/>
    <n v="0"/>
    <m/>
    <m/>
    <n v="9.36"/>
    <n v="0"/>
    <n v="9.36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SEL au CÉLERI - Flacon 80g"/>
    <n v="0"/>
    <n v="6"/>
    <n v="0"/>
    <m/>
    <m/>
    <n v="10.14"/>
    <n v="0"/>
    <n v="10.14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TROIS BAIES - Flacon 45g"/>
    <n v="3"/>
    <n v="6"/>
    <n v="0"/>
    <m/>
    <m/>
    <n v="19.02"/>
    <n v="0"/>
    <n v="19.02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VANILLE gousses - Flacon"/>
    <n v="0"/>
    <n v="6"/>
    <n v="0"/>
    <m/>
    <m/>
    <n v="38.46"/>
    <n v="0"/>
    <n v="38.46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AIL en semoule - Flacon 150g (6)"/>
    <n v="0"/>
    <n v="6"/>
    <n v="0"/>
    <m/>
    <m/>
    <n v="23.82"/>
    <n v="0"/>
    <n v="23.82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BASILIC feuilles - Flacon 30g (6)"/>
    <n v="0"/>
    <n v="6"/>
    <n v="0"/>
    <m/>
    <m/>
    <n v="12.54"/>
    <n v="0"/>
    <n v="12.54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CUMIN poudre - Flacon 80g (6)"/>
    <n v="0"/>
    <n v="6"/>
    <n v="0"/>
    <m/>
    <m/>
    <n v="20.88"/>
    <n v="0"/>
    <n v="20.88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GINGEMBRE poudre - Flacon 80g (6)"/>
    <n v="0"/>
    <n v="6"/>
    <n v="0"/>
    <m/>
    <m/>
    <n v="17.64"/>
    <n v="0"/>
    <n v="17.64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HERBES de PROVENCE - Flacon 80g (6)"/>
    <n v="0"/>
    <n v="6"/>
    <n v="0"/>
    <m/>
    <m/>
    <n v="23.4"/>
    <n v="0"/>
    <n v="23.4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Mélange COURT-BOUILLON - Flacon 150g (6)"/>
    <n v="0"/>
    <n v="6"/>
    <n v="0"/>
    <m/>
    <m/>
    <n v="27.3"/>
    <n v="0"/>
    <n v="27.3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Mélange GRILLADES - Flacon 70g (6)"/>
    <n v="0"/>
    <n v="6"/>
    <n v="0"/>
    <m/>
    <m/>
    <n v="17.16"/>
    <n v="0"/>
    <n v="17.16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m/>
    <m/>
    <n v="1"/>
    <m/>
    <m/>
    <s v="Mélange SALADE - Flacon 45g (6)"/>
    <n v="0"/>
    <n v="6"/>
    <n v="0"/>
    <m/>
    <m/>
    <n v="14.58"/>
    <n v="0"/>
    <n v="14.58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OIGNON lanières - Flacon 125g (6)"/>
    <n v="0"/>
    <n v="6"/>
    <n v="0"/>
    <m/>
    <m/>
    <n v="21.48"/>
    <n v="0"/>
    <n v="21.48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PERSIL feuilles coupées - Flacon 35g (6)"/>
    <n v="0"/>
    <n v="6"/>
    <n v="0"/>
    <m/>
    <m/>
    <n v="17.88"/>
    <n v="0"/>
    <n v="17.88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POIVRE NOIR en grains - Flacon 200g (6)"/>
    <n v="0"/>
    <n v="6"/>
    <n v="0"/>
    <m/>
    <m/>
    <n v="43.62"/>
    <n v="0"/>
    <n v="43.62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POIVRE NOIR moulu - Flacon 220g (6)"/>
    <n v="0"/>
    <n v="6"/>
    <n v="0"/>
    <m/>
    <m/>
    <n v="45.24"/>
    <n v="0"/>
    <n v="45.24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THYM feuilles - Flacon 45g (6)"/>
    <n v="0"/>
    <n v="6"/>
    <n v="0"/>
    <m/>
    <m/>
    <n v="16.02"/>
    <n v="0"/>
    <n v="16.02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ESTRAGON feuilles - Sachet 25g (3)"/>
    <n v="0"/>
    <n v="3"/>
    <n v="0"/>
    <m/>
    <m/>
    <n v="6.27"/>
    <n v="0"/>
    <n v="6.27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FENUGREC graines - Sachet 100g (3)"/>
    <n v="0"/>
    <n v="3"/>
    <n v="0"/>
    <m/>
    <m/>
    <n v="4.7699999999999996"/>
    <n v="0"/>
    <n v="4.7699999999999996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HYSOPE feuilles - Sachet 40g (3)"/>
    <n v="0"/>
    <n v="3"/>
    <n v="0"/>
    <m/>
    <m/>
    <n v="6.66"/>
    <n v="0"/>
    <n v="6.66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m/>
    <n v="1"/>
    <m/>
    <m/>
    <m/>
    <s v="Présentoir Grand Cook -"/>
    <n v="0"/>
    <n v="1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AGAR-AGAR - Flacon 55g"/>
    <n v="0"/>
    <n v="6"/>
    <n v="0"/>
    <m/>
    <m/>
    <n v="50.52"/>
    <n v="0"/>
    <n v="50.52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ANETH feuilles - Flacon 22g"/>
    <n v="0"/>
    <n v="6"/>
    <n v="0"/>
    <m/>
    <m/>
    <n v="15.54"/>
    <n v="0"/>
    <n v="15.54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Mélange COLOMBO - Flacon 35g"/>
    <n v="0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CURRY MADRAS - Flacon 35g"/>
    <n v="0"/>
    <n v="6"/>
    <n v="0"/>
    <m/>
    <m/>
    <n v="9.9"/>
    <n v="0"/>
    <n v="9.9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POIVRE de la JAMAIQUE - Flacon 30g"/>
    <n v="0"/>
    <n v="6"/>
    <n v="0"/>
    <m/>
    <m/>
    <n v="9.66"/>
    <n v="0"/>
    <n v="9.66"/>
    <s v=""/>
    <s v=""/>
    <s v=""/>
    <s v=""/>
    <s v=""/>
    <m/>
    <m/>
    <m/>
    <m/>
    <m/>
    <m/>
    <m/>
    <m/>
    <m/>
    <n v="1"/>
    <m/>
    <n v="1"/>
  </r>
  <r>
    <x v="10"/>
    <s v="Benoît"/>
    <s v="Arcadie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8"/>
    <n v="1"/>
    <m/>
    <m/>
    <m/>
    <m/>
    <s v="CIBOULETTE tubulaire -  Flacon 6g"/>
    <n v="0"/>
    <n v="6"/>
    <n v="0"/>
    <m/>
    <m/>
    <n v="8.76"/>
    <n v="0"/>
    <n v="8.76"/>
    <s v=""/>
    <s v=""/>
    <s v=""/>
    <s v=""/>
    <s v=""/>
    <m/>
    <m/>
    <m/>
    <m/>
    <m/>
    <m/>
    <m/>
    <m/>
    <m/>
    <n v="1"/>
    <m/>
    <n v="1"/>
  </r>
  <r>
    <x v="10"/>
    <s v="Benoît"/>
    <s v="Kaoka"/>
    <s v="Ekibio"/>
    <s v="COIN NATURE - BIOMONDE"/>
    <s v="ZAC Terrasses de la Sarre"/>
    <s v="57400"/>
    <s v="SARREBOURG"/>
    <s v="03 87 03 68 11"/>
    <s v="Grand Est"/>
    <s v="57"/>
    <s v="BIOMONDE"/>
    <m/>
    <n v="300"/>
    <s v="2017-11-16"/>
    <x v="1919"/>
    <n v="1"/>
    <m/>
    <m/>
    <m/>
    <m/>
    <s v="dessert noir 55% - 200g"/>
    <n v="14240"/>
    <n v="17"/>
    <n v="0"/>
    <m/>
    <s v="oui"/>
    <n v="37.4"/>
    <n v="0"/>
    <n v="37.4"/>
    <s v=""/>
    <s v=""/>
    <s v=""/>
    <s v=""/>
    <s v=""/>
    <m/>
    <m/>
    <m/>
    <m/>
    <m/>
    <m/>
    <s v="Tel le 8/1/18"/>
    <m/>
    <m/>
    <n v="1"/>
    <m/>
    <n v="1"/>
  </r>
  <r>
    <x v="10"/>
    <s v="Alexis"/>
    <s v="Kaoka"/>
    <s v="Biocash"/>
    <s v="BIOASIS"/>
    <s v="6 av Dewoitine"/>
    <s v="31700"/>
    <s v="CORNEBARRIEU"/>
    <s v="05 61 85 31 19"/>
    <s v="Occitanie"/>
    <s v="31"/>
    <s v="ACCORD BIO"/>
    <m/>
    <n v="200"/>
    <s v="2017-11-16"/>
    <x v="1920"/>
    <n v="1"/>
    <m/>
    <m/>
    <m/>
    <m/>
    <s v="noir 55% orange - 100g"/>
    <n v="14073"/>
    <n v="17"/>
    <n v="0"/>
    <m/>
    <s v="oui"/>
    <n v="27.2"/>
    <n v="0"/>
    <n v="27.2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Kaoka"/>
    <s v="Biocash"/>
    <s v="BIOASIS"/>
    <s v="6 av Dewoitine"/>
    <s v="31700"/>
    <s v="CORNEBARRIEU"/>
    <s v="05 61 85 31 19"/>
    <s v="Occitanie"/>
    <s v="31"/>
    <s v="ACCORD BIO"/>
    <m/>
    <n v="200"/>
    <s v="2017-11-16"/>
    <x v="1920"/>
    <n v="1"/>
    <m/>
    <m/>
    <m/>
    <m/>
    <s v="dessert noir 55% - 200g"/>
    <n v="14240"/>
    <n v="30"/>
    <n v="0"/>
    <m/>
    <s v="oui"/>
    <n v="0"/>
    <n v="0"/>
    <n v="0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Arcadie"/>
    <s v="Biocash"/>
    <s v="BIOASIS"/>
    <s v="6 av Dewoitine"/>
    <s v="31700"/>
    <s v="CORNEBARRIEU"/>
    <s v="05 61 85 31 19"/>
    <s v="Occitanie"/>
    <s v="31"/>
    <s v="ACCORD BIO"/>
    <m/>
    <n v="200"/>
    <s v="2017-11-16"/>
    <x v="1921"/>
    <n v="1"/>
    <m/>
    <m/>
    <m/>
    <m/>
    <s v="CANNELLE Bâtons - Flacon 12g"/>
    <n v="0"/>
    <n v="6"/>
    <n v="0"/>
    <m/>
    <m/>
    <n v="10.68"/>
    <n v="0"/>
    <n v="10.68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1-20"/>
    <x v="1922"/>
    <m/>
    <n v="1"/>
    <m/>
    <m/>
    <m/>
    <s v="Olive&amp;Truffe - 100ml"/>
    <n v="1010431097"/>
    <n v="4"/>
    <n v="0"/>
    <m/>
    <m/>
    <n v="37.64"/>
    <n v="0"/>
    <n v="37.6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Relais Vert"/>
    <s v="GM BIO SARL - BIOMONDE"/>
    <s v="Centre Commercial / 12 rue de saint pourcain"/>
    <s v="03110"/>
    <s v="CHARMEIL"/>
    <s v="04 70 56 75 65"/>
    <s v="Auvergne-Rhône-Alpes"/>
    <s v="3"/>
    <s v="BIOMONDE"/>
    <m/>
    <n v="500"/>
    <s v="2017-11-20"/>
    <x v="1922"/>
    <m/>
    <n v="1"/>
    <m/>
    <m/>
    <m/>
    <s v="Ghee  (beurre clarifié) - 180ml"/>
    <n v="1010639069"/>
    <n v="6"/>
    <n v="0"/>
    <m/>
    <m/>
    <n v="37.32"/>
    <n v="0"/>
    <n v="37.32"/>
    <s v=""/>
    <s v=""/>
    <s v=""/>
    <s v=""/>
    <s v=""/>
    <m/>
    <m/>
    <m/>
    <n v="1"/>
    <m/>
    <m/>
    <m/>
    <d v="2017-12-15T00:00:00"/>
    <m/>
    <n v="1"/>
    <m/>
    <s v=""/>
  </r>
  <r>
    <x v="10"/>
    <s v="Ghislaine"/>
    <s v="Bio Planète"/>
    <s v="Relais Vert"/>
    <s v="COMPTOIR BIO LEVALLOIS"/>
    <s v="92 RUE ANATOLE FRANCE"/>
    <s v="92300"/>
    <s v="LEVALLOIS"/>
    <s v="01 47 31 06 03"/>
    <s v="Île-de-France"/>
    <s v="92"/>
    <s v="LES COMPTOIRS DE LA BIO"/>
    <m/>
    <n v="300"/>
    <s v="2017-11-21"/>
    <x v="1923"/>
    <m/>
    <n v="1"/>
    <m/>
    <m/>
    <m/>
    <s v="Huile de pavot - 100ml"/>
    <n v="1010416697"/>
    <n v="4"/>
    <n v="0"/>
    <m/>
    <m/>
    <n v="18.920000000000002"/>
    <n v="0"/>
    <n v="18.920000000000002"/>
    <n v="0"/>
    <n v="1"/>
    <n v="0"/>
    <n v="0"/>
    <n v="0"/>
    <m/>
    <m/>
    <n v="1"/>
    <m/>
    <m/>
    <m/>
    <s v="Commande annulée : huile de pavot + au catalogue BP"/>
    <m/>
    <n v="1"/>
    <n v="1"/>
    <m/>
    <s v=""/>
  </r>
  <r>
    <x v="10"/>
    <s v="Alexis"/>
    <s v="Kaoka"/>
    <s v="Ekibio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4"/>
    <n v="1"/>
    <m/>
    <m/>
    <m/>
    <m/>
    <s v="Palets noir dessert 55% - 5 Kg"/>
    <n v="16956"/>
    <n v="1"/>
    <n v="0"/>
    <m/>
    <m/>
    <n v="43"/>
    <n v="0"/>
    <n v="43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Kaoka"/>
    <s v="Ekibio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5"/>
    <n v="1"/>
    <m/>
    <m/>
    <m/>
    <n v="1"/>
    <s v="noir 66% ST cranberries céréales - 100g"/>
    <n v="14426"/>
    <n v="51"/>
    <n v="15"/>
    <m/>
    <s v="oui"/>
    <n v="0"/>
    <n v="0"/>
    <n v="0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Kaoka"/>
    <s v="Ekibio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5"/>
    <n v="1"/>
    <m/>
    <m/>
    <m/>
    <n v="1"/>
    <s v="noir noix de coco - 100g"/>
    <n v="14717"/>
    <n v="51"/>
    <n v="15"/>
    <m/>
    <s v="oui"/>
    <n v="78.03"/>
    <n v="0"/>
    <n v="78.03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Kaoka"/>
    <s v="Ekibio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5"/>
    <n v="1"/>
    <m/>
    <m/>
    <m/>
    <n v="1"/>
    <s v="noir gingembre citron - 100g"/>
    <n v="14718"/>
    <n v="51"/>
    <n v="15"/>
    <m/>
    <s v="oui"/>
    <n v="78.03"/>
    <n v="0"/>
    <n v="78.03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Bio Planète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6"/>
    <n v="1"/>
    <m/>
    <m/>
    <m/>
    <m/>
    <s v="Olive&amp;Truffe - 100ml"/>
    <n v="1010431097"/>
    <n v="12"/>
    <n v="0"/>
    <m/>
    <m/>
    <n v="112.92"/>
    <n v="0"/>
    <n v="112.92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Bio Planète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6"/>
    <n v="1"/>
    <m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Bio Planète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6"/>
    <n v="1"/>
    <m/>
    <m/>
    <m/>
    <m/>
    <s v="Farine de pépins de courge biologique - 250g x4"/>
    <n v="1010450220"/>
    <n v="4"/>
    <n v="0"/>
    <m/>
    <m/>
    <n v="11.92"/>
    <n v="0"/>
    <n v="11.92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Bio Planète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6"/>
    <n v="1"/>
    <m/>
    <m/>
    <m/>
    <m/>
    <s v="Farine de lin biologique - 250g x4"/>
    <n v="1010450320"/>
    <n v="4"/>
    <n v="0"/>
    <m/>
    <m/>
    <n v="8.92"/>
    <n v="0"/>
    <n v="8.92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Bio Planète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6"/>
    <n v="1"/>
    <m/>
    <m/>
    <m/>
    <m/>
    <s v="Farine de noix biologique - 250g x4"/>
    <n v="1010450120"/>
    <n v="4"/>
    <n v="0"/>
    <m/>
    <m/>
    <n v="11.92"/>
    <n v="0"/>
    <n v="11.92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Bio Planète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6"/>
    <n v="1"/>
    <m/>
    <m/>
    <m/>
    <m/>
    <s v="Complément pour petit déjeuner biologique - 300g x4"/>
    <n v="1010450430"/>
    <n v="4"/>
    <n v="0"/>
    <m/>
    <m/>
    <n v="29.2"/>
    <n v="0"/>
    <n v="29.2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Bio Planète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6"/>
    <n v="1"/>
    <m/>
    <m/>
    <m/>
    <m/>
    <s v="Farine de coco biologique - 250g x4"/>
    <n v="1010450620"/>
    <n v="4"/>
    <n v="0"/>
    <m/>
    <m/>
    <n v="8.92"/>
    <n v="0"/>
    <n v="8.92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Bio Planète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6"/>
    <m/>
    <m/>
    <n v="1"/>
    <m/>
    <m/>
    <s v="Ghee  (beurre clarifié) - 180ml"/>
    <n v="1010639069"/>
    <n v="6"/>
    <n v="0"/>
    <m/>
    <m/>
    <n v="37.32"/>
    <n v="0"/>
    <n v="37.32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Nature et Aliments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7"/>
    <n v="1"/>
    <m/>
    <m/>
    <m/>
    <m/>
    <s v="Potabio potimarron - 2x8,5g"/>
    <n v="410050"/>
    <n v="20"/>
    <n v="0"/>
    <m/>
    <s v="oui"/>
    <n v="16.600000000000001"/>
    <n v="0"/>
    <n v="16.600000000000001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Nature et Aliments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7"/>
    <n v="1"/>
    <m/>
    <m/>
    <m/>
    <m/>
    <s v="Potabio cèpes - 2x8,5g"/>
    <n v="410070"/>
    <n v="20"/>
    <n v="0"/>
    <m/>
    <s v="oui"/>
    <n v="17"/>
    <n v="0"/>
    <n v="17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Nature et Aliments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7"/>
    <n v="1"/>
    <m/>
    <m/>
    <m/>
    <m/>
    <s v="Potabio carotte cumin - 2x8,5g"/>
    <n v="410080"/>
    <n v="20"/>
    <n v="0"/>
    <m/>
    <s v="oui"/>
    <n v="16.600000000000001"/>
    <n v="0"/>
    <n v="16.600000000000001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Nature et Aliments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7"/>
    <n v="1"/>
    <m/>
    <m/>
    <m/>
    <m/>
    <s v="Crème caramel au beurre salé - 60g"/>
    <n v="190120"/>
    <n v="12"/>
    <n v="0"/>
    <m/>
    <s v="oui"/>
    <n v="13.8"/>
    <n v="0"/>
    <n v="13.8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Nature et Aliments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7"/>
    <n v="1"/>
    <m/>
    <m/>
    <m/>
    <m/>
    <s v="Agar agar Bio - 12x50g"/>
    <n v="510120"/>
    <n v="12"/>
    <n v="0"/>
    <m/>
    <m/>
    <n v="49.8"/>
    <n v="0"/>
    <n v="49.8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Nature et Aliments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7"/>
    <n v="1"/>
    <m/>
    <m/>
    <m/>
    <m/>
    <s v="Potabio Thaï - x20 sachets"/>
    <n v="41032"/>
    <n v="20"/>
    <n v="0"/>
    <m/>
    <s v="oui"/>
    <n v="18"/>
    <n v="0"/>
    <n v="18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Nature et Aliments"/>
    <s v="Biocash"/>
    <s v="BIOMARCHE"/>
    <s v="180 av Vistrenque Zone Euro 2000"/>
    <s v="30132"/>
    <s v="CAISSARGUES"/>
    <s v="04 66 84 46 32"/>
    <s v="Occitanie"/>
    <s v="30"/>
    <s v="LES COMPTOIRS DE LA BIO"/>
    <m/>
    <n v="220"/>
    <s v="2017-11-21"/>
    <x v="1927"/>
    <n v="1"/>
    <m/>
    <m/>
    <m/>
    <m/>
    <s v="Ferment kéfir de fruits 2x5g - 2x5g"/>
    <n v="530150"/>
    <n v="10"/>
    <n v="0"/>
    <m/>
    <m/>
    <n v="23"/>
    <n v="0"/>
    <n v="23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Beendhi"/>
    <s v="Relais Vert"/>
    <s v="BIO BOUTIQUE"/>
    <s v="28 BIS RUE NOTRE DAME"/>
    <s v="30000"/>
    <s v="NIMES"/>
    <s v="04 66 64 60 22"/>
    <s v="Occitanie"/>
    <s v="30"/>
    <s v="ACCORD BIO"/>
    <m/>
    <n v="200"/>
    <s v="2017-11-21"/>
    <x v="1928"/>
    <n v="1"/>
    <m/>
    <m/>
    <m/>
    <m/>
    <s v="SEMOULE D'EPEAUTRE aux courgettes et olives - 250g"/>
    <n v="250"/>
    <n v="6"/>
    <n v="0"/>
    <m/>
    <m/>
    <n v="22.08"/>
    <n v="0"/>
    <n v="22.08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eendhi"/>
    <s v="Relais Vert"/>
    <s v="BIO BOUTIQUE"/>
    <s v="28 BIS RUE NOTRE DAME"/>
    <s v="30000"/>
    <s v="NIMES"/>
    <s v="04 66 64 60 22"/>
    <s v="Occitanie"/>
    <s v="30"/>
    <s v="ACCORD BIO"/>
    <m/>
    <n v="200"/>
    <s v="2017-11-21"/>
    <x v="1928"/>
    <n v="1"/>
    <m/>
    <m/>
    <m/>
    <m/>
    <s v="COUSCOUS 4 CEREALES aux abricots et épices - 250g"/>
    <n v="250"/>
    <n v="6"/>
    <n v="0"/>
    <m/>
    <m/>
    <n v="21.12"/>
    <n v="0"/>
    <n v="21.12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eendhi"/>
    <s v="Relais Vert"/>
    <s v="BIO BOUTIQUE"/>
    <s v="28 BIS RUE NOTRE DAME"/>
    <s v="30000"/>
    <s v="NIMES"/>
    <s v="04 66 64 60 22"/>
    <s v="Occitanie"/>
    <s v="30"/>
    <s v="ACCORD BIO"/>
    <m/>
    <n v="200"/>
    <s v="2017-11-21"/>
    <x v="1928"/>
    <n v="1"/>
    <m/>
    <m/>
    <m/>
    <m/>
    <s v="BOULGOUR FIN aux tomates, poivrons etpersil - 250g"/>
    <n v="250"/>
    <n v="6"/>
    <n v="0"/>
    <m/>
    <m/>
    <n v="21.12"/>
    <n v="0"/>
    <n v="21.12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Beendhi"/>
    <s v="Relais Vert"/>
    <s v="BIO BOUTIQUE"/>
    <s v="28 BIS RUE NOTRE DAME"/>
    <s v="30000"/>
    <s v="NIMES"/>
    <s v="04 66 64 60 22"/>
    <s v="Occitanie"/>
    <s v="30"/>
    <s v="ACCORD BIO"/>
    <m/>
    <n v="200"/>
    <s v="2017-11-21"/>
    <x v="1928"/>
    <n v="1"/>
    <m/>
    <m/>
    <m/>
    <m/>
    <s v="RIZ BASMATI au curcuma &amp; gingembre-GOA - 250g"/>
    <n v="250"/>
    <n v="6"/>
    <n v="0"/>
    <m/>
    <m/>
    <n v="12.54"/>
    <n v="0"/>
    <n v="12.54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Kaoka"/>
    <s v="Relais Vert"/>
    <s v="BIO BOUTIQUE"/>
    <s v="28 BIS RUE NOTRE DAME"/>
    <s v="30000"/>
    <s v="NIMES"/>
    <s v="04 66 64 60 22"/>
    <s v="Occitanie"/>
    <s v="30"/>
    <s v="ACCORD BIO"/>
    <m/>
    <n v="200"/>
    <s v="2017-11-21"/>
    <x v="1929"/>
    <n v="1"/>
    <m/>
    <m/>
    <m/>
    <m/>
    <s v="noir gingembre citron - 100g"/>
    <n v="14718"/>
    <n v="17"/>
    <n v="0"/>
    <m/>
    <s v="oui"/>
    <n v="30.6"/>
    <n v="0"/>
    <n v="30.6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Nature et Aliments"/>
    <s v="Relais Vert"/>
    <s v="BIO BOUTIQUE"/>
    <s v="28 BIS RUE NOTRE DAME"/>
    <s v="30000"/>
    <s v="NIMES"/>
    <s v="04 66 64 60 22"/>
    <s v="Occitanie"/>
    <s v="30"/>
    <s v="ACCORD BIO"/>
    <m/>
    <n v="200"/>
    <s v="2017-11-21"/>
    <x v="1930"/>
    <m/>
    <n v="1"/>
    <m/>
    <m/>
    <m/>
    <s v="Ferment kéfir de fruits 2x5g - 2x5g"/>
    <n v="530150"/>
    <n v="10"/>
    <n v="0"/>
    <m/>
    <m/>
    <n v="23"/>
    <n v="0"/>
    <n v="23"/>
    <s v=""/>
    <s v=""/>
    <s v=""/>
    <s v=""/>
    <s v=""/>
    <m/>
    <m/>
    <m/>
    <n v="1"/>
    <m/>
    <m/>
    <m/>
    <d v="2017-12-15T00:00:00"/>
    <m/>
    <n v="1"/>
    <m/>
    <s v=""/>
  </r>
  <r>
    <x v="10"/>
    <s v="Philippe"/>
    <s v="Kaoka"/>
    <s v="Pronadis"/>
    <s v="LE MARCHE DES DELICES BIO"/>
    <s v="141 boulevard Godard"/>
    <s v="33110"/>
    <s v="LE BOUSCAT"/>
    <s v="05 56 50 12 16"/>
    <s v="Nouvelle-Aquitaine"/>
    <s v="33"/>
    <s v="ACCORD BIO"/>
    <m/>
    <n v="300"/>
    <s v="2017-11-21"/>
    <x v="1931"/>
    <n v="1"/>
    <m/>
    <m/>
    <m/>
    <n v="1"/>
    <s v="noir 55% orange - 100g"/>
    <n v="14073"/>
    <n v="51"/>
    <n v="10"/>
    <m/>
    <s v="oui"/>
    <n v="81.599999999999994"/>
    <n v="0"/>
    <n v="81.599999999999994"/>
    <s v=""/>
    <s v=""/>
    <s v=""/>
    <s v=""/>
    <s v=""/>
    <m/>
    <m/>
    <m/>
    <n v="1"/>
    <m/>
    <m/>
    <s v="xx"/>
    <d v="2017-12-08T00:00:00"/>
    <m/>
    <n v="1"/>
    <m/>
    <s v=""/>
  </r>
  <r>
    <x v="10"/>
    <s v="Philippe"/>
    <s v="Kaoka"/>
    <s v="Pronadis"/>
    <s v="LE MARCHE DES DELICES BIO"/>
    <s v="141 boulevard Godard"/>
    <s v="33110"/>
    <s v="LE BOUSCAT"/>
    <s v="05 56 50 12 16"/>
    <s v="Nouvelle-Aquitaine"/>
    <s v="33"/>
    <s v="ACCORD BIO"/>
    <m/>
    <n v="300"/>
    <s v="2017-11-21"/>
    <x v="1931"/>
    <n v="1"/>
    <m/>
    <m/>
    <m/>
    <n v="1"/>
    <s v="noir 70% - 100g"/>
    <n v="14072"/>
    <n v="51"/>
    <n v="10"/>
    <m/>
    <s v="oui"/>
    <n v="77.52"/>
    <n v="0"/>
    <n v="77.52"/>
    <s v=""/>
    <s v=""/>
    <s v=""/>
    <s v=""/>
    <s v=""/>
    <m/>
    <m/>
    <m/>
    <n v="1"/>
    <m/>
    <m/>
    <s v="xx"/>
    <d v="2017-12-08T00:00:00"/>
    <m/>
    <n v="1"/>
    <m/>
    <s v=""/>
  </r>
  <r>
    <x v="10"/>
    <s v="Philippe"/>
    <s v="Kaoka"/>
    <s v="Pronadis"/>
    <s v="LE MARCHE DES DELICES BIO"/>
    <s v="141 boulevard Godard"/>
    <s v="33110"/>
    <s v="LE BOUSCAT"/>
    <s v="05 56 50 12 16"/>
    <s v="Nouvelle-Aquitaine"/>
    <s v="33"/>
    <s v="ACCORD BIO"/>
    <m/>
    <n v="300"/>
    <s v="2017-11-21"/>
    <x v="1931"/>
    <n v="1"/>
    <m/>
    <m/>
    <m/>
    <n v="1"/>
    <s v="noir 75% Sao Tomé - 100g"/>
    <n v="14371"/>
    <n v="51"/>
    <n v="10"/>
    <m/>
    <s v="oui"/>
    <n v="86.7"/>
    <n v="0"/>
    <n v="86.7"/>
    <s v=""/>
    <s v=""/>
    <s v=""/>
    <s v=""/>
    <s v=""/>
    <m/>
    <m/>
    <m/>
    <n v="1"/>
    <m/>
    <m/>
    <s v="xx"/>
    <d v="2017-12-08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de tournesol - 3L (1)"/>
    <n v="1090101034"/>
    <n v="4"/>
    <n v="0"/>
    <m/>
    <m/>
    <n v="50"/>
    <n v="0"/>
    <n v="50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de coco - 0,2L"/>
    <n v="1010615028"/>
    <n v="18"/>
    <n v="0"/>
    <m/>
    <s v="oui"/>
    <n v="68.94"/>
    <n v="0"/>
    <n v="68.9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d'olive douce - 1L"/>
    <n v="1010612350"/>
    <n v="6"/>
    <n v="0"/>
    <m/>
    <m/>
    <n v="56.22"/>
    <n v="0"/>
    <n v="56.22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Salades+Crudités - 1L"/>
    <n v="1010600550"/>
    <n v="6"/>
    <n v="0"/>
    <m/>
    <m/>
    <n v="36.54"/>
    <n v="0"/>
    <n v="36.5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Friture+Poêler - 1L"/>
    <n v="1010601150"/>
    <n v="6"/>
    <n v="0"/>
    <m/>
    <m/>
    <n v="35.04"/>
    <n v="0"/>
    <n v="35.0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Friture+Poêler - 3L (1)"/>
    <n v="1090101134"/>
    <n v="4"/>
    <n v="0"/>
    <m/>
    <m/>
    <n v="65.599999999999994"/>
    <n v="0"/>
    <n v="65.59999999999999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de lin - 0,25L"/>
    <n v="1010600190"/>
    <n v="6"/>
    <n v="0"/>
    <m/>
    <m/>
    <n v="24.36"/>
    <n v="0"/>
    <n v="24.36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d'Avocat - 0,25L"/>
    <n v="1010600890"/>
    <n v="12"/>
    <n v="0"/>
    <m/>
    <m/>
    <n v="76.8"/>
    <n v="0"/>
    <n v="76.8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de cameline - 0,25L"/>
    <n v="1010617190"/>
    <n v="6"/>
    <n v="0"/>
    <m/>
    <m/>
    <n v="29.52"/>
    <n v="0"/>
    <n v="29.52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d'olive orange - 0,25L"/>
    <n v="1010612692"/>
    <n v="6"/>
    <n v="0"/>
    <m/>
    <m/>
    <n v="38.880000000000003"/>
    <n v="0"/>
    <n v="38.880000000000003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Olive&amp;Ail - 0,25L"/>
    <n v="1010630592"/>
    <n v="12"/>
    <n v="0"/>
    <m/>
    <m/>
    <n v="77.760000000000005"/>
    <n v="0"/>
    <n v="77.760000000000005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de Lin France - 0,25L"/>
    <n v="1010600490"/>
    <n v="6"/>
    <n v="0"/>
    <m/>
    <m/>
    <n v="31.8"/>
    <n v="0"/>
    <n v="31.8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coco désodorisée - 0,4L"/>
    <n v="1010615156"/>
    <n v="6"/>
    <n v="0"/>
    <m/>
    <s v="oui"/>
    <n v="28.14"/>
    <n v="0"/>
    <n v="28.1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coco désodorisée - 1L (4)"/>
    <n v="1010415188"/>
    <n v="4"/>
    <n v="0"/>
    <m/>
    <s v="oui"/>
    <n v="38.119999999999997"/>
    <n v="0"/>
    <n v="38.119999999999997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Olive&amp;Truffe - 100ml"/>
    <n v="1010431097"/>
    <n v="4"/>
    <n v="0"/>
    <m/>
    <m/>
    <n v="41.44"/>
    <n v="0"/>
    <n v="41.4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Gourmande - 250ml"/>
    <n v="1010630890"/>
    <n v="6"/>
    <n v="0"/>
    <m/>
    <m/>
    <n v="26.76"/>
    <n v="0"/>
    <n v="26.76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Huile cuisson au Ghee - 0,5L"/>
    <n v="1010631170"/>
    <n v="6"/>
    <n v="0"/>
    <m/>
    <m/>
    <n v="40.98"/>
    <n v="0"/>
    <n v="40.98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1486 ROUTE DE CHASSE"/>
    <s v="38200"/>
    <s v="SEYSSUEL"/>
    <s v="04 74 16 83 12"/>
    <s v="Auvergne-Rhône-Alpes"/>
    <s v="38"/>
    <s v="SATORIZ"/>
    <m/>
    <n v="450"/>
    <s v="2017-11-21"/>
    <x v="1932"/>
    <n v="1"/>
    <m/>
    <m/>
    <m/>
    <m/>
    <s v="Farine de lin biologique - 250g x4"/>
    <n v="1010450320"/>
    <n v="8"/>
    <n v="0"/>
    <m/>
    <m/>
    <n v="17.84"/>
    <n v="0"/>
    <n v="17.84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Arcadi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3"/>
    <n v="1"/>
    <m/>
    <m/>
    <m/>
    <m/>
    <s v="EAU de FLEUR d'ORANGER - Flacon 50g"/>
    <n v="0"/>
    <n v="6"/>
    <n v="0"/>
    <m/>
    <m/>
    <n v="12.96"/>
    <n v="0"/>
    <n v="12.96"/>
    <s v=""/>
    <s v=""/>
    <s v=""/>
    <s v=""/>
    <s v=""/>
    <m/>
    <m/>
    <m/>
    <n v="1"/>
    <m/>
    <m/>
    <m/>
    <d v="2018-01-05T00:00:00"/>
    <m/>
    <m/>
    <n v="1"/>
    <s v=""/>
  </r>
  <r>
    <x v="10"/>
    <s v="Alexis"/>
    <s v="Arcadi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3"/>
    <n v="1"/>
    <m/>
    <m/>
    <m/>
    <m/>
    <s v="EAU de ROSE - Flacon 50g"/>
    <n v="0"/>
    <n v="6"/>
    <n v="0"/>
    <m/>
    <m/>
    <n v="13.5"/>
    <n v="0"/>
    <n v="13.5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4"/>
    <n v="1"/>
    <m/>
    <m/>
    <m/>
    <m/>
    <s v="LENTILLES CORAIL à la noix de coco-PONDICHERY - 250g"/>
    <n v="250"/>
    <n v="12"/>
    <n v="0"/>
    <m/>
    <m/>
    <n v="40.32"/>
    <n v="0"/>
    <n v="40.32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4"/>
    <n v="1"/>
    <m/>
    <m/>
    <m/>
    <m/>
    <s v="SEMOULE D'EPEAUTRE aux raisins secs et épices-CASABLANCA - 250g"/>
    <n v="250"/>
    <n v="12"/>
    <n v="0"/>
    <m/>
    <m/>
    <n v="37.32"/>
    <n v="0"/>
    <n v="37.32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4"/>
    <n v="1"/>
    <m/>
    <m/>
    <m/>
    <m/>
    <s v="SEMOULE D'EPEAUTRE aux courgettes et olives - 250g"/>
    <n v="250"/>
    <n v="12"/>
    <n v="0"/>
    <m/>
    <m/>
    <n v="44.16"/>
    <n v="0"/>
    <n v="44.16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4"/>
    <n v="1"/>
    <m/>
    <m/>
    <m/>
    <m/>
    <s v="COUSCOUS 4 CEREALES aux abricots et épices - 250g"/>
    <n v="250"/>
    <n v="12"/>
    <n v="0"/>
    <m/>
    <m/>
    <n v="42.24"/>
    <n v="0"/>
    <n v="42.24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4"/>
    <n v="1"/>
    <m/>
    <m/>
    <m/>
    <m/>
    <s v="BOULGOUR FIN aux tomates, poivrons etpersil - 250g"/>
    <n v="250"/>
    <n v="12"/>
    <n v="0"/>
    <m/>
    <m/>
    <n v="42.24"/>
    <n v="0"/>
    <n v="42.24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4"/>
    <n v="1"/>
    <m/>
    <m/>
    <m/>
    <m/>
    <s v="RIZ BASMATI au curcuma &amp; gingembre-GOA - 250g"/>
    <n v="250"/>
    <n v="12"/>
    <n v="0"/>
    <m/>
    <m/>
    <n v="25.08"/>
    <n v="0"/>
    <n v="25.08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5"/>
    <n v="1"/>
    <m/>
    <m/>
    <m/>
    <m/>
    <s v="LENTILLES CORAIL à la noix de coco-PONDICHERY - 250g"/>
    <n v="250"/>
    <n v="12"/>
    <n v="10"/>
    <m/>
    <m/>
    <n v="36.24"/>
    <n v="0"/>
    <n v="36.24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5"/>
    <n v="1"/>
    <m/>
    <m/>
    <m/>
    <m/>
    <s v="SEMOULE D'EPEAUTRE aux raisins secs et épices-CASABLANCA - 250g"/>
    <n v="250"/>
    <n v="12"/>
    <n v="10"/>
    <m/>
    <m/>
    <n v="33.6"/>
    <n v="0"/>
    <n v="33.6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5"/>
    <n v="1"/>
    <m/>
    <m/>
    <m/>
    <m/>
    <s v="SEMOULE D'EPEAUTRE aux courgettes et olives - 250g"/>
    <n v="250"/>
    <n v="12"/>
    <n v="10"/>
    <m/>
    <m/>
    <n v="39.72"/>
    <n v="0"/>
    <n v="39.72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5"/>
    <n v="1"/>
    <m/>
    <m/>
    <m/>
    <m/>
    <s v="COUSCOUS 4 CEREALES aux abricots et épices - 250g"/>
    <n v="250"/>
    <n v="12"/>
    <n v="10"/>
    <m/>
    <m/>
    <n v="38.04"/>
    <n v="0"/>
    <n v="38.04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5"/>
    <n v="1"/>
    <m/>
    <m/>
    <m/>
    <m/>
    <s v="BOULGOUR FIN aux tomates, poivrons etpersil - 250g"/>
    <n v="250"/>
    <n v="12"/>
    <n v="10"/>
    <m/>
    <m/>
    <n v="38.04"/>
    <n v="0"/>
    <n v="38.04"/>
    <s v=""/>
    <s v=""/>
    <s v=""/>
    <s v=""/>
    <s v=""/>
    <m/>
    <m/>
    <m/>
    <n v="1"/>
    <m/>
    <m/>
    <m/>
    <m/>
    <m/>
    <m/>
    <n v="1"/>
    <s v=""/>
  </r>
  <r>
    <x v="10"/>
    <s v="Alexis"/>
    <s v="Beendhi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5"/>
    <n v="1"/>
    <m/>
    <m/>
    <m/>
    <m/>
    <s v="RIZ BASMATI au curcuma &amp; gingembre-GOA - 250g"/>
    <n v="250"/>
    <n v="12"/>
    <n v="10"/>
    <m/>
    <m/>
    <n v="22.56"/>
    <n v="0"/>
    <n v="22.56"/>
    <s v=""/>
    <s v=""/>
    <s v=""/>
    <s v=""/>
    <s v=""/>
    <m/>
    <m/>
    <m/>
    <n v="1"/>
    <m/>
    <m/>
    <m/>
    <m/>
    <m/>
    <m/>
    <n v="1"/>
    <s v=""/>
  </r>
  <r>
    <x v="10"/>
    <s v="Alexis"/>
    <s v="Bio Planèt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6"/>
    <n v="1"/>
    <m/>
    <m/>
    <m/>
    <m/>
    <s v="Huile de coco - 0,4L"/>
    <n v="1010615056"/>
    <n v="6"/>
    <n v="0"/>
    <m/>
    <s v="oui"/>
    <n v="37.92"/>
    <n v="0"/>
    <n v="37.92"/>
    <s v=""/>
    <s v=""/>
    <s v=""/>
    <s v=""/>
    <s v=""/>
    <m/>
    <m/>
    <m/>
    <n v="1"/>
    <m/>
    <m/>
    <m/>
    <m/>
    <m/>
    <m/>
    <n v="1"/>
    <s v=""/>
  </r>
  <r>
    <x v="10"/>
    <s v="Alexis"/>
    <s v="Bio Planèt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6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m/>
    <m/>
    <m/>
    <n v="1"/>
    <s v=""/>
  </r>
  <r>
    <x v="10"/>
    <s v="Alexis"/>
    <s v="Bio Planèt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6"/>
    <m/>
    <n v="1"/>
    <m/>
    <m/>
    <m/>
    <s v="Huile cuisson au Ghee - 0,5L"/>
    <n v="1010631170"/>
    <n v="6"/>
    <n v="0"/>
    <m/>
    <m/>
    <n v="37.200000000000003"/>
    <n v="0"/>
    <n v="37.200000000000003"/>
    <s v=""/>
    <s v=""/>
    <s v=""/>
    <s v=""/>
    <s v=""/>
    <m/>
    <m/>
    <m/>
    <n v="1"/>
    <m/>
    <m/>
    <m/>
    <m/>
    <m/>
    <m/>
    <n v="1"/>
    <s v=""/>
  </r>
  <r>
    <x v="10"/>
    <s v="Alexis"/>
    <s v="Bio Planèt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6"/>
    <n v="1"/>
    <m/>
    <m/>
    <m/>
    <m/>
    <s v="Farine de pépins de courge biologique - 250g x4"/>
    <n v="1010450220"/>
    <n v="4"/>
    <n v="10"/>
    <m/>
    <s v="oui"/>
    <n v="10.72"/>
    <n v="0"/>
    <n v="10.72"/>
    <s v=""/>
    <s v=""/>
    <s v=""/>
    <s v=""/>
    <s v=""/>
    <m/>
    <m/>
    <m/>
    <n v="1"/>
    <m/>
    <m/>
    <m/>
    <m/>
    <m/>
    <m/>
    <n v="1"/>
    <s v=""/>
  </r>
  <r>
    <x v="10"/>
    <s v="Alexis"/>
    <s v="Bio Planèt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6"/>
    <n v="1"/>
    <m/>
    <m/>
    <m/>
    <m/>
    <s v="Farine de lin biologique - 250g x4"/>
    <n v="1010450320"/>
    <n v="4"/>
    <n v="10"/>
    <m/>
    <m/>
    <n v="8.0399999999999991"/>
    <n v="0"/>
    <n v="8.0399999999999991"/>
    <s v=""/>
    <s v=""/>
    <s v=""/>
    <s v=""/>
    <s v=""/>
    <m/>
    <m/>
    <m/>
    <n v="1"/>
    <m/>
    <m/>
    <m/>
    <m/>
    <m/>
    <m/>
    <n v="1"/>
    <s v=""/>
  </r>
  <r>
    <x v="10"/>
    <s v="Alexis"/>
    <s v="Bio Planèt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6"/>
    <n v="1"/>
    <m/>
    <m/>
    <m/>
    <m/>
    <s v="Farine de noix biologique - 250g x4"/>
    <n v="1010450120"/>
    <n v="4"/>
    <n v="10"/>
    <m/>
    <m/>
    <n v="10.72"/>
    <n v="0"/>
    <n v="10.72"/>
    <s v=""/>
    <s v=""/>
    <s v=""/>
    <s v=""/>
    <s v=""/>
    <m/>
    <m/>
    <m/>
    <n v="1"/>
    <m/>
    <m/>
    <m/>
    <m/>
    <m/>
    <m/>
    <n v="1"/>
    <s v=""/>
  </r>
  <r>
    <x v="10"/>
    <s v="Alexis"/>
    <s v="Bio Planèt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6"/>
    <n v="1"/>
    <m/>
    <m/>
    <m/>
    <m/>
    <s v="Complément pour petit déjeuner biologique - 300g x4"/>
    <n v="1010450430"/>
    <n v="4"/>
    <n v="10"/>
    <m/>
    <m/>
    <n v="26.28"/>
    <n v="0"/>
    <n v="26.28"/>
    <s v=""/>
    <s v=""/>
    <s v=""/>
    <s v=""/>
    <s v=""/>
    <m/>
    <m/>
    <m/>
    <n v="1"/>
    <m/>
    <m/>
    <m/>
    <m/>
    <m/>
    <m/>
    <n v="1"/>
    <s v=""/>
  </r>
  <r>
    <x v="10"/>
    <s v="Alexis"/>
    <s v="Bio Planèt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6"/>
    <n v="1"/>
    <m/>
    <m/>
    <m/>
    <m/>
    <s v="Farine de coco biologique - 250g x4"/>
    <n v="1010450620"/>
    <n v="4"/>
    <n v="10"/>
    <m/>
    <s v="oui"/>
    <n v="8.0399999999999991"/>
    <n v="0"/>
    <n v="8.0399999999999991"/>
    <s v=""/>
    <s v=""/>
    <s v=""/>
    <s v=""/>
    <s v=""/>
    <m/>
    <m/>
    <m/>
    <n v="1"/>
    <m/>
    <m/>
    <m/>
    <m/>
    <m/>
    <m/>
    <n v="1"/>
    <s v=""/>
  </r>
  <r>
    <x v="10"/>
    <s v="Alexis"/>
    <s v="Bio Planète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7"/>
    <n v="1"/>
    <m/>
    <m/>
    <m/>
    <m/>
    <s v="Huile de Chia - 100ml"/>
    <n v="1010420097"/>
    <n v="4"/>
    <n v="0"/>
    <m/>
    <m/>
    <n v="28.4"/>
    <n v="0"/>
    <n v="28.4"/>
    <s v=""/>
    <s v=""/>
    <s v=""/>
    <s v=""/>
    <s v=""/>
    <m/>
    <m/>
    <m/>
    <n v="1"/>
    <m/>
    <m/>
    <m/>
    <m/>
    <m/>
    <m/>
    <n v="1"/>
    <s v=""/>
  </r>
  <r>
    <x v="10"/>
    <s v="Alexis"/>
    <s v="Kaoka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8"/>
    <n v="1"/>
    <m/>
    <m/>
    <m/>
    <n v="1"/>
    <s v="noir 70% - 100g"/>
    <n v="14072"/>
    <n v="51"/>
    <n v="15"/>
    <m/>
    <s v="oui"/>
    <n v="65.790000000000006"/>
    <n v="0"/>
    <n v="65.790000000000006"/>
    <s v=""/>
    <s v=""/>
    <s v=""/>
    <s v=""/>
    <s v=""/>
    <m/>
    <m/>
    <m/>
    <n v="1"/>
    <m/>
    <m/>
    <m/>
    <m/>
    <m/>
    <m/>
    <n v="1"/>
    <s v=""/>
  </r>
  <r>
    <x v="10"/>
    <s v="Alexis"/>
    <s v="Kaoka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8"/>
    <n v="1"/>
    <m/>
    <m/>
    <m/>
    <n v="1"/>
    <s v="noir noix de coco - 100g"/>
    <n v="14717"/>
    <n v="51"/>
    <n v="15"/>
    <m/>
    <s v="oui"/>
    <n v="78.03"/>
    <n v="0"/>
    <n v="78.03"/>
    <s v=""/>
    <s v=""/>
    <s v=""/>
    <s v=""/>
    <s v=""/>
    <m/>
    <m/>
    <m/>
    <n v="1"/>
    <m/>
    <m/>
    <m/>
    <m/>
    <m/>
    <m/>
    <n v="1"/>
    <s v=""/>
  </r>
  <r>
    <x v="10"/>
    <s v="Alexis"/>
    <s v="Kaoka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8"/>
    <n v="1"/>
    <m/>
    <m/>
    <m/>
    <n v="1"/>
    <s v="noir gingembre citron - 100g"/>
    <n v="14718"/>
    <n v="51"/>
    <n v="15"/>
    <m/>
    <s v="oui"/>
    <n v="78.03"/>
    <n v="0"/>
    <n v="78.03"/>
    <s v=""/>
    <s v=""/>
    <s v=""/>
    <s v=""/>
    <s v=""/>
    <m/>
    <m/>
    <m/>
    <n v="1"/>
    <m/>
    <m/>
    <m/>
    <m/>
    <m/>
    <m/>
    <n v="1"/>
    <s v=""/>
  </r>
  <r>
    <x v="10"/>
    <s v="Alexis"/>
    <s v="Nature et Aliments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9"/>
    <n v="1"/>
    <m/>
    <m/>
    <m/>
    <m/>
    <s v="Vermicelles Arc en ciel 100g - 100g"/>
    <n v="320210"/>
    <n v="10"/>
    <n v="0"/>
    <m/>
    <m/>
    <n v="19.5"/>
    <n v="0"/>
    <n v="19.5"/>
    <s v=""/>
    <s v=""/>
    <s v=""/>
    <s v=""/>
    <s v=""/>
    <m/>
    <m/>
    <m/>
    <n v="1"/>
    <m/>
    <m/>
    <m/>
    <m/>
    <m/>
    <m/>
    <n v="1"/>
    <s v=""/>
  </r>
  <r>
    <x v="10"/>
    <s v="Alexis"/>
    <s v="Nature et Aliments"/>
    <s v="Relais Vert"/>
    <s v="BIO AUDEMA"/>
    <s v="ZA le Devois RN 113"/>
    <s v="30600"/>
    <s v="Vestric et Candiac"/>
    <s v="04 66 53 72 93"/>
    <s v="Occitanie"/>
    <s v="30"/>
    <s v="ACCORD BIO"/>
    <m/>
    <n v="160"/>
    <s v="2017-11-21"/>
    <x v="1939"/>
    <m/>
    <n v="1"/>
    <m/>
    <m/>
    <m/>
    <s v="Vermicelles Ying Yang 100g - 100g"/>
    <n v="320220"/>
    <n v="10"/>
    <n v="0"/>
    <m/>
    <m/>
    <n v="19.5"/>
    <n v="0"/>
    <n v="19.5"/>
    <s v=""/>
    <s v=""/>
    <s v=""/>
    <s v=""/>
    <s v=""/>
    <m/>
    <m/>
    <m/>
    <n v="1"/>
    <m/>
    <m/>
    <m/>
    <m/>
    <m/>
    <m/>
    <n v="1"/>
    <s v=""/>
  </r>
  <r>
    <x v="10"/>
    <s v="Christophe"/>
    <s v="Bio Planète"/>
    <s v="Relais Vert"/>
    <s v="VRAC EN VERT"/>
    <s v="7 RUE SALENGRO"/>
    <s v="42000"/>
    <s v="SAINT ETIENNE"/>
    <s v="09 86 66 57 41"/>
    <s v="Auvergne-Rhône-Alpes"/>
    <s v="42"/>
    <s v="INDPT"/>
    <s v="GRAP"/>
    <n v="90"/>
    <s v="2017-11-21"/>
    <x v="1940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Nature et Aliments"/>
    <s v="Relais Vert"/>
    <s v="VRAC EN VERT"/>
    <s v="7 RUE SALENGRO"/>
    <s v="42000"/>
    <s v="SAINT ETIENNE"/>
    <s v="09 86 66 57 41"/>
    <s v="Auvergne-Rhône-Alpes"/>
    <s v="42"/>
    <s v="INDPT"/>
    <s v="GRAP"/>
    <n v="90"/>
    <s v="2017-11-21"/>
    <x v="1941"/>
    <n v="1"/>
    <m/>
    <m/>
    <m/>
    <m/>
    <s v="Potabio Thaï - x20 sachets"/>
    <n v="41032"/>
    <n v="20"/>
    <n v="0"/>
    <m/>
    <s v="oui"/>
    <n v="19"/>
    <n v="0"/>
    <n v="19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Nature et Aliments"/>
    <s v="Relais Vert"/>
    <s v="VRAC EN VERT"/>
    <s v="7 RUE SALENGRO"/>
    <s v="42000"/>
    <s v="SAINT ETIENNE"/>
    <s v="09 86 66 57 41"/>
    <s v="Auvergne-Rhône-Alpes"/>
    <s v="42"/>
    <s v="INDPT"/>
    <s v="GRAP"/>
    <n v="90"/>
    <s v="2017-11-21"/>
    <x v="1941"/>
    <m/>
    <n v="1"/>
    <m/>
    <m/>
    <m/>
    <s v="Ferment kéfir de fruits 2x5g - 2x5g"/>
    <n v="530150"/>
    <n v="10"/>
    <n v="0"/>
    <m/>
    <m/>
    <n v="23"/>
    <n v="0"/>
    <n v="23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n v="1"/>
    <s v="Huile de coco - 0,2L"/>
    <n v="1010615028"/>
    <n v="60"/>
    <n v="10"/>
    <m/>
    <s v="oui"/>
    <n v="207"/>
    <n v="0"/>
    <n v="207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Huile d'arachide - 0,25L"/>
    <n v="1010606090"/>
    <n v="6"/>
    <n v="0"/>
    <m/>
    <m/>
    <n v="34.56"/>
    <n v="0"/>
    <n v="34.56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Huile Colza désodorisé - 1L"/>
    <n v="1010608150"/>
    <n v="6"/>
    <n v="0"/>
    <m/>
    <m/>
    <n v="39.54"/>
    <n v="0"/>
    <n v="39.54"/>
    <s v=""/>
    <s v=""/>
    <s v=""/>
    <s v=""/>
    <s v=""/>
    <m/>
    <m/>
    <m/>
    <n v="1"/>
    <m/>
    <m/>
    <s v="Le mag pense ne pas l’avoir reçu  ( va vérifier ): vu avec BP livraison effectuée"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Huile coco désodorisée - 0,4L"/>
    <n v="1010615156"/>
    <n v="6"/>
    <n v="0"/>
    <m/>
    <s v="oui"/>
    <n v="28.14"/>
    <n v="0"/>
    <n v="28.1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Olive&amp;Truffe - 100ml"/>
    <n v="1010431097"/>
    <n v="12"/>
    <n v="0"/>
    <m/>
    <m/>
    <n v="124.32"/>
    <n v="0"/>
    <n v="124.32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Huile Gourmande - 250ml"/>
    <n v="1010630890"/>
    <n v="12"/>
    <n v="0"/>
    <m/>
    <m/>
    <n v="53.52"/>
    <n v="0"/>
    <n v="53.52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Huile cuisson au Ghee - 0,5L"/>
    <n v="1010631170"/>
    <n v="6"/>
    <n v="0"/>
    <m/>
    <m/>
    <n v="40.98"/>
    <n v="0"/>
    <n v="40.98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Huile de germe de blé bio - 100ml"/>
    <n v="1010420697"/>
    <n v="4"/>
    <n v="0"/>
    <m/>
    <m/>
    <n v="42.6"/>
    <n v="0"/>
    <n v="42.6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Farine de lin biologique - 250g x4"/>
    <n v="1010450320"/>
    <n v="4"/>
    <n v="0"/>
    <m/>
    <m/>
    <n v="8.92"/>
    <n v="0"/>
    <n v="8.92"/>
    <n v="1"/>
    <n v="0"/>
    <n v="0"/>
    <n v="0"/>
    <n v="0"/>
    <m/>
    <m/>
    <n v="1"/>
    <m/>
    <m/>
    <m/>
    <s v="Le magasin va remettre en commande"/>
    <d v="2017-12-15T00:00:00"/>
    <n v="1"/>
    <n v="1"/>
    <m/>
    <m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Farine de noix biologique - 250g x4"/>
    <n v="1010450120"/>
    <n v="8"/>
    <n v="0"/>
    <m/>
    <m/>
    <n v="23.84"/>
    <n v="0"/>
    <n v="23.84"/>
    <n v="1"/>
    <n v="0"/>
    <n v="0"/>
    <n v="0"/>
    <n v="0"/>
    <m/>
    <m/>
    <n v="1"/>
    <m/>
    <m/>
    <m/>
    <s v="Le magasin va remettre en commande"/>
    <d v="2017-12-15T00:00:00"/>
    <n v="1"/>
    <n v="1"/>
    <m/>
    <m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Complément pour petit déjeuner biologique - 300g x4"/>
    <n v="1010450430"/>
    <n v="4"/>
    <n v="0"/>
    <m/>
    <m/>
    <n v="29.2"/>
    <n v="0"/>
    <n v="29.2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Ghee  (beurre clarifié) - 180ml"/>
    <n v="1010639069"/>
    <n v="6"/>
    <n v="0"/>
    <m/>
    <m/>
    <n v="37.32"/>
    <n v="0"/>
    <n v="37.32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Farine de sésame biologique - 250g"/>
    <n v="1010451020"/>
    <n v="8"/>
    <n v="0"/>
    <m/>
    <m/>
    <n v="17.84"/>
    <n v="0"/>
    <n v="17.8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2"/>
    <n v="1"/>
    <m/>
    <m/>
    <m/>
    <m/>
    <s v="Farine d'arachide biologique - 250g"/>
    <n v="1010450920"/>
    <n v="8"/>
    <n v="0"/>
    <m/>
    <m/>
    <n v="17.84"/>
    <n v="0"/>
    <n v="17.8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Perl'amand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3"/>
    <n v="1"/>
    <m/>
    <m/>
    <m/>
    <m/>
    <s v="Pâte de fruit - 25g"/>
    <n v="8.0118000000000005E+29"/>
    <n v="12"/>
    <n v="0"/>
    <m/>
    <m/>
    <n v="39.36"/>
    <n v="0"/>
    <n v="39.36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Perl'amand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3"/>
    <n v="1"/>
    <m/>
    <m/>
    <m/>
    <m/>
    <s v="Poichichade Sésame - 100g"/>
    <n v="4304"/>
    <n v="6"/>
    <n v="0"/>
    <m/>
    <m/>
    <n v="17.16"/>
    <n v="0"/>
    <n v="17.16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Perl'amande"/>
    <s v="Direct"/>
    <s v="SATORIZ"/>
    <s v="ZI des blanchisseries"/>
    <s v="38500"/>
    <s v="VOIRON"/>
    <s v="04 76 93 07 94"/>
    <s v="Auvergne-Rhône-Alpes"/>
    <s v="38"/>
    <s v="SATORIZ"/>
    <m/>
    <n v="540"/>
    <s v="2017-11-22"/>
    <x v="1943"/>
    <n v="1"/>
    <m/>
    <m/>
    <m/>
    <m/>
    <s v="Poichichade Curry Madras - 100g"/>
    <n v="4305"/>
    <n v="6"/>
    <n v="0"/>
    <m/>
    <m/>
    <n v="17.16"/>
    <n v="0"/>
    <n v="17.16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1-22"/>
    <x v="1944"/>
    <n v="1"/>
    <m/>
    <m/>
    <m/>
    <m/>
    <s v="Huile d'arachide - 0,25L"/>
    <n v="1010606090"/>
    <n v="6"/>
    <n v="0"/>
    <m/>
    <m/>
    <n v="31.44"/>
    <n v="0"/>
    <n v="31.44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1-22"/>
    <x v="1944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1-22"/>
    <x v="1944"/>
    <n v="1"/>
    <m/>
    <m/>
    <m/>
    <n v="1"/>
    <s v="Huile coco désodorisée - 0,4L"/>
    <n v="1010615156"/>
    <n v="60"/>
    <n v="10"/>
    <m/>
    <s v="oui"/>
    <n v="284.39999999999998"/>
    <n v="0"/>
    <n v="284.39999999999998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1-22"/>
    <x v="1944"/>
    <m/>
    <n v="1"/>
    <m/>
    <m/>
    <m/>
    <s v="Olive&amp;Truffe - 100ml"/>
    <n v="1010431097"/>
    <n v="4"/>
    <n v="0"/>
    <m/>
    <m/>
    <n v="37.64"/>
    <n v="0"/>
    <n v="37.64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1-22"/>
    <x v="1944"/>
    <m/>
    <n v="1"/>
    <m/>
    <m/>
    <m/>
    <s v="Huile de germe de blé bio - 100ml"/>
    <n v="1010420697"/>
    <n v="4"/>
    <n v="0"/>
    <m/>
    <m/>
    <n v="42.6"/>
    <n v="0"/>
    <n v="42.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1-22"/>
    <x v="1944"/>
    <n v="1"/>
    <m/>
    <m/>
    <m/>
    <m/>
    <s v="Complément pour petit déjeuner biologique - 300g x4"/>
    <n v="1010450430"/>
    <n v="4"/>
    <n v="0"/>
    <m/>
    <m/>
    <n v="29.2"/>
    <n v="0"/>
    <n v="29.2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1-22"/>
    <x v="1944"/>
    <m/>
    <n v="1"/>
    <m/>
    <m/>
    <m/>
    <s v="Ghee  (beurre clarifié) - 180ml"/>
    <n v="1010639069"/>
    <n v="6"/>
    <n v="0"/>
    <m/>
    <m/>
    <n v="37.32"/>
    <n v="0"/>
    <n v="37.32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245 RUE DU PARC ST JEAN"/>
    <s v="69220"/>
    <s v="SAINT JEAN D ARDIERES"/>
    <s v="04 74 68 60 17"/>
    <s v="Auvergne-Rhône-Alpes"/>
    <s v="69"/>
    <s v="BIOMONDE"/>
    <m/>
    <n v="260"/>
    <s v="2017-11-22"/>
    <x v="1944"/>
    <m/>
    <m/>
    <n v="1"/>
    <m/>
    <m/>
    <s v="Farine d'arachide biologique - 250g"/>
    <n v="1010450920"/>
    <n v="4"/>
    <n v="0"/>
    <m/>
    <m/>
    <n v="8.92"/>
    <n v="0"/>
    <n v="8.92"/>
    <n v="0"/>
    <n v="0"/>
    <n v="1"/>
    <n v="0"/>
    <n v="0"/>
    <m/>
    <m/>
    <n v="1"/>
    <m/>
    <m/>
    <n v="1"/>
    <s v="Rappel le 8/1 voir su-i réception"/>
    <d v="2017-12-21T00:00:00"/>
    <m/>
    <n v="1"/>
    <m/>
    <s v=""/>
  </r>
  <r>
    <x v="10"/>
    <s v="Christophe"/>
    <s v="Bio Planète"/>
    <s v="Biocash"/>
    <s v="BIO SAVEURS"/>
    <s v="30 Bis route d'heyrieux"/>
    <s v="69780"/>
    <s v="MIONS"/>
    <s v="04 37 25 93 19"/>
    <s v="Auvergne-Rhône-Alpes"/>
    <s v="69"/>
    <s v="INDPT"/>
    <m/>
    <n v="575"/>
    <s v="2017-11-22"/>
    <x v="1945"/>
    <n v="1"/>
    <m/>
    <m/>
    <m/>
    <m/>
    <s v="Huile d'Avocat - 0,25L"/>
    <n v="1010600890"/>
    <n v="12"/>
    <n v="0"/>
    <m/>
    <m/>
    <n v="69.84"/>
    <n v="0"/>
    <n v="69.8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Biocash"/>
    <s v="BIO SAVEURS"/>
    <s v="30 Bis route d'heyrieux"/>
    <s v="69780"/>
    <s v="MIONS"/>
    <s v="04 37 25 93 19"/>
    <s v="Auvergne-Rhône-Alpes"/>
    <s v="69"/>
    <s v="INDPT"/>
    <m/>
    <n v="575"/>
    <s v="2017-11-22"/>
    <x v="1945"/>
    <n v="1"/>
    <m/>
    <m/>
    <m/>
    <m/>
    <s v="Huile d'olive fruitée - 3L (1)"/>
    <n v="1090112234"/>
    <n v="4"/>
    <n v="0"/>
    <m/>
    <m/>
    <n v="102.24"/>
    <n v="0"/>
    <n v="102.2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Biocash"/>
    <s v="BIO SAVEURS"/>
    <s v="30 Bis route d'heyrieux"/>
    <s v="69780"/>
    <s v="MIONS"/>
    <s v="04 37 25 93 19"/>
    <s v="Auvergne-Rhône-Alpes"/>
    <s v="69"/>
    <s v="INDPT"/>
    <m/>
    <n v="575"/>
    <s v="2017-11-22"/>
    <x v="1945"/>
    <n v="1"/>
    <m/>
    <m/>
    <m/>
    <m/>
    <s v="Olive&amp;Truffe - 100ml"/>
    <n v="1010431097"/>
    <n v="8"/>
    <n v="0"/>
    <m/>
    <m/>
    <n v="75.28"/>
    <n v="0"/>
    <n v="75.28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Biocash"/>
    <s v="BIO SAVEURS"/>
    <s v="30 Bis route d'heyrieux"/>
    <s v="69780"/>
    <s v="MIONS"/>
    <s v="04 37 25 93 19"/>
    <s v="Auvergne-Rhône-Alpes"/>
    <s v="69"/>
    <s v="INDPT"/>
    <m/>
    <n v="575"/>
    <s v="2017-11-22"/>
    <x v="1945"/>
    <n v="1"/>
    <m/>
    <m/>
    <n v="1"/>
    <m/>
    <s v="Farine de pépins de courge biologique - 250g x4"/>
    <n v="1010450220"/>
    <n v="8"/>
    <n v="10"/>
    <m/>
    <m/>
    <n v="21.44"/>
    <n v="0"/>
    <n v="21.4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Biocash"/>
    <s v="BIO SAVEURS"/>
    <s v="30 Bis route d'heyrieux"/>
    <s v="69780"/>
    <s v="MIONS"/>
    <s v="04 37 25 93 19"/>
    <s v="Auvergne-Rhône-Alpes"/>
    <s v="69"/>
    <s v="INDPT"/>
    <m/>
    <n v="575"/>
    <s v="2017-11-22"/>
    <x v="1945"/>
    <n v="1"/>
    <m/>
    <m/>
    <n v="1"/>
    <m/>
    <s v="Farine de lin biologique - 250g x4"/>
    <n v="1010450320"/>
    <n v="8"/>
    <n v="10"/>
    <m/>
    <m/>
    <n v="16.079999999999998"/>
    <n v="0"/>
    <n v="16.079999999999998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Biocash"/>
    <s v="BIO SAVEURS"/>
    <s v="30 Bis route d'heyrieux"/>
    <s v="69780"/>
    <s v="MIONS"/>
    <s v="04 37 25 93 19"/>
    <s v="Auvergne-Rhône-Alpes"/>
    <s v="69"/>
    <s v="INDPT"/>
    <m/>
    <n v="575"/>
    <s v="2017-11-22"/>
    <x v="1945"/>
    <n v="1"/>
    <m/>
    <m/>
    <n v="1"/>
    <m/>
    <s v="Farine de noix biologique - 250g x4"/>
    <n v="1010450120"/>
    <n v="8"/>
    <n v="10"/>
    <m/>
    <m/>
    <n v="21.44"/>
    <n v="0"/>
    <n v="21.44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Biocash"/>
    <s v="BIO SAVEURS"/>
    <s v="30 Bis route d'heyrieux"/>
    <s v="69780"/>
    <s v="MIONS"/>
    <s v="04 37 25 93 19"/>
    <s v="Auvergne-Rhône-Alpes"/>
    <s v="69"/>
    <s v="INDPT"/>
    <m/>
    <n v="575"/>
    <s v="2017-11-22"/>
    <x v="1945"/>
    <n v="1"/>
    <m/>
    <m/>
    <n v="1"/>
    <m/>
    <s v="Complément pour petit déjeuner biologique - 300g x4"/>
    <n v="1010450430"/>
    <n v="4"/>
    <n v="10"/>
    <m/>
    <m/>
    <n v="26.28"/>
    <n v="0"/>
    <n v="26.28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Biocash"/>
    <s v="BIO SAVEURS"/>
    <s v="30 Bis route d'heyrieux"/>
    <s v="69780"/>
    <s v="MIONS"/>
    <s v="04 37 25 93 19"/>
    <s v="Auvergne-Rhône-Alpes"/>
    <s v="69"/>
    <s v="INDPT"/>
    <m/>
    <n v="575"/>
    <s v="2017-11-22"/>
    <x v="1945"/>
    <n v="1"/>
    <m/>
    <m/>
    <n v="1"/>
    <m/>
    <s v="Display gamme Protéin - 1 dispay vide"/>
    <n v="901"/>
    <n v="1"/>
    <n v="10"/>
    <m/>
    <m/>
    <n v="0"/>
    <n v="0"/>
    <n v="0"/>
    <s v=""/>
    <s v=""/>
    <s v=""/>
    <s v=""/>
    <s v=""/>
    <m/>
    <m/>
    <m/>
    <n v="1"/>
    <m/>
    <m/>
    <m/>
    <d v="2017-12-15T00:00:00"/>
    <m/>
    <n v="1"/>
    <m/>
    <s v=""/>
  </r>
  <r>
    <x v="10"/>
    <s v="Christophe"/>
    <s v="Bio Planète"/>
    <s v="Biocash"/>
    <s v="BIO SAVEURS"/>
    <s v="30 Bis route d'heyrieux"/>
    <s v="69780"/>
    <s v="MIONS"/>
    <s v="04 37 25 93 19"/>
    <s v="Auvergne-Rhône-Alpes"/>
    <s v="69"/>
    <s v="INDPT"/>
    <m/>
    <n v="575"/>
    <s v="2017-11-22"/>
    <x v="1945"/>
    <n v="1"/>
    <m/>
    <m/>
    <n v="1"/>
    <m/>
    <s v="Farine de coco biologique - 250g x4"/>
    <n v="1010450620"/>
    <n v="4"/>
    <n v="10"/>
    <m/>
    <m/>
    <n v="8.0399999999999991"/>
    <n v="0"/>
    <n v="8.0399999999999991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Kaoka"/>
    <s v="Biocash"/>
    <s v="BIO ET SENS"/>
    <s v="ALLEE DE L EUROPE"/>
    <s v="34990"/>
    <s v="JUVIGNAC"/>
    <s v="04 67 72 07 13"/>
    <s v="Occitanie"/>
    <s v="34"/>
    <s v="INDPT"/>
    <s v="Bio et Sens"/>
    <n v="1200"/>
    <s v="2017-11-23"/>
    <x v="1946"/>
    <n v="1"/>
    <m/>
    <m/>
    <m/>
    <n v="1"/>
    <s v="lait 32% noix coco - 100g"/>
    <n v="24066"/>
    <n v="51"/>
    <n v="15"/>
    <m/>
    <s v="oui"/>
    <n v="0"/>
    <n v="0"/>
    <n v="0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Kaoka"/>
    <s v="Biocash"/>
    <s v="BIO ET SENS"/>
    <s v="ALLEE DE L EUROPE"/>
    <s v="34990"/>
    <s v="JUVIGNAC"/>
    <s v="04 67 72 07 13"/>
    <s v="Occitanie"/>
    <s v="34"/>
    <s v="INDPT"/>
    <s v="Bio et Sens"/>
    <n v="1200"/>
    <s v="2017-11-23"/>
    <x v="1946"/>
    <n v="1"/>
    <m/>
    <m/>
    <m/>
    <n v="1"/>
    <s v="noir 70% - 100g"/>
    <n v="14072"/>
    <n v="51"/>
    <n v="15"/>
    <m/>
    <s v="oui"/>
    <n v="65.790000000000006"/>
    <n v="0"/>
    <n v="65.790000000000006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Kaoka"/>
    <s v="Biocash"/>
    <s v="BIO ET SENS"/>
    <s v="ALLEE DE L EUROPE"/>
    <s v="34990"/>
    <s v="JUVIGNAC"/>
    <s v="04 67 72 07 13"/>
    <s v="Occitanie"/>
    <s v="34"/>
    <s v="INDPT"/>
    <s v="Bio et Sens"/>
    <n v="1200"/>
    <s v="2017-11-23"/>
    <x v="1946"/>
    <n v="1"/>
    <m/>
    <m/>
    <m/>
    <n v="1"/>
    <s v="noir 75% Sao Tomé - 100g"/>
    <n v="14371"/>
    <n v="51"/>
    <n v="15"/>
    <m/>
    <s v="oui"/>
    <n v="73.95"/>
    <n v="0"/>
    <n v="73.95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Kaoka"/>
    <s v="Biocash"/>
    <s v="BIO ET SENS"/>
    <s v="ALLEE DE L EUROPE"/>
    <s v="34990"/>
    <s v="JUVIGNAC"/>
    <s v="04 67 72 07 13"/>
    <s v="Occitanie"/>
    <s v="34"/>
    <s v="INDPT"/>
    <s v="Bio et Sens"/>
    <n v="1200"/>
    <s v="2017-11-23"/>
    <x v="1946"/>
    <n v="1"/>
    <m/>
    <m/>
    <m/>
    <n v="1"/>
    <s v="dessert noir corsé 70% Equateur - 200g"/>
    <n v="14241"/>
    <n v="90"/>
    <n v="15"/>
    <m/>
    <s v="oui"/>
    <n v="205.2"/>
    <n v="0"/>
    <n v="205.2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Kaoka"/>
    <s v="Biocash"/>
    <s v="BIO ET SENS"/>
    <s v="ALLEE DE L EUROPE"/>
    <s v="34990"/>
    <s v="JUVIGNAC"/>
    <s v="04 67 72 07 13"/>
    <s v="Occitanie"/>
    <s v="34"/>
    <s v="INDPT"/>
    <s v="Bio et Sens"/>
    <n v="1200"/>
    <s v="2017-11-23"/>
    <x v="1946"/>
    <n v="1"/>
    <m/>
    <m/>
    <m/>
    <n v="1"/>
    <s v="noir 90% Equateur - 100g"/>
    <n v="14096"/>
    <n v="51"/>
    <n v="15"/>
    <m/>
    <s v="oui"/>
    <n v="0"/>
    <n v="0"/>
    <n v="0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Kaoka"/>
    <s v="Biocash"/>
    <s v="BIO ET SENS"/>
    <s v="ALLEE DE L EUROPE"/>
    <s v="34990"/>
    <s v="JUVIGNAC"/>
    <s v="04 67 72 07 13"/>
    <s v="Occitanie"/>
    <s v="34"/>
    <s v="INDPT"/>
    <s v="Bio et Sens"/>
    <n v="1200"/>
    <s v="2017-11-23"/>
    <x v="1946"/>
    <n v="1"/>
    <m/>
    <m/>
    <m/>
    <n v="1"/>
    <s v="noir gingembre citron - 100g"/>
    <n v="14718"/>
    <n v="51"/>
    <n v="15"/>
    <m/>
    <s v="oui"/>
    <n v="78.03"/>
    <n v="0"/>
    <n v="78.03"/>
    <s v=""/>
    <s v=""/>
    <s v=""/>
    <s v=""/>
    <s v=""/>
    <m/>
    <m/>
    <m/>
    <n v="1"/>
    <m/>
    <m/>
    <m/>
    <d v="2017-12-15T00:00:00"/>
    <m/>
    <n v="1"/>
    <m/>
    <s v=""/>
  </r>
  <r>
    <x v="10"/>
    <s v="Alexis"/>
    <s v="Kaoka"/>
    <s v="Relais Vert"/>
    <s v="BIO TOUJOURS"/>
    <s v="2 RTE DE SAINT GEORGES D ORQUES"/>
    <s v="34990"/>
    <s v="JUVIGNAC"/>
    <s v="09 67 35 06 82"/>
    <s v="Occitanie"/>
    <s v="34"/>
    <s v="INDPT"/>
    <m/>
    <n v="250"/>
    <s v="2017-11-23"/>
    <x v="1947"/>
    <n v="1"/>
    <m/>
    <m/>
    <m/>
    <m/>
    <s v="noir noix de coco - 100g"/>
    <n v="14717"/>
    <n v="17"/>
    <n v="0"/>
    <m/>
    <s v="oui"/>
    <n v="30.6"/>
    <n v="0"/>
    <n v="30.6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Kaoka"/>
    <s v="Relais Vert"/>
    <s v="BIO TOUJOURS"/>
    <s v="2 RTE DE SAINT GEORGES D ORQUES"/>
    <s v="34990"/>
    <s v="JUVIGNAC"/>
    <s v="09 67 35 06 82"/>
    <s v="Occitanie"/>
    <s v="34"/>
    <s v="INDPT"/>
    <m/>
    <n v="250"/>
    <s v="2017-11-23"/>
    <x v="1947"/>
    <n v="1"/>
    <m/>
    <m/>
    <m/>
    <m/>
    <s v="noir gingembre citron - 100g"/>
    <n v="14718"/>
    <n v="17"/>
    <n v="0"/>
    <m/>
    <s v="oui"/>
    <n v="30.6"/>
    <n v="0"/>
    <n v="30.6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Bio Planète"/>
    <s v="Relais Vert"/>
    <s v="BIO TOUJOURS"/>
    <s v="2 RTE DE SAINT GEORGES D ORQUES"/>
    <s v="34990"/>
    <s v="JUVIGNAC"/>
    <s v="09 67 35 06 82"/>
    <s v="Occitanie"/>
    <s v="34"/>
    <s v="INDPT"/>
    <m/>
    <n v="250"/>
    <s v="2017-11-23"/>
    <x v="1948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n v="1"/>
    <m/>
    <m/>
    <m/>
    <d v="2017-12-14T00:00:00"/>
    <m/>
    <m/>
    <n v="1"/>
    <s v=""/>
  </r>
  <r>
    <x v="10"/>
    <s v="Alexis"/>
    <s v="Côteaux Nantais"/>
    <s v="Biocash"/>
    <s v="RAYONS VERTS"/>
    <s v="15 Passage de l'horloge"/>
    <s v="34000"/>
    <s v="MONTPELLIER"/>
    <s v="04 67 64 46 11"/>
    <s v="Occitanie"/>
    <s v="34"/>
    <s v="LES COMPTOIRS DE LA BIO"/>
    <m/>
    <n v="180"/>
    <s v="2017-11-23"/>
    <x v="1949"/>
    <n v="1"/>
    <m/>
    <m/>
    <m/>
    <m/>
    <s v="Purée pommes mangues demeter - 630 g"/>
    <n v="0"/>
    <n v="6"/>
    <n v="0"/>
    <m/>
    <m/>
    <n v="17.04"/>
    <n v="0"/>
    <n v="17.04"/>
    <s v=""/>
    <s v=""/>
    <s v=""/>
    <s v=""/>
    <s v=""/>
    <m/>
    <m/>
    <m/>
    <n v="1"/>
    <m/>
    <m/>
    <m/>
    <d v="2017-12-14T00:00:00"/>
    <m/>
    <m/>
    <n v="1"/>
    <s v=""/>
  </r>
  <r>
    <x v="10"/>
    <s v="Benoît"/>
    <s v="Kaoka"/>
    <s v="Ekibio"/>
    <s v="LES NOUVEAUX ROBINSON"/>
    <s v="30, avenue de Flandre"/>
    <s v="75019"/>
    <s v="PARIS"/>
    <s v="01 40 35 73 81"/>
    <s v="Île-de-France"/>
    <s v="75"/>
    <s v="LES NOUVEAUX ROBINSON"/>
    <m/>
    <n v="110"/>
    <s v="2017-11-23"/>
    <x v="1950"/>
    <n v="1"/>
    <m/>
    <m/>
    <m/>
    <m/>
    <s v="noir noix de coco - 100g"/>
    <n v="14717"/>
    <n v="17"/>
    <n v="0"/>
    <m/>
    <s v="oui"/>
    <n v="30.6"/>
    <n v="0"/>
    <n v="30.6"/>
    <s v=""/>
    <s v=""/>
    <s v=""/>
    <s v=""/>
    <s v=""/>
    <m/>
    <m/>
    <m/>
    <n v="1"/>
    <m/>
    <m/>
    <m/>
    <d v="2017-12-15T00:00:00"/>
    <m/>
    <n v="1"/>
    <m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abricots - 315 g"/>
    <n v="0"/>
    <n v="12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fraises demeter - 315 g"/>
    <n v="0"/>
    <n v="12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rhubarbe demeter - 315 g"/>
    <n v="0"/>
    <n v="12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Purée pommes demeter - 630 g"/>
    <n v="0"/>
    <n v="36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Purée pommes - 1,65 kg"/>
    <n v="0"/>
    <n v="12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Purée pommes poires demeter - 630 g"/>
    <n v="0"/>
    <n v="24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Purée pommes poires - 1,65 kg"/>
    <n v="0"/>
    <n v="12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Purée pommes abricots demeter - 630 g"/>
    <n v="0"/>
    <n v="24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Purée pommes bananes demeter - 630 g"/>
    <n v="0"/>
    <n v="12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Purée pommes mangues demeter - 630 g"/>
    <n v="0"/>
    <n v="30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Purée pommes myrtilles - 630 g"/>
    <n v="0"/>
    <n v="12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Purée poires william demeter - 360 g"/>
    <n v="0"/>
    <n v="6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Confiture fraises demeter - 325 g"/>
    <n v="0"/>
    <n v="24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Confiture mirabelles extra - 325 g"/>
    <n v="0"/>
    <n v="24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Gelée framboises - 235 g"/>
    <n v="0"/>
    <n v="24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Gelée coings - 235 g"/>
    <n v="0"/>
    <n v="24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Purée pommes figues demeter - 630g"/>
    <n v="0"/>
    <n v="24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Philippe"/>
    <s v="Côteaux Nantais"/>
    <s v="Direct"/>
    <s v="ESPACE BIO 85"/>
    <s v="17 CHEMIN DU PAROIS"/>
    <s v="85300"/>
    <s v="CHALLANS"/>
    <s v="02 51 93 70 83"/>
    <s v="Pays-de-Loire"/>
    <s v="85"/>
    <s v="INDPT"/>
    <m/>
    <n v="0"/>
    <s v="2017-11-24"/>
    <x v="1951"/>
    <n v="1"/>
    <m/>
    <m/>
    <m/>
    <m/>
    <s v="Confiture mûres extra - 325g"/>
    <n v="0"/>
    <n v="24"/>
    <n v="0"/>
    <m/>
    <m/>
    <n v="0"/>
    <n v="0"/>
    <n v="0"/>
    <s v=""/>
    <s v=""/>
    <s v=""/>
    <s v=""/>
    <s v=""/>
    <m/>
    <m/>
    <m/>
    <n v="1"/>
    <m/>
    <m/>
    <m/>
    <m/>
    <m/>
    <m/>
    <n v="1"/>
    <s v=""/>
  </r>
  <r>
    <x v="10"/>
    <s v="Benoît"/>
    <s v="Kaoka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2"/>
    <m/>
    <m/>
    <n v="1"/>
    <m/>
    <n v="1"/>
    <s v="noir 55% crêpes dentelle - 100g"/>
    <n v="14763"/>
    <n v="51"/>
    <n v="10"/>
    <m/>
    <s v="oui"/>
    <n v="0"/>
    <n v="0"/>
    <n v="0"/>
    <s v=""/>
    <s v=""/>
    <s v=""/>
    <s v=""/>
    <s v=""/>
    <m/>
    <m/>
    <m/>
    <m/>
    <m/>
    <m/>
    <s v="xxxx"/>
    <m/>
    <m/>
    <m/>
    <m/>
    <n v="1"/>
  </r>
  <r>
    <x v="10"/>
    <s v="Benoît"/>
    <s v="Kaoka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2"/>
    <n v="1"/>
    <m/>
    <m/>
    <m/>
    <n v="1"/>
    <s v="noir 70% - 100g"/>
    <n v="14072"/>
    <n v="51"/>
    <n v="10"/>
    <m/>
    <s v="oui"/>
    <n v="77.52"/>
    <n v="0"/>
    <n v="77.52"/>
    <s v=""/>
    <s v=""/>
    <s v=""/>
    <s v=""/>
    <s v=""/>
    <m/>
    <m/>
    <m/>
    <m/>
    <m/>
    <m/>
    <s v="xxxx"/>
    <m/>
    <m/>
    <m/>
    <m/>
    <n v="1"/>
  </r>
  <r>
    <x v="10"/>
    <s v="Benoît"/>
    <s v="Kaoka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2"/>
    <n v="1"/>
    <m/>
    <m/>
    <m/>
    <n v="1"/>
    <s v="noir 75% Sao Tomé - 100g"/>
    <n v="14371"/>
    <n v="51"/>
    <n v="10"/>
    <m/>
    <s v="oui"/>
    <n v="86.7"/>
    <n v="0"/>
    <n v="86.7"/>
    <s v=""/>
    <s v=""/>
    <s v=""/>
    <s v=""/>
    <s v=""/>
    <m/>
    <m/>
    <m/>
    <m/>
    <m/>
    <m/>
    <s v="xxxx"/>
    <m/>
    <m/>
    <m/>
    <m/>
    <n v="1"/>
  </r>
  <r>
    <x v="10"/>
    <s v="Benoît"/>
    <s v="Kaoka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2"/>
    <n v="1"/>
    <m/>
    <m/>
    <m/>
    <n v="1"/>
    <s v="noir 66% ST cranberries céréales - 100g"/>
    <n v="14426"/>
    <n v="51"/>
    <n v="10"/>
    <m/>
    <s v="oui"/>
    <n v="95.37"/>
    <n v="0"/>
    <n v="95.37"/>
    <s v=""/>
    <s v=""/>
    <s v=""/>
    <s v=""/>
    <s v=""/>
    <m/>
    <m/>
    <m/>
    <m/>
    <m/>
    <m/>
    <s v="xxxx"/>
    <m/>
    <m/>
    <m/>
    <m/>
    <n v="1"/>
  </r>
  <r>
    <x v="10"/>
    <s v="Benoît"/>
    <s v="Kaoka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2"/>
    <n v="1"/>
    <m/>
    <m/>
    <m/>
    <n v="1"/>
    <s v="noir noix de coco - 100g"/>
    <n v="14717"/>
    <n v="51"/>
    <n v="10"/>
    <m/>
    <s v="oui"/>
    <n v="91.8"/>
    <n v="0"/>
    <n v="91.8"/>
    <s v=""/>
    <s v=""/>
    <s v=""/>
    <s v=""/>
    <s v=""/>
    <m/>
    <m/>
    <m/>
    <m/>
    <m/>
    <m/>
    <s v="xxxx"/>
    <m/>
    <m/>
    <m/>
    <m/>
    <n v="1"/>
  </r>
  <r>
    <x v="10"/>
    <s v="Benoît"/>
    <s v="Kaoka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2"/>
    <n v="1"/>
    <m/>
    <m/>
    <m/>
    <n v="1"/>
    <s v="noir gingembre citron - 100g"/>
    <n v="14718"/>
    <n v="51"/>
    <n v="10"/>
    <m/>
    <s v="oui"/>
    <n v="91.8"/>
    <n v="0"/>
    <n v="91.8"/>
    <s v=""/>
    <s v=""/>
    <s v=""/>
    <s v=""/>
    <s v=""/>
    <m/>
    <m/>
    <m/>
    <m/>
    <m/>
    <m/>
    <s v="xxxx"/>
    <m/>
    <m/>
    <m/>
    <m/>
    <n v="1"/>
  </r>
  <r>
    <x v="10"/>
    <s v="Christophe"/>
    <s v="Côteaux Nantais"/>
    <s v="Relais Vert"/>
    <s v="APRES LA PLUIE - BIOMONDE"/>
    <s v="2 PLACE VILLEBOEUF"/>
    <s v="42100"/>
    <s v="SAINT ETIENNE"/>
    <s v="04 77 57 94 32"/>
    <s v="Auvergne-Rhône-Alpes"/>
    <s v="42"/>
    <s v="BIOMONDE"/>
    <m/>
    <n v="200"/>
    <s v="2017-11-24"/>
    <x v="1953"/>
    <n v="1"/>
    <m/>
    <m/>
    <m/>
    <m/>
    <s v="pommes  demeter - 935 g"/>
    <n v="0"/>
    <n v="6"/>
    <n v="0"/>
    <m/>
    <m/>
    <n v="20.58"/>
    <n v="0"/>
    <n v="20.58"/>
    <s v=""/>
    <s v=""/>
    <s v=""/>
    <s v=""/>
    <s v=""/>
    <m/>
    <m/>
    <m/>
    <n v="1"/>
    <m/>
    <m/>
    <s v="x"/>
    <d v="2017-12-14T00:00:00"/>
    <m/>
    <m/>
    <n v="1"/>
    <s v=""/>
  </r>
  <r>
    <x v="10"/>
    <s v="Christophe"/>
    <s v="Côteaux Nantais"/>
    <s v="Relais Vert"/>
    <s v="APRES LA PLUIE - BIOMONDE"/>
    <s v="2 PLACE VILLEBOEUF"/>
    <s v="42100"/>
    <s v="SAINT ETIENNE"/>
    <s v="04 77 57 94 32"/>
    <s v="Auvergne-Rhône-Alpes"/>
    <s v="42"/>
    <s v="BIOMONDE"/>
    <m/>
    <n v="200"/>
    <s v="2017-11-24"/>
    <x v="1953"/>
    <n v="1"/>
    <m/>
    <m/>
    <m/>
    <m/>
    <s v="Purée pommes demeter - 915 g"/>
    <n v="0"/>
    <n v="6"/>
    <n v="0"/>
    <m/>
    <m/>
    <n v="19.32"/>
    <n v="0"/>
    <n v="19.32"/>
    <s v=""/>
    <s v=""/>
    <s v=""/>
    <s v=""/>
    <s v=""/>
    <m/>
    <m/>
    <m/>
    <n v="1"/>
    <m/>
    <m/>
    <s v="x"/>
    <d v="2017-12-14T00:00:00"/>
    <m/>
    <m/>
    <n v="1"/>
    <s v=""/>
  </r>
  <r>
    <x v="10"/>
    <s v="Christophe"/>
    <s v="Côteaux Nantais"/>
    <s v="Relais Vert"/>
    <s v="APRES LA PLUIE - BIOMONDE"/>
    <s v="2 PLACE VILLEBOEUF"/>
    <s v="42100"/>
    <s v="SAINT ETIENNE"/>
    <s v="04 77 57 94 32"/>
    <s v="Auvergne-Rhône-Alpes"/>
    <s v="42"/>
    <s v="BIOMONDE"/>
    <m/>
    <n v="200"/>
    <s v="2017-11-24"/>
    <x v="1953"/>
    <n v="1"/>
    <m/>
    <m/>
    <m/>
    <m/>
    <s v="Purée pommes vanille demeter - 360 g"/>
    <n v="0"/>
    <n v="6"/>
    <n v="0"/>
    <m/>
    <m/>
    <n v="12.96"/>
    <n v="0"/>
    <n v="12.96"/>
    <s v=""/>
    <s v=""/>
    <s v=""/>
    <s v=""/>
    <s v=""/>
    <m/>
    <m/>
    <m/>
    <n v="1"/>
    <m/>
    <m/>
    <s v="x"/>
    <d v="2017-12-14T00:00:00"/>
    <m/>
    <m/>
    <n v="1"/>
    <s v=""/>
  </r>
  <r>
    <x v="10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4"/>
    <n v="1"/>
    <m/>
    <m/>
    <m/>
    <n v="1"/>
    <s v="Huile de coco - 0,2L"/>
    <n v="1010615028"/>
    <n v="60"/>
    <n v="10"/>
    <m/>
    <s v="oui"/>
    <n v="208.8"/>
    <n v="0"/>
    <n v="208.8"/>
    <s v=""/>
    <s v=""/>
    <s v=""/>
    <s v=""/>
    <s v=""/>
    <m/>
    <m/>
    <m/>
    <m/>
    <m/>
    <m/>
    <s v="xxxx"/>
    <m/>
    <m/>
    <m/>
    <m/>
    <n v="1"/>
  </r>
  <r>
    <x v="10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4"/>
    <n v="1"/>
    <m/>
    <m/>
    <m/>
    <m/>
    <s v="Huile d'Avocat - 0,25L"/>
    <n v="1010600890"/>
    <n v="18"/>
    <n v="0"/>
    <m/>
    <m/>
    <n v="104.76"/>
    <n v="0"/>
    <n v="104.76"/>
    <s v=""/>
    <s v=""/>
    <s v=""/>
    <s v=""/>
    <s v=""/>
    <m/>
    <m/>
    <m/>
    <m/>
    <m/>
    <m/>
    <s v="xxxx"/>
    <m/>
    <m/>
    <m/>
    <m/>
    <n v="1"/>
  </r>
  <r>
    <x v="10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4"/>
    <m/>
    <n v="1"/>
    <m/>
    <m/>
    <m/>
    <s v="Huile Gourmande - 250ml"/>
    <n v="1010630890"/>
    <n v="6"/>
    <n v="0"/>
    <m/>
    <m/>
    <n v="24.3"/>
    <n v="0"/>
    <n v="24.3"/>
    <s v=""/>
    <s v=""/>
    <s v=""/>
    <s v=""/>
    <s v=""/>
    <m/>
    <m/>
    <m/>
    <m/>
    <m/>
    <m/>
    <s v="xxxx"/>
    <m/>
    <m/>
    <m/>
    <m/>
    <n v="1"/>
  </r>
  <r>
    <x v="10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4"/>
    <m/>
    <n v="1"/>
    <m/>
    <m/>
    <m/>
    <s v="Huile de chardon marie - 100ml"/>
    <n v="1010420597"/>
    <n v="8"/>
    <n v="0"/>
    <m/>
    <m/>
    <n v="51.36"/>
    <n v="0"/>
    <n v="51.36"/>
    <s v=""/>
    <s v=""/>
    <s v=""/>
    <s v=""/>
    <s v=""/>
    <m/>
    <m/>
    <m/>
    <m/>
    <m/>
    <m/>
    <s v="xxxx"/>
    <m/>
    <m/>
    <m/>
    <m/>
    <n v="1"/>
  </r>
  <r>
    <x v="10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4"/>
    <m/>
    <n v="1"/>
    <m/>
    <m/>
    <m/>
    <s v="Ghee  (beurre clarifié) - 180ml"/>
    <n v="1010639069"/>
    <n v="18"/>
    <n v="0"/>
    <m/>
    <m/>
    <n v="111.96"/>
    <n v="0"/>
    <n v="111.96"/>
    <s v=""/>
    <s v=""/>
    <s v=""/>
    <s v=""/>
    <s v=""/>
    <m/>
    <m/>
    <m/>
    <m/>
    <m/>
    <m/>
    <s v="xxxx"/>
    <m/>
    <m/>
    <m/>
    <m/>
    <n v="1"/>
  </r>
  <r>
    <x v="10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4"/>
    <m/>
    <m/>
    <n v="1"/>
    <m/>
    <m/>
    <s v="Farine de sésame biologique - 250g"/>
    <n v="1010451020"/>
    <n v="8"/>
    <n v="0"/>
    <m/>
    <m/>
    <n v="17.84"/>
    <n v="0"/>
    <n v="17.84"/>
    <s v=""/>
    <s v=""/>
    <s v=""/>
    <s v=""/>
    <s v=""/>
    <m/>
    <m/>
    <m/>
    <m/>
    <m/>
    <m/>
    <s v="xxxx"/>
    <m/>
    <m/>
    <m/>
    <m/>
    <n v="1"/>
  </r>
  <r>
    <x v="10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4"/>
    <m/>
    <m/>
    <n v="1"/>
    <m/>
    <m/>
    <s v="Farine d'arachide biologique - 250g"/>
    <n v="1010450920"/>
    <n v="8"/>
    <n v="0"/>
    <m/>
    <m/>
    <n v="17.84"/>
    <n v="0"/>
    <n v="17.84"/>
    <s v=""/>
    <s v=""/>
    <s v=""/>
    <s v=""/>
    <s v=""/>
    <m/>
    <m/>
    <m/>
    <m/>
    <m/>
    <m/>
    <s v="xxxx"/>
    <m/>
    <m/>
    <m/>
    <m/>
    <n v="1"/>
  </r>
  <r>
    <x v="10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4"/>
    <m/>
    <m/>
    <n v="1"/>
    <m/>
    <m/>
    <s v="Huile d'olive douce - 0,25L"/>
    <n v="1010612390"/>
    <n v="12"/>
    <n v="10"/>
    <m/>
    <s v="oui"/>
    <n v="0"/>
    <n v="0"/>
    <n v="0"/>
    <s v=""/>
    <s v=""/>
    <s v=""/>
    <s v=""/>
    <s v=""/>
    <m/>
    <m/>
    <m/>
    <m/>
    <m/>
    <m/>
    <s v="xxxx"/>
    <m/>
    <m/>
    <m/>
    <m/>
    <n v="1"/>
  </r>
  <r>
    <x v="10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4"/>
    <m/>
    <m/>
    <n v="1"/>
    <m/>
    <m/>
    <s v="Huile d'olive fruitée médium - 0,25L"/>
    <n v="1010612090"/>
    <n v="12"/>
    <n v="10"/>
    <m/>
    <s v="oui"/>
    <n v="11999.88"/>
    <n v="0"/>
    <n v="11999.88"/>
    <s v=""/>
    <s v=""/>
    <s v=""/>
    <s v=""/>
    <s v=""/>
    <m/>
    <m/>
    <m/>
    <m/>
    <m/>
    <m/>
    <s v="xxxx"/>
    <m/>
    <m/>
    <m/>
    <m/>
    <n v="1"/>
  </r>
  <r>
    <x v="10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4"/>
    <m/>
    <m/>
    <n v="1"/>
    <m/>
    <m/>
    <s v="Huile d'olive fruitée - 0,25L"/>
    <n v="1010612290"/>
    <n v="12"/>
    <n v="10"/>
    <m/>
    <s v="oui"/>
    <n v="41.4"/>
    <n v="0"/>
    <n v="41.4"/>
    <s v=""/>
    <s v=""/>
    <s v=""/>
    <s v=""/>
    <s v=""/>
    <m/>
    <m/>
    <m/>
    <m/>
    <m/>
    <m/>
    <s v="xxxx"/>
    <m/>
    <m/>
    <m/>
    <m/>
    <n v="1"/>
  </r>
  <r>
    <x v="10"/>
    <s v="Benoît"/>
    <s v="Nature et Aliments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5"/>
    <m/>
    <n v="1"/>
    <m/>
    <m/>
    <m/>
    <s v="Ferment kéfir de fruits 2x5g - 2x5g"/>
    <n v="530150"/>
    <n v="20"/>
    <n v="0"/>
    <m/>
    <m/>
    <n v="46"/>
    <n v="0"/>
    <n v="46"/>
    <s v=""/>
    <s v=""/>
    <s v=""/>
    <s v=""/>
    <s v=""/>
    <m/>
    <m/>
    <m/>
    <m/>
    <m/>
    <m/>
    <s v="xxxx"/>
    <m/>
    <m/>
    <m/>
    <m/>
    <n v="1"/>
  </r>
  <r>
    <x v="10"/>
    <s v="Benoît"/>
    <s v="Nature et Aliments"/>
    <s v="Relais Vert"/>
    <s v="Bien l'épicerie - Quatre fils"/>
    <s v="8 rue des Quatre Fils"/>
    <s v="75003"/>
    <s v="PARIS"/>
    <s v="01.57.40.95.07"/>
    <s v="Île-de-France"/>
    <s v="75"/>
    <s v="INDPT"/>
    <m/>
    <n v="225"/>
    <s v="2017-11-24"/>
    <x v="1955"/>
    <m/>
    <n v="1"/>
    <m/>
    <m/>
    <m/>
    <s v="Nappage pour tartes 2x10g - 2x10g"/>
    <n v="320230"/>
    <n v="20"/>
    <n v="0"/>
    <m/>
    <m/>
    <n v="17"/>
    <n v="0"/>
    <n v="17"/>
    <s v=""/>
    <s v=""/>
    <s v=""/>
    <s v=""/>
    <s v=""/>
    <m/>
    <m/>
    <m/>
    <m/>
    <m/>
    <m/>
    <s v="xxxx"/>
    <m/>
    <m/>
    <m/>
    <m/>
    <n v="1"/>
  </r>
  <r>
    <x v="10"/>
    <s v="Philippe"/>
    <m/>
    <s v="Biodis"/>
    <s v="BIOMONDE OCEAN - VENDEE "/>
    <m/>
    <m/>
    <s v="CHALLANS "/>
    <m/>
    <m/>
    <m/>
    <m/>
    <m/>
    <n v="0"/>
    <s v="2017-11-24"/>
    <x v="1956"/>
    <m/>
    <n v="1"/>
    <m/>
    <m/>
    <m/>
    <s v="Coffret découverte gourmet - 3x100ml"/>
    <n v="1012891395"/>
    <n v="3"/>
    <n v="0"/>
    <m/>
    <m/>
    <n v="31.83"/>
    <n v="0"/>
    <n v="31.83"/>
    <s v=""/>
    <s v=""/>
    <s v=""/>
    <s v=""/>
    <s v=""/>
    <m/>
    <m/>
    <m/>
    <m/>
    <m/>
    <m/>
    <m/>
    <m/>
    <m/>
    <n v="1"/>
    <m/>
    <n v="1"/>
  </r>
  <r>
    <x v="10"/>
    <s v="Philippe"/>
    <m/>
    <s v="Biodis"/>
    <s v="BIOMONDE OCEAN - VENDEE "/>
    <m/>
    <m/>
    <s v="CHALLANS "/>
    <m/>
    <m/>
    <m/>
    <m/>
    <m/>
    <n v="0"/>
    <s v="2017-11-24"/>
    <x v="1957"/>
    <m/>
    <n v="1"/>
    <m/>
    <m/>
    <m/>
    <s v="Coffret découverte gourmet - 3x100ml"/>
    <n v="1012891395"/>
    <n v="6"/>
    <n v="0"/>
    <m/>
    <m/>
    <n v="63.66"/>
    <n v="0"/>
    <n v="63.66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Épices pour CHAÏ - Flacon 40g"/>
    <n v="0"/>
    <n v="6"/>
    <n v="0"/>
    <m/>
    <m/>
    <n v="14.46"/>
    <n v="0"/>
    <n v="14.46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FENUGREC poudre - Flacon 55g"/>
    <n v="0"/>
    <n v="6"/>
    <n v="0"/>
    <m/>
    <m/>
    <n v="9.6"/>
    <n v="0"/>
    <n v="9.6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COMPOTE &amp; CRUMBLE - Flacon 35g"/>
    <n v="0"/>
    <n v="6"/>
    <n v="0"/>
    <m/>
    <m/>
    <n v="17.7"/>
    <n v="0"/>
    <n v="17.7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GUACAMOLE - Flacon 45g"/>
    <n v="0"/>
    <n v="6"/>
    <n v="0"/>
    <m/>
    <m/>
    <n v="12.78"/>
    <n v="0"/>
    <n v="12.78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ITALIEN - Flacon 28g"/>
    <n v="0"/>
    <n v="6"/>
    <n v="0"/>
    <m/>
    <m/>
    <n v="9.9"/>
    <n v="0"/>
    <n v="9.9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CHILI - Flacon 35g"/>
    <n v="0"/>
    <n v="6"/>
    <n v="0"/>
    <m/>
    <m/>
    <n v="11.34"/>
    <n v="0"/>
    <n v="11.34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GRILLADES - Flacon 35g"/>
    <n v="0"/>
    <n v="6"/>
    <n v="0"/>
    <m/>
    <m/>
    <n v="10.56"/>
    <n v="0"/>
    <n v="10.56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PAIN d'ÉPICES - Flacon 32g"/>
    <n v="0"/>
    <n v="6"/>
    <n v="0"/>
    <m/>
    <m/>
    <n v="9.06"/>
    <n v="0"/>
    <n v="9.06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PÂTES - Flacon 30g"/>
    <n v="0"/>
    <n v="6"/>
    <n v="0"/>
    <m/>
    <m/>
    <n v="9.3000000000000007"/>
    <n v="0"/>
    <n v="9.3000000000000007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RIZ - Flacon 27g"/>
    <n v="0"/>
    <n v="6"/>
    <n v="0"/>
    <m/>
    <m/>
    <n v="8.34"/>
    <n v="0"/>
    <n v="8.34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TABOULÉ - Flacon 17g"/>
    <n v="0"/>
    <n v="6"/>
    <n v="0"/>
    <m/>
    <m/>
    <n v="8.34"/>
    <n v="0"/>
    <n v="8.34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SOUPE - Flacon 40g"/>
    <n v="0"/>
    <n v="6"/>
    <n v="0"/>
    <m/>
    <m/>
    <n v="11.34"/>
    <n v="0"/>
    <n v="11.34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PIMENT langue d'oiseau - Flacon 20g"/>
    <n v="0"/>
    <n v="6"/>
    <n v="0"/>
    <m/>
    <m/>
    <n v="8.58"/>
    <n v="0"/>
    <n v="8.58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PIMENT de CAYENNE - Flacon 40g"/>
    <n v="0"/>
    <n v="6"/>
    <n v="0"/>
    <m/>
    <m/>
    <n v="12.78"/>
    <n v="0"/>
    <n v="12.78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POIVRE VERT lyophilisé - Flacon 15g"/>
    <n v="0"/>
    <n v="6"/>
    <n v="0"/>
    <m/>
    <m/>
    <n v="16.38"/>
    <n v="0"/>
    <n v="16.38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SAFRAN moulu - Flacon 1g"/>
    <n v="0"/>
    <n v="6"/>
    <n v="0"/>
    <m/>
    <m/>
    <n v="50.16"/>
    <n v="0"/>
    <n v="50.16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SAFRAN stigmates - Flacon 1g"/>
    <n v="0"/>
    <n v="6"/>
    <n v="0"/>
    <m/>
    <m/>
    <n v="47.04"/>
    <n v="0"/>
    <n v="47.04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SAUGE poudre - Flacon 20g"/>
    <n v="0"/>
    <n v="6"/>
    <n v="0"/>
    <m/>
    <m/>
    <n v="9.36"/>
    <n v="0"/>
    <n v="9.36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SEL au CÉLERI - Flacon 80g"/>
    <n v="0"/>
    <n v="6"/>
    <n v="0"/>
    <m/>
    <m/>
    <n v="10.14"/>
    <n v="0"/>
    <n v="10.14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TROIS BAIES - Flacon 45g"/>
    <n v="3"/>
    <n v="6"/>
    <n v="0"/>
    <m/>
    <m/>
    <n v="19.02"/>
    <n v="0"/>
    <n v="19.02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AIL en semoule - Flacon 150g (6)"/>
    <n v="0"/>
    <n v="6"/>
    <n v="0"/>
    <m/>
    <m/>
    <n v="23.82"/>
    <n v="0"/>
    <n v="23.82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GRILLADES - Flacon 70g (6)"/>
    <n v="0"/>
    <n v="6"/>
    <n v="0"/>
    <m/>
    <m/>
    <n v="17.16"/>
    <n v="0"/>
    <n v="17.16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élange SALADE - Flacon 45g (6)"/>
    <n v="0"/>
    <n v="6"/>
    <n v="0"/>
    <m/>
    <m/>
    <n v="14.58"/>
    <n v="0"/>
    <n v="14.58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m/>
    <n v="1"/>
    <m/>
    <n v="1"/>
    <m/>
    <s v="Présentoir Grand Cook -"/>
    <n v="0"/>
    <n v="1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AGAR-AGAR - Flacon 55g"/>
    <n v="0"/>
    <n v="6"/>
    <n v="0"/>
    <m/>
    <m/>
    <n v="50.52"/>
    <n v="0"/>
    <n v="50.52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GIROFLE poudre - Flacon 45g"/>
    <n v="0"/>
    <n v="6"/>
    <n v="0"/>
    <m/>
    <m/>
    <n v="21.6"/>
    <n v="0"/>
    <n v="21.6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ECHALOTE semoule - Flacon 40g"/>
    <n v="0"/>
    <n v="6"/>
    <n v="0"/>
    <m/>
    <m/>
    <n v="27.6"/>
    <n v="0"/>
    <n v="27.6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MACIS moulu - Flacon 45g"/>
    <n v="0"/>
    <n v="6"/>
    <n v="0"/>
    <m/>
    <m/>
    <n v="26.94"/>
    <n v="0"/>
    <n v="26.94"/>
    <s v=""/>
    <s v=""/>
    <s v=""/>
    <s v=""/>
    <s v=""/>
    <m/>
    <m/>
    <m/>
    <m/>
    <m/>
    <m/>
    <m/>
    <m/>
    <m/>
    <n v="1"/>
    <m/>
    <n v="1"/>
  </r>
  <r>
    <x v="10"/>
    <s v="Alexis"/>
    <m/>
    <s v="Relais Vert"/>
    <s v="MARCEL ET FILS "/>
    <m/>
    <m/>
    <s v="06800 CAGNES SUR MER "/>
    <m/>
    <m/>
    <m/>
    <m/>
    <m/>
    <n v="0"/>
    <s v="2017-11-28"/>
    <x v="1958"/>
    <n v="1"/>
    <m/>
    <m/>
    <m/>
    <m/>
    <s v="POIVRE de la JAMAIQUE - Flacon 30g"/>
    <n v="0"/>
    <n v="6"/>
    <n v="0"/>
    <m/>
    <m/>
    <n v="9.66"/>
    <n v="0"/>
    <n v="9.66"/>
    <s v=""/>
    <s v=""/>
    <s v=""/>
    <s v=""/>
    <s v=""/>
    <m/>
    <m/>
    <m/>
    <m/>
    <m/>
    <m/>
    <m/>
    <m/>
    <m/>
    <n v="1"/>
    <m/>
    <n v="1"/>
  </r>
  <r>
    <x v="10"/>
    <s v="Christophe"/>
    <s v="Bio Planète"/>
    <s v="Relais Vert"/>
    <s v="CROC BAUGES"/>
    <s v="CHEF LIEU"/>
    <s v="73340"/>
    <s v="LESCHERAINES"/>
    <s v="04 79 34 23 52"/>
    <s v="Auvergne-Rhône-Alpes"/>
    <s v="73"/>
    <s v="INDPT"/>
    <s v="GRAP"/>
    <n v="100"/>
    <s v="2017-11-28"/>
    <x v="1959"/>
    <n v="1"/>
    <m/>
    <m/>
    <m/>
    <m/>
    <s v="Huile Oméga + - 1L"/>
    <n v="1010630250"/>
    <n v="6"/>
    <n v="0"/>
    <m/>
    <s v="oui"/>
    <n v="42.24"/>
    <n v="0"/>
    <n v="42.24"/>
    <s v=""/>
    <s v=""/>
    <s v=""/>
    <s v=""/>
    <s v=""/>
    <m/>
    <m/>
    <m/>
    <n v="1"/>
    <m/>
    <m/>
    <m/>
    <d v="2017-12-05T00:00:00"/>
    <m/>
    <n v="1"/>
    <m/>
    <s v=""/>
  </r>
  <r>
    <x v="10"/>
    <s v="Christophe"/>
    <s v="Bio Planète"/>
    <s v="Relais Vert"/>
    <s v="CROC BAUGES"/>
    <s v="CHEF LIEU"/>
    <s v="73340"/>
    <s v="LESCHERAINES"/>
    <s v="04 79 34 23 52"/>
    <s v="Auvergne-Rhône-Alpes"/>
    <s v="73"/>
    <s v="INDPT"/>
    <s v="GRAP"/>
    <n v="100"/>
    <s v="2017-11-28"/>
    <x v="1959"/>
    <n v="1"/>
    <m/>
    <m/>
    <m/>
    <n v="1"/>
    <s v="Farine de pépins de courge biologique - 250g x4"/>
    <n v="1010450220"/>
    <n v="8"/>
    <n v="10"/>
    <m/>
    <s v="oui"/>
    <n v="21.44"/>
    <n v="0"/>
    <n v="21.44"/>
    <s v=""/>
    <s v=""/>
    <s v=""/>
    <s v=""/>
    <s v=""/>
    <m/>
    <m/>
    <m/>
    <n v="1"/>
    <m/>
    <m/>
    <m/>
    <d v="2017-12-05T00:00:00"/>
    <m/>
    <n v="1"/>
    <m/>
    <s v=""/>
  </r>
  <r>
    <x v="10"/>
    <s v="Christophe"/>
    <s v="Kaoka"/>
    <s v="Relais Vert"/>
    <s v="CROC BAUGES"/>
    <s v="CHEF LIEU"/>
    <s v="73340"/>
    <s v="LESCHERAINES"/>
    <s v="04 79 34 23 52"/>
    <s v="Auvergne-Rhône-Alpes"/>
    <s v="73"/>
    <s v="INDPT"/>
    <s v="GRAP"/>
    <n v="100"/>
    <s v="2017-11-28"/>
    <x v="1960"/>
    <n v="1"/>
    <m/>
    <m/>
    <m/>
    <m/>
    <s v="noir 55% orange - 100g"/>
    <n v="14073"/>
    <n v="17"/>
    <n v="0"/>
    <m/>
    <s v="oui"/>
    <n v="27.2"/>
    <n v="0"/>
    <n v="27.2"/>
    <s v=""/>
    <s v=""/>
    <s v=""/>
    <s v=""/>
    <s v=""/>
    <m/>
    <m/>
    <m/>
    <n v="1"/>
    <m/>
    <m/>
    <m/>
    <d v="2017-12-05T00:00:00"/>
    <m/>
    <n v="1"/>
    <m/>
    <s v=""/>
  </r>
  <r>
    <x v="10"/>
    <s v="Christophe"/>
    <s v="Kaoka"/>
    <s v="Relais Vert"/>
    <s v="CROC BAUGES"/>
    <s v="CHEF LIEU"/>
    <s v="73340"/>
    <s v="LESCHERAINES"/>
    <s v="04 79 34 23 52"/>
    <s v="Auvergne-Rhône-Alpes"/>
    <s v="73"/>
    <s v="INDPT"/>
    <s v="GRAP"/>
    <n v="100"/>
    <s v="2017-11-28"/>
    <x v="1960"/>
    <m/>
    <n v="1"/>
    <m/>
    <m/>
    <m/>
    <s v="Sachet bonbons menthe eucalyptus - 150g"/>
    <n v="48201"/>
    <n v="12"/>
    <n v="0"/>
    <m/>
    <m/>
    <n v="0"/>
    <n v="0"/>
    <n v="0"/>
    <s v=""/>
    <s v=""/>
    <s v=""/>
    <s v=""/>
    <s v=""/>
    <m/>
    <m/>
    <m/>
    <n v="1"/>
    <m/>
    <m/>
    <s v="xx annule la commande en CS :  Tel le 8/12 car RV à reçu la CS voir pour livraison ( ok pour le magasin ) "/>
    <d v="2017-12-08T00:00:00"/>
    <m/>
    <n v="1"/>
    <m/>
    <s v=""/>
  </r>
  <r>
    <x v="10"/>
    <s v="Christophe"/>
    <s v="Kaoka"/>
    <s v="Relais Vert"/>
    <s v="CROC BAUGES"/>
    <s v="CHEF LIEU"/>
    <s v="73340"/>
    <s v="LESCHERAINES"/>
    <s v="04 79 34 23 52"/>
    <s v="Auvergne-Rhône-Alpes"/>
    <s v="73"/>
    <s v="INDPT"/>
    <s v="GRAP"/>
    <n v="100"/>
    <s v="2017-11-28"/>
    <x v="1960"/>
    <m/>
    <n v="1"/>
    <m/>
    <m/>
    <m/>
    <s v="Sachet bonbons orange - 150g"/>
    <n v="48202"/>
    <n v="12"/>
    <n v="0"/>
    <m/>
    <m/>
    <n v="0"/>
    <n v="0"/>
    <n v="0"/>
    <s v=""/>
    <s v=""/>
    <s v=""/>
    <s v=""/>
    <s v=""/>
    <m/>
    <m/>
    <m/>
    <n v="1"/>
    <m/>
    <m/>
    <s v="x x annule la commande en CS : Tel le 8/12 car RV à reçu la CS voir pour livraison ( ok pour le magasin )"/>
    <d v="2017-12-08T00:00:00"/>
    <m/>
    <n v="1"/>
    <m/>
    <s v=""/>
  </r>
  <r>
    <x v="10"/>
    <s v="Christophe"/>
    <s v="Perl'amande"/>
    <s v="Relais Vert"/>
    <s v="CROC BAUGES"/>
    <s v="CHEF LIEU"/>
    <s v="73340"/>
    <s v="LESCHERAINES"/>
    <s v="04 79 34 23 52"/>
    <s v="Auvergne-Rhône-Alpes"/>
    <s v="73"/>
    <s v="INDPT"/>
    <s v="GRAP"/>
    <n v="100"/>
    <s v="2017-11-28"/>
    <x v="1961"/>
    <n v="1"/>
    <m/>
    <m/>
    <m/>
    <m/>
    <s v="Purée amande complète - 200g"/>
    <n v="5011"/>
    <n v="6"/>
    <n v="0"/>
    <m/>
    <m/>
    <n v="33.9"/>
    <n v="0"/>
    <n v="33.9"/>
    <s v=""/>
    <s v=""/>
    <s v=""/>
    <s v=""/>
    <s v=""/>
    <m/>
    <m/>
    <m/>
    <n v="1"/>
    <m/>
    <m/>
    <s v="xx"/>
    <d v="2017-12-06T00:00:00"/>
    <m/>
    <n v="1"/>
    <m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poireau-PDT - 2x8,5g"/>
    <n v="410010"/>
    <n v="20"/>
    <n v="10"/>
    <m/>
    <s v="oui"/>
    <n v="15"/>
    <n v="0"/>
    <n v="15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tomate - 2x8,5g"/>
    <n v="410020"/>
    <n v="20"/>
    <n v="10"/>
    <m/>
    <s v="oui"/>
    <n v="15"/>
    <n v="0"/>
    <n v="15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ortie - 2x8,5g"/>
    <n v="410030"/>
    <n v="40"/>
    <n v="10"/>
    <m/>
    <s v="oui"/>
    <n v="30"/>
    <n v="0"/>
    <n v="30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panais - 17g"/>
    <n v="410040"/>
    <n v="20"/>
    <n v="10"/>
    <m/>
    <s v="oui"/>
    <n v="15"/>
    <n v="0"/>
    <n v="15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potimarron - 2x8,5g"/>
    <n v="410050"/>
    <n v="20"/>
    <n v="10"/>
    <m/>
    <s v="oui"/>
    <n v="15"/>
    <n v="0"/>
    <n v="15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algues - 17g"/>
    <n v="410060"/>
    <n v="20"/>
    <n v="10"/>
    <m/>
    <s v="oui"/>
    <n v="15"/>
    <n v="0"/>
    <n v="15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cèpes - 2x8,5g"/>
    <n v="410070"/>
    <n v="20"/>
    <n v="10"/>
    <m/>
    <s v="oui"/>
    <n v="15.4"/>
    <n v="0"/>
    <n v="15.4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carotte cumin - 2x8,5g"/>
    <n v="410080"/>
    <n v="20"/>
    <n v="10"/>
    <m/>
    <s v="oui"/>
    <n v="15"/>
    <n v="0"/>
    <n v="15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épinards spiruline - 2x8,5g"/>
    <n v="410090"/>
    <n v="20"/>
    <n v="10"/>
    <m/>
    <s v="oui"/>
    <n v="15"/>
    <n v="0"/>
    <n v="15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fenouil - 2x8,5g"/>
    <n v="410100"/>
    <n v="20"/>
    <n v="10"/>
    <m/>
    <s v="oui"/>
    <n v="15"/>
    <n v="0"/>
    <n v="15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africain - 17g"/>
    <n v="41031"/>
    <n v="20"/>
    <n v="10"/>
    <m/>
    <s v="oui"/>
    <n v="16.2"/>
    <n v="0"/>
    <n v="16.2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Thaï - 17g"/>
    <n v="41032"/>
    <n v="20"/>
    <n v="10"/>
    <m/>
    <s v="oui"/>
    <n v="16.2"/>
    <n v="0"/>
    <n v="16.2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Indien - 17g"/>
    <n v="41033"/>
    <n v="20"/>
    <n v="10"/>
    <m/>
    <s v="oui"/>
    <n v="16.2"/>
    <n v="0"/>
    <n v="16.2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Potabio Mexicain - 17g"/>
    <n v="41034"/>
    <n v="20"/>
    <n v="10"/>
    <m/>
    <s v="oui"/>
    <n v="16.2"/>
    <n v="0"/>
    <n v="16.2"/>
    <s v=""/>
    <s v=""/>
    <s v=""/>
    <s v=""/>
    <s v=""/>
    <m/>
    <m/>
    <m/>
    <n v="1"/>
    <m/>
    <m/>
    <m/>
    <d v="2018-01-03T00:00:00"/>
    <m/>
    <m/>
    <n v="1"/>
    <s v=""/>
  </r>
  <r>
    <x v="10"/>
    <s v="Alexis"/>
    <m/>
    <s v="Biocash"/>
    <s v="BIO ET SENS "/>
    <m/>
    <m/>
    <s v="34980 SAINT GELY DU FESC "/>
    <s v="04 67 60 09 60"/>
    <m/>
    <m/>
    <m/>
    <m/>
    <n v="0"/>
    <s v="2017-11-28"/>
    <x v="1962"/>
    <n v="1"/>
    <m/>
    <m/>
    <n v="1"/>
    <m/>
    <s v="BOX 15 réfs livré monté &amp; vide -"/>
    <n v="146150"/>
    <n v="1"/>
    <n v="10"/>
    <m/>
    <s v="oui"/>
    <n v="0"/>
    <n v="0"/>
    <n v="0"/>
    <n v="1"/>
    <n v="0"/>
    <n v="0"/>
    <n v="1"/>
    <n v="0"/>
    <m/>
    <m/>
    <n v="1"/>
    <m/>
    <m/>
    <m/>
    <m/>
    <m/>
    <n v="1"/>
    <m/>
    <n v="1"/>
    <m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n v="1"/>
    <m/>
    <m/>
    <m/>
    <m/>
    <s v="Huile d'Avocat - 0,25L"/>
    <n v="1010600890"/>
    <n v="6"/>
    <n v="0"/>
    <m/>
    <m/>
    <n v="34.92"/>
    <n v="0"/>
    <n v="34.92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n v="1"/>
    <m/>
    <m/>
    <m/>
    <m/>
    <s v="Huile de noix grillée France - 0,25L"/>
    <n v="1010609390"/>
    <n v="6"/>
    <n v="0"/>
    <m/>
    <m/>
    <n v="70.739999999999995"/>
    <n v="0"/>
    <n v="70.739999999999995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n v="1"/>
    <m/>
    <m/>
    <m/>
    <n v="1"/>
    <s v="Huile coco désodorisée - 0,4L"/>
    <n v="1010615156"/>
    <n v="60"/>
    <n v="10"/>
    <m/>
    <s v="oui"/>
    <n v="256.2"/>
    <n v="0"/>
    <n v="256.2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m/>
    <n v="1"/>
    <m/>
    <m/>
    <m/>
    <s v="Olive&amp;Truffe - 100ml"/>
    <n v="1010431097"/>
    <n v="4"/>
    <n v="0"/>
    <m/>
    <m/>
    <n v="41.44"/>
    <n v="0"/>
    <n v="41.44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m/>
    <n v="1"/>
    <m/>
    <m/>
    <m/>
    <s v="Huile cuisson au Ghee - 0,5L"/>
    <n v="1010631170"/>
    <n v="6"/>
    <n v="0"/>
    <m/>
    <m/>
    <n v="40.98"/>
    <n v="0"/>
    <n v="40.98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n v="1"/>
    <m/>
    <m/>
    <n v="1"/>
    <m/>
    <s v="Farine de pépins de courge biologique - 250g x4"/>
    <n v="1010450220"/>
    <n v="12"/>
    <n v="10"/>
    <m/>
    <s v="oui"/>
    <n v="32.159999999999997"/>
    <n v="0"/>
    <n v="32.159999999999997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n v="1"/>
    <m/>
    <m/>
    <n v="1"/>
    <m/>
    <s v="Farine de lin biologique - 250g x4"/>
    <n v="1010450320"/>
    <n v="12"/>
    <n v="10"/>
    <m/>
    <m/>
    <n v="24.12"/>
    <n v="0"/>
    <n v="24.12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n v="1"/>
    <m/>
    <m/>
    <n v="1"/>
    <m/>
    <s v="Farine de noix biologique - 250g x4"/>
    <n v="1010450120"/>
    <n v="12"/>
    <n v="10"/>
    <m/>
    <m/>
    <n v="32.159999999999997"/>
    <n v="0"/>
    <n v="32.159999999999997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n v="1"/>
    <m/>
    <m/>
    <n v="1"/>
    <m/>
    <s v="Complément pour petit déjeuner biologique - 300g x4"/>
    <n v="1010450430"/>
    <n v="12"/>
    <n v="10"/>
    <m/>
    <m/>
    <n v="78.84"/>
    <n v="0"/>
    <n v="78.84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m/>
    <n v="1"/>
    <m/>
    <n v="1"/>
    <m/>
    <s v="Display gamme Protéin - 1 dispay vide"/>
    <n v="901"/>
    <n v="1"/>
    <n v="10"/>
    <m/>
    <m/>
    <n v="0"/>
    <n v="0"/>
    <n v="0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Bio Planète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3"/>
    <m/>
    <n v="1"/>
    <m/>
    <m/>
    <m/>
    <s v="Ghee  (beurre clarifié) - 180ml"/>
    <n v="1010639069"/>
    <n v="6"/>
    <n v="0"/>
    <m/>
    <m/>
    <n v="37.32"/>
    <n v="0"/>
    <n v="37.32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poireau-PDT - 2x8,5g"/>
    <n v="410010"/>
    <n v="20"/>
    <n v="10"/>
    <m/>
    <s v="oui"/>
    <n v="16"/>
    <n v="0"/>
    <n v="1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tomate - 2x8,5g"/>
    <n v="410020"/>
    <n v="20"/>
    <n v="10"/>
    <m/>
    <s v="oui"/>
    <n v="16"/>
    <n v="0"/>
    <n v="1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ortie - 2x8,5g"/>
    <n v="410030"/>
    <n v="40"/>
    <n v="10"/>
    <m/>
    <s v="oui"/>
    <n v="32"/>
    <n v="0"/>
    <n v="32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potimarron - 2x8,5g"/>
    <n v="410050"/>
    <n v="20"/>
    <n v="10"/>
    <m/>
    <s v="oui"/>
    <n v="16"/>
    <n v="0"/>
    <n v="1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algues - 17g"/>
    <n v="410060"/>
    <n v="20"/>
    <n v="10"/>
    <m/>
    <s v="oui"/>
    <n v="16"/>
    <n v="0"/>
    <n v="1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cèpes - 2x8,5g"/>
    <n v="410070"/>
    <n v="20"/>
    <n v="10"/>
    <m/>
    <s v="oui"/>
    <n v="16"/>
    <n v="0"/>
    <n v="1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carotte cumin - 2x8,5g"/>
    <n v="410080"/>
    <n v="20"/>
    <n v="10"/>
    <m/>
    <s v="oui"/>
    <n v="16"/>
    <n v="0"/>
    <n v="1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épinards spiruline - 2x8,5g"/>
    <n v="410090"/>
    <n v="20"/>
    <n v="10"/>
    <m/>
    <s v="oui"/>
    <n v="16"/>
    <n v="0"/>
    <n v="1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fenouil - 2x8,5g"/>
    <n v="410100"/>
    <n v="20"/>
    <n v="10"/>
    <m/>
    <s v="oui"/>
    <n v="16"/>
    <n v="0"/>
    <n v="1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tomate basilic - 2x8,5g"/>
    <n v="410210"/>
    <n v="20"/>
    <n v="10"/>
    <m/>
    <s v="oui"/>
    <n v="16"/>
    <n v="0"/>
    <n v="16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Thaï - 17g"/>
    <n v="41032"/>
    <n v="40"/>
    <n v="10"/>
    <m/>
    <s v="oui"/>
    <n v="34"/>
    <n v="0"/>
    <n v="34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Indien - 17g"/>
    <n v="41033"/>
    <n v="20"/>
    <n v="10"/>
    <m/>
    <s v="oui"/>
    <n v="17"/>
    <n v="0"/>
    <n v="17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m/>
    <n v="1"/>
    <m/>
    <n v="1"/>
    <m/>
    <s v="BOX 15 réfs livré monté &amp; vide -"/>
    <n v="146150"/>
    <n v="1"/>
    <n v="10"/>
    <m/>
    <s v="oui"/>
    <n v="0"/>
    <n v="0"/>
    <n v="0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m/>
    <m/>
    <s v="Arôme Saveur Pistache - 30ml"/>
    <n v="330240"/>
    <n v="7"/>
    <n v="0"/>
    <m/>
    <m/>
    <n v="20.3"/>
    <n v="0"/>
    <n v="20.3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n v="1"/>
    <m/>
    <m/>
    <n v="1"/>
    <m/>
    <s v="Potabio de la mer - 17g"/>
    <n v="410160"/>
    <n v="20"/>
    <n v="10"/>
    <m/>
    <s v="oui"/>
    <n v="0"/>
    <n v="0"/>
    <n v="0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Nature et Aliment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4"/>
    <m/>
    <n v="1"/>
    <m/>
    <m/>
    <m/>
    <s v="Ferment kéfir de fruits 2x5g - 2x5g"/>
    <n v="530150"/>
    <n v="10"/>
    <n v="0"/>
    <m/>
    <m/>
    <n v="23"/>
    <n v="0"/>
    <n v="23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Kaoka"/>
    <s v="Markal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5"/>
    <n v="1"/>
    <m/>
    <m/>
    <m/>
    <m/>
    <s v="Palets noir Equateur 70% - 5 Kg"/>
    <n v="16950"/>
    <n v="2"/>
    <n v="0"/>
    <m/>
    <m/>
    <n v="21.84"/>
    <n v="0"/>
    <n v="21.84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Côteaux Nantai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6"/>
    <m/>
    <n v="1"/>
    <m/>
    <m/>
    <m/>
    <s v="V cidre échalotes Demeter - 25 cl"/>
    <n v="0"/>
    <n v="6"/>
    <n v="0"/>
    <m/>
    <m/>
    <n v="9.7799999999999994"/>
    <n v="0"/>
    <n v="9.7799999999999994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Côteaux Nantai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6"/>
    <n v="1"/>
    <m/>
    <m/>
    <m/>
    <m/>
    <s v="rhubarbe demeter - 315 g"/>
    <n v="0"/>
    <n v="6"/>
    <n v="0"/>
    <m/>
    <m/>
    <n v="16.32"/>
    <n v="0"/>
    <n v="16.32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Côteaux Nantai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6"/>
    <n v="1"/>
    <m/>
    <m/>
    <m/>
    <m/>
    <s v="Gelée cassis - 235 g"/>
    <n v="0"/>
    <n v="6"/>
    <n v="0"/>
    <m/>
    <m/>
    <n v="16.5"/>
    <n v="0"/>
    <n v="16.5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Côteaux Nantai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6"/>
    <n v="1"/>
    <m/>
    <m/>
    <m/>
    <m/>
    <s v="Gelée groseilles - 235 g"/>
    <n v="0"/>
    <n v="6"/>
    <n v="0"/>
    <m/>
    <m/>
    <n v="16.559999999999999"/>
    <n v="0"/>
    <n v="16.559999999999999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Côteaux Nantai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6"/>
    <n v="1"/>
    <m/>
    <m/>
    <m/>
    <m/>
    <s v="V de cidre  AB (PET) - 75cl"/>
    <n v="0"/>
    <n v="6"/>
    <n v="0"/>
    <m/>
    <m/>
    <n v="12.54"/>
    <n v="0"/>
    <n v="12.54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Côteaux Nantai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6"/>
    <m/>
    <n v="1"/>
    <m/>
    <m/>
    <m/>
    <s v="Apibul pommes gingembre - 75 cl"/>
    <n v="0"/>
    <n v="6"/>
    <n v="0"/>
    <m/>
    <m/>
    <n v="17.7"/>
    <n v="0"/>
    <n v="17.7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Côteaux Nantai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6"/>
    <m/>
    <n v="1"/>
    <m/>
    <m/>
    <m/>
    <s v="pommes gingembre demeter - 75 cl"/>
    <n v="0"/>
    <n v="6"/>
    <n v="0"/>
    <m/>
    <m/>
    <n v="16.32"/>
    <n v="0"/>
    <n v="16.32"/>
    <s v=""/>
    <s v=""/>
    <s v=""/>
    <s v=""/>
    <s v=""/>
    <m/>
    <m/>
    <m/>
    <n v="1"/>
    <m/>
    <m/>
    <m/>
    <d v="2017-12-21T00:00:00"/>
    <m/>
    <n v="1"/>
    <m/>
    <s v=""/>
  </r>
  <r>
    <x v="10"/>
    <s v="Christophe"/>
    <s v="Côteaux Nantais"/>
    <s v="Relais Vert"/>
    <s v="SAVEUR NATURE - BIOMONDE"/>
    <s v="459 RUE FRANCOIS GIRAUD"/>
    <s v="69400"/>
    <s v="VILLEFRANCHE SUR SAONE"/>
    <s v="04 74 09 15 36"/>
    <s v="Auvergne-Rhône-Alpes"/>
    <s v="69"/>
    <s v="BIOMONDE"/>
    <m/>
    <n v="300"/>
    <s v="2017-11-28"/>
    <x v="1966"/>
    <m/>
    <n v="1"/>
    <m/>
    <m/>
    <m/>
    <s v="pêches plates - 315g"/>
    <n v="0"/>
    <n v="6"/>
    <n v="0"/>
    <m/>
    <m/>
    <n v="16.739999999999998"/>
    <n v="0"/>
    <n v="16.739999999999998"/>
    <s v=""/>
    <s v=""/>
    <s v=""/>
    <s v=""/>
    <s v=""/>
    <m/>
    <m/>
    <m/>
    <n v="1"/>
    <m/>
    <m/>
    <m/>
    <d v="2017-12-21T00:00:00"/>
    <m/>
    <n v="1"/>
    <m/>
    <s v=""/>
  </r>
  <r>
    <x v="10"/>
    <s v="Philippe"/>
    <s v="Bio Planète"/>
    <s v="Relais Vert"/>
    <s v="BIO MOREL"/>
    <s v="22 rue de Vincé"/>
    <s v="35310"/>
    <s v="Mordelles"/>
    <s v="09 73 57 03 39"/>
    <s v="Bretagne"/>
    <s v="35"/>
    <s v="INDPT"/>
    <m/>
    <n v="250"/>
    <s v="2017-11-29"/>
    <x v="1967"/>
    <n v="1"/>
    <m/>
    <m/>
    <m/>
    <m/>
    <s v="Farine de coco biologique - 250g x4"/>
    <n v="1010450620"/>
    <n v="4"/>
    <n v="0"/>
    <m/>
    <s v="oui"/>
    <n v="8.92"/>
    <n v="0"/>
    <n v="8.92"/>
    <s v=""/>
    <s v=""/>
    <s v=""/>
    <s v=""/>
    <s v=""/>
    <m/>
    <m/>
    <m/>
    <m/>
    <m/>
    <m/>
    <s v="nrpx"/>
    <m/>
    <n v="1"/>
    <m/>
    <m/>
    <m/>
  </r>
  <r>
    <x v="10"/>
    <s v="Philippe"/>
    <s v="Le Moulin du Pivert"/>
    <s v="Relais Vert"/>
    <s v="BIO MOREL"/>
    <s v="22 rue de Vincé"/>
    <s v="35310"/>
    <s v="Mordelles"/>
    <s v="09 73 57 03 39"/>
    <s v="Bretagne"/>
    <s v="35"/>
    <s v="INDPT"/>
    <m/>
    <n v="250"/>
    <s v="2017-11-29"/>
    <x v="1968"/>
    <n v="1"/>
    <m/>
    <m/>
    <m/>
    <m/>
    <s v="Fourrés Caramel Beurre Salé - 175 grs"/>
    <n v="1"/>
    <n v="12"/>
    <n v="0"/>
    <m/>
    <m/>
    <n v="29.4"/>
    <n v="0"/>
    <n v="29.4"/>
    <s v=""/>
    <s v=""/>
    <s v=""/>
    <s v=""/>
    <s v=""/>
    <m/>
    <m/>
    <m/>
    <m/>
    <m/>
    <m/>
    <s v="nrpx"/>
    <m/>
    <n v="1"/>
    <m/>
    <m/>
    <m/>
  </r>
  <r>
    <x v="10"/>
    <s v="Philippe"/>
    <s v="Le Moulin du Pivert"/>
    <s v="Relais Vert"/>
    <s v="BIO MOREL"/>
    <s v="22 rue de Vincé"/>
    <s v="35310"/>
    <s v="Mordelles"/>
    <s v="09 73 57 03 39"/>
    <s v="Bretagne"/>
    <s v="35"/>
    <s v="INDPT"/>
    <m/>
    <n v="250"/>
    <s v="2017-11-29"/>
    <x v="1968"/>
    <n v="1"/>
    <m/>
    <m/>
    <m/>
    <m/>
    <s v="Fourrés Praliné - 12"/>
    <n v="1"/>
    <n v="12"/>
    <n v="0"/>
    <m/>
    <m/>
    <n v="0"/>
    <n v="0"/>
    <n v="0"/>
    <s v=""/>
    <s v=""/>
    <s v=""/>
    <s v=""/>
    <s v=""/>
    <m/>
    <m/>
    <m/>
    <m/>
    <m/>
    <m/>
    <s v="nrpx"/>
    <m/>
    <n v="1"/>
    <m/>
    <m/>
    <m/>
  </r>
  <r>
    <x v="10"/>
    <s v="Philippe"/>
    <s v="Nature et Aliments"/>
    <s v="Relais Vert"/>
    <s v="BIO MOREL"/>
    <s v="22 rue de Vincé"/>
    <s v="35310"/>
    <s v="Mordelles"/>
    <s v="09 73 57 03 39"/>
    <s v="Bretagne"/>
    <s v="35"/>
    <s v="INDPT"/>
    <m/>
    <n v="250"/>
    <s v="2017-11-29"/>
    <x v="1969"/>
    <n v="1"/>
    <m/>
    <m/>
    <m/>
    <m/>
    <s v="Chantibio - 2x8g"/>
    <n v="530100"/>
    <n v="20"/>
    <n v="0"/>
    <m/>
    <m/>
    <n v="12.6"/>
    <n v="0"/>
    <n v="12.6"/>
    <s v=""/>
    <s v=""/>
    <s v=""/>
    <s v=""/>
    <s v=""/>
    <m/>
    <m/>
    <m/>
    <m/>
    <m/>
    <m/>
    <s v="nrpx"/>
    <m/>
    <n v="1"/>
    <m/>
    <m/>
    <m/>
  </r>
  <r>
    <x v="10"/>
    <s v="Philippe"/>
    <s v="Nature et Aliments"/>
    <s v="Relais Vert"/>
    <s v="BIO MOREL"/>
    <s v="22 rue de Vincé"/>
    <s v="35310"/>
    <s v="Mordelles"/>
    <s v="09 73 57 03 39"/>
    <s v="Bretagne"/>
    <s v="35"/>
    <s v="INDPT"/>
    <m/>
    <n v="250"/>
    <s v="2017-11-29"/>
    <x v="1969"/>
    <n v="1"/>
    <m/>
    <m/>
    <m/>
    <m/>
    <s v="Crème Pistache - 1x60g"/>
    <n v="190240"/>
    <n v="12"/>
    <n v="0"/>
    <m/>
    <s v="oui"/>
    <n v="15.6"/>
    <n v="0"/>
    <n v="15.6"/>
    <s v=""/>
    <s v=""/>
    <s v=""/>
    <s v=""/>
    <s v=""/>
    <m/>
    <m/>
    <m/>
    <m/>
    <m/>
    <m/>
    <s v="nrpx"/>
    <m/>
    <n v="1"/>
    <m/>
    <m/>
    <m/>
  </r>
  <r>
    <x v="10"/>
    <s v="Philippe"/>
    <s v="Côteaux Nantais"/>
    <s v="Relais Vert"/>
    <s v="BIO MOREL"/>
    <s v="22 rue de Vincé"/>
    <s v="35310"/>
    <s v="Mordelles"/>
    <s v="09 73 57 03 39"/>
    <s v="Bretagne"/>
    <s v="35"/>
    <s v="INDPT"/>
    <m/>
    <n v="250"/>
    <s v="2017-11-29"/>
    <x v="1970"/>
    <n v="1"/>
    <m/>
    <m/>
    <m/>
    <m/>
    <s v="Purée pommes mirabelles - 360 g"/>
    <n v="0"/>
    <n v="6"/>
    <n v="0"/>
    <m/>
    <m/>
    <n v="12.96"/>
    <n v="0"/>
    <n v="12.96"/>
    <s v=""/>
    <s v=""/>
    <s v=""/>
    <s v=""/>
    <s v=""/>
    <m/>
    <m/>
    <m/>
    <m/>
    <m/>
    <m/>
    <s v="nrpx"/>
    <m/>
    <n v="1"/>
    <m/>
    <m/>
    <m/>
  </r>
  <r>
    <x v="10"/>
    <s v="Philippe"/>
    <s v="Côteaux Nantais"/>
    <s v="Relais Vert"/>
    <s v="BIO MOREL"/>
    <s v="22 rue de Vincé"/>
    <s v="35310"/>
    <s v="Mordelles"/>
    <s v="09 73 57 03 39"/>
    <s v="Bretagne"/>
    <s v="35"/>
    <s v="INDPT"/>
    <m/>
    <n v="250"/>
    <s v="2017-11-29"/>
    <x v="1970"/>
    <n v="1"/>
    <m/>
    <m/>
    <m/>
    <m/>
    <s v="Purée pêches cerises - 350 g"/>
    <n v="0"/>
    <n v="6"/>
    <n v="0"/>
    <m/>
    <m/>
    <n v="15.84"/>
    <n v="0"/>
    <n v="15.84"/>
    <s v=""/>
    <s v=""/>
    <s v=""/>
    <s v=""/>
    <s v=""/>
    <m/>
    <m/>
    <m/>
    <m/>
    <m/>
    <m/>
    <s v="nrpx"/>
    <m/>
    <n v="1"/>
    <m/>
    <m/>
    <m/>
  </r>
  <r>
    <x v="10"/>
    <s v="Philippe"/>
    <s v="Côteaux Nantais"/>
    <s v="Relais Vert"/>
    <s v="BIO MOREL"/>
    <s v="22 rue de Vincé"/>
    <s v="35310"/>
    <s v="Mordelles"/>
    <s v="09 73 57 03 39"/>
    <s v="Bretagne"/>
    <s v="35"/>
    <s v="INDPT"/>
    <m/>
    <n v="250"/>
    <s v="2017-11-29"/>
    <x v="1970"/>
    <m/>
    <n v="1"/>
    <m/>
    <m/>
    <m/>
    <s v="Confiture fraises extra - 690g"/>
    <n v="0"/>
    <n v="6"/>
    <n v="0"/>
    <m/>
    <m/>
    <n v="29.1"/>
    <n v="0"/>
    <n v="29.1"/>
    <s v=""/>
    <s v=""/>
    <s v=""/>
    <s v=""/>
    <s v=""/>
    <m/>
    <m/>
    <m/>
    <m/>
    <m/>
    <m/>
    <s v="nrpx"/>
    <m/>
    <n v="1"/>
    <m/>
    <m/>
    <m/>
  </r>
  <r>
    <x v="10"/>
    <s v="Philippe"/>
    <s v="Côteaux Nantais"/>
    <s v="Relais Vert"/>
    <s v="BIO MOREL"/>
    <s v="22 rue de Vincé"/>
    <s v="35310"/>
    <s v="Mordelles"/>
    <s v="09 73 57 03 39"/>
    <s v="Bretagne"/>
    <s v="35"/>
    <s v="INDPT"/>
    <m/>
    <n v="250"/>
    <s v="2017-11-29"/>
    <x v="1970"/>
    <m/>
    <n v="1"/>
    <m/>
    <m/>
    <m/>
    <s v="pommes ananas - 75cl"/>
    <n v="0"/>
    <n v="6"/>
    <n v="0"/>
    <m/>
    <m/>
    <n v="16.739999999999998"/>
    <n v="0"/>
    <n v="16.739999999999998"/>
    <s v=""/>
    <s v=""/>
    <s v=""/>
    <s v=""/>
    <s v=""/>
    <m/>
    <m/>
    <m/>
    <m/>
    <m/>
    <m/>
    <s v="nrpx"/>
    <m/>
    <n v="1"/>
    <m/>
    <m/>
    <m/>
  </r>
  <r>
    <x v="10"/>
    <s v="Philippe"/>
    <s v="Côteaux Nantais"/>
    <s v="Relais Vert"/>
    <s v="BIO MOREL"/>
    <s v="22 rue de Vincé"/>
    <s v="35310"/>
    <s v="Mordelles"/>
    <s v="09 73 57 03 39"/>
    <s v="Bretagne"/>
    <s v="35"/>
    <s v="INDPT"/>
    <m/>
    <n v="250"/>
    <s v="2017-11-29"/>
    <x v="1970"/>
    <n v="1"/>
    <m/>
    <m/>
    <m/>
    <m/>
    <s v="Purée pommes pruneaux - 630g"/>
    <n v="0"/>
    <n v="6"/>
    <n v="0"/>
    <m/>
    <m/>
    <n v="17.940000000000001"/>
    <n v="0"/>
    <n v="17.940000000000001"/>
    <s v=""/>
    <s v=""/>
    <s v=""/>
    <s v=""/>
    <s v=""/>
    <m/>
    <m/>
    <m/>
    <m/>
    <m/>
    <m/>
    <s v="nrpx"/>
    <m/>
    <n v="1"/>
    <m/>
    <m/>
    <m/>
  </r>
  <r>
    <x v="10"/>
    <s v="Philippe"/>
    <s v="Côteaux Nantais"/>
    <s v="Relais Vert"/>
    <s v="BIO MOREL"/>
    <s v="22 rue de Vincé"/>
    <s v="35310"/>
    <s v="Mordelles"/>
    <s v="09 73 57 03 39"/>
    <s v="Bretagne"/>
    <s v="35"/>
    <s v="INDPT"/>
    <m/>
    <n v="250"/>
    <s v="2017-11-29"/>
    <x v="1970"/>
    <n v="1"/>
    <m/>
    <m/>
    <m/>
    <m/>
    <s v="Purée pommes figues demeter - 630g"/>
    <n v="0"/>
    <n v="6"/>
    <n v="0"/>
    <m/>
    <m/>
    <n v="18.3"/>
    <n v="0"/>
    <n v="18.3"/>
    <s v=""/>
    <s v=""/>
    <s v=""/>
    <s v=""/>
    <s v=""/>
    <m/>
    <m/>
    <m/>
    <m/>
    <m/>
    <m/>
    <s v="nrpx"/>
    <m/>
    <n v="1"/>
    <m/>
    <m/>
    <m/>
  </r>
  <r>
    <x v="10"/>
    <s v="Philippe"/>
    <s v="Côteaux Nantais"/>
    <s v="Relais Vert"/>
    <s v="BIO MOREL"/>
    <s v="22 rue de Vincé"/>
    <s v="35310"/>
    <s v="Mordelles"/>
    <s v="09 73 57 03 39"/>
    <s v="Bretagne"/>
    <s v="35"/>
    <s v="INDPT"/>
    <m/>
    <n v="250"/>
    <s v="2017-11-29"/>
    <x v="1970"/>
    <m/>
    <n v="1"/>
    <m/>
    <m/>
    <m/>
    <s v="pommes gingembre demeter - 75 cl"/>
    <n v="0"/>
    <n v="6"/>
    <n v="0"/>
    <m/>
    <m/>
    <n v="16.32"/>
    <n v="0"/>
    <n v="16.32"/>
    <s v=""/>
    <s v=""/>
    <s v=""/>
    <s v=""/>
    <s v=""/>
    <m/>
    <m/>
    <m/>
    <m/>
    <m/>
    <m/>
    <s v="nrpx"/>
    <m/>
    <n v="1"/>
    <m/>
    <m/>
    <m/>
  </r>
  <r>
    <x v="10"/>
    <s v="Christophe"/>
    <s v="Bio Planète"/>
    <s v="Relais Vert"/>
    <s v="LA VIE CLAIRE"/>
    <s v="313 ROUTE DE LA VALLEE"/>
    <s v="69380"/>
    <s v="CIVRIEUX D AZERGUES"/>
    <s v="04 78 64 63 83"/>
    <s v="Auvergne-Rhône-Alpes"/>
    <s v="69"/>
    <s v="LA VIE CLAIRE"/>
    <m/>
    <n v="375"/>
    <s v="2017-11-29"/>
    <x v="1971"/>
    <n v="1"/>
    <m/>
    <m/>
    <m/>
    <m/>
    <s v="Huile d'Avocat - 0,25L"/>
    <n v="1010600890"/>
    <n v="6"/>
    <n v="0"/>
    <m/>
    <m/>
    <n v="34.92"/>
    <n v="0"/>
    <n v="34.92"/>
    <s v=""/>
    <s v=""/>
    <s v=""/>
    <s v=""/>
    <s v=""/>
    <m/>
    <m/>
    <m/>
    <m/>
    <m/>
    <m/>
    <s v="Vient de passer sa commande : Rappel le 9/1 voir si réception xx"/>
    <m/>
    <m/>
    <n v="1"/>
    <m/>
    <n v="1"/>
  </r>
  <r>
    <x v="10"/>
    <s v="Christophe"/>
    <s v="Bio Planète"/>
    <s v="Relais Vert"/>
    <s v="LA VIE CLAIRE"/>
    <s v="313 ROUTE DE LA VALLEE"/>
    <s v="69380"/>
    <s v="CIVRIEUX D AZERGUES"/>
    <s v="04 78 64 63 83"/>
    <s v="Auvergne-Rhône-Alpes"/>
    <s v="69"/>
    <s v="LA VIE CLAIRE"/>
    <m/>
    <n v="375"/>
    <s v="2017-11-29"/>
    <x v="1971"/>
    <m/>
    <n v="1"/>
    <m/>
    <m/>
    <m/>
    <s v="Olive&amp;Truffe - 100ml"/>
    <n v="1010431097"/>
    <n v="4"/>
    <n v="0"/>
    <m/>
    <m/>
    <n v="41.44"/>
    <n v="0"/>
    <n v="41.44"/>
    <s v=""/>
    <s v=""/>
    <s v=""/>
    <s v=""/>
    <s v=""/>
    <m/>
    <m/>
    <m/>
    <m/>
    <m/>
    <m/>
    <s v="Vient de passer sa commande : Rappel le 9/1 voir si réception xx "/>
    <m/>
    <m/>
    <n v="1"/>
    <m/>
    <n v="1"/>
  </r>
  <r>
    <x v="10"/>
    <s v="Philippe"/>
    <s v="Bio Planète"/>
    <s v="Biodis"/>
    <s v="L'EPICERIE AU GRAND AIR"/>
    <s v="PLACE DELA ROTONDE"/>
    <s v="35000"/>
    <s v="RENNES"/>
    <s v="09 81 95 40 40"/>
    <s v="Bretagne"/>
    <s v="35"/>
    <s v="INDPT"/>
    <m/>
    <n v="60"/>
    <s v="2017-11-29"/>
    <x v="1972"/>
    <n v="1"/>
    <m/>
    <m/>
    <m/>
    <m/>
    <s v="Olive&amp;Piment - 0,25L"/>
    <n v="1010630692"/>
    <n v="6"/>
    <n v="0"/>
    <m/>
    <m/>
    <n v="38.880000000000003"/>
    <n v="0"/>
    <n v="38.880000000000003"/>
    <s v=""/>
    <s v=""/>
    <s v=""/>
    <s v=""/>
    <s v=""/>
    <m/>
    <m/>
    <m/>
    <m/>
    <m/>
    <m/>
    <s v="XXX"/>
    <m/>
    <m/>
    <m/>
    <m/>
    <n v="1"/>
  </r>
  <r>
    <x v="10"/>
    <s v="Philippe"/>
    <s v="Bio Planète"/>
    <s v="Biodis"/>
    <s v="L'EPICERIE AU GRAND AIR"/>
    <s v="PLACE DELA ROTONDE"/>
    <s v="35000"/>
    <s v="RENNES"/>
    <s v="09 81 95 40 40"/>
    <s v="Bretagne"/>
    <s v="35"/>
    <s v="INDPT"/>
    <m/>
    <n v="60"/>
    <s v="2017-11-29"/>
    <x v="1972"/>
    <m/>
    <m/>
    <n v="1"/>
    <m/>
    <m/>
    <s v="Huile d'olive fruitée - 0,25L"/>
    <n v="1010612290"/>
    <n v="6"/>
    <n v="0"/>
    <m/>
    <s v="oui"/>
    <n v="20.7"/>
    <n v="0"/>
    <n v="20.7"/>
    <s v=""/>
    <s v=""/>
    <s v=""/>
    <s v=""/>
    <s v=""/>
    <m/>
    <m/>
    <m/>
    <m/>
    <m/>
    <m/>
    <s v="XXX"/>
    <m/>
    <m/>
    <m/>
    <m/>
    <n v="1"/>
  </r>
  <r>
    <x v="10"/>
    <s v="Philippe"/>
    <s v="Kaoka"/>
    <s v="Biodis"/>
    <s v="L'EPICERIE AU GRAND AIR"/>
    <s v="PLACE DELA ROTONDE"/>
    <s v="35000"/>
    <s v="RENNES"/>
    <s v="09 81 95 40 40"/>
    <s v="Bretagne"/>
    <s v="35"/>
    <s v="INDPT"/>
    <m/>
    <n v="60"/>
    <s v="2017-11-29"/>
    <x v="1973"/>
    <n v="1"/>
    <m/>
    <m/>
    <m/>
    <m/>
    <s v="noir 70% - 100g"/>
    <n v="14072"/>
    <n v="17"/>
    <n v="0"/>
    <m/>
    <s v="oui"/>
    <n v="25.84"/>
    <n v="0"/>
    <n v="25.84"/>
    <s v=""/>
    <s v=""/>
    <s v=""/>
    <s v=""/>
    <s v=""/>
    <m/>
    <m/>
    <m/>
    <m/>
    <m/>
    <m/>
    <s v="XXX"/>
    <m/>
    <m/>
    <m/>
    <m/>
    <n v="1"/>
  </r>
  <r>
    <x v="10"/>
    <s v="Philippe"/>
    <s v="Kaoka"/>
    <s v="Biodis"/>
    <s v="L'EPICERIE AU GRAND AIR"/>
    <s v="PLACE DELA ROTONDE"/>
    <s v="35000"/>
    <s v="RENNES"/>
    <s v="09 81 95 40 40"/>
    <s v="Bretagne"/>
    <s v="35"/>
    <s v="INDPT"/>
    <m/>
    <n v="60"/>
    <s v="2017-11-29"/>
    <x v="1973"/>
    <n v="1"/>
    <m/>
    <m/>
    <m/>
    <m/>
    <s v="noir 75% Sao Tomé - 100g"/>
    <n v="14371"/>
    <n v="17"/>
    <n v="0"/>
    <m/>
    <s v="oui"/>
    <n v="28.9"/>
    <n v="0"/>
    <n v="28.9"/>
    <s v=""/>
    <s v=""/>
    <s v=""/>
    <s v=""/>
    <s v=""/>
    <m/>
    <m/>
    <m/>
    <m/>
    <m/>
    <m/>
    <s v="XXX"/>
    <m/>
    <m/>
    <m/>
    <m/>
    <n v="1"/>
  </r>
  <r>
    <x v="10"/>
    <s v="Philippe"/>
    <s v="Kaoka"/>
    <s v="Biodis"/>
    <s v="L'EPICERIE AU GRAND AIR"/>
    <s v="PLACE DELA ROTONDE"/>
    <s v="35000"/>
    <s v="RENNES"/>
    <s v="09 81 95 40 40"/>
    <s v="Bretagne"/>
    <s v="35"/>
    <s v="INDPT"/>
    <m/>
    <n v="60"/>
    <s v="2017-11-29"/>
    <x v="1973"/>
    <n v="1"/>
    <m/>
    <m/>
    <m/>
    <m/>
    <s v="noir 90% Equateur - 100g"/>
    <n v="14096"/>
    <n v="17"/>
    <n v="0"/>
    <m/>
    <s v="oui"/>
    <n v="0"/>
    <n v="0"/>
    <n v="0"/>
    <s v=""/>
    <s v=""/>
    <s v=""/>
    <s v=""/>
    <s v=""/>
    <m/>
    <m/>
    <m/>
    <m/>
    <m/>
    <m/>
    <s v="XXX"/>
    <m/>
    <m/>
    <m/>
    <m/>
    <n v="1"/>
  </r>
  <r>
    <x v="10"/>
    <s v="Philippe"/>
    <s v="Nature et Aliments"/>
    <s v="Biodis"/>
    <s v="L'EPICERIE AU GRAND AIR"/>
    <s v="PLACE DELA ROTONDE"/>
    <s v="35000"/>
    <s v="RENNES"/>
    <s v="09 81 95 40 40"/>
    <s v="Bretagne"/>
    <s v="35"/>
    <s v="INDPT"/>
    <m/>
    <n v="60"/>
    <s v="2017-11-29"/>
    <x v="1974"/>
    <n v="1"/>
    <m/>
    <m/>
    <m/>
    <m/>
    <s v="Crème brûlée - 80g"/>
    <n v="190110"/>
    <n v="12"/>
    <n v="0"/>
    <m/>
    <s v="oui"/>
    <n v="13.8"/>
    <n v="0"/>
    <n v="13.8"/>
    <s v=""/>
    <s v=""/>
    <s v=""/>
    <s v=""/>
    <s v=""/>
    <m/>
    <m/>
    <m/>
    <m/>
    <m/>
    <m/>
    <s v="XXX"/>
    <m/>
    <m/>
    <m/>
    <m/>
    <n v="1"/>
  </r>
  <r>
    <x v="10"/>
    <s v="Philippe"/>
    <s v="Bio Planète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5"/>
    <m/>
    <n v="1"/>
    <m/>
    <m/>
    <m/>
    <s v="Coffret découverte gourmet - 3x100ml"/>
    <n v="1012891395"/>
    <n v="6"/>
    <n v="0"/>
    <m/>
    <m/>
    <n v="63.66"/>
    <n v="0"/>
    <n v="63.66"/>
    <n v="0"/>
    <n v="1"/>
    <n v="0"/>
    <n v="0"/>
    <n v="0"/>
    <m/>
    <m/>
    <n v="1"/>
    <m/>
    <m/>
    <m/>
    <s v="Rappel le 21/12 voir si réception xx rappel le 22/12nrp"/>
    <m/>
    <m/>
    <n v="1"/>
    <m/>
    <n v="1"/>
  </r>
  <r>
    <x v="10"/>
    <s v="Philippe"/>
    <s v="Bio Planète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5"/>
    <n v="1"/>
    <m/>
    <m/>
    <m/>
    <m/>
    <s v="Huile de Chia - 100ml"/>
    <n v="1010420097"/>
    <n v="4"/>
    <n v="0"/>
    <m/>
    <m/>
    <n v="31.24"/>
    <n v="0"/>
    <n v="31.24"/>
    <s v=""/>
    <s v=""/>
    <s v=""/>
    <s v=""/>
    <s v=""/>
    <m/>
    <m/>
    <m/>
    <n v="1"/>
    <m/>
    <m/>
    <m/>
    <m/>
    <m/>
    <n v="1"/>
    <m/>
    <s v=""/>
  </r>
  <r>
    <x v="10"/>
    <s v="Philippe"/>
    <s v="Bio Planète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5"/>
    <n v="1"/>
    <m/>
    <m/>
    <m/>
    <m/>
    <s v="Huile cuisson au Ghee - 0,5L"/>
    <n v="1010631170"/>
    <n v="6"/>
    <n v="0"/>
    <m/>
    <s v="oui"/>
    <n v="40.98"/>
    <n v="0"/>
    <n v="40.98"/>
    <s v=""/>
    <s v=""/>
    <s v=""/>
    <s v=""/>
    <s v=""/>
    <m/>
    <m/>
    <m/>
    <n v="1"/>
    <m/>
    <m/>
    <m/>
    <m/>
    <m/>
    <n v="1"/>
    <m/>
    <s v=""/>
  </r>
  <r>
    <x v="10"/>
    <s v="Philippe"/>
    <s v="Bio Planète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5"/>
    <n v="1"/>
    <m/>
    <m/>
    <m/>
    <m/>
    <s v="Farine de pépins de courge biologique - 250g x4"/>
    <n v="1010450220"/>
    <n v="4"/>
    <n v="0"/>
    <m/>
    <m/>
    <n v="11.92"/>
    <n v="0"/>
    <n v="11.92"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6"/>
    <n v="1"/>
    <m/>
    <m/>
    <m/>
    <m/>
    <s v="noir 55% framboise - 100g"/>
    <n v="14594"/>
    <n v="17"/>
    <n v="0"/>
    <m/>
    <s v="oui"/>
    <n v="29.58"/>
    <n v="0"/>
    <n v="29.58"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6"/>
    <n v="1"/>
    <m/>
    <m/>
    <m/>
    <m/>
    <s v="noir noix de coco - 100g"/>
    <n v="14717"/>
    <n v="17"/>
    <n v="0"/>
    <m/>
    <s v="oui"/>
    <n v="30.6"/>
    <n v="0"/>
    <n v="30.6"/>
    <s v=""/>
    <s v=""/>
    <s v=""/>
    <s v=""/>
    <s v=""/>
    <m/>
    <m/>
    <m/>
    <n v="1"/>
    <m/>
    <m/>
    <m/>
    <m/>
    <m/>
    <n v="1"/>
    <m/>
    <s v=""/>
  </r>
  <r>
    <x v="10"/>
    <s v="Philippe"/>
    <s v="Kaoka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6"/>
    <n v="1"/>
    <m/>
    <m/>
    <m/>
    <m/>
    <s v="noir gingembre citron - 100g"/>
    <n v="14718"/>
    <n v="17"/>
    <n v="0"/>
    <m/>
    <s v="oui"/>
    <n v="30.6"/>
    <n v="0"/>
    <n v="30.6"/>
    <s v=""/>
    <s v=""/>
    <s v=""/>
    <s v=""/>
    <s v=""/>
    <m/>
    <m/>
    <m/>
    <n v="1"/>
    <m/>
    <m/>
    <m/>
    <m/>
    <m/>
    <n v="1"/>
    <m/>
    <s v=""/>
  </r>
  <r>
    <x v="10"/>
    <s v="Philippe"/>
    <s v="Nature et Aliments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7"/>
    <n v="1"/>
    <m/>
    <m/>
    <m/>
    <m/>
    <s v="Bioflan café - 2x5g"/>
    <n v="110030"/>
    <n v="30"/>
    <n v="0"/>
    <m/>
    <s v="oui"/>
    <n v="0"/>
    <n v="0"/>
    <n v="0"/>
    <s v=""/>
    <s v=""/>
    <s v=""/>
    <s v=""/>
    <s v=""/>
    <m/>
    <m/>
    <m/>
    <n v="1"/>
    <m/>
    <m/>
    <m/>
    <m/>
    <m/>
    <n v="1"/>
    <m/>
    <s v=""/>
  </r>
  <r>
    <x v="10"/>
    <s v="Philippe"/>
    <s v="Nature et Aliments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7"/>
    <n v="1"/>
    <m/>
    <m/>
    <m/>
    <m/>
    <s v="Chantibio - 2x8g"/>
    <n v="530100"/>
    <n v="20"/>
    <n v="0"/>
    <m/>
    <m/>
    <n v="12"/>
    <n v="0"/>
    <n v="12"/>
    <s v=""/>
    <s v=""/>
    <s v=""/>
    <s v=""/>
    <s v=""/>
    <m/>
    <m/>
    <m/>
    <n v="1"/>
    <m/>
    <m/>
    <m/>
    <m/>
    <m/>
    <n v="1"/>
    <m/>
    <s v=""/>
  </r>
  <r>
    <x v="10"/>
    <s v="Philippe"/>
    <s v="Nature et Aliments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7"/>
    <n v="1"/>
    <m/>
    <m/>
    <m/>
    <m/>
    <s v="Confix'bio Gélifiant Végétal 120g - x 8 sachets"/>
    <n v="512020"/>
    <n v="8"/>
    <n v="0"/>
    <m/>
    <m/>
    <n v="12"/>
    <n v="0"/>
    <n v="12"/>
    <s v=""/>
    <s v=""/>
    <s v=""/>
    <s v=""/>
    <s v=""/>
    <m/>
    <m/>
    <m/>
    <n v="1"/>
    <m/>
    <m/>
    <m/>
    <m/>
    <m/>
    <n v="1"/>
    <m/>
    <s v=""/>
  </r>
  <r>
    <x v="10"/>
    <s v="Philippe"/>
    <s v="Nature et Aliments"/>
    <s v="Biodis"/>
    <s v="LE GOUT DU BIO"/>
    <s v="36 RUE DU MAL DE LATTRE DE TASSIGNY"/>
    <s v="35580"/>
    <s v="GUICHEN"/>
    <s v="09 62 60 77 42"/>
    <s v="Bretagne"/>
    <s v="35"/>
    <s v="ACCORD BIO"/>
    <m/>
    <n v="120"/>
    <s v="2017-11-29"/>
    <x v="1977"/>
    <n v="1"/>
    <m/>
    <m/>
    <m/>
    <m/>
    <s v="Crème châtaigne - 60g"/>
    <n v="190130"/>
    <n v="12"/>
    <n v="0"/>
    <m/>
    <s v="oui"/>
    <n v="13.8"/>
    <n v="0"/>
    <n v="13.8"/>
    <s v=""/>
    <s v=""/>
    <s v=""/>
    <s v=""/>
    <s v=""/>
    <m/>
    <m/>
    <m/>
    <n v="1"/>
    <m/>
    <m/>
    <m/>
    <m/>
    <m/>
    <n v="1"/>
    <m/>
    <s v=""/>
  </r>
  <r>
    <x v="11"/>
    <s v="Alexis"/>
    <s v="Arcadie"/>
    <s v="Relais Vert"/>
    <s v="BIO AUDEMA"/>
    <s v="ZA le Devois RN 113"/>
    <s v="30600"/>
    <s v="Vestric et Candiac"/>
    <s v="04 66 53 72 93"/>
    <s v="Occitanie"/>
    <s v="30"/>
    <s v="ACCORD BIO"/>
    <m/>
    <n v="160"/>
    <s v="2017-12-04"/>
    <x v="1978"/>
    <n v="1"/>
    <m/>
    <m/>
    <m/>
    <m/>
    <s v="EAU de FLEUR d'ORANGER - Flacon 50g"/>
    <n v="0"/>
    <n v="6"/>
    <n v="0"/>
    <m/>
    <s v="oui"/>
    <n v="12.96"/>
    <n v="0"/>
    <n v="12.96"/>
    <s v=""/>
    <s v=""/>
    <s v=""/>
    <s v=""/>
    <s v=""/>
    <m/>
    <m/>
    <m/>
    <n v="1"/>
    <m/>
    <m/>
    <m/>
    <m/>
    <m/>
    <m/>
    <n v="1"/>
    <s v=""/>
  </r>
  <r>
    <x v="11"/>
    <s v="Alexis"/>
    <s v="Arcadie"/>
    <s v="Relais Vert"/>
    <s v="BIO AUDEMA"/>
    <s v="ZA le Devois RN 113"/>
    <s v="30600"/>
    <s v="Vestric et Candiac"/>
    <s v="04 66 53 72 93"/>
    <s v="Occitanie"/>
    <s v="30"/>
    <s v="ACCORD BIO"/>
    <m/>
    <n v="160"/>
    <s v="2017-12-04"/>
    <x v="1978"/>
    <n v="1"/>
    <m/>
    <m/>
    <m/>
    <m/>
    <s v="EAU de ROSE - Flacon 50g"/>
    <n v="0"/>
    <n v="6"/>
    <n v="0"/>
    <m/>
    <s v="oui"/>
    <n v="13.5"/>
    <n v="0"/>
    <n v="13.5"/>
    <s v=""/>
    <s v=""/>
    <s v=""/>
    <s v=""/>
    <s v=""/>
    <m/>
    <m/>
    <m/>
    <n v="1"/>
    <m/>
    <m/>
    <m/>
    <m/>
    <m/>
    <m/>
    <n v="1"/>
    <s v=""/>
  </r>
  <r>
    <x v="11"/>
    <s v="Christophe"/>
    <s v="Champlat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79"/>
    <n v="1"/>
    <m/>
    <m/>
    <m/>
    <m/>
    <s v="Sauce poivronade - 200 gr."/>
    <n v="0"/>
    <n v="6"/>
    <n v="0"/>
    <m/>
    <m/>
    <n v="10.86"/>
    <n v="0"/>
    <n v="10.86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Champlat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79"/>
    <n v="1"/>
    <m/>
    <m/>
    <m/>
    <m/>
    <s v="Lentilles Saucisse (Pur Porc) - 340 gr."/>
    <n v="0"/>
    <n v="6"/>
    <n v="0"/>
    <m/>
    <m/>
    <n v="18.72"/>
    <n v="0"/>
    <n v="18.72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Champlat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79"/>
    <n v="1"/>
    <m/>
    <m/>
    <m/>
    <m/>
    <s v="Ketchup - 340 gr."/>
    <n v="0"/>
    <n v="6"/>
    <n v="0"/>
    <m/>
    <m/>
    <n v="14.1"/>
    <n v="0"/>
    <n v="14.1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Champlat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79"/>
    <n v="1"/>
    <m/>
    <m/>
    <m/>
    <m/>
    <s v="Chili Con Carne - 340g"/>
    <n v="0"/>
    <n v="6"/>
    <n v="0"/>
    <m/>
    <m/>
    <n v="26.34"/>
    <n v="0"/>
    <n v="26.34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Bio Planète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0"/>
    <m/>
    <n v="1"/>
    <m/>
    <m/>
    <m/>
    <s v="Huile de sésame - 1L"/>
    <n v="1010604050"/>
    <n v="6"/>
    <n v="0"/>
    <m/>
    <m/>
    <n v="64.2"/>
    <n v="0"/>
    <n v="64.2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Bio Planète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0"/>
    <n v="1"/>
    <m/>
    <m/>
    <m/>
    <m/>
    <s v="Huile d'Avocat - 0,25L"/>
    <n v="1010600890"/>
    <n v="6"/>
    <n v="0"/>
    <m/>
    <m/>
    <n v="34.92"/>
    <n v="0"/>
    <n v="34.92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Bio Planète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0"/>
    <m/>
    <n v="1"/>
    <m/>
    <m/>
    <m/>
    <s v="Olive&amp;Truffe - 100ml"/>
    <n v="1010431097"/>
    <n v="4"/>
    <n v="0"/>
    <m/>
    <m/>
    <n v="41.44"/>
    <n v="0"/>
    <n v="41.44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Bio Planète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0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Bio Planète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0"/>
    <n v="1"/>
    <m/>
    <m/>
    <m/>
    <m/>
    <s v="Farine de lin biologique - 250g x4"/>
    <n v="1010450320"/>
    <n v="4"/>
    <n v="0"/>
    <m/>
    <m/>
    <n v="8.92"/>
    <n v="0"/>
    <n v="8.92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Bio Planète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0"/>
    <n v="1"/>
    <m/>
    <m/>
    <m/>
    <m/>
    <s v="Farine de noix biologique - 250g x4"/>
    <n v="1010450120"/>
    <n v="4"/>
    <n v="0"/>
    <m/>
    <m/>
    <n v="11.92"/>
    <n v="0"/>
    <n v="11.92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Bio Planète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0"/>
    <n v="1"/>
    <m/>
    <m/>
    <m/>
    <m/>
    <s v="Complément pour petit déjeuner biologique - 300g x4"/>
    <n v="1010450430"/>
    <n v="4"/>
    <n v="0"/>
    <m/>
    <m/>
    <n v="29.2"/>
    <n v="0"/>
    <n v="29.2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Sucre vanille - 2x8g"/>
    <n v="310010"/>
    <n v="20"/>
    <n v="0"/>
    <m/>
    <m/>
    <n v="73.599999999999994"/>
    <n v="0"/>
    <n v="73.599999999999994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Potabio poireau-PDT - 2x8,5g"/>
    <n v="410010"/>
    <n v="20"/>
    <n v="0"/>
    <m/>
    <s v="oui"/>
    <n v="17.8"/>
    <n v="0"/>
    <n v="17.8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Potabio tomate - 2x8,5g"/>
    <n v="410020"/>
    <n v="20"/>
    <n v="0"/>
    <m/>
    <s v="oui"/>
    <n v="17.8"/>
    <n v="0"/>
    <n v="17.8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Potabio ortie - 2x8,5g"/>
    <n v="410030"/>
    <n v="20"/>
    <n v="0"/>
    <m/>
    <s v="oui"/>
    <n v="17.8"/>
    <n v="0"/>
    <n v="17.8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Potabio carotte cumin - 2x8,5g"/>
    <n v="410080"/>
    <n v="20"/>
    <n v="0"/>
    <m/>
    <s v="oui"/>
    <n v="17.8"/>
    <n v="0"/>
    <n v="17.8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Arôme naturel amandes amères - 30ml"/>
    <n v="330050"/>
    <n v="7"/>
    <n v="0"/>
    <m/>
    <m/>
    <n v="13.93"/>
    <n v="0"/>
    <n v="13.93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Potabio Thaï - 17g"/>
    <n v="41032"/>
    <n v="20"/>
    <n v="0"/>
    <m/>
    <s v="oui"/>
    <n v="19"/>
    <n v="0"/>
    <n v="19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Potabio Indien - 17g"/>
    <n v="41033"/>
    <n v="20"/>
    <n v="0"/>
    <m/>
    <s v="oui"/>
    <n v="19"/>
    <n v="0"/>
    <n v="19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Colorants en poudre 3x10g - 1x30g"/>
    <n v="320200"/>
    <n v="8"/>
    <n v="0"/>
    <m/>
    <m/>
    <n v="17.600000000000001"/>
    <n v="0"/>
    <n v="17.600000000000001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Crème Pistache - 1x60g"/>
    <n v="190240"/>
    <n v="12"/>
    <n v="0"/>
    <m/>
    <s v="oui"/>
    <n v="15.6"/>
    <n v="0"/>
    <n v="15.6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n v="1"/>
    <m/>
    <m/>
    <m/>
    <m/>
    <s v="Arôme Saveur Pistache - 30ml"/>
    <n v="330240"/>
    <n v="7"/>
    <n v="0"/>
    <m/>
    <m/>
    <n v="20.3"/>
    <n v="0"/>
    <n v="20.3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Nature et Aliments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1"/>
    <m/>
    <n v="1"/>
    <m/>
    <m/>
    <m/>
    <s v="Ferment kéfir de fruits 2x5g - 2x5g"/>
    <n v="530150"/>
    <n v="10"/>
    <n v="0"/>
    <m/>
    <m/>
    <n v="23"/>
    <n v="0"/>
    <n v="23"/>
    <s v=""/>
    <s v=""/>
    <s v=""/>
    <s v=""/>
    <s v=""/>
    <m/>
    <m/>
    <m/>
    <n v="1"/>
    <m/>
    <m/>
    <m/>
    <d v="2018-01-05T00:00:00"/>
    <m/>
    <m/>
    <n v="1"/>
    <s v=""/>
  </r>
  <r>
    <x v="11"/>
    <s v="Alexis"/>
    <s v="Arcadie"/>
    <s v="Relais Vert"/>
    <s v="AUBIO ARCADIE"/>
    <s v="223 ROUTE DE GRENADE"/>
    <s v="31700"/>
    <s v="BLAGNAC"/>
    <s v="05 34 39 48 23"/>
    <s v="Occitanie"/>
    <s v="31"/>
    <s v="LES COMPTOIRS DE LA BIO"/>
    <m/>
    <n v="300"/>
    <s v="2017-12-04"/>
    <x v="1982"/>
    <n v="1"/>
    <m/>
    <m/>
    <m/>
    <m/>
    <s v="EAU de FLEUR d'ORANGER - Flacon 50g"/>
    <n v="0"/>
    <n v="6"/>
    <n v="0"/>
    <m/>
    <s v="oui"/>
    <n v="12.96"/>
    <n v="0"/>
    <n v="12.96"/>
    <s v=""/>
    <s v=""/>
    <s v=""/>
    <s v=""/>
    <s v=""/>
    <m/>
    <m/>
    <m/>
    <n v="1"/>
    <m/>
    <m/>
    <m/>
    <d v="2018-01-03T00:00:00"/>
    <m/>
    <m/>
    <n v="1"/>
    <s v=""/>
  </r>
  <r>
    <x v="11"/>
    <s v="Christophe"/>
    <s v="Ciel d'Azur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3"/>
    <n v="1"/>
    <m/>
    <m/>
    <m/>
    <m/>
    <s v="Dentifrice - tube 75ml"/>
    <n v="0"/>
    <n v="6"/>
    <n v="0"/>
    <m/>
    <m/>
    <n v="24.84"/>
    <n v="0"/>
    <n v="24.84"/>
    <s v=""/>
    <s v=""/>
    <s v=""/>
    <s v=""/>
    <s v=""/>
    <m/>
    <m/>
    <m/>
    <m/>
    <m/>
    <m/>
    <m/>
    <m/>
    <n v="1"/>
    <m/>
    <m/>
    <m/>
  </r>
  <r>
    <x v="11"/>
    <s v="Christophe"/>
    <s v="Ciel d'Azur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3"/>
    <n v="1"/>
    <m/>
    <m/>
    <m/>
    <n v="1"/>
    <s v="Gel externe - tube 125ml"/>
    <n v="0"/>
    <n v="24"/>
    <n v="15"/>
    <m/>
    <s v="oui"/>
    <n v="144.96"/>
    <n v="0"/>
    <n v="144.96"/>
    <s v=""/>
    <s v=""/>
    <s v=""/>
    <s v=""/>
    <s v=""/>
    <m/>
    <m/>
    <m/>
    <m/>
    <m/>
    <m/>
    <m/>
    <m/>
    <n v="1"/>
    <m/>
    <m/>
    <m/>
  </r>
  <r>
    <x v="11"/>
    <s v="Christophe"/>
    <s v="Ciel d'Azur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3"/>
    <n v="1"/>
    <m/>
    <m/>
    <m/>
    <n v="1"/>
    <s v="Gel externe - tube 250ml"/>
    <n v="0"/>
    <n v="24"/>
    <n v="15"/>
    <m/>
    <s v="oui"/>
    <n v="208.08"/>
    <n v="0"/>
    <n v="208.08"/>
    <s v=""/>
    <s v=""/>
    <s v=""/>
    <s v=""/>
    <s v=""/>
    <m/>
    <m/>
    <m/>
    <m/>
    <m/>
    <m/>
    <m/>
    <m/>
    <n v="1"/>
    <m/>
    <m/>
    <m/>
  </r>
  <r>
    <x v="11"/>
    <s v="Christophe"/>
    <s v="Ciel d'Azur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3"/>
    <n v="1"/>
    <m/>
    <m/>
    <m/>
    <n v="1"/>
    <s v="Gel à boire AB - bouteille 1000ml"/>
    <n v="0"/>
    <n v="24"/>
    <n v="10"/>
    <m/>
    <s v="oui"/>
    <n v="309.83999999999997"/>
    <n v="0"/>
    <n v="309.83999999999997"/>
    <s v=""/>
    <s v=""/>
    <s v=""/>
    <s v=""/>
    <s v=""/>
    <m/>
    <m/>
    <m/>
    <m/>
    <m/>
    <m/>
    <m/>
    <m/>
    <n v="1"/>
    <m/>
    <m/>
    <m/>
  </r>
  <r>
    <x v="11"/>
    <s v="Christophe"/>
    <s v="Ciel d'Azur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3"/>
    <n v="1"/>
    <m/>
    <m/>
    <m/>
    <m/>
    <s v="Crème visage - tube 50ml"/>
    <n v="0"/>
    <n v="6"/>
    <n v="0"/>
    <m/>
    <s v="oui"/>
    <n v="37.020000000000003"/>
    <n v="0"/>
    <n v="37.020000000000003"/>
    <s v=""/>
    <s v=""/>
    <s v=""/>
    <s v=""/>
    <s v=""/>
    <m/>
    <m/>
    <m/>
    <m/>
    <m/>
    <m/>
    <m/>
    <m/>
    <n v="1"/>
    <m/>
    <m/>
    <m/>
  </r>
  <r>
    <x v="11"/>
    <s v="Christophe"/>
    <s v="Ciel d'Azur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3"/>
    <n v="1"/>
    <m/>
    <m/>
    <m/>
    <m/>
    <s v="Crème main - tube 100ml"/>
    <n v="0"/>
    <n v="6"/>
    <n v="0"/>
    <m/>
    <m/>
    <n v="43.38"/>
    <n v="0"/>
    <n v="43.38"/>
    <s v=""/>
    <s v=""/>
    <s v=""/>
    <s v=""/>
    <s v=""/>
    <m/>
    <m/>
    <m/>
    <m/>
    <m/>
    <m/>
    <m/>
    <m/>
    <n v="1"/>
    <m/>
    <m/>
    <m/>
  </r>
  <r>
    <x v="11"/>
    <s v="Christophe"/>
    <s v="Ciel d'Azur"/>
    <s v="Relais Vert"/>
    <s v="BIODOME - BIOMONDE"/>
    <s v="ZI rue des landes"/>
    <s v="68220"/>
    <s v="HEGENHEIM"/>
    <s v="03 89 67 63 29"/>
    <s v="Grand Est"/>
    <s v="68"/>
    <s v="BIOMONDE"/>
    <m/>
    <n v="450"/>
    <s v="2017-12-04"/>
    <x v="1983"/>
    <n v="1"/>
    <m/>
    <m/>
    <m/>
    <m/>
    <s v="Crème réparatrice visage et corps - tube 150ml"/>
    <n v="0"/>
    <n v="6"/>
    <n v="0"/>
    <m/>
    <m/>
    <n v="48.54"/>
    <n v="0"/>
    <n v="48.54"/>
    <s v=""/>
    <s v=""/>
    <s v=""/>
    <s v=""/>
    <s v=""/>
    <m/>
    <m/>
    <m/>
    <m/>
    <m/>
    <m/>
    <m/>
    <m/>
    <n v="1"/>
    <m/>
    <m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AIL des OURS - Flacon 16g"/>
    <n v="0"/>
    <n v="6"/>
    <n v="5"/>
    <m/>
    <m/>
    <n v="8.82"/>
    <n v="0"/>
    <n v="8.8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AIL en poudre - Flacon 45g"/>
    <n v="0"/>
    <n v="6"/>
    <n v="5"/>
    <m/>
    <m/>
    <n v="10.32"/>
    <n v="0"/>
    <n v="10.3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AIL en semoule - Flacon 50g"/>
    <n v="0"/>
    <n v="6"/>
    <n v="5"/>
    <m/>
    <m/>
    <n v="11.1"/>
    <n v="0"/>
    <n v="11.1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ANETH graines - Flacon 35g"/>
    <n v="0"/>
    <n v="6"/>
    <n v="5"/>
    <m/>
    <m/>
    <n v="9.48"/>
    <n v="0"/>
    <n v="9.4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ANIS VERT graines - Flacon 40g"/>
    <n v="0"/>
    <n v="6"/>
    <n v="5"/>
    <m/>
    <m/>
    <n v="9.3000000000000007"/>
    <n v="0"/>
    <n v="9.3000000000000007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BAIES ROSES entières - Flacon 20g"/>
    <n v="0"/>
    <n v="6"/>
    <n v="5"/>
    <m/>
    <m/>
    <n v="15.36"/>
    <n v="0"/>
    <n v="15.3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ANNELLE Bâtons - Flacon 12g"/>
    <n v="0"/>
    <n v="6"/>
    <n v="5"/>
    <m/>
    <m/>
    <n v="10.14"/>
    <n v="0"/>
    <n v="10.1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BOUQUET GARNI - Flacon 30g"/>
    <n v="0"/>
    <n v="6"/>
    <n v="5"/>
    <m/>
    <m/>
    <n v="10.14"/>
    <n v="0"/>
    <n v="10.1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ANNELLE moulue - Flacon 35g"/>
    <n v="0"/>
    <n v="6"/>
    <n v="5"/>
    <m/>
    <m/>
    <n v="7.38"/>
    <n v="0"/>
    <n v="7.3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ARDAMOME fruits - Flacon 25g"/>
    <n v="0"/>
    <n v="6"/>
    <n v="5"/>
    <m/>
    <m/>
    <n v="13.14"/>
    <n v="0"/>
    <n v="13.1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ARDAMOME moulue - Flacon 35g"/>
    <n v="0"/>
    <n v="6"/>
    <n v="5"/>
    <m/>
    <m/>
    <n v="15.36"/>
    <n v="0"/>
    <n v="15.3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ARVI graines - Flacon 45g"/>
    <n v="0"/>
    <n v="6"/>
    <n v="5"/>
    <m/>
    <m/>
    <n v="9.7799999999999994"/>
    <n v="0"/>
    <n v="9.779999999999999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IBOULETTE coupe fine - Flacon 15g"/>
    <n v="0"/>
    <n v="6"/>
    <n v="5"/>
    <m/>
    <m/>
    <n v="8.4"/>
    <n v="0"/>
    <n v="8.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INQ PARFUMS - Flacon 35g"/>
    <n v="5"/>
    <n v="6"/>
    <n v="5"/>
    <m/>
    <m/>
    <n v="9.9"/>
    <n v="0"/>
    <n v="9.9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ITRON écorce poudre - Flacon 32g"/>
    <n v="0"/>
    <n v="6"/>
    <n v="5"/>
    <m/>
    <m/>
    <n v="10.92"/>
    <n v="0"/>
    <n v="10.9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GIROFLE Clous - Flacon 30g"/>
    <n v="0"/>
    <n v="6"/>
    <n v="5"/>
    <m/>
    <m/>
    <n v="12.78"/>
    <n v="0"/>
    <n v="12.7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ORIANDRE feuille - Flacon 18g"/>
    <n v="0"/>
    <n v="6"/>
    <n v="5"/>
    <m/>
    <m/>
    <n v="9.9"/>
    <n v="0"/>
    <n v="9.9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ORIANDRE graines - Flacon 30g"/>
    <n v="0"/>
    <n v="6"/>
    <n v="5"/>
    <m/>
    <m/>
    <n v="8.2200000000000006"/>
    <n v="0"/>
    <n v="8.220000000000000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ORIANDRE moulue - Flacon 30g"/>
    <n v="0"/>
    <n v="6"/>
    <n v="5"/>
    <m/>
    <m/>
    <n v="7.68"/>
    <n v="0"/>
    <n v="7.6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UMIN graines - Flacon 40g"/>
    <n v="0"/>
    <n v="6"/>
    <n v="5"/>
    <m/>
    <m/>
    <n v="10.32"/>
    <n v="0"/>
    <n v="10.3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UMIN moulu - Flacon 40g"/>
    <n v="0"/>
    <n v="6"/>
    <n v="5"/>
    <m/>
    <m/>
    <n v="11.04"/>
    <n v="0"/>
    <n v="11.0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URCUMA poudre - Flacon 35g"/>
    <n v="0"/>
    <n v="6"/>
    <n v="5"/>
    <m/>
    <m/>
    <n v="9.18"/>
    <n v="0"/>
    <n v="9.1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URRY - Flacon 35g"/>
    <n v="0"/>
    <n v="6"/>
    <n v="5"/>
    <m/>
    <m/>
    <n v="10.199999999999999"/>
    <n v="0"/>
    <n v="10.199999999999999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Épices pour COUSCOUS - Flacon 35g"/>
    <n v="0"/>
    <n v="6"/>
    <n v="5"/>
    <m/>
    <m/>
    <n v="10.38"/>
    <n v="0"/>
    <n v="10.3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ESTRAGON feuilles - Flacon 15g"/>
    <n v="0"/>
    <n v="6"/>
    <n v="5"/>
    <m/>
    <m/>
    <n v="10.86"/>
    <n v="0"/>
    <n v="10.8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FENOUIL graines - Flacon 30g"/>
    <n v="0"/>
    <n v="6"/>
    <n v="5"/>
    <m/>
    <m/>
    <n v="7.92"/>
    <n v="0"/>
    <n v="7.9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FENOUIL poudre - Flacon 30g"/>
    <n v="0"/>
    <n v="6"/>
    <n v="5"/>
    <m/>
    <m/>
    <n v="8.4"/>
    <n v="0"/>
    <n v="8.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GARAM MASALA - Flacon 35g"/>
    <n v="0"/>
    <n v="6"/>
    <n v="5"/>
    <m/>
    <m/>
    <n v="12.6"/>
    <n v="0"/>
    <n v="12.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GENIÈVRE baies - Flacon 25g"/>
    <n v="0"/>
    <n v="6"/>
    <n v="5"/>
    <m/>
    <m/>
    <n v="8.58"/>
    <n v="0"/>
    <n v="8.5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GINGEMBRE poudre - Flacon 30g"/>
    <n v="0"/>
    <n v="6"/>
    <n v="5"/>
    <m/>
    <m/>
    <n v="9.48"/>
    <n v="0"/>
    <n v="9.4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HERBES de PROVENCE - Flacon 20g"/>
    <n v="0"/>
    <n v="6"/>
    <n v="5"/>
    <m/>
    <m/>
    <n v="9.3000000000000007"/>
    <n v="0"/>
    <n v="9.3000000000000007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ARJOLAINE - Flacon 10g"/>
    <n v="0"/>
    <n v="6"/>
    <n v="5"/>
    <m/>
    <m/>
    <n v="7.08"/>
    <n v="0"/>
    <n v="7.0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élange GUACAMOLE - Flacon 45g"/>
    <n v="0"/>
    <n v="6"/>
    <n v="5"/>
    <m/>
    <m/>
    <n v="12.12"/>
    <n v="0"/>
    <n v="12.1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élange ITALIEN - Flacon 28g"/>
    <n v="0"/>
    <n v="6"/>
    <n v="5"/>
    <m/>
    <m/>
    <n v="9.42"/>
    <n v="0"/>
    <n v="9.4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élange CHILI - Flacon 35g"/>
    <n v="0"/>
    <n v="6"/>
    <n v="5"/>
    <m/>
    <m/>
    <n v="10.8"/>
    <n v="0"/>
    <n v="10.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élange GRILLADES - Flacon 35g"/>
    <n v="0"/>
    <n v="6"/>
    <n v="5"/>
    <m/>
    <m/>
    <n v="10.02"/>
    <n v="0"/>
    <n v="10.0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élange PIZZA - Flacon 13g"/>
    <n v="0"/>
    <n v="6"/>
    <n v="5"/>
    <m/>
    <m/>
    <n v="7.38"/>
    <n v="0"/>
    <n v="7.3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élange POISSON - Flacon 30g"/>
    <n v="0"/>
    <n v="6"/>
    <n v="5"/>
    <m/>
    <m/>
    <n v="10.02"/>
    <n v="0"/>
    <n v="10.0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élange SALADE - Flacon 20g"/>
    <n v="0"/>
    <n v="6"/>
    <n v="5"/>
    <m/>
    <m/>
    <n v="8.4"/>
    <n v="0"/>
    <n v="8.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élange TABOULÉ - Flacon 17g"/>
    <n v="0"/>
    <n v="6"/>
    <n v="5"/>
    <m/>
    <m/>
    <n v="7.92"/>
    <n v="0"/>
    <n v="7.9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OUTARDE jaune - Flacon 60g"/>
    <n v="0"/>
    <n v="6"/>
    <n v="5"/>
    <m/>
    <m/>
    <n v="7.92"/>
    <n v="0"/>
    <n v="7.9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USCADE noix - Flacon 30g"/>
    <n v="0"/>
    <n v="6"/>
    <n v="5"/>
    <m/>
    <m/>
    <n v="19.2"/>
    <n v="0"/>
    <n v="19.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USCADE poudre - Flacon 35g"/>
    <n v="0"/>
    <n v="6"/>
    <n v="5"/>
    <m/>
    <m/>
    <n v="21.48"/>
    <n v="0"/>
    <n v="21.4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NIGELLE graines - Flacon 50g"/>
    <n v="0"/>
    <n v="6"/>
    <n v="5"/>
    <m/>
    <m/>
    <n v="11.1"/>
    <n v="0"/>
    <n v="11.1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OIGNON semoule - Flacon 55g"/>
    <n v="0"/>
    <n v="6"/>
    <n v="5"/>
    <m/>
    <m/>
    <n v="11.04"/>
    <n v="0"/>
    <n v="11.0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ORANGE écorce - Flacon 32g"/>
    <n v="0"/>
    <n v="6"/>
    <n v="5"/>
    <m/>
    <m/>
    <n v="9.06"/>
    <n v="0"/>
    <n v="9.0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ORIGAN feuilles - Flacon 15g"/>
    <n v="0"/>
    <n v="6"/>
    <n v="5"/>
    <m/>
    <m/>
    <n v="7.8"/>
    <n v="0"/>
    <n v="7.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ORTIE piquante - Flacon 35g"/>
    <n v="0"/>
    <n v="6"/>
    <n v="5"/>
    <m/>
    <m/>
    <n v="10.44"/>
    <n v="0"/>
    <n v="10.4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APRIKA DOUX de Hongrie - Flacon 40g"/>
    <n v="0"/>
    <n v="6"/>
    <n v="5"/>
    <m/>
    <m/>
    <n v="13.02"/>
    <n v="0"/>
    <n v="13.0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ERSIL feuilles - Flacon 10g"/>
    <n v="0"/>
    <n v="6"/>
    <n v="5"/>
    <m/>
    <m/>
    <n v="7.26"/>
    <n v="0"/>
    <n v="7.2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IMENT langue d'oiseau - Flacon 20g"/>
    <n v="0"/>
    <n v="6"/>
    <n v="5"/>
    <m/>
    <m/>
    <n v="8.16"/>
    <n v="0"/>
    <n v="8.1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IMENT de CAYENNE - Flacon 40g"/>
    <n v="0"/>
    <n v="6"/>
    <n v="5"/>
    <m/>
    <m/>
    <n v="12.12"/>
    <n v="0"/>
    <n v="12.1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IMENT DOUX d'Espagne - Flacon 40g"/>
    <n v="0"/>
    <n v="6"/>
    <n v="5"/>
    <m/>
    <m/>
    <n v="11.58"/>
    <n v="0"/>
    <n v="11.5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OIVRE BLANC en grains - Flacon 50g"/>
    <n v="0"/>
    <n v="6"/>
    <n v="5"/>
    <m/>
    <m/>
    <n v="18.899999999999999"/>
    <n v="0"/>
    <n v="18.899999999999999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OIVRE BLANC moulu - Flacon 45g"/>
    <n v="0"/>
    <n v="6"/>
    <n v="5"/>
    <m/>
    <m/>
    <n v="18.48"/>
    <n v="0"/>
    <n v="18.4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OIVRE NOIR en grains - Flacon 50g"/>
    <n v="0"/>
    <n v="6"/>
    <n v="5"/>
    <m/>
    <m/>
    <n v="15"/>
    <n v="0"/>
    <n v="15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OIVRE NOIR moulu - Flacon 45g"/>
    <n v="0"/>
    <n v="6"/>
    <n v="5"/>
    <m/>
    <m/>
    <n v="14.16"/>
    <n v="0"/>
    <n v="14.1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OIVRE VERT lyophilisé - Flacon 15g"/>
    <n v="0"/>
    <n v="6"/>
    <n v="5"/>
    <m/>
    <m/>
    <n v="15.54"/>
    <n v="0"/>
    <n v="15.5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QUATRE BAIES - Flacon 35g"/>
    <n v="4"/>
    <n v="6"/>
    <n v="5"/>
    <m/>
    <m/>
    <n v="16.38"/>
    <n v="0"/>
    <n v="16.3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QUATRE-ÉPICES - Flacon 35g"/>
    <n v="4"/>
    <n v="6"/>
    <n v="5"/>
    <m/>
    <m/>
    <n v="11.4"/>
    <n v="0"/>
    <n v="11.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RAS EL HANOUT - Flacon 35g"/>
    <n v="0"/>
    <n v="6"/>
    <n v="5"/>
    <m/>
    <m/>
    <n v="11.16"/>
    <n v="0"/>
    <n v="11.1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ROMARIN feuilles - Flacon 25g"/>
    <n v="0"/>
    <n v="6"/>
    <n v="5"/>
    <m/>
    <m/>
    <n v="7.68"/>
    <n v="0"/>
    <n v="7.6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SAFRAN moulu - Flacon 1g"/>
    <n v="0"/>
    <n v="6"/>
    <n v="5"/>
    <m/>
    <m/>
    <n v="47.64"/>
    <n v="0"/>
    <n v="47.6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SAFRAN stigmates - Flacon 1g"/>
    <n v="0"/>
    <n v="6"/>
    <n v="5"/>
    <m/>
    <m/>
    <n v="44.7"/>
    <n v="0"/>
    <n v="44.7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SARRIETTE feuilles - Flacon 20g"/>
    <n v="0"/>
    <n v="6"/>
    <n v="5"/>
    <m/>
    <m/>
    <n v="9.48"/>
    <n v="0"/>
    <n v="9.4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THYM feuilles - Flacon 15g"/>
    <n v="0"/>
    <n v="6"/>
    <n v="5"/>
    <m/>
    <m/>
    <n v="9.06"/>
    <n v="0"/>
    <n v="9.0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AIL en semoule - Flacon 150g (6)"/>
    <n v="0"/>
    <n v="6"/>
    <n v="5"/>
    <m/>
    <m/>
    <n v="22.62"/>
    <n v="0"/>
    <n v="22.6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BASILIC feuilles - Flacon 30g (6)"/>
    <n v="0"/>
    <n v="6"/>
    <n v="5"/>
    <m/>
    <m/>
    <n v="11.94"/>
    <n v="0"/>
    <n v="11.9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ANNELLE moulue - Flacon 80g (6)"/>
    <n v="0"/>
    <n v="6"/>
    <n v="5"/>
    <m/>
    <m/>
    <n v="13.02"/>
    <n v="0"/>
    <n v="13.0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UMIN poudre - Flacon 80g (6)"/>
    <n v="0"/>
    <n v="6"/>
    <n v="5"/>
    <m/>
    <m/>
    <n v="19.86"/>
    <n v="0"/>
    <n v="19.8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URCUMA poudre - Flacon 80g (6)"/>
    <n v="0"/>
    <n v="6"/>
    <n v="5"/>
    <m/>
    <m/>
    <n v="13.08"/>
    <n v="0"/>
    <n v="13.0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URRY - Flacon 80g (6)"/>
    <n v="0"/>
    <n v="6"/>
    <n v="5"/>
    <m/>
    <m/>
    <n v="14.76"/>
    <n v="0"/>
    <n v="14.7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GINGEMBRE poudre - Flacon 80g (6)"/>
    <n v="0"/>
    <n v="6"/>
    <n v="5"/>
    <m/>
    <m/>
    <n v="16.739999999999998"/>
    <n v="0"/>
    <n v="16.73999999999999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HERBES de PROVENCE - Flacon 80g (6)"/>
    <n v="0"/>
    <n v="6"/>
    <n v="5"/>
    <m/>
    <m/>
    <n v="22.26"/>
    <n v="0"/>
    <n v="22.2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LAURIER feuilles - Flacon 8g (6)"/>
    <n v="0"/>
    <n v="6"/>
    <n v="5"/>
    <m/>
    <m/>
    <n v="9.42"/>
    <n v="0"/>
    <n v="9.4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élange SALADE - Flacon 45g (6)"/>
    <n v="0"/>
    <n v="6"/>
    <n v="5"/>
    <m/>
    <m/>
    <n v="13.86"/>
    <n v="0"/>
    <n v="13.8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m/>
    <n v="1"/>
    <m/>
    <m/>
    <m/>
    <s v="OIGNON lanières - Flacon 125g (6)"/>
    <n v="0"/>
    <n v="6"/>
    <n v="5"/>
    <m/>
    <m/>
    <n v="20.399999999999999"/>
    <n v="0"/>
    <n v="20.399999999999999"/>
    <n v="0"/>
    <n v="1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ERSIL feuilles coupées - Flacon 35g (6)"/>
    <n v="0"/>
    <n v="6"/>
    <n v="5"/>
    <m/>
    <m/>
    <n v="16.98"/>
    <n v="0"/>
    <n v="16.9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OIVRE NOIR en grains - Flacon 200g (6)"/>
    <n v="0"/>
    <n v="6"/>
    <n v="5"/>
    <m/>
    <m/>
    <n v="41.46"/>
    <n v="0"/>
    <n v="41.4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OIVRE NOIR moulu - Flacon 220g (6)"/>
    <n v="0"/>
    <n v="6"/>
    <n v="5"/>
    <m/>
    <m/>
    <n v="42.96"/>
    <n v="0"/>
    <n v="42.9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m/>
    <n v="1"/>
    <m/>
    <m/>
    <m/>
    <s v="Présentoir Cook -"/>
    <n v="0"/>
    <n v="1"/>
    <n v="0"/>
    <m/>
    <m/>
    <n v="0"/>
    <n v="0"/>
    <n v="0"/>
    <s v=""/>
    <s v=""/>
    <s v=""/>
    <s v=""/>
    <s v=""/>
    <m/>
    <m/>
    <m/>
    <n v="1"/>
    <m/>
    <m/>
    <m/>
    <d v="2018-01-05T00:00:00"/>
    <m/>
    <m/>
    <n v="1"/>
    <s v=""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ANETH feuilles - Flacon 22g"/>
    <n v="0"/>
    <n v="6"/>
    <n v="5"/>
    <m/>
    <m/>
    <n v="14.76"/>
    <n v="0"/>
    <n v="14.7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élange COLOMBO - Flacon 35g"/>
    <n v="0"/>
    <n v="6"/>
    <n v="5"/>
    <m/>
    <m/>
    <n v="8.82"/>
    <n v="0"/>
    <n v="8.8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CURRY MADRAS - Flacon 35g"/>
    <n v="0"/>
    <n v="6"/>
    <n v="5"/>
    <m/>
    <m/>
    <n v="9.42"/>
    <n v="0"/>
    <n v="9.4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ECHALOTE semoule - Flacon 40g"/>
    <n v="0"/>
    <n v="6"/>
    <n v="5"/>
    <m/>
    <m/>
    <n v="26.22"/>
    <n v="0"/>
    <n v="26.2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MACIS moulu - Flacon 45g"/>
    <n v="0"/>
    <n v="6"/>
    <n v="5"/>
    <m/>
    <m/>
    <n v="25.62"/>
    <n v="0"/>
    <n v="25.6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4"/>
    <n v="1"/>
    <m/>
    <m/>
    <m/>
    <m/>
    <s v="POIVRE de la JAMAIQUE - Flacon 30g"/>
    <n v="0"/>
    <n v="6"/>
    <n v="5"/>
    <m/>
    <m/>
    <n v="9.18"/>
    <n v="0"/>
    <n v="9.1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ANIS VERT graines - Sachet 50g (6)"/>
    <n v="0"/>
    <n v="6"/>
    <n v="5"/>
    <m/>
    <m/>
    <n v="9.66"/>
    <n v="0"/>
    <n v="9.6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ARTICHAUT feuilles coupées - Sachet 50g (6)"/>
    <n v="0"/>
    <n v="6"/>
    <n v="5"/>
    <m/>
    <m/>
    <n v="11.16"/>
    <n v="0"/>
    <n v="11.1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AUBÉPINE sommités - Sachet 40g (6)"/>
    <n v="0"/>
    <n v="6"/>
    <n v="5"/>
    <m/>
    <m/>
    <n v="12.6"/>
    <n v="0"/>
    <n v="12.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TILLEUL aubier coupé - Sachet 50g (6)"/>
    <n v="0"/>
    <n v="6"/>
    <n v="5"/>
    <m/>
    <m/>
    <n v="10.8"/>
    <n v="0"/>
    <n v="10.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BADIANE fruit - Sachet 50g (6)"/>
    <n v="0"/>
    <n v="6"/>
    <n v="5"/>
    <m/>
    <m/>
    <n v="13.14"/>
    <n v="0"/>
    <n v="13.1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BARDANE racines - Sachet 50g (6)"/>
    <n v="0"/>
    <n v="6"/>
    <n v="5"/>
    <m/>
    <m/>
    <n v="15.06"/>
    <n v="0"/>
    <n v="15.0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CAMOMILLE MATRICAIRE fleurs - Sachet 25g (6)"/>
    <n v="0"/>
    <n v="6"/>
    <n v="5"/>
    <m/>
    <m/>
    <n v="12.6"/>
    <n v="0"/>
    <n v="12.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CAMOMILLE ROMAINE fleurs - Sachet 20g (6)"/>
    <n v="0"/>
    <n v="6"/>
    <n v="5"/>
    <m/>
    <m/>
    <n v="22.2"/>
    <n v="0"/>
    <n v="22.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CASSIS feuilles coupées - Sachet 40g (6)"/>
    <n v="0"/>
    <n v="6"/>
    <n v="5"/>
    <m/>
    <m/>
    <n v="13.5"/>
    <n v="0"/>
    <n v="13.5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CITRONNELLE feuilles - Sachet 40g (6)"/>
    <n v="0"/>
    <n v="6"/>
    <n v="5"/>
    <m/>
    <m/>
    <n v="11.04"/>
    <n v="0"/>
    <n v="11.0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EUCALYPTUS feuilles coupées - Sachet 50g (6)"/>
    <n v="0"/>
    <n v="6"/>
    <n v="5"/>
    <m/>
    <m/>
    <n v="9.06"/>
    <n v="0"/>
    <n v="9.0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FENOUIL graines - Sachet 50g (6)"/>
    <n v="0"/>
    <n v="6"/>
    <n v="5"/>
    <m/>
    <m/>
    <n v="8.82"/>
    <n v="0"/>
    <n v="8.8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FRAMBOISIER feuilles coupées - Sachet 25g (6)"/>
    <n v="0"/>
    <n v="6"/>
    <n v="5"/>
    <m/>
    <m/>
    <n v="9.1199999999999992"/>
    <n v="0"/>
    <n v="9.119999999999999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HERBES de PROVENCE entiere - Sachet 50g (6)"/>
    <n v="0"/>
    <n v="6"/>
    <n v="5"/>
    <m/>
    <m/>
    <n v="11.88"/>
    <n v="0"/>
    <n v="11.8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HIBISCUS fleurs - Sachet 50g (6)"/>
    <n v="0"/>
    <n v="6"/>
    <n v="5"/>
    <m/>
    <m/>
    <n v="9.06"/>
    <n v="0"/>
    <n v="9.0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LAVANDE fleurs - Sachet 30g (6)"/>
    <n v="0"/>
    <n v="6"/>
    <n v="5"/>
    <m/>
    <m/>
    <n v="13.74"/>
    <n v="0"/>
    <n v="13.7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MAUVE fleurs - Sachet 20g (6)"/>
    <n v="0"/>
    <n v="6"/>
    <n v="5"/>
    <m/>
    <m/>
    <n v="16.079999999999998"/>
    <n v="0"/>
    <n v="16.07999999999999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MÉLISSE feuilles - Sachet 30g (6)"/>
    <n v="0"/>
    <n v="6"/>
    <n v="5"/>
    <m/>
    <m/>
    <n v="11.4"/>
    <n v="0"/>
    <n v="11.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MENTHE DOUCE feuilles - Sachet 40g (6)"/>
    <n v="0"/>
    <n v="6"/>
    <n v="5"/>
    <m/>
    <m/>
    <n v="12.06"/>
    <n v="0"/>
    <n v="12.0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MENTHE POIVRÉE feuilles - Sachet 40g (6)"/>
    <n v="0"/>
    <n v="6"/>
    <n v="5"/>
    <m/>
    <m/>
    <n v="11.88"/>
    <n v="0"/>
    <n v="11.8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OLIVIER feuilles - Sachet 50g (6)"/>
    <n v="0"/>
    <n v="6"/>
    <n v="5"/>
    <m/>
    <m/>
    <n v="9.9"/>
    <n v="0"/>
    <n v="9.9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ORANGER feuilles - Sachet 25g (6)"/>
    <n v="0"/>
    <n v="6"/>
    <n v="5"/>
    <m/>
    <m/>
    <n v="9.84"/>
    <n v="0"/>
    <n v="9.8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ORTIE PIQUANTE feuilles - Sachet 40g (6)"/>
    <n v="0"/>
    <n v="6"/>
    <n v="5"/>
    <m/>
    <m/>
    <n v="11.04"/>
    <n v="0"/>
    <n v="11.0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PASSIFLORE plante coupée - Sachet 40g (6)"/>
    <n v="0"/>
    <n v="6"/>
    <n v="5"/>
    <m/>
    <m/>
    <n v="12"/>
    <n v="0"/>
    <n v="1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PISSENLIT racines - Sachet 50g (6)"/>
    <n v="0"/>
    <n v="6"/>
    <n v="5"/>
    <m/>
    <m/>
    <n v="15.3"/>
    <n v="0"/>
    <n v="15.3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RÉGLISSE racine bâton - Sachet 50g (6)"/>
    <n v="0"/>
    <n v="6"/>
    <n v="5"/>
    <m/>
    <m/>
    <n v="16.02"/>
    <n v="0"/>
    <n v="16.0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REINE DES PRÉS fleurs (6) - Sachet 25g (6)"/>
    <n v="0"/>
    <n v="6"/>
    <n v="5"/>
    <m/>
    <m/>
    <n v="13.14"/>
    <n v="0"/>
    <n v="13.1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ROMARIN feuilles - Sachet 50g (6)"/>
    <n v="0"/>
    <n v="6"/>
    <n v="5"/>
    <m/>
    <m/>
    <n v="12.24"/>
    <n v="0"/>
    <n v="12.2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SAUGE feuilles - Sachet 40g (6)"/>
    <n v="0"/>
    <n v="6"/>
    <n v="5"/>
    <m/>
    <m/>
    <n v="12"/>
    <n v="0"/>
    <n v="1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SUREAU fleurs - Sachet 25g (6)"/>
    <n v="0"/>
    <n v="6"/>
    <n v="5"/>
    <m/>
    <m/>
    <n v="15.36"/>
    <n v="0"/>
    <n v="15.3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THYM CITRONNÉ feuilles - Sachet 50g (6)"/>
    <n v="0"/>
    <n v="6"/>
    <n v="5"/>
    <m/>
    <m/>
    <n v="17.64"/>
    <n v="0"/>
    <n v="17.64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THYM feuilles - Sachet 50g (6)"/>
    <n v="0"/>
    <n v="6"/>
    <n v="5"/>
    <m/>
    <m/>
    <n v="13.38"/>
    <n v="0"/>
    <n v="13.3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TILLEUL bractées - Sachet 25g (6)"/>
    <n v="0"/>
    <n v="6"/>
    <n v="5"/>
    <m/>
    <m/>
    <n v="13.92"/>
    <n v="0"/>
    <n v="13.9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ALLAITEMENT - Sachet 100g (6)"/>
    <n v="0"/>
    <n v="6"/>
    <n v="5"/>
    <m/>
    <m/>
    <n v="13.38"/>
    <n v="0"/>
    <n v="13.3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VALÉRIANE racines coupées - Sachet 50g (6)"/>
    <n v="0"/>
    <n v="6"/>
    <n v="5"/>
    <m/>
    <m/>
    <n v="15.06"/>
    <n v="0"/>
    <n v="15.06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VERVEINE ODORANTE feuilles - Sachet 25g (6)"/>
    <n v="0"/>
    <n v="6"/>
    <n v="5"/>
    <m/>
    <m/>
    <n v="14.28"/>
    <n v="0"/>
    <n v="14.28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n v="1"/>
    <m/>
    <m/>
    <m/>
    <m/>
    <s v="VIGNE ROUGE feuilles coupées - Sachet 50g (6)"/>
    <n v="0"/>
    <n v="6"/>
    <n v="5"/>
    <m/>
    <m/>
    <n v="17.760000000000002"/>
    <n v="0"/>
    <n v="17.760000000000002"/>
    <n v="1"/>
    <n v="0"/>
    <n v="0"/>
    <n v="0"/>
    <n v="0"/>
    <m/>
    <m/>
    <n v="1"/>
    <m/>
    <n v="1"/>
    <m/>
    <s v="CG s'en occupe, doit recevoir la marchandise le 8/1"/>
    <d v="2018-01-05T00:00:00"/>
    <m/>
    <m/>
    <n v="1"/>
    <m/>
  </r>
  <r>
    <x v="11"/>
    <s v="Christophe"/>
    <s v="Arcadie"/>
    <s v="Relais Vert"/>
    <s v="BIO FRAIS BELLEY"/>
    <s v="17 GRANDE RUE"/>
    <s v="01300"/>
    <s v="BELLEY"/>
    <s v="04 50 49 09 10"/>
    <s v="Auvergne-Rhône-Alpes"/>
    <s v="1"/>
    <s v="INDPT"/>
    <m/>
    <n v="200"/>
    <s v="2017-12-04"/>
    <x v="1985"/>
    <m/>
    <n v="1"/>
    <m/>
    <m/>
    <m/>
    <s v="Présentoir HDF -"/>
    <n v="0"/>
    <n v="1"/>
    <n v="0"/>
    <m/>
    <m/>
    <n v="0"/>
    <n v="0"/>
    <n v="0"/>
    <s v=""/>
    <s v=""/>
    <s v=""/>
    <s v=""/>
    <s v=""/>
    <m/>
    <m/>
    <m/>
    <n v="1"/>
    <m/>
    <m/>
    <m/>
    <d v="2018-01-05T00:00:00"/>
    <m/>
    <m/>
    <n v="1"/>
    <s v=""/>
  </r>
  <r>
    <x v="11"/>
    <s v="Alexis"/>
    <s v="Nature et Aliments"/>
    <s v="Biocash"/>
    <s v="BIO BEARN"/>
    <s v="41 AVENUE FOUCHET"/>
    <s v="64000"/>
    <s v="PAU"/>
    <s v="05 59 13 81 81"/>
    <s v="Nouvelle-Aquitaine"/>
    <s v="64"/>
    <s v="ACCORD BIO"/>
    <m/>
    <n v="250"/>
    <s v="2017-12-05"/>
    <x v="1986"/>
    <n v="1"/>
    <m/>
    <m/>
    <m/>
    <m/>
    <s v="Ferment kéfir de fruits 2x5g - 2x5g"/>
    <n v="530150"/>
    <n v="10"/>
    <n v="0"/>
    <m/>
    <m/>
    <n v="23"/>
    <n v="0"/>
    <n v="23"/>
    <s v=""/>
    <s v=""/>
    <s v=""/>
    <s v=""/>
    <s v=""/>
    <m/>
    <m/>
    <m/>
    <n v="1"/>
    <m/>
    <m/>
    <m/>
    <d v="2017-12-21T00:00:00"/>
    <m/>
    <n v="1"/>
    <m/>
    <s v=""/>
  </r>
  <r>
    <x v="11"/>
    <s v="Alexis"/>
    <s v="Arcadie"/>
    <s v="Ekibio"/>
    <s v="BIO BEARN"/>
    <s v="41 AVENUE FOUCHET"/>
    <s v="64000"/>
    <s v="PAU"/>
    <s v="05 59 13 81 81"/>
    <s v="Nouvelle-Aquitaine"/>
    <s v="64"/>
    <s v="ACCORD BIO"/>
    <m/>
    <n v="250"/>
    <s v="2017-12-05"/>
    <x v="1987"/>
    <n v="1"/>
    <m/>
    <m/>
    <m/>
    <m/>
    <s v="EAU de FLEUR d'ORANGER - Flacon 50g"/>
    <n v="0"/>
    <n v="6"/>
    <n v="0"/>
    <m/>
    <s v="oui"/>
    <n v="12.96"/>
    <n v="0"/>
    <n v="12.96"/>
    <s v=""/>
    <s v=""/>
    <s v=""/>
    <s v=""/>
    <s v=""/>
    <m/>
    <m/>
    <m/>
    <n v="1"/>
    <m/>
    <m/>
    <m/>
    <d v="2017-12-21T00:00:00"/>
    <m/>
    <n v="1"/>
    <m/>
    <s v=""/>
  </r>
  <r>
    <x v="11"/>
    <s v="Alexis"/>
    <s v="Arcadie"/>
    <s v="Ekibio"/>
    <s v="BIO BEARN"/>
    <s v="41 AVENUE FOUCHET"/>
    <s v="64000"/>
    <s v="PAU"/>
    <s v="05 59 13 81 81"/>
    <s v="Nouvelle-Aquitaine"/>
    <s v="64"/>
    <s v="ACCORD BIO"/>
    <m/>
    <n v="250"/>
    <s v="2017-12-05"/>
    <x v="1987"/>
    <n v="1"/>
    <m/>
    <m/>
    <m/>
    <m/>
    <s v="EAU de ROSE - Flacon 50g"/>
    <n v="0"/>
    <n v="6"/>
    <n v="0"/>
    <m/>
    <s v="oui"/>
    <n v="13.5"/>
    <n v="0"/>
    <n v="13.5"/>
    <s v=""/>
    <s v=""/>
    <s v=""/>
    <s v=""/>
    <s v=""/>
    <m/>
    <m/>
    <m/>
    <n v="1"/>
    <m/>
    <m/>
    <m/>
    <d v="2017-12-21T00:00:00"/>
    <m/>
    <n v="1"/>
    <m/>
    <s v=""/>
  </r>
  <r>
    <x v="11"/>
    <s v="Christophe"/>
    <s v="Bio Planète"/>
    <s v="Accent Bio"/>
    <s v="D'ELLE AU NATUREL"/>
    <s v="7 faubourg de Belfort"/>
    <s v="90100"/>
    <s v="DELLE"/>
    <s v="03 84 36 07 69"/>
    <s v="Bourgogne-France-Comté"/>
    <s v="90"/>
    <s v="ACCORD BIO"/>
    <m/>
    <n v="220"/>
    <s v="2017-12-05"/>
    <x v="1988"/>
    <n v="1"/>
    <m/>
    <m/>
    <m/>
    <n v="1"/>
    <s v="Huile de coco - 0,4L"/>
    <n v="1010615056"/>
    <n v="60"/>
    <n v="10"/>
    <m/>
    <s v="oui"/>
    <n v="375"/>
    <n v="0"/>
    <n v="375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Bio Planète"/>
    <s v="Accent Bio"/>
    <s v="D'ELLE AU NATUREL"/>
    <s v="7 faubourg de Belfort"/>
    <s v="90100"/>
    <s v="DELLE"/>
    <s v="03 84 36 07 69"/>
    <s v="Bourgogne-France-Comté"/>
    <s v="90"/>
    <s v="ACCORD BIO"/>
    <m/>
    <n v="220"/>
    <s v="2017-12-05"/>
    <x v="1988"/>
    <n v="1"/>
    <m/>
    <m/>
    <m/>
    <m/>
    <s v="Huile de germe de blé bio - 100ml"/>
    <n v="1010420697"/>
    <n v="4"/>
    <n v="0"/>
    <m/>
    <m/>
    <n v="42.6"/>
    <n v="0"/>
    <n v="42.6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Bio Planète"/>
    <s v="Accent Bio"/>
    <s v="D'ELLE AU NATUREL"/>
    <s v="7 faubourg de Belfort"/>
    <s v="90100"/>
    <s v="DELLE"/>
    <s v="03 84 36 07 69"/>
    <s v="Bourgogne-France-Comté"/>
    <s v="90"/>
    <s v="ACCORD BIO"/>
    <m/>
    <n v="220"/>
    <s v="2017-12-05"/>
    <x v="1988"/>
    <n v="1"/>
    <m/>
    <m/>
    <m/>
    <m/>
    <s v="Farine de pépins de courge biologique - 250g x4"/>
    <n v="1010450220"/>
    <n v="4"/>
    <n v="0"/>
    <m/>
    <m/>
    <n v="11.92"/>
    <n v="0"/>
    <n v="11.92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Bio Planète"/>
    <s v="Accent Bio"/>
    <s v="D'ELLE AU NATUREL"/>
    <s v="7 faubourg de Belfort"/>
    <s v="90100"/>
    <s v="DELLE"/>
    <s v="03 84 36 07 69"/>
    <s v="Bourgogne-France-Comté"/>
    <s v="90"/>
    <s v="ACCORD BIO"/>
    <m/>
    <n v="220"/>
    <s v="2017-12-05"/>
    <x v="1988"/>
    <n v="1"/>
    <m/>
    <m/>
    <m/>
    <m/>
    <s v="Farine de lin biologique -"/>
    <n v="0"/>
    <n v="4"/>
    <n v="0"/>
    <m/>
    <m/>
    <n v="0"/>
    <n v="0"/>
    <n v="0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Kaoka"/>
    <s v="Markal"/>
    <s v="D'ELLE AU NATUREL"/>
    <s v="7 faubourg de Belfort"/>
    <s v="90100"/>
    <s v="DELLE"/>
    <s v="03 84 36 07 69"/>
    <s v="Bourgogne-France-Comté"/>
    <s v="90"/>
    <s v="ACCORD BIO"/>
    <m/>
    <n v="220"/>
    <s v="2017-12-05"/>
    <x v="1989"/>
    <n v="1"/>
    <m/>
    <m/>
    <m/>
    <m/>
    <s v="noir 66% éclats noisettes caramélisés - 100g"/>
    <n v="14072"/>
    <n v="17"/>
    <n v="0"/>
    <m/>
    <s v="oui"/>
    <n v="31.96"/>
    <n v="0"/>
    <n v="31.96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Kaoka"/>
    <s v="Markal"/>
    <s v="D'ELLE AU NATUREL"/>
    <s v="7 faubourg de Belfort"/>
    <s v="90100"/>
    <s v="DELLE"/>
    <s v="03 84 36 07 69"/>
    <s v="Bourgogne-France-Comté"/>
    <s v="90"/>
    <s v="ACCORD BIO"/>
    <m/>
    <n v="220"/>
    <s v="2017-12-05"/>
    <x v="1989"/>
    <n v="1"/>
    <m/>
    <m/>
    <m/>
    <m/>
    <s v="noir 70% Fleur Sel - 100g"/>
    <n v="14771"/>
    <n v="17"/>
    <n v="0"/>
    <m/>
    <s v="oui"/>
    <n v="0"/>
    <n v="0"/>
    <n v="0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Kaoka"/>
    <s v="Markal"/>
    <s v="D'ELLE AU NATUREL"/>
    <s v="7 faubourg de Belfort"/>
    <s v="90100"/>
    <s v="DELLE"/>
    <s v="03 84 36 07 69"/>
    <s v="Bourgogne-France-Comté"/>
    <s v="90"/>
    <s v="ACCORD BIO"/>
    <m/>
    <n v="220"/>
    <s v="2017-12-05"/>
    <x v="1989"/>
    <n v="1"/>
    <m/>
    <m/>
    <m/>
    <m/>
    <s v="noir 75% Sao Tomé - 100g"/>
    <n v="14371"/>
    <n v="17"/>
    <n v="0"/>
    <m/>
    <s v="oui"/>
    <n v="28.9"/>
    <n v="0"/>
    <n v="28.9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Kaoka"/>
    <s v="Markal"/>
    <s v="D'ELLE AU NATUREL"/>
    <s v="7 faubourg de Belfort"/>
    <s v="90100"/>
    <s v="DELLE"/>
    <s v="03 84 36 07 69"/>
    <s v="Bourgogne-France-Comté"/>
    <s v="90"/>
    <s v="ACCORD BIO"/>
    <m/>
    <n v="220"/>
    <s v="2017-12-05"/>
    <x v="1989"/>
    <n v="1"/>
    <m/>
    <m/>
    <m/>
    <m/>
    <s v="Pépites noir 50% - 100g"/>
    <n v="16534"/>
    <n v="7"/>
    <n v="0"/>
    <m/>
    <m/>
    <n v="0"/>
    <n v="0"/>
    <n v="0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Kaoka"/>
    <s v="Markal"/>
    <s v="D'ELLE AU NATUREL"/>
    <s v="7 faubourg de Belfort"/>
    <s v="90100"/>
    <s v="DELLE"/>
    <s v="03 84 36 07 69"/>
    <s v="Bourgogne-France-Comté"/>
    <s v="90"/>
    <s v="ACCORD BIO"/>
    <m/>
    <n v="220"/>
    <s v="2017-12-05"/>
    <x v="1989"/>
    <n v="1"/>
    <m/>
    <m/>
    <m/>
    <m/>
    <s v="Sachet bonbons miel - 150g"/>
    <n v="48201"/>
    <n v="12"/>
    <n v="0"/>
    <m/>
    <m/>
    <n v="0"/>
    <n v="0"/>
    <n v="0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Kaoka"/>
    <s v="Markal"/>
    <s v="D'ELLE AU NATUREL"/>
    <s v="7 faubourg de Belfort"/>
    <s v="90100"/>
    <s v="DELLE"/>
    <s v="03 84 36 07 69"/>
    <s v="Bourgogne-France-Comté"/>
    <s v="90"/>
    <s v="ACCORD BIO"/>
    <m/>
    <n v="220"/>
    <s v="2017-12-05"/>
    <x v="1989"/>
    <n v="1"/>
    <m/>
    <m/>
    <m/>
    <m/>
    <s v="Sachet bonbons menthe eucalyptus - 150g"/>
    <n v="48201"/>
    <n v="12"/>
    <n v="0"/>
    <m/>
    <m/>
    <n v="0"/>
    <n v="0"/>
    <n v="0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Kaoka"/>
    <s v="Markal"/>
    <s v="D'ELLE AU NATUREL"/>
    <s v="7 faubourg de Belfort"/>
    <s v="90100"/>
    <s v="DELLE"/>
    <s v="03 84 36 07 69"/>
    <s v="Bourgogne-France-Comté"/>
    <s v="90"/>
    <s v="ACCORD BIO"/>
    <m/>
    <n v="220"/>
    <s v="2017-12-05"/>
    <x v="1989"/>
    <n v="1"/>
    <m/>
    <m/>
    <m/>
    <m/>
    <s v="Sachet bonbons orange - 150g"/>
    <n v="48202"/>
    <n v="12"/>
    <n v="0"/>
    <m/>
    <m/>
    <n v="0"/>
    <n v="0"/>
    <n v="0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Nature et Aliments"/>
    <s v="Europ-Labo"/>
    <s v="D'ELLE AU NATUREL"/>
    <s v="7 faubourg de Belfort"/>
    <s v="90100"/>
    <s v="DELLE"/>
    <s v="03 84 36 07 69"/>
    <s v="Bourgogne-France-Comté"/>
    <s v="90"/>
    <s v="ACCORD BIO"/>
    <m/>
    <n v="220"/>
    <s v="2017-12-05"/>
    <x v="1990"/>
    <n v="1"/>
    <m/>
    <m/>
    <m/>
    <m/>
    <s v="Ferment dessert au bifidus 2x6g - 2x6g"/>
    <n v="530020"/>
    <n v="10"/>
    <n v="0"/>
    <m/>
    <m/>
    <n v="21.5"/>
    <n v="0"/>
    <n v="21.5"/>
    <s v=""/>
    <s v=""/>
    <s v=""/>
    <s v=""/>
    <s v=""/>
    <m/>
    <m/>
    <m/>
    <m/>
    <m/>
    <m/>
    <m/>
    <d v="2018-01-03T00:00:00"/>
    <n v="1"/>
    <m/>
    <n v="1"/>
    <m/>
  </r>
  <r>
    <x v="11"/>
    <s v="Christophe"/>
    <s v="Nature et Aliments"/>
    <s v="Europ-Labo"/>
    <s v="D'ELLE AU NATUREL"/>
    <s v="7 faubourg de Belfort"/>
    <s v="90100"/>
    <s v="DELLE"/>
    <s v="03 84 36 07 69"/>
    <s v="Bourgogne-France-Comté"/>
    <s v="90"/>
    <s v="ACCORD BIO"/>
    <m/>
    <n v="220"/>
    <s v="2017-12-05"/>
    <x v="1990"/>
    <n v="1"/>
    <m/>
    <m/>
    <m/>
    <m/>
    <s v="Colorants en poudre 3x10g - 1x30g"/>
    <n v="320200"/>
    <n v="8"/>
    <n v="0"/>
    <m/>
    <m/>
    <n v="16.8"/>
    <n v="0"/>
    <n v="16.8"/>
    <s v=""/>
    <s v=""/>
    <s v=""/>
    <s v=""/>
    <s v=""/>
    <m/>
    <m/>
    <m/>
    <m/>
    <m/>
    <m/>
    <m/>
    <d v="2018-01-03T00:00:00"/>
    <n v="1"/>
    <m/>
    <n v="1"/>
    <m/>
  </r>
  <r>
    <x v="11"/>
    <s v="Benoît"/>
    <s v="Nature et Aliments"/>
    <s v="Biodis"/>
    <s v="C BIO"/>
    <s v="123 AVENUE DU GENERAL LECLERC"/>
    <s v="91190"/>
    <s v="GIF SUR YVETTE"/>
    <s v="09 82 60 87 04"/>
    <s v="Île-de-France"/>
    <s v="91"/>
    <s v="INDPT"/>
    <m/>
    <n v="299"/>
    <s v="2017-12-05"/>
    <x v="1991"/>
    <n v="1"/>
    <m/>
    <m/>
    <m/>
    <m/>
    <s v="Nappage pour tartes 2x10g - 2x10g"/>
    <n v="320230"/>
    <n v="20"/>
    <n v="0"/>
    <m/>
    <m/>
    <n v="17"/>
    <n v="0"/>
    <n v="17"/>
    <s v=""/>
    <s v=""/>
    <s v=""/>
    <s v=""/>
    <s v=""/>
    <m/>
    <m/>
    <m/>
    <m/>
    <m/>
    <m/>
    <s v="Rappel le 10/1 aura passé la commande x"/>
    <m/>
    <m/>
    <n v="1"/>
    <m/>
    <n v="1"/>
  </r>
  <r>
    <x v="11"/>
    <s v="Benoît"/>
    <s v="Kaoka"/>
    <s v="Markal"/>
    <s v="C BIO"/>
    <s v="123 AVENUE DU GENERAL LECLERC"/>
    <s v="91190"/>
    <s v="GIF SUR YVETTE"/>
    <s v="09 82 60 87 04"/>
    <s v="Île-de-France"/>
    <s v="91"/>
    <s v="INDPT"/>
    <m/>
    <n v="299"/>
    <s v="2017-12-05"/>
    <x v="1992"/>
    <n v="1"/>
    <m/>
    <m/>
    <m/>
    <m/>
    <s v="noir gingembre citron - 100g"/>
    <n v="14718"/>
    <n v="17"/>
    <n v="0"/>
    <m/>
    <s v="oui"/>
    <n v="30.6"/>
    <n v="0"/>
    <n v="30.6"/>
    <s v=""/>
    <s v=""/>
    <s v=""/>
    <s v=""/>
    <s v=""/>
    <m/>
    <m/>
    <m/>
    <m/>
    <m/>
    <m/>
    <s v="Rappel le 10/1 aura passé la commande x"/>
    <m/>
    <m/>
    <n v="1"/>
    <m/>
    <n v="1"/>
  </r>
  <r>
    <x v="11"/>
    <s v="Benoît"/>
    <s v="Champlat"/>
    <s v="Accent Bio"/>
    <s v="C BIO"/>
    <s v="123 AVENUE DU GENERAL LECLERC"/>
    <s v="91190"/>
    <s v="GIF SUR YVETTE"/>
    <s v="09 82 60 87 04"/>
    <s v="Île-de-France"/>
    <s v="91"/>
    <s v="INDPT"/>
    <m/>
    <n v="299"/>
    <s v="2017-12-05"/>
    <x v="1993"/>
    <n v="1"/>
    <m/>
    <m/>
    <m/>
    <m/>
    <s v="Maïs doux - 240 gr."/>
    <n v="0"/>
    <n v="6"/>
    <n v="0"/>
    <m/>
    <m/>
    <n v="10.5"/>
    <n v="0"/>
    <n v="10.5"/>
    <s v=""/>
    <s v=""/>
    <s v=""/>
    <s v=""/>
    <s v=""/>
    <m/>
    <m/>
    <m/>
    <m/>
    <m/>
    <m/>
    <s v="Rappel le 10/1 aura passé la commande x"/>
    <m/>
    <m/>
    <n v="1"/>
    <m/>
    <n v="1"/>
  </r>
  <r>
    <x v="11"/>
    <s v="Benoît"/>
    <s v="Champlat"/>
    <s v="Accent Bio"/>
    <s v="C BIO"/>
    <s v="123 AVENUE DU GENERAL LECLERC"/>
    <s v="91190"/>
    <s v="GIF SUR YVETTE"/>
    <s v="09 82 60 87 04"/>
    <s v="Île-de-France"/>
    <s v="91"/>
    <s v="INDPT"/>
    <m/>
    <n v="299"/>
    <s v="2017-12-05"/>
    <x v="1993"/>
    <n v="1"/>
    <m/>
    <m/>
    <m/>
    <m/>
    <s v="Pois chiches au naturel - 240 gr."/>
    <n v="0"/>
    <n v="6"/>
    <n v="0"/>
    <m/>
    <m/>
    <n v="13.02"/>
    <n v="0"/>
    <n v="13.02"/>
    <s v=""/>
    <s v=""/>
    <s v=""/>
    <s v=""/>
    <s v=""/>
    <m/>
    <m/>
    <m/>
    <m/>
    <m/>
    <m/>
    <s v="Rappel le 10/1 aura passé la commande x"/>
    <m/>
    <m/>
    <n v="1"/>
    <m/>
    <n v="1"/>
  </r>
  <r>
    <x v="11"/>
    <s v="Benoît"/>
    <s v="Bio Planète"/>
    <s v="Biodis"/>
    <s v="C BIO"/>
    <s v="123 AVENUE DU GENERAL LECLERC"/>
    <s v="91190"/>
    <s v="GIF SUR YVETTE"/>
    <s v="09 82 60 87 04"/>
    <s v="Île-de-France"/>
    <s v="91"/>
    <s v="INDPT"/>
    <m/>
    <n v="299"/>
    <s v="2017-12-05"/>
    <x v="1994"/>
    <n v="1"/>
    <m/>
    <m/>
    <m/>
    <m/>
    <s v="Huile d'olive Demeter - 0,5L"/>
    <n v="1010614270"/>
    <n v="6"/>
    <n v="0"/>
    <m/>
    <m/>
    <n v="60.24"/>
    <n v="0"/>
    <n v="60.24"/>
    <s v=""/>
    <s v=""/>
    <s v=""/>
    <s v=""/>
    <s v=""/>
    <m/>
    <m/>
    <m/>
    <n v="1"/>
    <m/>
    <m/>
    <m/>
    <d v="2017-12-21T00:00:00"/>
    <m/>
    <n v="1"/>
    <m/>
    <s v=""/>
  </r>
  <r>
    <x v="11"/>
    <s v="Benoît"/>
    <s v="Bio Planète"/>
    <s v="Biodis"/>
    <s v="C BIO"/>
    <s v="123 AVENUE DU GENERAL LECLERC"/>
    <s v="91190"/>
    <s v="GIF SUR YVETTE"/>
    <s v="09 82 60 87 04"/>
    <s v="Île-de-France"/>
    <s v="91"/>
    <s v="INDPT"/>
    <m/>
    <n v="299"/>
    <s v="2017-12-05"/>
    <x v="1994"/>
    <n v="1"/>
    <m/>
    <m/>
    <m/>
    <m/>
    <s v="Huile de coco - 1L (4)"/>
    <n v="1010415088"/>
    <n v="4"/>
    <n v="0"/>
    <m/>
    <s v="oui"/>
    <n v="62.48"/>
    <n v="0"/>
    <n v="62.48"/>
    <s v=""/>
    <s v=""/>
    <s v=""/>
    <s v=""/>
    <s v=""/>
    <m/>
    <m/>
    <m/>
    <n v="1"/>
    <m/>
    <m/>
    <m/>
    <d v="2017-12-21T00:00:00"/>
    <m/>
    <n v="1"/>
    <m/>
    <s v=""/>
  </r>
  <r>
    <x v="11"/>
    <s v="Benoît"/>
    <s v="Bio Planète"/>
    <s v="Biodis"/>
    <s v="C BIO"/>
    <s v="123 AVENUE DU GENERAL LECLERC"/>
    <s v="91190"/>
    <s v="GIF SUR YVETTE"/>
    <s v="09 82 60 87 04"/>
    <s v="Île-de-France"/>
    <s v="91"/>
    <s v="INDPT"/>
    <m/>
    <n v="299"/>
    <s v="2017-12-05"/>
    <x v="1994"/>
    <n v="1"/>
    <m/>
    <m/>
    <m/>
    <m/>
    <s v="Huile coco désodorisée - 1L (4)"/>
    <n v="1010415188"/>
    <n v="4"/>
    <n v="0"/>
    <m/>
    <s v="oui"/>
    <n v="38.119999999999997"/>
    <n v="0"/>
    <n v="38.119999999999997"/>
    <s v=""/>
    <s v=""/>
    <s v=""/>
    <s v=""/>
    <s v=""/>
    <m/>
    <m/>
    <m/>
    <n v="1"/>
    <m/>
    <m/>
    <m/>
    <d v="2017-12-21T00:00:00"/>
    <m/>
    <n v="1"/>
    <m/>
    <s v=""/>
  </r>
  <r>
    <x v="11"/>
    <s v="Philippe"/>
    <s v="Kaoka"/>
    <s v="Ekibio"/>
    <s v="L EPICIER VERT - BIOMONDE"/>
    <s v="12 RUE PAUL LANGEVIN"/>
    <s v="49240"/>
    <s v="AVRILLE"/>
    <s v="09 51 49 96 58"/>
    <s v="Pays-de-Loire"/>
    <s v="49"/>
    <s v="BIOMONDE"/>
    <m/>
    <n v="250"/>
    <s v="2017-12-05"/>
    <x v="1995"/>
    <n v="1"/>
    <m/>
    <m/>
    <m/>
    <n v="1"/>
    <s v="noir 55% orange - 100g"/>
    <n v="14073"/>
    <n v="51"/>
    <n v="15"/>
    <m/>
    <s v="oui"/>
    <n v="64.260000000000005"/>
    <n v="0"/>
    <n v="64.260000000000005"/>
    <s v=""/>
    <s v=""/>
    <s v=""/>
    <s v=""/>
    <s v=""/>
    <m/>
    <m/>
    <m/>
    <n v="1"/>
    <m/>
    <m/>
    <m/>
    <d v="2017-01-08T00:00:00"/>
    <m/>
    <m/>
    <n v="1"/>
    <s v=""/>
  </r>
  <r>
    <x v="11"/>
    <s v="Philippe"/>
    <s v="Kaoka"/>
    <s v="Ekibio"/>
    <s v="L EPICIER VERT - BIOMONDE"/>
    <s v="12 RUE PAUL LANGEVIN"/>
    <s v="49240"/>
    <s v="AVRILLE"/>
    <s v="09 51 49 96 58"/>
    <s v="Pays-de-Loire"/>
    <s v="49"/>
    <s v="BIOMONDE"/>
    <m/>
    <n v="250"/>
    <s v="2017-12-05"/>
    <x v="1995"/>
    <n v="1"/>
    <m/>
    <m/>
    <m/>
    <n v="1"/>
    <s v="noir 75% Sao Tomé - 100g"/>
    <n v="14371"/>
    <n v="51"/>
    <n v="15"/>
    <m/>
    <s v="oui"/>
    <n v="78.540000000000006"/>
    <n v="0"/>
    <n v="78.540000000000006"/>
    <s v=""/>
    <s v=""/>
    <s v=""/>
    <s v=""/>
    <s v=""/>
    <m/>
    <m/>
    <m/>
    <n v="1"/>
    <m/>
    <m/>
    <m/>
    <d v="2017-01-08T00:00:00"/>
    <m/>
    <m/>
    <n v="1"/>
    <s v=""/>
  </r>
  <r>
    <x v="11"/>
    <s v="Philippe"/>
    <s v="Kaoka"/>
    <s v="Ekibio"/>
    <s v="L EPICIER VERT - BIOMONDE"/>
    <s v="12 RUE PAUL LANGEVIN"/>
    <s v="49240"/>
    <s v="AVRILLE"/>
    <s v="09 51 49 96 58"/>
    <s v="Pays-de-Loire"/>
    <s v="49"/>
    <s v="BIOMONDE"/>
    <m/>
    <n v="250"/>
    <s v="2017-12-05"/>
    <x v="1995"/>
    <n v="1"/>
    <m/>
    <m/>
    <m/>
    <n v="1"/>
    <s v="noir 80% Equateur - 100g"/>
    <n v="14074"/>
    <n v="51"/>
    <n v="15"/>
    <m/>
    <s v="oui"/>
    <n v="78.540000000000006"/>
    <n v="0"/>
    <n v="78.540000000000006"/>
    <s v=""/>
    <s v=""/>
    <s v=""/>
    <s v=""/>
    <s v=""/>
    <m/>
    <m/>
    <m/>
    <n v="1"/>
    <m/>
    <m/>
    <m/>
    <d v="2017-01-08T00:00:00"/>
    <m/>
    <m/>
    <n v="1"/>
    <s v=""/>
  </r>
  <r>
    <x v="11"/>
    <s v="Philippe"/>
    <s v="Kaoka"/>
    <s v="Ekibio"/>
    <s v="L EPICIER VERT - BIOMONDE"/>
    <s v="12 RUE PAUL LANGEVIN"/>
    <s v="49240"/>
    <s v="AVRILLE"/>
    <s v="09 51 49 96 58"/>
    <s v="Pays-de-Loire"/>
    <s v="49"/>
    <s v="BIOMONDE"/>
    <m/>
    <n v="250"/>
    <s v="2017-12-05"/>
    <x v="1995"/>
    <n v="1"/>
    <m/>
    <m/>
    <m/>
    <n v="1"/>
    <s v="noir noix de coco - 100g"/>
    <n v="14717"/>
    <n v="51"/>
    <n v="15"/>
    <m/>
    <s v="oui"/>
    <n v="91.8"/>
    <n v="0"/>
    <n v="91.8"/>
    <s v=""/>
    <s v=""/>
    <s v=""/>
    <s v=""/>
    <s v=""/>
    <m/>
    <m/>
    <m/>
    <n v="1"/>
    <m/>
    <m/>
    <m/>
    <d v="2017-01-08T00:00:00"/>
    <m/>
    <m/>
    <n v="1"/>
    <s v=""/>
  </r>
  <r>
    <x v="11"/>
    <s v="Philippe"/>
    <s v="Kaoka"/>
    <s v="Ekibio"/>
    <s v="L EPICIER VERT - BIOMONDE"/>
    <s v="12 RUE PAUL LANGEVIN"/>
    <s v="49240"/>
    <s v="AVRILLE"/>
    <s v="09 51 49 96 58"/>
    <s v="Pays-de-Loire"/>
    <s v="49"/>
    <s v="BIOMONDE"/>
    <m/>
    <n v="250"/>
    <s v="2017-12-05"/>
    <x v="1995"/>
    <n v="1"/>
    <m/>
    <m/>
    <m/>
    <n v="1"/>
    <s v="noir gingembre citron - 100g"/>
    <n v="14718"/>
    <n v="51"/>
    <n v="15"/>
    <m/>
    <s v="oui"/>
    <n v="91.8"/>
    <n v="0"/>
    <n v="91.8"/>
    <s v=""/>
    <s v=""/>
    <s v=""/>
    <s v=""/>
    <s v=""/>
    <m/>
    <m/>
    <m/>
    <n v="1"/>
    <m/>
    <m/>
    <m/>
    <d v="2017-01-08T00:00:00"/>
    <m/>
    <m/>
    <n v="1"/>
    <s v=""/>
  </r>
  <r>
    <x v="11"/>
    <s v="Philippe"/>
    <s v="Le Moulin du Pivert"/>
    <s v="Direct"/>
    <s v="L EPICIER VERT - BIOMONDE"/>
    <s v="12 RUE PAUL LANGEVIN"/>
    <s v="49240"/>
    <s v="AVRILLE"/>
    <s v="09 51 49 96 58"/>
    <s v="Pays-de-Loire"/>
    <s v="49"/>
    <s v="BIOMONDE"/>
    <m/>
    <n v="250"/>
    <s v="2017-12-05"/>
    <x v="1996"/>
    <n v="1"/>
    <m/>
    <m/>
    <m/>
    <m/>
    <s v="Plaisir Châtaigne nappé de chocolat noir - 130 grs"/>
    <n v="1"/>
    <n v="6"/>
    <n v="0"/>
    <m/>
    <m/>
    <n v="12"/>
    <n v="0"/>
    <n v="12"/>
    <s v=""/>
    <s v=""/>
    <s v=""/>
    <s v=""/>
    <s v=""/>
    <m/>
    <m/>
    <m/>
    <m/>
    <m/>
    <m/>
    <s v="Marie-Reine ne sait pas, nous rappelle au besoin"/>
    <d v="2017-01-08T00:00:00"/>
    <n v="1"/>
    <m/>
    <n v="1"/>
    <m/>
  </r>
  <r>
    <x v="11"/>
    <s v="Philippe"/>
    <s v="Le Moulin du Pivert"/>
    <s v="Direct"/>
    <s v="L EPICIER VERT - BIOMONDE"/>
    <s v="12 RUE PAUL LANGEVIN"/>
    <s v="49240"/>
    <s v="AVRILLE"/>
    <s v="09 51 49 96 58"/>
    <s v="Pays-de-Loire"/>
    <s v="49"/>
    <s v="BIOMONDE"/>
    <m/>
    <n v="250"/>
    <s v="2017-12-05"/>
    <x v="1996"/>
    <n v="1"/>
    <m/>
    <m/>
    <m/>
    <m/>
    <s v="Plaisir Agrumes - 175 grs"/>
    <n v="1"/>
    <n v="6"/>
    <n v="0"/>
    <m/>
    <m/>
    <n v="14.4"/>
    <n v="0"/>
    <n v="14.4"/>
    <s v=""/>
    <s v=""/>
    <s v=""/>
    <s v=""/>
    <s v=""/>
    <m/>
    <m/>
    <m/>
    <m/>
    <m/>
    <m/>
    <s v="Marie-Reine ne sait pas, nous rappelle au besoin"/>
    <d v="2017-01-08T00:00:00"/>
    <n v="1"/>
    <m/>
    <n v="1"/>
    <m/>
  </r>
  <r>
    <x v="11"/>
    <s v="Philippe"/>
    <s v="Le Moulin du Pivert"/>
    <s v="Direct"/>
    <s v="L EPICIER VERT - BIOMONDE"/>
    <s v="12 RUE PAUL LANGEVIN"/>
    <s v="49240"/>
    <s v="AVRILLE"/>
    <s v="09 51 49 96 58"/>
    <s v="Pays-de-Loire"/>
    <s v="49"/>
    <s v="BIOMONDE"/>
    <m/>
    <n v="250"/>
    <s v="2017-12-05"/>
    <x v="1996"/>
    <n v="1"/>
    <m/>
    <m/>
    <m/>
    <m/>
    <s v="Equi'libre Petit Epeautre Chocolat - 150 g"/>
    <n v="1"/>
    <n v="6"/>
    <n v="0"/>
    <m/>
    <m/>
    <n v="14.28"/>
    <n v="0"/>
    <n v="14.28"/>
    <s v=""/>
    <s v=""/>
    <s v=""/>
    <s v=""/>
    <s v=""/>
    <m/>
    <m/>
    <m/>
    <m/>
    <m/>
    <m/>
    <s v="Marie-Reine ne sait pas, nous rappelle au besoin"/>
    <d v="2017-01-08T00:00:00"/>
    <n v="1"/>
    <m/>
    <n v="1"/>
    <m/>
  </r>
  <r>
    <x v="11"/>
    <s v="Philippe"/>
    <s v="Le Moulin du Pivert"/>
    <s v="Direct"/>
    <s v="L EPICIER VERT - BIOMONDE"/>
    <s v="12 RUE PAUL LANGEVIN"/>
    <s v="49240"/>
    <s v="AVRILLE"/>
    <s v="09 51 49 96 58"/>
    <s v="Pays-de-Loire"/>
    <s v="49"/>
    <s v="BIOMONDE"/>
    <m/>
    <n v="250"/>
    <s v="2017-12-05"/>
    <x v="1996"/>
    <n v="1"/>
    <m/>
    <m/>
    <m/>
    <m/>
    <s v="P'tit Beurre Pépites Chocolat - 155 grs"/>
    <n v="1"/>
    <n v="6"/>
    <n v="0"/>
    <m/>
    <m/>
    <n v="10.5"/>
    <n v="0"/>
    <n v="10.5"/>
    <s v=""/>
    <s v=""/>
    <s v=""/>
    <s v=""/>
    <s v=""/>
    <m/>
    <m/>
    <m/>
    <m/>
    <m/>
    <m/>
    <s v="Marie-Reine ne sait pas, nous rappelle au besoin"/>
    <d v="2017-01-08T00:00:00"/>
    <n v="1"/>
    <m/>
    <n v="1"/>
    <m/>
  </r>
  <r>
    <x v="11"/>
    <s v="Philippe"/>
    <s v="Le Moulin du Pivert"/>
    <s v="Direct"/>
    <s v="L EPICIER VERT - BIOMONDE"/>
    <s v="12 RUE PAUL LANGEVIN"/>
    <s v="49240"/>
    <s v="AVRILLE"/>
    <s v="09 51 49 96 58"/>
    <s v="Pays-de-Loire"/>
    <s v="49"/>
    <s v="BIOMONDE"/>
    <m/>
    <n v="250"/>
    <s v="2017-12-05"/>
    <x v="1996"/>
    <n v="1"/>
    <m/>
    <m/>
    <m/>
    <m/>
    <s v="P'tit Beurre Tout Chocolat - 155 grs"/>
    <n v="1"/>
    <n v="6"/>
    <n v="0"/>
    <m/>
    <m/>
    <n v="0"/>
    <n v="0"/>
    <n v="0"/>
    <s v=""/>
    <s v=""/>
    <s v=""/>
    <s v=""/>
    <s v=""/>
    <m/>
    <m/>
    <m/>
    <m/>
    <m/>
    <m/>
    <s v="Marie-Reine ne sait pas, nous rappelle au besoin"/>
    <d v="2017-01-08T00:00:00"/>
    <n v="1"/>
    <m/>
    <n v="1"/>
    <m/>
  </r>
  <r>
    <x v="11"/>
    <s v="Philippe"/>
    <s v="Nature et Aliments"/>
    <s v="Provinces Bio"/>
    <s v="L EPICIER VERT - BIOMONDE"/>
    <s v="12 RUE PAUL LANGEVIN"/>
    <s v="49240"/>
    <s v="AVRILLE"/>
    <s v="09 51 49 96 58"/>
    <s v="Pays-de-Loire"/>
    <s v="49"/>
    <s v="BIOMONDE"/>
    <m/>
    <n v="250"/>
    <s v="2017-12-05"/>
    <x v="1997"/>
    <n v="1"/>
    <m/>
    <m/>
    <m/>
    <m/>
    <s v="Crème châtaigne - 60g"/>
    <n v="190130"/>
    <n v="12"/>
    <n v="0"/>
    <m/>
    <s v="oui"/>
    <n v="13.8"/>
    <n v="0"/>
    <n v="13.8"/>
    <s v=""/>
    <s v=""/>
    <s v=""/>
    <s v=""/>
    <s v=""/>
    <m/>
    <m/>
    <m/>
    <m/>
    <m/>
    <m/>
    <s v="Marie-Reine ne sait pas, nous rappelle au besoin"/>
    <d v="2017-01-08T00:00:00"/>
    <n v="1"/>
    <m/>
    <n v="1"/>
    <m/>
  </r>
  <r>
    <x v="11"/>
    <s v="Philippe"/>
    <s v="Nature et Aliments"/>
    <s v="Provinces Bio"/>
    <s v="L EPICIER VERT - BIOMONDE"/>
    <s v="12 RUE PAUL LANGEVIN"/>
    <s v="49240"/>
    <s v="AVRILLE"/>
    <s v="09 51 49 96 58"/>
    <s v="Pays-de-Loire"/>
    <s v="49"/>
    <s v="BIOMONDE"/>
    <m/>
    <n v="250"/>
    <s v="2017-12-05"/>
    <x v="1997"/>
    <n v="1"/>
    <m/>
    <m/>
    <m/>
    <m/>
    <s v="Arôme Saveur Pistache - 30ml"/>
    <n v="330240"/>
    <n v="7"/>
    <n v="0"/>
    <m/>
    <m/>
    <n v="20.3"/>
    <n v="0"/>
    <n v="20.3"/>
    <s v=""/>
    <s v=""/>
    <s v=""/>
    <s v=""/>
    <s v=""/>
    <m/>
    <m/>
    <m/>
    <m/>
    <m/>
    <m/>
    <s v="Marie-Reine ne sait pas, nous rappelle au besoin"/>
    <d v="2017-01-08T00:00:00"/>
    <n v="1"/>
    <m/>
    <n v="1"/>
    <m/>
  </r>
  <r>
    <x v="11"/>
    <s v="Philippe"/>
    <s v="Nature et Aliments"/>
    <s v="Provinces Bio"/>
    <s v="L EPICIER VERT - BIOMONDE"/>
    <s v="12 RUE PAUL LANGEVIN"/>
    <s v="49240"/>
    <s v="AVRILLE"/>
    <s v="09 51 49 96 58"/>
    <s v="Pays-de-Loire"/>
    <s v="49"/>
    <s v="BIOMONDE"/>
    <m/>
    <n v="250"/>
    <s v="2017-12-05"/>
    <x v="1997"/>
    <n v="1"/>
    <m/>
    <m/>
    <m/>
    <m/>
    <s v="Nappage pour tartes 2x10g - 2x10g"/>
    <n v="320230"/>
    <n v="20"/>
    <n v="0"/>
    <m/>
    <m/>
    <n v="17"/>
    <n v="0"/>
    <n v="17"/>
    <s v=""/>
    <s v=""/>
    <s v=""/>
    <s v=""/>
    <s v=""/>
    <m/>
    <m/>
    <m/>
    <m/>
    <m/>
    <m/>
    <s v="Marie-Reine ne sait pas, nous rappelle au besoin"/>
    <d v="2017-01-08T00:00:00"/>
    <n v="1"/>
    <m/>
    <n v="1"/>
    <m/>
  </r>
  <r>
    <x v="11"/>
    <s v="Philippe"/>
    <s v="Côteaux Nantais"/>
    <s v="Provinces Bio"/>
    <s v="L EPICIER VERT - BIOMONDE"/>
    <s v="12 RUE PAUL LANGEVIN"/>
    <s v="49240"/>
    <s v="AVRILLE"/>
    <s v="09 51 49 96 58"/>
    <s v="Pays-de-Loire"/>
    <s v="49"/>
    <s v="BIOMONDE"/>
    <m/>
    <n v="250"/>
    <s v="2017-12-05"/>
    <x v="1998"/>
    <n v="1"/>
    <m/>
    <m/>
    <m/>
    <m/>
    <s v="kiwis - 315 g"/>
    <n v="0"/>
    <n v="6"/>
    <n v="0"/>
    <m/>
    <m/>
    <n v="15.72"/>
    <n v="0"/>
    <n v="15.72"/>
    <s v=""/>
    <s v=""/>
    <s v=""/>
    <s v=""/>
    <s v=""/>
    <m/>
    <m/>
    <m/>
    <m/>
    <m/>
    <m/>
    <s v="Marie-Reine ne sait pas, nous rappelle au besoin"/>
    <d v="2017-01-08T00:00:00"/>
    <n v="1"/>
    <m/>
    <n v="1"/>
    <m/>
  </r>
  <r>
    <x v="11"/>
    <s v="Philippe"/>
    <s v="Côteaux Nantais"/>
    <s v="Provinces Bio"/>
    <s v="L EPICIER VERT - BIOMONDE"/>
    <s v="12 RUE PAUL LANGEVIN"/>
    <s v="49240"/>
    <s v="AVRILLE"/>
    <s v="09 51 49 96 58"/>
    <s v="Pays-de-Loire"/>
    <s v="49"/>
    <s v="BIOMONDE"/>
    <m/>
    <n v="250"/>
    <s v="2017-12-05"/>
    <x v="1998"/>
    <n v="1"/>
    <m/>
    <m/>
    <m/>
    <m/>
    <s v="pommes pêches - 75 cl"/>
    <n v="0"/>
    <n v="6"/>
    <n v="0"/>
    <m/>
    <m/>
    <n v="17.16"/>
    <n v="0"/>
    <n v="17.16"/>
    <s v=""/>
    <s v=""/>
    <s v=""/>
    <s v=""/>
    <s v=""/>
    <m/>
    <m/>
    <m/>
    <m/>
    <m/>
    <m/>
    <s v="Marie-Reine ne sait pas, nous rappelle au besoin"/>
    <d v="2017-01-08T00:00:00"/>
    <n v="1"/>
    <m/>
    <n v="1"/>
    <m/>
  </r>
  <r>
    <x v="11"/>
    <s v="Philippe"/>
    <s v="Kaoka"/>
    <s v="Ekibio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1999"/>
    <n v="1"/>
    <m/>
    <m/>
    <m/>
    <n v="1"/>
    <s v="noir 61% éclats cacao caramélisés - 100g"/>
    <n v="14076"/>
    <n v="51"/>
    <n v="10"/>
    <m/>
    <s v="oui"/>
    <n v="72.42"/>
    <n v="0"/>
    <n v="72.42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Kaoka"/>
    <s v="Ekibio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1999"/>
    <n v="1"/>
    <m/>
    <m/>
    <m/>
    <n v="1"/>
    <s v="noir 70% - 100g"/>
    <n v="14072"/>
    <n v="51"/>
    <n v="10"/>
    <m/>
    <s v="oui"/>
    <n v="64.77"/>
    <n v="0"/>
    <n v="64.77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Kaoka"/>
    <s v="Ekibio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1999"/>
    <n v="1"/>
    <m/>
    <m/>
    <m/>
    <n v="1"/>
    <s v="noir 75% Sao Tomé - 100g"/>
    <n v="14371"/>
    <n v="51"/>
    <n v="10"/>
    <m/>
    <s v="oui"/>
    <n v="70.89"/>
    <n v="0"/>
    <n v="70.89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Le Moulin du Pivert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0"/>
    <n v="1"/>
    <m/>
    <m/>
    <m/>
    <m/>
    <s v="Plaisir Châtaigne nappé de chocolat noir - 130 grs"/>
    <n v="1"/>
    <n v="12"/>
    <n v="0"/>
    <m/>
    <m/>
    <n v="24"/>
    <n v="0"/>
    <n v="24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Le Moulin du Pivert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0"/>
    <n v="1"/>
    <m/>
    <m/>
    <m/>
    <m/>
    <s v="Equi'libre Céréales et Graines - 150 grs"/>
    <n v="1"/>
    <n v="12"/>
    <n v="0"/>
    <m/>
    <m/>
    <n v="26.16"/>
    <n v="0"/>
    <n v="26.16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Le Moulin du Pivert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0"/>
    <n v="1"/>
    <m/>
    <m/>
    <m/>
    <m/>
    <s v="Equi'libre Chocolat - 150 grs"/>
    <n v="1"/>
    <n v="12"/>
    <n v="0"/>
    <m/>
    <m/>
    <n v="26.4"/>
    <n v="0"/>
    <n v="26.4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Le Moulin du Pivert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0"/>
    <n v="1"/>
    <m/>
    <m/>
    <m/>
    <m/>
    <s v="P'tit Beurre Tout Chocolat - 155 grs"/>
    <n v="1"/>
    <n v="12"/>
    <n v="0"/>
    <m/>
    <m/>
    <n v="0"/>
    <n v="0"/>
    <n v="0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Bio Planète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1"/>
    <n v="1"/>
    <m/>
    <m/>
    <m/>
    <m/>
    <s v="Huile d'olive citron - 0,25L"/>
    <n v="1010612592"/>
    <n v="6"/>
    <n v="0"/>
    <m/>
    <m/>
    <n v="26.82"/>
    <n v="0"/>
    <n v="26.82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Bio Planète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1"/>
    <n v="1"/>
    <m/>
    <m/>
    <m/>
    <m/>
    <s v="Huile Oméga + - 1L"/>
    <n v="1010630250"/>
    <n v="6"/>
    <n v="0"/>
    <m/>
    <s v="oui"/>
    <n v="46.5"/>
    <n v="0"/>
    <n v="46.5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Bio Planète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1"/>
    <n v="1"/>
    <m/>
    <m/>
    <m/>
    <m/>
    <s v="Huile de Chia - 100ml"/>
    <n v="1010420097"/>
    <n v="4"/>
    <n v="0"/>
    <m/>
    <m/>
    <n v="31.24"/>
    <n v="0"/>
    <n v="31.24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Bio Planète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1"/>
    <m/>
    <m/>
    <n v="1"/>
    <m/>
    <m/>
    <s v="Farine d'arachide biologique - 250g"/>
    <n v="1010450920"/>
    <n v="4"/>
    <n v="0"/>
    <m/>
    <m/>
    <n v="8.92"/>
    <n v="0"/>
    <n v="8.92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Nature et Aliments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2"/>
    <n v="1"/>
    <m/>
    <m/>
    <m/>
    <m/>
    <s v="Biofournée sarrasin - 35g"/>
    <n v="550070"/>
    <n v="12"/>
    <n v="0"/>
    <m/>
    <m/>
    <n v="11.4"/>
    <n v="0"/>
    <n v="11.4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Nature et Aliments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2"/>
    <n v="1"/>
    <m/>
    <m/>
    <m/>
    <m/>
    <s v="Crème châtaigne - 60g"/>
    <n v="190130"/>
    <n v="12"/>
    <n v="0"/>
    <m/>
    <s v="oui"/>
    <n v="13.8"/>
    <n v="0"/>
    <n v="13.8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Arcadie"/>
    <s v="Ekibio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3"/>
    <n v="1"/>
    <m/>
    <m/>
    <m/>
    <m/>
    <s v="Épices pour CHAÏ - Flacon 40g"/>
    <n v="0"/>
    <n v="3"/>
    <n v="0"/>
    <m/>
    <m/>
    <n v="7.23"/>
    <n v="0"/>
    <n v="7.23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Arcadie"/>
    <s v="Ekibio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3"/>
    <n v="1"/>
    <m/>
    <m/>
    <m/>
    <m/>
    <s v="Mélange SOUPE - Flacon 40g"/>
    <n v="0"/>
    <n v="3"/>
    <n v="0"/>
    <m/>
    <m/>
    <n v="5.67"/>
    <n v="0"/>
    <n v="5.67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Arcadie"/>
    <s v="Ekibio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3"/>
    <n v="1"/>
    <m/>
    <m/>
    <m/>
    <m/>
    <s v="NIGELLE graines - Flacon 50g"/>
    <n v="0"/>
    <n v="3"/>
    <n v="0"/>
    <m/>
    <m/>
    <n v="5.85"/>
    <n v="0"/>
    <n v="5.85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Arcadie"/>
    <s v="Ekibio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3"/>
    <n v="1"/>
    <m/>
    <m/>
    <m/>
    <m/>
    <s v="Mélange JAPONAIS - Flacon 100g (6)"/>
    <n v="0"/>
    <n v="3"/>
    <n v="0"/>
    <m/>
    <m/>
    <n v="9.7200000000000006"/>
    <n v="0"/>
    <n v="9.7200000000000006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Arcadie"/>
    <s v="Ekibio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3"/>
    <n v="1"/>
    <m/>
    <m/>
    <m/>
    <m/>
    <s v="CANNELLE - Flacon 50g"/>
    <n v="0"/>
    <n v="3"/>
    <n v="0"/>
    <m/>
    <m/>
    <n v="5.28"/>
    <n v="0"/>
    <n v="5.28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Arcadie"/>
    <s v="Ekibio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3"/>
    <n v="1"/>
    <m/>
    <m/>
    <m/>
    <m/>
    <s v="MACIS moulu - Flacon 45g"/>
    <n v="0"/>
    <n v="3"/>
    <n v="0"/>
    <m/>
    <m/>
    <n v="13.47"/>
    <n v="0"/>
    <n v="13.47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Arcadie"/>
    <s v="Ekibio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3"/>
    <n v="1"/>
    <m/>
    <m/>
    <m/>
    <m/>
    <s v="Epices pour TANDOORI - Flacon 35g"/>
    <n v="0"/>
    <n v="3"/>
    <n v="0"/>
    <m/>
    <m/>
    <n v="6.45"/>
    <n v="0"/>
    <n v="6.45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Côteaux Nantais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4"/>
    <n v="1"/>
    <m/>
    <m/>
    <m/>
    <m/>
    <s v="rhubarbe demeter - 315 g"/>
    <n v="0"/>
    <n v="6"/>
    <n v="0"/>
    <m/>
    <m/>
    <n v="15.66"/>
    <n v="0"/>
    <n v="15.66"/>
    <s v=""/>
    <s v=""/>
    <s v=""/>
    <s v=""/>
    <s v=""/>
    <m/>
    <m/>
    <m/>
    <n v="1"/>
    <m/>
    <m/>
    <m/>
    <d v="2018-01-08T00:00:00"/>
    <m/>
    <m/>
    <n v="1"/>
    <s v=""/>
  </r>
  <r>
    <x v="11"/>
    <s v="Philippe"/>
    <s v="Côteaux Nantais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4"/>
    <m/>
    <m/>
    <n v="1"/>
    <m/>
    <m/>
    <s v="Purée pommes griottes demeter - 360g"/>
    <n v="0"/>
    <n v="6"/>
    <n v="0"/>
    <m/>
    <m/>
    <n v="13.2"/>
    <n v="0"/>
    <n v="13.2"/>
    <n v="0"/>
    <n v="0"/>
    <n v="1"/>
    <n v="0"/>
    <n v="0"/>
    <m/>
    <m/>
    <n v="1"/>
    <m/>
    <m/>
    <m/>
    <m/>
    <d v="2018-01-08T00:00:00"/>
    <n v="1"/>
    <m/>
    <n v="1"/>
    <s v=""/>
  </r>
  <r>
    <x v="11"/>
    <s v="Philippe"/>
    <s v="Côteaux Nantais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4"/>
    <m/>
    <m/>
    <n v="1"/>
    <m/>
    <m/>
    <s v="Purée pommes figues demeter - 360g"/>
    <n v="0"/>
    <n v="6"/>
    <n v="0"/>
    <m/>
    <m/>
    <n v="13.26"/>
    <n v="0"/>
    <n v="13.26"/>
    <n v="0"/>
    <n v="0"/>
    <n v="1"/>
    <n v="0"/>
    <n v="0"/>
    <m/>
    <m/>
    <n v="1"/>
    <m/>
    <m/>
    <m/>
    <m/>
    <d v="2018-01-08T00:00:00"/>
    <n v="1"/>
    <m/>
    <n v="1"/>
    <s v=""/>
  </r>
  <r>
    <x v="11"/>
    <s v="Philippe"/>
    <s v="Côteaux Nantais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4"/>
    <m/>
    <m/>
    <n v="1"/>
    <m/>
    <m/>
    <s v="Purée fraises kiwis - 350g"/>
    <n v="0"/>
    <n v="6"/>
    <n v="0"/>
    <m/>
    <m/>
    <n v="0"/>
    <n v="0"/>
    <n v="0"/>
    <n v="0"/>
    <n v="0"/>
    <n v="1"/>
    <n v="0"/>
    <n v="0"/>
    <m/>
    <m/>
    <n v="1"/>
    <m/>
    <m/>
    <m/>
    <m/>
    <d v="2018-01-08T00:00:00"/>
    <n v="1"/>
    <m/>
    <n v="1"/>
    <s v=""/>
  </r>
  <r>
    <x v="11"/>
    <s v="Philippe"/>
    <s v="Côteaux Nantais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7-12-06"/>
    <x v="2004"/>
    <m/>
    <m/>
    <n v="1"/>
    <m/>
    <m/>
    <s v="pêches plates - 315g"/>
    <n v="0"/>
    <n v="6"/>
    <n v="0"/>
    <m/>
    <m/>
    <n v="16.739999999999998"/>
    <n v="0"/>
    <n v="16.739999999999998"/>
    <n v="0"/>
    <n v="0"/>
    <n v="1"/>
    <n v="0"/>
    <n v="0"/>
    <m/>
    <m/>
    <n v="1"/>
    <m/>
    <m/>
    <m/>
    <m/>
    <d v="2018-01-08T00:00:00"/>
    <n v="1"/>
    <m/>
    <n v="1"/>
    <s v=""/>
  </r>
  <r>
    <x v="11"/>
    <s v="Alexis"/>
    <s v="Kaoka"/>
    <s v="Relais Vert"/>
    <s v="LA VIE CLAIRE Hego Bio"/>
    <s v="140 Avenue de Jalday"/>
    <s v="64500"/>
    <s v="SAINT JEAN DE LUZ"/>
    <s v="05.59.26.88.07"/>
    <s v="Nouvelle-Aquitaine"/>
    <s v="64"/>
    <s v="LA VIE CLAIRE"/>
    <m/>
    <n v="300"/>
    <s v="2017-12-06"/>
    <x v="2005"/>
    <n v="1"/>
    <m/>
    <m/>
    <m/>
    <m/>
    <s v="noir 55% orange - 100g"/>
    <n v="14073"/>
    <n v="17"/>
    <n v="10"/>
    <m/>
    <s v="oui"/>
    <n v="25.33"/>
    <n v="0"/>
    <n v="25.33"/>
    <s v=""/>
    <s v=""/>
    <s v=""/>
    <s v=""/>
    <s v=""/>
    <m/>
    <m/>
    <m/>
    <n v="1"/>
    <m/>
    <m/>
    <m/>
    <d v="2018-01-03T00:00:00"/>
    <m/>
    <m/>
    <n v="1"/>
    <s v=""/>
  </r>
  <r>
    <x v="11"/>
    <s v="Alexis"/>
    <s v="Kaoka"/>
    <s v="Relais Vert"/>
    <s v="LA VIE CLAIRE Hego Bio"/>
    <s v="140 Avenue de Jalday"/>
    <s v="64500"/>
    <s v="SAINT JEAN DE LUZ"/>
    <s v="05.59.26.88.07"/>
    <s v="Nouvelle-Aquitaine"/>
    <s v="64"/>
    <s v="LA VIE CLAIRE"/>
    <m/>
    <n v="300"/>
    <s v="2017-12-06"/>
    <x v="2005"/>
    <n v="1"/>
    <m/>
    <m/>
    <m/>
    <m/>
    <s v="noir 66% éclats noisettes caramélisés - 100g"/>
    <n v="14072"/>
    <n v="17"/>
    <n v="10"/>
    <m/>
    <s v="oui"/>
    <n v="28.73"/>
    <n v="0"/>
    <n v="28.73"/>
    <s v=""/>
    <s v=""/>
    <s v=""/>
    <s v=""/>
    <s v=""/>
    <m/>
    <m/>
    <m/>
    <n v="1"/>
    <m/>
    <m/>
    <m/>
    <d v="2018-01-03T00:00:00"/>
    <m/>
    <m/>
    <n v="1"/>
    <s v=""/>
  </r>
  <r>
    <x v="11"/>
    <s v="Alexis"/>
    <s v="Kaoka"/>
    <s v="Relais Vert"/>
    <s v="LA VIE CLAIRE Hego Bio"/>
    <s v="140 Avenue de Jalday"/>
    <s v="64500"/>
    <s v="SAINT JEAN DE LUZ"/>
    <s v="05.59.26.88.07"/>
    <s v="Nouvelle-Aquitaine"/>
    <s v="64"/>
    <s v="LA VIE CLAIRE"/>
    <m/>
    <n v="300"/>
    <s v="2017-12-06"/>
    <x v="2005"/>
    <n v="1"/>
    <m/>
    <m/>
    <m/>
    <m/>
    <s v="dessert noir 55% - 200g"/>
    <n v="14240"/>
    <n v="30"/>
    <n v="10"/>
    <m/>
    <s v="oui"/>
    <n v="63.6"/>
    <n v="0"/>
    <n v="63.6"/>
    <s v=""/>
    <s v=""/>
    <s v=""/>
    <s v=""/>
    <s v=""/>
    <m/>
    <m/>
    <m/>
    <n v="1"/>
    <m/>
    <m/>
    <m/>
    <d v="2018-01-03T00:00:00"/>
    <m/>
    <m/>
    <n v="1"/>
    <s v=""/>
  </r>
  <r>
    <x v="11"/>
    <s v="Alexis"/>
    <s v="Kaoka"/>
    <s v="Relais Vert"/>
    <s v="LA VIE CLAIRE Hego Bio"/>
    <s v="140 Avenue de Jalday"/>
    <s v="64500"/>
    <s v="SAINT JEAN DE LUZ"/>
    <s v="05.59.26.88.07"/>
    <s v="Nouvelle-Aquitaine"/>
    <s v="64"/>
    <s v="LA VIE CLAIRE"/>
    <m/>
    <n v="300"/>
    <s v="2017-12-06"/>
    <x v="2005"/>
    <n v="1"/>
    <m/>
    <m/>
    <m/>
    <m/>
    <s v="noir 66% ST cranberries céréales - 100g"/>
    <n v="14426"/>
    <n v="17"/>
    <n v="10"/>
    <m/>
    <s v="oui"/>
    <n v="28.56"/>
    <n v="0"/>
    <n v="28.56"/>
    <s v=""/>
    <s v=""/>
    <s v=""/>
    <s v=""/>
    <s v=""/>
    <m/>
    <m/>
    <m/>
    <n v="1"/>
    <m/>
    <m/>
    <m/>
    <d v="2018-01-03T00:00:00"/>
    <m/>
    <m/>
    <n v="1"/>
    <s v=""/>
  </r>
  <r>
    <x v="11"/>
    <s v="Alexis"/>
    <s v="Kaoka"/>
    <s v="Relais Vert"/>
    <s v="LA VIE CLAIRE Hego Bio"/>
    <s v="140 Avenue de Jalday"/>
    <s v="64500"/>
    <s v="SAINT JEAN DE LUZ"/>
    <s v="05.59.26.88.07"/>
    <s v="Nouvelle-Aquitaine"/>
    <s v="64"/>
    <s v="LA VIE CLAIRE"/>
    <m/>
    <n v="300"/>
    <s v="2017-12-06"/>
    <x v="2005"/>
    <n v="1"/>
    <m/>
    <m/>
    <m/>
    <m/>
    <s v="noir gingembre citron - 100g"/>
    <n v="14718"/>
    <n v="17"/>
    <n v="10"/>
    <m/>
    <s v="oui"/>
    <n v="27.54"/>
    <n v="0"/>
    <n v="27.54"/>
    <s v=""/>
    <s v=""/>
    <s v=""/>
    <s v=""/>
    <s v=""/>
    <m/>
    <m/>
    <m/>
    <n v="1"/>
    <m/>
    <m/>
    <m/>
    <d v="2018-01-03T00:00:00"/>
    <m/>
    <m/>
    <n v="1"/>
    <s v=""/>
  </r>
  <r>
    <x v="11"/>
    <s v="Alexis"/>
    <s v="Kaoka"/>
    <s v="Ekibio"/>
    <s v="L EPICIER BIO - BIOMONDE"/>
    <s v="14 RUE RAOUL PERPERE"/>
    <s v="64100"/>
    <s v="BAYONNE"/>
    <s v="05 59 20 65 21"/>
    <s v="Nouvelle-Aquitaine"/>
    <s v="64"/>
    <s v="BIOMONDE"/>
    <m/>
    <n v="75"/>
    <s v="2017-12-06"/>
    <x v="2006"/>
    <n v="1"/>
    <m/>
    <m/>
    <m/>
    <n v="1"/>
    <s v="noir 61% éclats cacao caramélisés - 100g"/>
    <n v="14076"/>
    <n v="51"/>
    <n v="10"/>
    <m/>
    <s v="oui"/>
    <n v="72.42"/>
    <n v="0"/>
    <n v="72.42"/>
    <s v=""/>
    <s v=""/>
    <s v=""/>
    <s v=""/>
    <s v=""/>
    <m/>
    <m/>
    <m/>
    <m/>
    <m/>
    <m/>
    <m/>
    <m/>
    <m/>
    <n v="1"/>
    <m/>
    <n v="1"/>
  </r>
  <r>
    <x v="11"/>
    <s v="Alexis"/>
    <s v="Kaoka"/>
    <s v="Ekibio"/>
    <s v="L EPICIER BIO - BIOMONDE"/>
    <s v="14 RUE RAOUL PERPERE"/>
    <s v="64100"/>
    <s v="BAYONNE"/>
    <s v="05 59 20 65 21"/>
    <s v="Nouvelle-Aquitaine"/>
    <s v="64"/>
    <s v="BIOMONDE"/>
    <m/>
    <n v="75"/>
    <s v="2017-12-06"/>
    <x v="2006"/>
    <n v="1"/>
    <m/>
    <m/>
    <m/>
    <n v="1"/>
    <s v="noir 66% éclats noisettes caramélisés - 100g"/>
    <n v="14072"/>
    <n v="51"/>
    <n v="10"/>
    <m/>
    <s v="oui"/>
    <n v="78.03"/>
    <n v="0"/>
    <n v="78.03"/>
    <s v=""/>
    <s v=""/>
    <s v=""/>
    <s v=""/>
    <s v=""/>
    <m/>
    <m/>
    <m/>
    <m/>
    <m/>
    <m/>
    <m/>
    <m/>
    <m/>
    <n v="1"/>
    <m/>
    <n v="1"/>
  </r>
  <r>
    <x v="11"/>
    <s v="Alexis"/>
    <s v="Kaoka"/>
    <s v="Ekibio"/>
    <s v="L EPICIER BIO - BIOMONDE"/>
    <s v="14 RUE RAOUL PERPERE"/>
    <s v="64100"/>
    <s v="BAYONNE"/>
    <s v="05 59 20 65 21"/>
    <s v="Nouvelle-Aquitaine"/>
    <s v="64"/>
    <s v="BIOMONDE"/>
    <m/>
    <n v="75"/>
    <s v="2017-12-06"/>
    <x v="2006"/>
    <n v="1"/>
    <m/>
    <m/>
    <m/>
    <n v="1"/>
    <s v="noir 70% Fleur Sel - 100g"/>
    <n v="14771"/>
    <n v="51"/>
    <n v="10"/>
    <m/>
    <s v="oui"/>
    <n v="70.89"/>
    <n v="0"/>
    <n v="70.89"/>
    <s v=""/>
    <s v=""/>
    <s v=""/>
    <s v=""/>
    <s v=""/>
    <m/>
    <m/>
    <m/>
    <m/>
    <m/>
    <m/>
    <m/>
    <m/>
    <m/>
    <n v="1"/>
    <m/>
    <n v="1"/>
  </r>
  <r>
    <x v="11"/>
    <s v="Philippe"/>
    <s v="Bio Planète"/>
    <s v="Biodis"/>
    <s v="RAYONS VERTS"/>
    <s v="15, rue de l'Etanduère"/>
    <s v="49000"/>
    <s v="ANGERS"/>
    <s v="02 41 87 33 89"/>
    <s v="Pays-de-Loire"/>
    <s v="49"/>
    <s v="INDPT"/>
    <m/>
    <n v="250"/>
    <s v="2017-12-06"/>
    <x v="2007"/>
    <n v="1"/>
    <m/>
    <m/>
    <m/>
    <m/>
    <s v="Huile de Lin France - 0,25L"/>
    <n v="1010600490"/>
    <n v="6"/>
    <n v="0"/>
    <m/>
    <m/>
    <n v="31.8"/>
    <n v="0"/>
    <n v="31.8"/>
    <s v=""/>
    <s v=""/>
    <s v=""/>
    <s v=""/>
    <s v=""/>
    <m/>
    <m/>
    <m/>
    <n v="1"/>
    <m/>
    <m/>
    <m/>
    <d v="2017-01-05T00:00:00"/>
    <m/>
    <m/>
    <n v="1"/>
    <s v=""/>
  </r>
  <r>
    <x v="11"/>
    <s v="Philippe"/>
    <s v="Bio Planète"/>
    <s v="Biodis"/>
    <s v="RAYONS VERTS"/>
    <s v="15, rue de l'Etanduère"/>
    <s v="49000"/>
    <s v="ANGERS"/>
    <s v="02 41 87 33 89"/>
    <s v="Pays-de-Loire"/>
    <s v="49"/>
    <s v="INDPT"/>
    <m/>
    <n v="250"/>
    <s v="2017-12-06"/>
    <x v="2007"/>
    <n v="1"/>
    <m/>
    <m/>
    <m/>
    <m/>
    <s v="Huile de germe de blé bio - 100ml"/>
    <n v="1010420697"/>
    <n v="4"/>
    <n v="0"/>
    <m/>
    <m/>
    <n v="42.6"/>
    <n v="0"/>
    <n v="42.6"/>
    <s v=""/>
    <s v=""/>
    <s v=""/>
    <s v=""/>
    <s v=""/>
    <m/>
    <m/>
    <m/>
    <n v="1"/>
    <m/>
    <m/>
    <m/>
    <d v="2017-01-05T00:00:00"/>
    <m/>
    <m/>
    <n v="1"/>
    <s v=""/>
  </r>
  <r>
    <x v="11"/>
    <s v="Philippe"/>
    <s v="Kaoka"/>
    <s v="Biodis"/>
    <s v="RAYONS VERTS"/>
    <s v="15, rue de l'Etanduère"/>
    <s v="49000"/>
    <s v="ANGERS"/>
    <s v="02 41 87 33 89"/>
    <s v="Pays-de-Loire"/>
    <s v="49"/>
    <s v="INDPT"/>
    <m/>
    <n v="250"/>
    <s v="2017-12-06"/>
    <x v="2008"/>
    <n v="1"/>
    <m/>
    <m/>
    <m/>
    <m/>
    <s v="noir noix de coco - 100g"/>
    <n v="14717"/>
    <n v="17"/>
    <n v="0"/>
    <m/>
    <s v="oui"/>
    <n v="30.6"/>
    <n v="0"/>
    <n v="30.6"/>
    <s v=""/>
    <s v=""/>
    <s v=""/>
    <s v=""/>
    <s v=""/>
    <m/>
    <m/>
    <m/>
    <n v="1"/>
    <m/>
    <m/>
    <m/>
    <d v="2017-01-05T00:00:00"/>
    <m/>
    <m/>
    <n v="1"/>
    <s v=""/>
  </r>
  <r>
    <x v="11"/>
    <s v="Philippe"/>
    <s v="Kaoka"/>
    <s v="Biodis"/>
    <s v="RAYONS VERTS"/>
    <s v="15, rue de l'Etanduère"/>
    <s v="49000"/>
    <s v="ANGERS"/>
    <s v="02 41 87 33 89"/>
    <s v="Pays-de-Loire"/>
    <s v="49"/>
    <s v="INDPT"/>
    <m/>
    <n v="250"/>
    <s v="2017-12-06"/>
    <x v="2008"/>
    <n v="1"/>
    <m/>
    <m/>
    <m/>
    <m/>
    <s v="noir gingembre citron - 100g"/>
    <n v="14718"/>
    <n v="17"/>
    <n v="0"/>
    <m/>
    <s v="oui"/>
    <n v="30.6"/>
    <n v="0"/>
    <n v="30.6"/>
    <s v=""/>
    <s v=""/>
    <s v=""/>
    <s v=""/>
    <s v=""/>
    <m/>
    <m/>
    <m/>
    <n v="1"/>
    <m/>
    <m/>
    <m/>
    <d v="2017-01-05T00:00:00"/>
    <m/>
    <m/>
    <n v="1"/>
    <s v=""/>
  </r>
  <r>
    <x v="11"/>
    <s v="Philippe"/>
    <s v="Nature et Aliments"/>
    <s v="Biodis"/>
    <s v="RAYONS VERTS"/>
    <s v="15, rue de l'Etanduère"/>
    <s v="49000"/>
    <s v="ANGERS"/>
    <s v="02 41 87 33 89"/>
    <s v="Pays-de-Loire"/>
    <s v="49"/>
    <s v="INDPT"/>
    <m/>
    <n v="250"/>
    <s v="2017-12-06"/>
    <x v="2009"/>
    <n v="1"/>
    <m/>
    <m/>
    <m/>
    <m/>
    <s v="Crème Pistache - 1x60g"/>
    <n v="190240"/>
    <n v="20"/>
    <n v="0"/>
    <m/>
    <s v="oui"/>
    <n v="26"/>
    <n v="0"/>
    <n v="26"/>
    <s v=""/>
    <s v=""/>
    <s v=""/>
    <s v=""/>
    <s v=""/>
    <m/>
    <m/>
    <m/>
    <n v="1"/>
    <m/>
    <m/>
    <m/>
    <d v="2017-01-05T00:00:00"/>
    <m/>
    <m/>
    <n v="1"/>
    <s v=""/>
  </r>
  <r>
    <x v="11"/>
    <s v="Philippe"/>
    <s v="Nature et Aliments"/>
    <s v="Biodis"/>
    <s v="RAYONS VERTS"/>
    <s v="15, rue de l'Etanduère"/>
    <s v="49000"/>
    <s v="ANGERS"/>
    <s v="02 41 87 33 89"/>
    <s v="Pays-de-Loire"/>
    <s v="49"/>
    <s v="INDPT"/>
    <m/>
    <n v="250"/>
    <s v="2017-12-06"/>
    <x v="2009"/>
    <n v="1"/>
    <m/>
    <m/>
    <m/>
    <m/>
    <s v="Potabio de la mer - 17g"/>
    <n v="410160"/>
    <n v="20"/>
    <n v="0"/>
    <m/>
    <s v="oui"/>
    <n v="0"/>
    <n v="0"/>
    <n v="0"/>
    <s v=""/>
    <s v=""/>
    <s v=""/>
    <s v=""/>
    <s v=""/>
    <m/>
    <m/>
    <m/>
    <n v="1"/>
    <m/>
    <m/>
    <m/>
    <d v="2017-01-05T00:00:00"/>
    <m/>
    <m/>
    <n v="1"/>
    <s v=""/>
  </r>
  <r>
    <x v="11"/>
    <s v="Alexis"/>
    <s v="Beendhi"/>
    <s v="Relais Vert"/>
    <s v="LA CHAYOTTE"/>
    <s v="9  rue d'Espagne"/>
    <s v="64100"/>
    <s v="BAYONNE"/>
    <s v="05 59 25 67 45"/>
    <s v="Nouvelle-Aquitaine"/>
    <s v="64"/>
    <s v="ACCORD BIO"/>
    <m/>
    <n v="190"/>
    <s v="2017-12-06"/>
    <x v="2010"/>
    <n v="1"/>
    <m/>
    <m/>
    <m/>
    <m/>
    <s v="VRAC RIZ BASMATI au curcuma &amp; gingembre-GOA - 5000g"/>
    <n v="0"/>
    <n v="2"/>
    <n v="10"/>
    <m/>
    <m/>
    <n v="56.42"/>
    <n v="0"/>
    <n v="56.42"/>
    <s v=""/>
    <s v=""/>
    <s v=""/>
    <s v=""/>
    <s v=""/>
    <m/>
    <m/>
    <m/>
    <n v="1"/>
    <m/>
    <m/>
    <m/>
    <d v="2018-01-08T00:00:00"/>
    <m/>
    <m/>
    <n v="1"/>
    <s v=""/>
  </r>
  <r>
    <x v="11"/>
    <s v="Alexis"/>
    <s v="Beendhi"/>
    <s v="Relais Vert"/>
    <s v="LA CHAYOTTE"/>
    <s v="9  rue d'Espagne"/>
    <s v="64100"/>
    <s v="BAYONNE"/>
    <s v="05 59 25 67 45"/>
    <s v="Nouvelle-Aquitaine"/>
    <s v="64"/>
    <s v="ACCORD BIO"/>
    <m/>
    <n v="190"/>
    <s v="2017-12-06"/>
    <x v="2010"/>
    <n v="1"/>
    <m/>
    <m/>
    <m/>
    <m/>
    <s v="VRAC LENTILLES CORAIL à la noix de coco-PONDICHERY - 5000g"/>
    <n v="0"/>
    <n v="2"/>
    <n v="10"/>
    <m/>
    <m/>
    <n v="90.28"/>
    <n v="0"/>
    <n v="90.28"/>
    <s v=""/>
    <s v=""/>
    <s v=""/>
    <s v=""/>
    <s v=""/>
    <m/>
    <m/>
    <m/>
    <n v="1"/>
    <m/>
    <m/>
    <m/>
    <d v="2018-01-08T00:00:00"/>
    <m/>
    <m/>
    <n v="1"/>
    <s v=""/>
  </r>
  <r>
    <x v="11"/>
    <s v="Alexis"/>
    <s v="Beendhi"/>
    <s v="Relais Vert"/>
    <s v="LA CHAYOTTE"/>
    <s v="9  rue d'Espagne"/>
    <s v="64100"/>
    <s v="BAYONNE"/>
    <s v="05 59 25 67 45"/>
    <s v="Nouvelle-Aquitaine"/>
    <s v="64"/>
    <s v="ACCORD BIO"/>
    <m/>
    <n v="190"/>
    <s v="2017-12-06"/>
    <x v="2011"/>
    <n v="1"/>
    <m/>
    <m/>
    <m/>
    <m/>
    <s v="VRAC RIZ BASMATI au curcuma &amp; gingembre-GOA - 5000g"/>
    <n v="0"/>
    <n v="1"/>
    <n v="10"/>
    <m/>
    <m/>
    <n v="28.21"/>
    <n v="0"/>
    <n v="28.21"/>
    <s v=""/>
    <s v=""/>
    <s v=""/>
    <s v=""/>
    <s v=""/>
    <m/>
    <m/>
    <m/>
    <n v="1"/>
    <m/>
    <m/>
    <m/>
    <d v="2018-01-08T00:00:00"/>
    <m/>
    <m/>
    <n v="1"/>
    <s v=""/>
  </r>
  <r>
    <x v="11"/>
    <s v="Alexis"/>
    <s v="Beendhi"/>
    <s v="Relais Vert"/>
    <s v="LA CHAYOTTE"/>
    <s v="9  rue d'Espagne"/>
    <s v="64100"/>
    <s v="BAYONNE"/>
    <s v="05 59 25 67 45"/>
    <s v="Nouvelle-Aquitaine"/>
    <s v="64"/>
    <s v="ACCORD BIO"/>
    <m/>
    <n v="190"/>
    <s v="2017-12-06"/>
    <x v="2011"/>
    <n v="1"/>
    <m/>
    <m/>
    <m/>
    <m/>
    <s v="VRAC LENTILLES CORAIL à la noix de coco-PONDICHERY - 5000g"/>
    <n v="0"/>
    <n v="1"/>
    <n v="10"/>
    <m/>
    <m/>
    <n v="45.14"/>
    <n v="0"/>
    <n v="45.14"/>
    <s v=""/>
    <s v=""/>
    <s v=""/>
    <s v=""/>
    <s v=""/>
    <m/>
    <m/>
    <m/>
    <n v="1"/>
    <m/>
    <m/>
    <m/>
    <d v="2018-01-08T00:00:00"/>
    <m/>
    <m/>
    <n v="1"/>
    <s v=""/>
  </r>
  <r>
    <x v="11"/>
    <s v="Alexis"/>
    <s v="Arcadie"/>
    <s v="Ekibio"/>
    <s v="LA CHAYOTTE"/>
    <s v="9  rue d'Espagne"/>
    <s v="64100"/>
    <s v="BAYONNE"/>
    <s v="05 59 25 67 45"/>
    <s v="Nouvelle-Aquitaine"/>
    <s v="64"/>
    <s v="ACCORD BIO"/>
    <m/>
    <n v="190"/>
    <s v="2017-12-06"/>
    <x v="2012"/>
    <n v="1"/>
    <m/>
    <m/>
    <m/>
    <m/>
    <s v="EAU de FLEUR d'ORANGER - Flacon 50g"/>
    <n v="0"/>
    <n v="6"/>
    <n v="0"/>
    <m/>
    <s v="oui"/>
    <n v="12.96"/>
    <n v="0"/>
    <n v="12.96"/>
    <s v=""/>
    <s v=""/>
    <s v=""/>
    <s v=""/>
    <s v=""/>
    <m/>
    <m/>
    <m/>
    <n v="1"/>
    <m/>
    <m/>
    <m/>
    <d v="2018-01-08T00:00:00"/>
    <m/>
    <m/>
    <n v="1"/>
    <s v=""/>
  </r>
  <r>
    <x v="11"/>
    <s v="Alexis"/>
    <s v="Arcadie"/>
    <s v="Ekibio"/>
    <s v="LA CHAYOTTE"/>
    <s v="9  rue d'Espagne"/>
    <s v="64100"/>
    <s v="BAYONNE"/>
    <s v="05 59 25 67 45"/>
    <s v="Nouvelle-Aquitaine"/>
    <s v="64"/>
    <s v="ACCORD BIO"/>
    <m/>
    <n v="190"/>
    <s v="2017-12-06"/>
    <x v="2012"/>
    <n v="1"/>
    <m/>
    <m/>
    <m/>
    <m/>
    <s v="EAU de ROSE - Flacon 50g"/>
    <n v="0"/>
    <n v="6"/>
    <n v="0"/>
    <m/>
    <s v="oui"/>
    <n v="13.5"/>
    <n v="0"/>
    <n v="13.5"/>
    <s v=""/>
    <s v=""/>
    <s v=""/>
    <s v=""/>
    <s v=""/>
    <m/>
    <m/>
    <m/>
    <n v="1"/>
    <m/>
    <m/>
    <m/>
    <d v="2018-01-08T00:00:00"/>
    <m/>
    <m/>
    <n v="1"/>
    <s v=""/>
  </r>
  <r>
    <x v="11"/>
    <s v="Alexis"/>
    <s v="Kaoka"/>
    <s v="Ekibio"/>
    <s v="LA CHAYOTTE"/>
    <s v="9  rue d'Espagne"/>
    <s v="64100"/>
    <s v="BAYONNE"/>
    <s v="05 59 25 67 45"/>
    <s v="Nouvelle-Aquitaine"/>
    <s v="64"/>
    <s v="ACCORD BIO"/>
    <m/>
    <n v="190"/>
    <s v="2017-12-06"/>
    <x v="2013"/>
    <n v="1"/>
    <m/>
    <m/>
    <m/>
    <m/>
    <s v="noir noix de coco - 100g"/>
    <n v="14717"/>
    <n v="17"/>
    <n v="0"/>
    <m/>
    <s v="oui"/>
    <n v="30.6"/>
    <n v="0"/>
    <n v="30.6"/>
    <s v=""/>
    <s v=""/>
    <s v=""/>
    <s v=""/>
    <s v=""/>
    <m/>
    <m/>
    <m/>
    <n v="1"/>
    <m/>
    <m/>
    <m/>
    <d v="2018-01-08T00:00:00"/>
    <m/>
    <m/>
    <n v="1"/>
    <s v=""/>
  </r>
  <r>
    <x v="11"/>
    <s v="Alexis"/>
    <s v="Kaoka"/>
    <s v="Ekibio"/>
    <s v="LA CHAYOTTE"/>
    <s v="9  rue d'Espagne"/>
    <s v="64100"/>
    <s v="BAYONNE"/>
    <s v="05 59 25 67 45"/>
    <s v="Nouvelle-Aquitaine"/>
    <s v="64"/>
    <s v="ACCORD BIO"/>
    <m/>
    <n v="190"/>
    <s v="2017-12-06"/>
    <x v="2013"/>
    <n v="1"/>
    <m/>
    <m/>
    <m/>
    <m/>
    <s v="noir gingembre citron - 100g"/>
    <n v="14718"/>
    <n v="17"/>
    <n v="0"/>
    <m/>
    <s v="oui"/>
    <n v="30.6"/>
    <n v="0"/>
    <n v="30.6"/>
    <s v=""/>
    <s v=""/>
    <s v=""/>
    <s v=""/>
    <s v=""/>
    <m/>
    <m/>
    <m/>
    <n v="1"/>
    <m/>
    <m/>
    <m/>
    <d v="2018-01-08T00:00:00"/>
    <m/>
    <m/>
    <n v="1"/>
    <s v=""/>
  </r>
  <r>
    <x v="11"/>
    <s v="Alexis"/>
    <s v="Bio Planète"/>
    <s v="Relais Vert"/>
    <s v="LA CHAYOTTE"/>
    <s v="9  rue d'Espagne"/>
    <s v="64100"/>
    <s v="BAYONNE"/>
    <s v="05 59 25 67 45"/>
    <s v="Nouvelle-Aquitaine"/>
    <s v="64"/>
    <s v="ACCORD BIO"/>
    <m/>
    <n v="190"/>
    <s v="2017-12-06"/>
    <x v="2014"/>
    <n v="1"/>
    <m/>
    <m/>
    <m/>
    <m/>
    <s v="Farine de coco biologique - 250g"/>
    <n v="1010450620"/>
    <n v="4"/>
    <n v="0"/>
    <m/>
    <m/>
    <n v="8.92"/>
    <n v="0"/>
    <n v="8.92"/>
    <s v=""/>
    <s v=""/>
    <s v=""/>
    <s v=""/>
    <s v=""/>
    <m/>
    <m/>
    <m/>
    <n v="1"/>
    <m/>
    <m/>
    <m/>
    <d v="2018-01-08T00:00:00"/>
    <m/>
    <m/>
    <n v="1"/>
    <s v=""/>
  </r>
  <r>
    <x v="11"/>
    <s v="Alexis"/>
    <s v="Bio Planète"/>
    <s v="Relais Vert"/>
    <s v="LA CHAYOTTE"/>
    <s v="9  rue d'Espagne"/>
    <s v="64100"/>
    <s v="BAYONNE"/>
    <s v="05 59 25 67 45"/>
    <s v="Nouvelle-Aquitaine"/>
    <s v="64"/>
    <s v="ACCORD BIO"/>
    <m/>
    <n v="190"/>
    <s v="2017-12-06"/>
    <x v="2014"/>
    <m/>
    <m/>
    <n v="1"/>
    <m/>
    <m/>
    <s v="Farine de sésame biologique - 250g"/>
    <n v="1010451020"/>
    <n v="4"/>
    <n v="0"/>
    <m/>
    <m/>
    <n v="8.92"/>
    <n v="0"/>
    <n v="8.92"/>
    <n v="0"/>
    <n v="0"/>
    <n v="1"/>
    <n v="0"/>
    <n v="0"/>
    <m/>
    <m/>
    <n v="1"/>
    <m/>
    <m/>
    <m/>
    <s v="dr : mail à stéphanie le 8/1-14h49"/>
    <d v="2018-01-08T00:00:00"/>
    <m/>
    <m/>
    <n v="1"/>
    <n v="1"/>
  </r>
  <r>
    <x v="11"/>
    <s v="Alexis"/>
    <s v="Nature et Aliments"/>
    <s v="Relais Vert"/>
    <s v="LA CHAYOTTE"/>
    <s v="9  rue d'Espagne"/>
    <s v="64100"/>
    <s v="BAYONNE"/>
    <s v="05 59 25 67 45"/>
    <s v="Nouvelle-Aquitaine"/>
    <s v="64"/>
    <s v="ACCORD BIO"/>
    <m/>
    <n v="190"/>
    <s v="2017-12-06"/>
    <x v="2015"/>
    <m/>
    <n v="1"/>
    <m/>
    <m/>
    <m/>
    <s v="Ferment kéfir de fruits 2x5g - 2x5g"/>
    <n v="530150"/>
    <n v="10"/>
    <n v="0"/>
    <m/>
    <m/>
    <n v="23"/>
    <n v="0"/>
    <n v="23"/>
    <n v="0"/>
    <n v="1"/>
    <n v="0"/>
    <n v="0"/>
    <n v="0"/>
    <m/>
    <m/>
    <n v="1"/>
    <m/>
    <m/>
    <n v="1"/>
    <s v="cs : mail à stéphanie le 8/1/-14h49"/>
    <d v="2018-01-08T00:00:00"/>
    <m/>
    <m/>
    <n v="1"/>
    <s v=""/>
  </r>
  <r>
    <x v="11"/>
    <s v="Christophe"/>
    <s v="Bio Planète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6"/>
    <n v="1"/>
    <m/>
    <m/>
    <m/>
    <m/>
    <s v="Huile coco désodorisée - 0,4L"/>
    <n v="1010615156"/>
    <n v="6"/>
    <n v="0"/>
    <m/>
    <s v="oui"/>
    <n v="28.44"/>
    <n v="0"/>
    <n v="28.44"/>
    <s v=""/>
    <s v=""/>
    <s v=""/>
    <s v=""/>
    <s v=""/>
    <m/>
    <m/>
    <m/>
    <m/>
    <m/>
    <m/>
    <m/>
    <m/>
    <m/>
    <m/>
    <m/>
    <n v="1"/>
  </r>
  <r>
    <x v="11"/>
    <s v="Christophe"/>
    <s v="Bio Planète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6"/>
    <m/>
    <n v="1"/>
    <m/>
    <m/>
    <m/>
    <s v="Olive&amp;Truffe - 100ml"/>
    <n v="1010431097"/>
    <n v="4"/>
    <n v="0"/>
    <m/>
    <m/>
    <n v="41.44"/>
    <n v="0"/>
    <n v="41.44"/>
    <s v=""/>
    <s v=""/>
    <s v=""/>
    <s v=""/>
    <s v=""/>
    <m/>
    <m/>
    <m/>
    <m/>
    <m/>
    <m/>
    <m/>
    <m/>
    <m/>
    <m/>
    <m/>
    <n v="1"/>
  </r>
  <r>
    <x v="11"/>
    <s v="Christophe"/>
    <s v="Bio Planète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6"/>
    <m/>
    <n v="1"/>
    <m/>
    <m/>
    <m/>
    <s v="Huile cuisson au Ghee - 0,5L"/>
    <n v="1010631170"/>
    <n v="6"/>
    <n v="0"/>
    <m/>
    <m/>
    <n v="40.98"/>
    <n v="0"/>
    <n v="40.98"/>
    <s v=""/>
    <s v=""/>
    <s v=""/>
    <s v=""/>
    <s v=""/>
    <m/>
    <m/>
    <m/>
    <m/>
    <m/>
    <m/>
    <m/>
    <m/>
    <m/>
    <m/>
    <m/>
    <n v="1"/>
  </r>
  <r>
    <x v="11"/>
    <s v="Christophe"/>
    <s v="Bio Planète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6"/>
    <n v="1"/>
    <m/>
    <m/>
    <m/>
    <m/>
    <s v="Farine de pépins de courge biologique - 250g x4"/>
    <n v="1010450220"/>
    <n v="4"/>
    <n v="0"/>
    <m/>
    <m/>
    <n v="11.92"/>
    <n v="0"/>
    <n v="11.92"/>
    <s v=""/>
    <s v=""/>
    <s v=""/>
    <s v=""/>
    <s v=""/>
    <m/>
    <m/>
    <m/>
    <m/>
    <m/>
    <m/>
    <m/>
    <m/>
    <m/>
    <m/>
    <m/>
    <n v="1"/>
  </r>
  <r>
    <x v="11"/>
    <s v="Christophe"/>
    <s v="Bio Planète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6"/>
    <m/>
    <n v="1"/>
    <m/>
    <m/>
    <m/>
    <s v="Ghee  (beurre clarifié) - 180ml"/>
    <n v="1010639069"/>
    <n v="6"/>
    <n v="0"/>
    <m/>
    <m/>
    <n v="37.32"/>
    <n v="0"/>
    <n v="37.32"/>
    <s v=""/>
    <s v=""/>
    <s v=""/>
    <s v=""/>
    <s v=""/>
    <m/>
    <m/>
    <m/>
    <m/>
    <m/>
    <m/>
    <m/>
    <m/>
    <m/>
    <m/>
    <m/>
    <n v="1"/>
  </r>
  <r>
    <x v="11"/>
    <s v="Christophe"/>
    <s v="Côteaux Nantais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7"/>
    <n v="1"/>
    <m/>
    <m/>
    <m/>
    <m/>
    <s v="pommes demeter - 3 l"/>
    <n v="0"/>
    <n v="4"/>
    <n v="0"/>
    <m/>
    <m/>
    <n v="20.36"/>
    <n v="0"/>
    <n v="20.36"/>
    <s v=""/>
    <s v=""/>
    <s v=""/>
    <s v=""/>
    <s v=""/>
    <m/>
    <m/>
    <m/>
    <m/>
    <m/>
    <m/>
    <m/>
    <m/>
    <m/>
    <m/>
    <m/>
    <n v="1"/>
  </r>
  <r>
    <x v="11"/>
    <s v="Christophe"/>
    <s v="Côteaux Nantais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7"/>
    <n v="1"/>
    <m/>
    <m/>
    <m/>
    <m/>
    <s v="Apibul pommes cassis - 75 cl"/>
    <n v="0"/>
    <n v="6"/>
    <n v="0"/>
    <m/>
    <m/>
    <n v="17.34"/>
    <n v="0"/>
    <n v="17.34"/>
    <s v=""/>
    <s v=""/>
    <s v=""/>
    <s v=""/>
    <s v=""/>
    <m/>
    <m/>
    <m/>
    <m/>
    <m/>
    <m/>
    <m/>
    <m/>
    <m/>
    <m/>
    <m/>
    <n v="1"/>
  </r>
  <r>
    <x v="11"/>
    <s v="Christophe"/>
    <s v="Côteaux Nantais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7"/>
    <n v="1"/>
    <m/>
    <m/>
    <m/>
    <m/>
    <s v="pommes vanille demeter - 75cl"/>
    <n v="0"/>
    <n v="6"/>
    <n v="0"/>
    <m/>
    <m/>
    <n v="12.54"/>
    <n v="0"/>
    <n v="12.54"/>
    <s v=""/>
    <s v=""/>
    <s v=""/>
    <s v=""/>
    <s v=""/>
    <m/>
    <m/>
    <m/>
    <m/>
    <m/>
    <m/>
    <m/>
    <m/>
    <m/>
    <m/>
    <m/>
    <n v="1"/>
  </r>
  <r>
    <x v="11"/>
    <s v="Christophe"/>
    <s v="Côteaux Nantais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7"/>
    <n v="1"/>
    <m/>
    <m/>
    <m/>
    <m/>
    <s v="Purée pommes pruneaux - 630g"/>
    <n v="0"/>
    <n v="6"/>
    <n v="0"/>
    <m/>
    <m/>
    <n v="17.940000000000001"/>
    <n v="0"/>
    <n v="17.940000000000001"/>
    <s v=""/>
    <s v=""/>
    <s v=""/>
    <s v=""/>
    <s v=""/>
    <m/>
    <m/>
    <m/>
    <m/>
    <m/>
    <m/>
    <m/>
    <m/>
    <m/>
    <m/>
    <m/>
    <n v="1"/>
  </r>
  <r>
    <x v="11"/>
    <s v="Christophe"/>
    <s v="Côteaux Nantais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7"/>
    <n v="1"/>
    <m/>
    <m/>
    <m/>
    <m/>
    <s v="Purée pommes figues demeter - 630g"/>
    <n v="0"/>
    <n v="6"/>
    <n v="0"/>
    <m/>
    <m/>
    <n v="18.3"/>
    <n v="0"/>
    <n v="18.3"/>
    <s v=""/>
    <s v=""/>
    <s v=""/>
    <s v=""/>
    <s v=""/>
    <m/>
    <m/>
    <m/>
    <m/>
    <m/>
    <m/>
    <m/>
    <m/>
    <m/>
    <m/>
    <m/>
    <n v="1"/>
  </r>
  <r>
    <x v="11"/>
    <s v="Christophe"/>
    <s v="Côteaux Nantais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7"/>
    <m/>
    <n v="1"/>
    <m/>
    <m/>
    <m/>
    <s v="Nectar fraises - 75 cl"/>
    <n v="0"/>
    <n v="6"/>
    <n v="0"/>
    <m/>
    <m/>
    <n v="17.7"/>
    <n v="0"/>
    <n v="17.7"/>
    <s v=""/>
    <s v=""/>
    <s v=""/>
    <s v=""/>
    <s v=""/>
    <m/>
    <m/>
    <m/>
    <m/>
    <m/>
    <m/>
    <m/>
    <m/>
    <m/>
    <m/>
    <m/>
    <n v="1"/>
  </r>
  <r>
    <x v="11"/>
    <s v="Christophe"/>
    <s v="Champlat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8"/>
    <n v="1"/>
    <m/>
    <m/>
    <m/>
    <m/>
    <s v="Coulis de tomate - 340 gr."/>
    <n v="0"/>
    <n v="6"/>
    <n v="0"/>
    <m/>
    <m/>
    <n v="12.42"/>
    <n v="0"/>
    <n v="12.42"/>
    <s v=""/>
    <s v=""/>
    <s v=""/>
    <s v=""/>
    <s v=""/>
    <m/>
    <m/>
    <m/>
    <m/>
    <m/>
    <m/>
    <m/>
    <m/>
    <m/>
    <m/>
    <m/>
    <n v="1"/>
  </r>
  <r>
    <x v="11"/>
    <s v="Christophe"/>
    <s v="Perl'amande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9"/>
    <n v="1"/>
    <m/>
    <m/>
    <m/>
    <m/>
    <s v="Curry amande - 90g"/>
    <n v="4301"/>
    <n v="6"/>
    <n v="0"/>
    <m/>
    <m/>
    <n v="15.9"/>
    <n v="0"/>
    <n v="15.9"/>
    <s v=""/>
    <s v=""/>
    <s v=""/>
    <s v=""/>
    <s v=""/>
    <m/>
    <m/>
    <m/>
    <m/>
    <m/>
    <m/>
    <m/>
    <m/>
    <m/>
    <m/>
    <m/>
    <n v="1"/>
  </r>
  <r>
    <x v="11"/>
    <s v="Christophe"/>
    <s v="Perl'amande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9"/>
    <n v="1"/>
    <m/>
    <m/>
    <m/>
    <m/>
    <s v="Purée Fruits et Graines - 200g"/>
    <n v="1011"/>
    <n v="6"/>
    <n v="0"/>
    <m/>
    <m/>
    <n v="27.3"/>
    <n v="0"/>
    <n v="27.3"/>
    <s v=""/>
    <s v=""/>
    <s v=""/>
    <s v=""/>
    <s v=""/>
    <m/>
    <m/>
    <m/>
    <m/>
    <m/>
    <m/>
    <m/>
    <m/>
    <m/>
    <m/>
    <m/>
    <n v="1"/>
  </r>
  <r>
    <x v="11"/>
    <s v="Christophe"/>
    <s v="Perl'amande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9"/>
    <n v="1"/>
    <m/>
    <m/>
    <m/>
    <m/>
    <s v="Purée Arachide - 300g"/>
    <n v="1504"/>
    <n v="6"/>
    <n v="0"/>
    <m/>
    <m/>
    <n v="16.2"/>
    <n v="0"/>
    <n v="16.2"/>
    <s v=""/>
    <s v=""/>
    <s v=""/>
    <s v=""/>
    <s v=""/>
    <m/>
    <m/>
    <m/>
    <m/>
    <m/>
    <m/>
    <m/>
    <m/>
    <m/>
    <m/>
    <m/>
    <n v="1"/>
  </r>
  <r>
    <x v="11"/>
    <s v="Christophe"/>
    <s v="Perl'amande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9"/>
    <m/>
    <n v="1"/>
    <m/>
    <m/>
    <m/>
    <s v="Poichichade Sésame - 100g"/>
    <n v="4304"/>
    <n v="6"/>
    <n v="0"/>
    <m/>
    <m/>
    <n v="17.16"/>
    <n v="0"/>
    <n v="17.16"/>
    <s v=""/>
    <s v=""/>
    <s v=""/>
    <s v=""/>
    <s v=""/>
    <m/>
    <m/>
    <m/>
    <m/>
    <m/>
    <m/>
    <m/>
    <m/>
    <m/>
    <m/>
    <m/>
    <n v="1"/>
  </r>
  <r>
    <x v="11"/>
    <s v="Christophe"/>
    <s v="Perl'amande"/>
    <s v="Relais Vert"/>
    <s v="L'ECORCE ET LE NOYAU"/>
    <s v="640 rue leon et bazinet"/>
    <s v="39300"/>
    <s v="CHAMPAGNOLE"/>
    <s v="03 84 52 65 03"/>
    <s v="Bourgogne-France-Comté"/>
    <s v="39"/>
    <s v="INDPT"/>
    <m/>
    <n v="200"/>
    <s v="2017-12-06"/>
    <x v="2019"/>
    <m/>
    <n v="1"/>
    <m/>
    <m/>
    <m/>
    <s v="Poichichade Curry Madras - 100g"/>
    <n v="4305"/>
    <n v="6"/>
    <n v="0"/>
    <m/>
    <m/>
    <n v="17.16"/>
    <n v="0"/>
    <n v="17.16"/>
    <s v=""/>
    <s v=""/>
    <s v=""/>
    <s v=""/>
    <s v=""/>
    <m/>
    <m/>
    <m/>
    <m/>
    <m/>
    <m/>
    <m/>
    <m/>
    <m/>
    <m/>
    <m/>
    <n v="1"/>
  </r>
  <r>
    <x v="11"/>
    <s v="Alexis"/>
    <s v="Beendhi"/>
    <s v="Relais Vert"/>
    <s v="GRAIN DE SOLEIL"/>
    <s v="Le Forum"/>
    <s v="64100"/>
    <s v="BAYONNE"/>
    <s v="05 59 42 10 83"/>
    <s v="Nouvelle-Aquitaine"/>
    <s v="64"/>
    <s v="LES COMPTOIRS DE LA BIO"/>
    <m/>
    <n v="500"/>
    <s v="2017-12-06"/>
    <x v="2020"/>
    <n v="1"/>
    <m/>
    <m/>
    <m/>
    <m/>
    <s v="SEMOULE D'EPEAUTRE aux courgettes et olives - 250g"/>
    <n v="250"/>
    <n v="6"/>
    <n v="0"/>
    <m/>
    <m/>
    <n v="22.08"/>
    <n v="0"/>
    <n v="22.08"/>
    <s v=""/>
    <s v=""/>
    <s v=""/>
    <s v=""/>
    <s v=""/>
    <m/>
    <m/>
    <m/>
    <m/>
    <m/>
    <m/>
    <m/>
    <m/>
    <m/>
    <m/>
    <m/>
    <n v="1"/>
  </r>
  <r>
    <x v="11"/>
    <s v="Alexis"/>
    <s v="Beendhi"/>
    <s v="Relais Vert"/>
    <s v="GRAIN DE SOLEIL"/>
    <s v="Le Forum"/>
    <s v="64100"/>
    <s v="BAYONNE"/>
    <s v="05 59 42 10 83"/>
    <s v="Nouvelle-Aquitaine"/>
    <s v="64"/>
    <s v="LES COMPTOIRS DE LA BIO"/>
    <m/>
    <n v="500"/>
    <s v="2017-12-06"/>
    <x v="2020"/>
    <n v="1"/>
    <m/>
    <m/>
    <m/>
    <m/>
    <s v="COUSCOUS 4 CEREALES aux abricots et épices - 250g"/>
    <n v="250"/>
    <n v="12"/>
    <n v="10"/>
    <m/>
    <m/>
    <n v="38.04"/>
    <n v="0"/>
    <n v="38.04"/>
    <s v=""/>
    <s v=""/>
    <s v=""/>
    <s v=""/>
    <s v=""/>
    <m/>
    <m/>
    <m/>
    <m/>
    <m/>
    <m/>
    <m/>
    <m/>
    <m/>
    <m/>
    <m/>
    <n v="1"/>
  </r>
  <r>
    <x v="11"/>
    <s v="Alexis"/>
    <s v="Beendhi"/>
    <s v="Relais Vert"/>
    <s v="GRAIN DE SOLEIL"/>
    <s v="Le Forum"/>
    <s v="64100"/>
    <s v="BAYONNE"/>
    <s v="05 59 42 10 83"/>
    <s v="Nouvelle-Aquitaine"/>
    <s v="64"/>
    <s v="LES COMPTOIRS DE LA BIO"/>
    <m/>
    <n v="500"/>
    <s v="2017-12-06"/>
    <x v="2020"/>
    <n v="1"/>
    <m/>
    <m/>
    <m/>
    <m/>
    <s v="BOULGOUR FIN aux tomates, poivrons etpersil - 250g"/>
    <n v="250"/>
    <n v="6"/>
    <n v="0"/>
    <m/>
    <m/>
    <n v="21.12"/>
    <n v="0"/>
    <n v="21.12"/>
    <s v=""/>
    <s v=""/>
    <s v=""/>
    <s v=""/>
    <s v=""/>
    <m/>
    <m/>
    <m/>
    <m/>
    <m/>
    <m/>
    <m/>
    <m/>
    <m/>
    <m/>
    <m/>
    <n v="1"/>
  </r>
  <r>
    <x v="11"/>
    <s v="Alexis"/>
    <s v="Beendhi"/>
    <s v="Relais Vert"/>
    <s v="GRAIN DE SOLEIL"/>
    <s v="Le Forum"/>
    <s v="64100"/>
    <s v="BAYONNE"/>
    <s v="05 59 42 10 83"/>
    <s v="Nouvelle-Aquitaine"/>
    <s v="64"/>
    <s v="LES COMPTOIRS DE LA BIO"/>
    <m/>
    <n v="500"/>
    <s v="2017-12-06"/>
    <x v="2020"/>
    <n v="1"/>
    <m/>
    <m/>
    <m/>
    <m/>
    <s v="RIZ BASMATI au citron vert et curcuma - 250g"/>
    <n v="250"/>
    <n v="12"/>
    <n v="10"/>
    <m/>
    <m/>
    <n v="34.56"/>
    <n v="0"/>
    <n v="34.56"/>
    <s v=""/>
    <s v=""/>
    <s v=""/>
    <s v=""/>
    <s v=""/>
    <m/>
    <m/>
    <m/>
    <m/>
    <m/>
    <m/>
    <m/>
    <m/>
    <m/>
    <m/>
    <m/>
    <n v="1"/>
  </r>
  <r>
    <x v="11"/>
    <s v="Alexis"/>
    <s v="Beendhi"/>
    <s v="Relais Vert"/>
    <s v="GRAIN DE SOLEIL"/>
    <s v="Le Forum"/>
    <s v="64100"/>
    <s v="BAYONNE"/>
    <s v="05 59 42 10 83"/>
    <s v="Nouvelle-Aquitaine"/>
    <s v="64"/>
    <s v="LES COMPTOIRS DE LA BIO"/>
    <m/>
    <n v="500"/>
    <s v="2017-12-06"/>
    <x v="2020"/>
    <n v="1"/>
    <m/>
    <m/>
    <m/>
    <m/>
    <s v="Galettes de POIS CHICHE-KARNATAVA - 250g"/>
    <n v="250"/>
    <n v="12"/>
    <n v="10"/>
    <m/>
    <m/>
    <n v="31.68"/>
    <n v="0"/>
    <n v="31.68"/>
    <s v=""/>
    <s v=""/>
    <s v=""/>
    <s v=""/>
    <s v=""/>
    <m/>
    <m/>
    <m/>
    <m/>
    <m/>
    <m/>
    <m/>
    <m/>
    <m/>
    <m/>
    <m/>
    <n v="1"/>
  </r>
  <r>
    <x v="11"/>
    <s v="Alexis"/>
    <s v="Nature et Aliments"/>
    <s v="Relais Vert"/>
    <s v="GRAIN DE SOLEIL"/>
    <s v="Le Forum"/>
    <s v="64100"/>
    <s v="BAYONNE"/>
    <s v="05 59 42 10 83"/>
    <s v="Nouvelle-Aquitaine"/>
    <s v="64"/>
    <s v="LES COMPTOIRS DE LA BIO"/>
    <m/>
    <n v="500"/>
    <s v="2017-12-06"/>
    <x v="2021"/>
    <m/>
    <n v="1"/>
    <m/>
    <m/>
    <m/>
    <s v="Ferment kéfir de fruits 2x5g - 2x5g"/>
    <n v="530150"/>
    <n v="10"/>
    <n v="0"/>
    <m/>
    <m/>
    <n v="23"/>
    <n v="0"/>
    <n v="23"/>
    <s v=""/>
    <s v=""/>
    <s v=""/>
    <s v=""/>
    <s v=""/>
    <m/>
    <m/>
    <m/>
    <m/>
    <m/>
    <m/>
    <m/>
    <m/>
    <m/>
    <m/>
    <m/>
    <n v="1"/>
  </r>
  <r>
    <x v="11"/>
    <s v="Ghislaine"/>
    <s v="Bio Planèt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2-07"/>
    <x v="2022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n v="1"/>
    <m/>
    <n v="1"/>
  </r>
  <r>
    <x v="11"/>
    <s v="Ghislaine"/>
    <s v="Arcadie"/>
    <s v="Relais Vert"/>
    <s v="MARCEL ET FILS"/>
    <s v="6 RUE DES TAMARIS"/>
    <s v="13920"/>
    <s v="SAINT MITRE LES REMPARTS"/>
    <s v="04.42.43.43.29"/>
    <s v="Provence-Alpes-Côte d'Azur"/>
    <s v="13"/>
    <s v="INDPT"/>
    <s v="Marcel et Fils"/>
    <n v="450"/>
    <s v="2017-12-07"/>
    <x v="2023"/>
    <n v="1"/>
    <m/>
    <m/>
    <m/>
    <m/>
    <s v="CORIANDRE feuille - Flacon 18g"/>
    <n v="0"/>
    <n v="3"/>
    <n v="0"/>
    <m/>
    <m/>
    <n v="5.22"/>
    <n v="0"/>
    <n v="5.22"/>
    <s v=""/>
    <s v=""/>
    <s v=""/>
    <s v=""/>
    <s v=""/>
    <m/>
    <m/>
    <m/>
    <m/>
    <m/>
    <m/>
    <m/>
    <m/>
    <m/>
    <n v="1"/>
    <m/>
    <n v="1"/>
  </r>
  <r>
    <x v="11"/>
    <s v="Philippe"/>
    <s v="Bio Planète"/>
    <s v="Accent Bio"/>
    <s v="LA VIE CLAIRE S-NATURE"/>
    <s v="17, rue de la Galère"/>
    <s v="72000"/>
    <s v="Le Mans"/>
    <s v="02 43 24 81 84"/>
    <s v="Pays-de-Loire"/>
    <s v="72"/>
    <s v="LA VIE CLAIRE"/>
    <m/>
    <n v="130"/>
    <s v="2017-12-07"/>
    <x v="2024"/>
    <n v="1"/>
    <m/>
    <m/>
    <m/>
    <m/>
    <s v="Farine de pépins de courge biologique - 250g x4"/>
    <n v="1010450220"/>
    <n v="4"/>
    <n v="0"/>
    <m/>
    <m/>
    <n v="11.92"/>
    <n v="0"/>
    <n v="11.92"/>
    <s v=""/>
    <s v=""/>
    <s v=""/>
    <s v=""/>
    <s v=""/>
    <m/>
    <m/>
    <m/>
    <m/>
    <m/>
    <m/>
    <s v="doit passer commande entre s2 et s5"/>
    <m/>
    <m/>
    <m/>
    <m/>
    <n v="1"/>
  </r>
  <r>
    <x v="11"/>
    <s v="Philippe"/>
    <s v="Bio Planète"/>
    <s v="Accent Bio"/>
    <s v="LA VIE CLAIRE S-NATURE"/>
    <s v="17, rue de la Galère"/>
    <s v="72000"/>
    <s v="Le Mans"/>
    <s v="02 43 24 81 84"/>
    <s v="Pays-de-Loire"/>
    <s v="72"/>
    <s v="LA VIE CLAIRE"/>
    <m/>
    <n v="130"/>
    <s v="2017-12-07"/>
    <x v="2024"/>
    <n v="1"/>
    <m/>
    <m/>
    <m/>
    <m/>
    <s v="Farine de lin biologique -"/>
    <n v="0"/>
    <n v="4"/>
    <n v="0"/>
    <m/>
    <m/>
    <n v="0"/>
    <n v="0"/>
    <n v="0"/>
    <s v=""/>
    <s v=""/>
    <s v=""/>
    <s v=""/>
    <s v=""/>
    <m/>
    <m/>
    <m/>
    <m/>
    <m/>
    <m/>
    <s v="doit passer commande entre s2 et s5"/>
    <m/>
    <m/>
    <m/>
    <m/>
    <n v="1"/>
  </r>
  <r>
    <x v="11"/>
    <s v="Philippe"/>
    <s v="Nature et Aliments"/>
    <s v="Europ-Labo"/>
    <s v="LA VIE CLAIRE S-NATURE"/>
    <s v="17, rue de la Galère"/>
    <s v="72000"/>
    <s v="Le Mans"/>
    <s v="02 43 24 81 84"/>
    <s v="Pays-de-Loire"/>
    <s v="72"/>
    <s v="LA VIE CLAIRE"/>
    <m/>
    <n v="130"/>
    <s v="2017-12-07"/>
    <x v="2025"/>
    <n v="1"/>
    <m/>
    <m/>
    <m/>
    <m/>
    <s v="Bioflan amandes - 2x3,5g"/>
    <n v="110050"/>
    <n v="30"/>
    <n v="0"/>
    <m/>
    <s v="oui"/>
    <n v="19.2"/>
    <n v="0"/>
    <n v="19.2"/>
    <s v=""/>
    <s v=""/>
    <s v=""/>
    <s v=""/>
    <s v=""/>
    <m/>
    <m/>
    <m/>
    <m/>
    <m/>
    <m/>
    <s v="doit passer commande entre s2 et s5"/>
    <m/>
    <m/>
    <m/>
    <m/>
    <n v="1"/>
  </r>
  <r>
    <x v="11"/>
    <s v="Philippe"/>
    <s v="Nature et Aliments"/>
    <s v="Europ-Labo"/>
    <s v="LA VIE CLAIRE S-NATURE"/>
    <s v="17, rue de la Galère"/>
    <s v="72000"/>
    <s v="Le Mans"/>
    <s v="02 43 24 81 84"/>
    <s v="Pays-de-Loire"/>
    <s v="72"/>
    <s v="LA VIE CLAIRE"/>
    <m/>
    <n v="130"/>
    <s v="2017-12-07"/>
    <x v="2025"/>
    <n v="1"/>
    <m/>
    <m/>
    <m/>
    <m/>
    <s v="Crème caramel au beurre salé - 60g"/>
    <n v="190120"/>
    <n v="20"/>
    <n v="0"/>
    <m/>
    <s v="oui"/>
    <n v="23"/>
    <n v="0"/>
    <n v="23"/>
    <s v=""/>
    <s v=""/>
    <s v=""/>
    <s v=""/>
    <s v=""/>
    <m/>
    <m/>
    <m/>
    <m/>
    <m/>
    <m/>
    <s v="doit passer commande entre s2 et s5"/>
    <m/>
    <m/>
    <m/>
    <m/>
    <n v="1"/>
  </r>
  <r>
    <x v="11"/>
    <s v="Philippe"/>
    <s v="Nature et Aliments"/>
    <s v="Europ-Labo"/>
    <s v="LA VIE CLAIRE S-NATURE"/>
    <s v="17, rue de la Galère"/>
    <s v="72000"/>
    <s v="Le Mans"/>
    <s v="02 43 24 81 84"/>
    <s v="Pays-de-Loire"/>
    <s v="72"/>
    <s v="LA VIE CLAIRE"/>
    <m/>
    <n v="130"/>
    <s v="2017-12-07"/>
    <x v="2025"/>
    <n v="1"/>
    <m/>
    <m/>
    <m/>
    <m/>
    <s v="Crème Pistache - 1x60g"/>
    <n v="190240"/>
    <n v="20"/>
    <n v="0"/>
    <m/>
    <s v="oui"/>
    <n v="26"/>
    <n v="0"/>
    <n v="26"/>
    <s v=""/>
    <s v=""/>
    <s v=""/>
    <s v=""/>
    <s v=""/>
    <m/>
    <m/>
    <m/>
    <m/>
    <m/>
    <m/>
    <s v="doit passer commande entre s2 et s5"/>
    <m/>
    <m/>
    <m/>
    <m/>
    <n v="1"/>
  </r>
  <r>
    <x v="11"/>
    <s v="Philippe"/>
    <s v="Nature et Aliments"/>
    <s v="Relais Vert"/>
    <s v="DISTRIBIO - BIOMONDE"/>
    <s v="41 place Alger"/>
    <s v="72000"/>
    <s v="LE MANS"/>
    <s v="02 43 87 77 03"/>
    <s v="Pays-de-Loire"/>
    <s v="72"/>
    <s v="BIOMONDE"/>
    <m/>
    <n v="130"/>
    <s v="2017-12-07"/>
    <x v="2026"/>
    <n v="1"/>
    <m/>
    <m/>
    <m/>
    <m/>
    <s v="Potabio de la mer - 17g"/>
    <n v="410160"/>
    <n v="20"/>
    <n v="0"/>
    <m/>
    <s v="oui"/>
    <n v="0"/>
    <n v="0"/>
    <n v="0"/>
    <s v=""/>
    <s v=""/>
    <s v=""/>
    <s v=""/>
    <s v=""/>
    <m/>
    <m/>
    <m/>
    <n v="1"/>
    <m/>
    <m/>
    <m/>
    <d v="2018-01-05T00:00:00"/>
    <m/>
    <m/>
    <n v="1"/>
    <s v=""/>
  </r>
  <r>
    <x v="11"/>
    <s v="Ghislaine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2-07"/>
    <x v="2027"/>
    <n v="1"/>
    <m/>
    <m/>
    <m/>
    <m/>
    <s v="Huile de cumin noir - 100ml"/>
    <n v="1010420297"/>
    <n v="4"/>
    <n v="0"/>
    <m/>
    <m/>
    <n v="28.4"/>
    <n v="0"/>
    <n v="28.4"/>
    <s v=""/>
    <s v=""/>
    <s v=""/>
    <s v=""/>
    <s v=""/>
    <m/>
    <m/>
    <m/>
    <m/>
    <m/>
    <m/>
    <m/>
    <m/>
    <m/>
    <n v="1"/>
    <m/>
    <n v="1"/>
  </r>
  <r>
    <x v="11"/>
    <s v="Ghislaine"/>
    <s v="Bio Planète"/>
    <s v="Relais Vert"/>
    <s v="BIO NATURO - BIOMONDE"/>
    <s v="213 AVENUE DE VERSAILLES"/>
    <s v="75016"/>
    <s v="PARIS"/>
    <s v="09 80 71 45 32"/>
    <s v="Île-de-France"/>
    <s v="75"/>
    <s v="BIOMONDE"/>
    <m/>
    <n v="200"/>
    <s v="2017-12-07"/>
    <x v="2028"/>
    <n v="1"/>
    <m/>
    <m/>
    <m/>
    <m/>
    <s v="Olive&amp;Ail - 0,25L"/>
    <n v="1010630592"/>
    <n v="6"/>
    <n v="0"/>
    <m/>
    <m/>
    <n v="30.66"/>
    <n v="0"/>
    <n v="30.66"/>
    <s v=""/>
    <s v=""/>
    <s v=""/>
    <s v=""/>
    <s v=""/>
    <m/>
    <m/>
    <m/>
    <m/>
    <m/>
    <m/>
    <m/>
    <m/>
    <m/>
    <n v="1"/>
    <m/>
    <n v="1"/>
  </r>
  <r>
    <x v="11"/>
    <s v="Christophe"/>
    <s v="Bio Planète"/>
    <s v="Accent Bio"/>
    <s v="LE PANIER BIO"/>
    <s v="24 AVENUE DE LA PAIX"/>
    <s v="39100"/>
    <s v="DOLE"/>
    <s v="03 84 69 15 93"/>
    <s v="Bourgogne-France-Comté"/>
    <s v="39"/>
    <s v="ACCORD BIO"/>
    <m/>
    <n v="560"/>
    <s v="2017-12-07"/>
    <x v="2029"/>
    <n v="1"/>
    <m/>
    <m/>
    <m/>
    <m/>
    <s v="Huile de chardon marie - 100ml"/>
    <n v="1010420597"/>
    <n v="4"/>
    <n v="0"/>
    <m/>
    <m/>
    <n v="25.68"/>
    <n v="0"/>
    <n v="25.68"/>
    <s v=""/>
    <s v=""/>
    <s v=""/>
    <s v=""/>
    <s v=""/>
    <m/>
    <m/>
    <m/>
    <m/>
    <m/>
    <m/>
    <m/>
    <m/>
    <m/>
    <n v="1"/>
    <m/>
    <n v="1"/>
  </r>
  <r>
    <x v="11"/>
    <s v="Christophe"/>
    <s v="Bio Planète"/>
    <s v="Accent Bio"/>
    <s v="LE PANIER BIO"/>
    <s v="24 AVENUE DE LA PAIX"/>
    <s v="39100"/>
    <s v="DOLE"/>
    <s v="03 84 69 15 93"/>
    <s v="Bourgogne-France-Comté"/>
    <s v="39"/>
    <s v="ACCORD BIO"/>
    <m/>
    <n v="560"/>
    <s v="2017-12-07"/>
    <x v="2029"/>
    <n v="1"/>
    <m/>
    <m/>
    <m/>
    <m/>
    <s v="Huile de germe de blé bio - 100ml"/>
    <n v="1010420697"/>
    <n v="4"/>
    <n v="0"/>
    <m/>
    <m/>
    <n v="42.6"/>
    <n v="0"/>
    <n v="42.6"/>
    <s v=""/>
    <s v=""/>
    <s v=""/>
    <s v=""/>
    <s v=""/>
    <m/>
    <m/>
    <m/>
    <m/>
    <m/>
    <m/>
    <m/>
    <m/>
    <m/>
    <n v="1"/>
    <m/>
    <n v="1"/>
  </r>
  <r>
    <x v="11"/>
    <s v="Christophe"/>
    <s v="Bio Planète"/>
    <s v="Accent Bio"/>
    <s v="LE PANIER BIO"/>
    <s v="24 AVENUE DE LA PAIX"/>
    <s v="39100"/>
    <s v="DOLE"/>
    <s v="03 84 69 15 93"/>
    <s v="Bourgogne-France-Comté"/>
    <s v="39"/>
    <s v="ACCORD BIO"/>
    <m/>
    <n v="560"/>
    <s v="2017-12-07"/>
    <x v="2029"/>
    <n v="1"/>
    <m/>
    <m/>
    <m/>
    <m/>
    <s v="Farine de pépins de courge biologique - 250g x4"/>
    <n v="1010450220"/>
    <n v="4"/>
    <n v="0"/>
    <m/>
    <m/>
    <n v="11.92"/>
    <n v="0"/>
    <n v="11.92"/>
    <s v=""/>
    <s v=""/>
    <s v=""/>
    <s v=""/>
    <s v=""/>
    <m/>
    <m/>
    <m/>
    <m/>
    <m/>
    <m/>
    <m/>
    <m/>
    <m/>
    <n v="1"/>
    <m/>
    <n v="1"/>
  </r>
  <r>
    <x v="11"/>
    <s v="Christophe"/>
    <s v="Bio Planète"/>
    <s v="Accent Bio"/>
    <s v="LE PANIER BIO"/>
    <s v="24 AVENUE DE LA PAIX"/>
    <s v="39100"/>
    <s v="DOLE"/>
    <s v="03 84 69 15 93"/>
    <s v="Bourgogne-France-Comté"/>
    <s v="39"/>
    <s v="ACCORD BIO"/>
    <m/>
    <n v="560"/>
    <s v="2017-12-07"/>
    <x v="2029"/>
    <n v="1"/>
    <m/>
    <m/>
    <m/>
    <m/>
    <s v="Farine de lin biologique -"/>
    <n v="0"/>
    <n v="4"/>
    <n v="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1"/>
    <s v="Benoît"/>
    <s v="Bio Planète"/>
    <s v="Relais Vert"/>
    <s v="Bien l'épicerie - Quatre fils"/>
    <s v="8 rue des Quatre Fils"/>
    <s v="75003"/>
    <s v="PARIS"/>
    <s v="01.57.40.95.07"/>
    <s v="Île-de-France"/>
    <s v="75"/>
    <s v="INDPT"/>
    <m/>
    <n v="225"/>
    <s v="2017-12-11"/>
    <x v="2030"/>
    <m/>
    <n v="1"/>
    <m/>
    <m/>
    <m/>
    <s v="Olive&amp;Truffe - 100ml"/>
    <n v="1010431097"/>
    <n v="12"/>
    <n v="0"/>
    <m/>
    <m/>
    <n v="124.32"/>
    <n v="0"/>
    <n v="124.32"/>
    <s v=""/>
    <s v=""/>
    <s v=""/>
    <s v=""/>
    <s v=""/>
    <m/>
    <m/>
    <m/>
    <m/>
    <m/>
    <m/>
    <s v="XX"/>
    <m/>
    <m/>
    <m/>
    <m/>
    <n v="1"/>
  </r>
  <r>
    <x v="11"/>
    <s v="Alexis"/>
    <s v="Nature et Aliments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7-12-12"/>
    <x v="2031"/>
    <m/>
    <n v="1"/>
    <m/>
    <m/>
    <m/>
    <s v="Ferment kéfir de fruits 2x5g - 2x5g"/>
    <n v="530150"/>
    <n v="20"/>
    <n v="0"/>
    <m/>
    <m/>
    <n v="46"/>
    <n v="0"/>
    <n v="46"/>
    <s v=""/>
    <s v=""/>
    <s v=""/>
    <s v=""/>
    <s v=""/>
    <m/>
    <m/>
    <m/>
    <m/>
    <m/>
    <m/>
    <m/>
    <m/>
    <m/>
    <m/>
    <m/>
    <n v="1"/>
  </r>
  <r>
    <x v="11"/>
    <s v="Alexis"/>
    <s v="Bio Planèt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2"/>
    <n v="1"/>
    <m/>
    <m/>
    <m/>
    <m/>
    <s v="Huile Cuisson&amp;Wok - 0,5L"/>
    <n v="1010630370"/>
    <n v="6"/>
    <n v="0"/>
    <m/>
    <m/>
    <n v="24.6"/>
    <n v="0"/>
    <n v="24.6"/>
    <s v=""/>
    <s v=""/>
    <s v=""/>
    <s v=""/>
    <s v=""/>
    <m/>
    <m/>
    <m/>
    <m/>
    <m/>
    <m/>
    <m/>
    <m/>
    <m/>
    <n v="1"/>
    <m/>
    <n v="1"/>
  </r>
  <r>
    <x v="11"/>
    <s v="Alexis"/>
    <s v="Nature et Aliments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3"/>
    <n v="1"/>
    <m/>
    <m/>
    <m/>
    <m/>
    <s v="Potabio Thaï - 17g"/>
    <n v="41032"/>
    <n v="20"/>
    <n v="0"/>
    <m/>
    <s v="oui"/>
    <n v="19"/>
    <n v="0"/>
    <n v="19"/>
    <s v=""/>
    <s v=""/>
    <s v=""/>
    <s v=""/>
    <s v=""/>
    <m/>
    <m/>
    <m/>
    <m/>
    <m/>
    <m/>
    <m/>
    <m/>
    <m/>
    <n v="1"/>
    <m/>
    <n v="1"/>
  </r>
  <r>
    <x v="11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4"/>
    <n v="1"/>
    <m/>
    <m/>
    <m/>
    <m/>
    <s v="Purée de noix de cajou - 300g"/>
    <n v="1435"/>
    <n v="6"/>
    <n v="0"/>
    <m/>
    <m/>
    <n v="48.18"/>
    <n v="0"/>
    <n v="48.18"/>
    <s v=""/>
    <s v=""/>
    <s v=""/>
    <s v=""/>
    <s v=""/>
    <m/>
    <m/>
    <m/>
    <m/>
    <m/>
    <m/>
    <m/>
    <m/>
    <m/>
    <n v="1"/>
    <m/>
    <n v="1"/>
  </r>
  <r>
    <x v="11"/>
    <s v="Alexis"/>
    <s v="Perl'amand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4"/>
    <n v="1"/>
    <m/>
    <m/>
    <m/>
    <m/>
    <s v="NOISETTE à tartiner - 300g"/>
    <n v="6404"/>
    <n v="6"/>
    <n v="0"/>
    <m/>
    <m/>
    <n v="25.26"/>
    <n v="0"/>
    <n v="25.26"/>
    <s v=""/>
    <s v=""/>
    <s v=""/>
    <s v=""/>
    <s v=""/>
    <m/>
    <m/>
    <m/>
    <m/>
    <m/>
    <m/>
    <m/>
    <m/>
    <m/>
    <n v="1"/>
    <m/>
    <n v="1"/>
  </r>
  <r>
    <x v="11"/>
    <s v="Alexis"/>
    <s v="Champlat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5"/>
    <n v="1"/>
    <m/>
    <m/>
    <m/>
    <m/>
    <s v="Coulis de tomate - 340 gr."/>
    <n v="0"/>
    <n v="6"/>
    <n v="0"/>
    <m/>
    <m/>
    <n v="12.42"/>
    <n v="0"/>
    <n v="12.42"/>
    <s v=""/>
    <s v=""/>
    <s v=""/>
    <s v=""/>
    <s v=""/>
    <m/>
    <m/>
    <m/>
    <m/>
    <m/>
    <m/>
    <m/>
    <m/>
    <m/>
    <n v="1"/>
    <m/>
    <n v="1"/>
  </r>
  <r>
    <x v="11"/>
    <s v="Alexis"/>
    <s v="Champlat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5"/>
    <n v="1"/>
    <m/>
    <m/>
    <m/>
    <m/>
    <s v="Epinards en branche - 255 gr."/>
    <n v="0"/>
    <n v="6"/>
    <n v="0"/>
    <m/>
    <m/>
    <n v="12.24"/>
    <n v="0"/>
    <n v="12.24"/>
    <s v=""/>
    <s v=""/>
    <s v=""/>
    <s v=""/>
    <s v=""/>
    <m/>
    <m/>
    <m/>
    <m/>
    <m/>
    <m/>
    <m/>
    <m/>
    <m/>
    <n v="1"/>
    <m/>
    <n v="1"/>
  </r>
  <r>
    <x v="11"/>
    <s v="Alexis"/>
    <s v="Champlat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5"/>
    <n v="1"/>
    <m/>
    <m/>
    <m/>
    <m/>
    <s v="Haricots rouges au naturel - 280 gr."/>
    <n v="0"/>
    <n v="6"/>
    <n v="0"/>
    <m/>
    <m/>
    <n v="13.02"/>
    <n v="0"/>
    <n v="13.02"/>
    <s v=""/>
    <s v=""/>
    <s v=""/>
    <s v=""/>
    <s v=""/>
    <m/>
    <m/>
    <m/>
    <m/>
    <m/>
    <m/>
    <m/>
    <m/>
    <m/>
    <n v="1"/>
    <m/>
    <n v="1"/>
  </r>
  <r>
    <x v="11"/>
    <s v="Alexis"/>
    <s v="Champlat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5"/>
    <n v="1"/>
    <m/>
    <m/>
    <m/>
    <m/>
    <s v="Lentilles vertes au naturel - 240 gr."/>
    <n v="0"/>
    <n v="6"/>
    <n v="0"/>
    <m/>
    <m/>
    <n v="12.48"/>
    <n v="0"/>
    <n v="12.48"/>
    <s v=""/>
    <s v=""/>
    <s v=""/>
    <s v=""/>
    <s v=""/>
    <m/>
    <m/>
    <m/>
    <m/>
    <m/>
    <m/>
    <m/>
    <m/>
    <m/>
    <n v="1"/>
    <m/>
    <n v="1"/>
  </r>
  <r>
    <x v="11"/>
    <s v="Alexis"/>
    <s v="Champlat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5"/>
    <n v="1"/>
    <m/>
    <m/>
    <m/>
    <m/>
    <s v="Pois chiches au naturel - 240 gr."/>
    <n v="0"/>
    <n v="12"/>
    <n v="0"/>
    <m/>
    <m/>
    <n v="26.04"/>
    <n v="0"/>
    <n v="26.04"/>
    <s v=""/>
    <s v=""/>
    <s v=""/>
    <s v=""/>
    <s v=""/>
    <m/>
    <m/>
    <m/>
    <m/>
    <m/>
    <m/>
    <m/>
    <m/>
    <m/>
    <n v="1"/>
    <m/>
    <n v="1"/>
  </r>
  <r>
    <x v="11"/>
    <s v="Alexis"/>
    <s v="Champlat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5"/>
    <n v="1"/>
    <m/>
    <m/>
    <m/>
    <m/>
    <s v="Lentilles Saucisse (Pur Porc) - 340 gr."/>
    <n v="0"/>
    <n v="6"/>
    <n v="0"/>
    <m/>
    <m/>
    <n v="18.72"/>
    <n v="0"/>
    <n v="18.72"/>
    <s v=""/>
    <s v=""/>
    <s v=""/>
    <s v=""/>
    <s v=""/>
    <m/>
    <m/>
    <m/>
    <m/>
    <m/>
    <m/>
    <m/>
    <m/>
    <m/>
    <n v="1"/>
    <m/>
    <n v="1"/>
  </r>
  <r>
    <x v="11"/>
    <s v="Alexis"/>
    <s v="Champlat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5"/>
    <n v="1"/>
    <m/>
    <m/>
    <m/>
    <m/>
    <s v="Lentilles Saucisse (Pur Porc) - 650 gr."/>
    <n v="0"/>
    <n v="6"/>
    <n v="0"/>
    <m/>
    <m/>
    <n v="30.6"/>
    <n v="0"/>
    <n v="30.6"/>
    <s v=""/>
    <s v=""/>
    <s v=""/>
    <s v=""/>
    <s v=""/>
    <m/>
    <m/>
    <m/>
    <m/>
    <m/>
    <m/>
    <m/>
    <m/>
    <m/>
    <n v="1"/>
    <m/>
    <n v="1"/>
  </r>
  <r>
    <x v="11"/>
    <s v="Alexis"/>
    <s v="Champlat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5"/>
    <n v="1"/>
    <m/>
    <m/>
    <m/>
    <m/>
    <s v="Moussaka Mouton - 340g"/>
    <n v="0"/>
    <n v="6"/>
    <n v="0"/>
    <m/>
    <m/>
    <n v="25.92"/>
    <n v="0"/>
    <n v="25.92"/>
    <s v=""/>
    <s v=""/>
    <s v=""/>
    <s v=""/>
    <s v=""/>
    <m/>
    <m/>
    <m/>
    <m/>
    <m/>
    <m/>
    <m/>
    <m/>
    <m/>
    <n v="1"/>
    <m/>
    <n v="1"/>
  </r>
  <r>
    <x v="11"/>
    <s v="Alexis"/>
    <s v="Champlat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5"/>
    <n v="1"/>
    <m/>
    <m/>
    <m/>
    <m/>
    <s v="Sauté Porc Curry - 340g"/>
    <n v="0"/>
    <n v="6"/>
    <n v="0"/>
    <m/>
    <m/>
    <n v="25.2"/>
    <n v="0"/>
    <n v="25.2"/>
    <s v=""/>
    <s v=""/>
    <s v=""/>
    <s v=""/>
    <s v=""/>
    <m/>
    <m/>
    <m/>
    <m/>
    <m/>
    <m/>
    <m/>
    <m/>
    <m/>
    <n v="1"/>
    <m/>
    <n v="1"/>
  </r>
  <r>
    <x v="11"/>
    <s v="Alexis"/>
    <s v="Champlat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5"/>
    <n v="1"/>
    <m/>
    <m/>
    <m/>
    <m/>
    <s v="Tajine Poulet Citron - 340g"/>
    <n v="0"/>
    <n v="6"/>
    <n v="0"/>
    <m/>
    <m/>
    <n v="26.22"/>
    <n v="0"/>
    <n v="26.22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6"/>
    <n v="1"/>
    <m/>
    <m/>
    <m/>
    <m/>
    <s v="ORANGE écorce - Flacon 32g"/>
    <n v="0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6"/>
    <n v="1"/>
    <m/>
    <m/>
    <m/>
    <m/>
    <s v="SEL au CÉLERI - Flacon 80g"/>
    <n v="0"/>
    <n v="6"/>
    <n v="0"/>
    <m/>
    <m/>
    <n v="10.14"/>
    <n v="0"/>
    <n v="10.14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2384 avenue Joseph Gasquet"/>
    <s v="83000"/>
    <s v="TOULON"/>
    <s v="04 94 75 50 10"/>
    <s v="Provence-Alpes-Côte d'Azur"/>
    <s v="83"/>
    <s v="INDPT"/>
    <s v="Marcel et Fils"/>
    <n v="500"/>
    <s v="2017-12-12"/>
    <x v="2036"/>
    <n v="1"/>
    <m/>
    <m/>
    <m/>
    <m/>
    <s v="EAU de FLEUR d'ORANGER - Flacon 50g"/>
    <n v="0"/>
    <n v="18"/>
    <n v="10"/>
    <m/>
    <s v="oui"/>
    <n v="34.92"/>
    <n v="0"/>
    <n v="34.92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7"/>
    <m/>
    <n v="1"/>
    <m/>
    <n v="1"/>
    <m/>
    <s v="Présentoir infusettes livré garni -"/>
    <n v="0"/>
    <n v="1"/>
    <n v="10"/>
    <m/>
    <m/>
    <n v="0"/>
    <n v="0"/>
    <n v="0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AIL en semoule - Flacon 50g"/>
    <n v="0"/>
    <n v="6"/>
    <n v="0"/>
    <m/>
    <m/>
    <n v="11.7"/>
    <n v="0"/>
    <n v="11.7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CIBOULETTE coupe fine - Flacon 15g"/>
    <n v="0"/>
    <n v="6"/>
    <n v="0"/>
    <m/>
    <m/>
    <n v="8.82"/>
    <n v="0"/>
    <n v="8.82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CORIANDRE feuille - Flacon 18g"/>
    <n v="0"/>
    <n v="6"/>
    <n v="0"/>
    <m/>
    <m/>
    <n v="10.44"/>
    <n v="0"/>
    <n v="10.44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Mélange COMPOTE &amp; CRUMBLE - Flacon 35g"/>
    <n v="0"/>
    <n v="3"/>
    <n v="0"/>
    <m/>
    <m/>
    <n v="8.85"/>
    <n v="0"/>
    <n v="8.85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Mélange GUACAMOLE - Flacon 45g"/>
    <n v="0"/>
    <n v="3"/>
    <n v="0"/>
    <m/>
    <m/>
    <n v="6.39"/>
    <n v="0"/>
    <n v="6.39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Mélange ITALIEN - Flacon 28g"/>
    <n v="0"/>
    <n v="3"/>
    <n v="0"/>
    <m/>
    <m/>
    <n v="4.95"/>
    <n v="0"/>
    <n v="4.95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Mélange CHILI - Flacon 35g"/>
    <n v="0"/>
    <n v="3"/>
    <n v="0"/>
    <m/>
    <m/>
    <n v="5.67"/>
    <n v="0"/>
    <n v="5.67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Mélange GRILLADES - Flacon 35g"/>
    <n v="0"/>
    <n v="3"/>
    <n v="0"/>
    <m/>
    <m/>
    <n v="5.28"/>
    <n v="0"/>
    <n v="5.28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Mélange SALADE - Flacon 20g"/>
    <n v="0"/>
    <n v="3"/>
    <n v="0"/>
    <m/>
    <m/>
    <n v="4.41"/>
    <n v="0"/>
    <n v="4.41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Mélange SOUPE - Flacon 40g"/>
    <n v="0"/>
    <n v="6"/>
    <n v="0"/>
    <m/>
    <m/>
    <n v="11.34"/>
    <n v="0"/>
    <n v="11.34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PAPRIKA DOUX de Hongrie - Flacon 40g"/>
    <n v="0"/>
    <n v="6"/>
    <n v="0"/>
    <m/>
    <m/>
    <n v="13.68"/>
    <n v="0"/>
    <n v="13.68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PERSIL feuilles - Flacon 10g"/>
    <n v="0"/>
    <n v="6"/>
    <n v="0"/>
    <m/>
    <m/>
    <n v="7.62"/>
    <n v="0"/>
    <n v="7.62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PIMENT de CAYENNE - Flacon 40g"/>
    <n v="0"/>
    <n v="6"/>
    <n v="0"/>
    <m/>
    <m/>
    <n v="12.78"/>
    <n v="0"/>
    <n v="12.78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PIMENT DOUX d'Espagne - Flacon 40g"/>
    <n v="0"/>
    <n v="6"/>
    <n v="0"/>
    <m/>
    <m/>
    <n v="12.18"/>
    <n v="0"/>
    <n v="12.18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POIVRE NOIR en grains - Flacon 50g"/>
    <n v="0"/>
    <n v="6"/>
    <n v="0"/>
    <m/>
    <m/>
    <n v="15.78"/>
    <n v="0"/>
    <n v="15.78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POIVRE NOIR moulu - Flacon 45g"/>
    <n v="0"/>
    <n v="6"/>
    <n v="0"/>
    <m/>
    <m/>
    <n v="14.88"/>
    <n v="0"/>
    <n v="14.88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POIVRE VERT lyophilisé - Flacon 15g"/>
    <n v="0"/>
    <n v="3"/>
    <n v="0"/>
    <m/>
    <m/>
    <n v="8.19"/>
    <n v="0"/>
    <n v="8.19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VANILLE gousses - Flacon"/>
    <n v="0"/>
    <n v="6"/>
    <n v="0"/>
    <m/>
    <m/>
    <n v="38.46"/>
    <n v="0"/>
    <n v="38.46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CANNELLE moulue - Flacon 80g (6)"/>
    <n v="0"/>
    <n v="6"/>
    <n v="0"/>
    <m/>
    <m/>
    <n v="13.68"/>
    <n v="0"/>
    <n v="13.68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SUCRE VANILLÉ - Flacon 65g"/>
    <n v="0"/>
    <n v="6"/>
    <n v="0"/>
    <m/>
    <m/>
    <n v="12.42"/>
    <n v="0"/>
    <n v="12.42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TILLEUL aubier coupé - Sachet 50g (6)"/>
    <n v="0"/>
    <n v="6"/>
    <n v="0"/>
    <m/>
    <m/>
    <n v="11.34"/>
    <n v="0"/>
    <n v="11.34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CASSIS feuilles coupées - Sachet 40g (6)"/>
    <n v="0"/>
    <n v="6"/>
    <n v="0"/>
    <m/>
    <m/>
    <n v="14.22"/>
    <n v="0"/>
    <n v="14.22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HIBISCUS fleurs - Sachet 50g (6)"/>
    <n v="0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ORTIE PIQUANTE feuilles - Sachet 40g (6)"/>
    <n v="0"/>
    <n v="6"/>
    <n v="0"/>
    <m/>
    <m/>
    <n v="11.64"/>
    <n v="0"/>
    <n v="11.64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REGLISSE racine coupée (6) - Sachet 80g (6)"/>
    <n v="0"/>
    <n v="6"/>
    <n v="0"/>
    <m/>
    <m/>
    <n v="14.28"/>
    <n v="0"/>
    <n v="14.28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THYM feuilles - Sachet 50g (6)"/>
    <n v="0"/>
    <n v="6"/>
    <n v="0"/>
    <m/>
    <m/>
    <n v="14.1"/>
    <n v="0"/>
    <n v="14.1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TILLEUL bractées - Sachet 25g (6)"/>
    <n v="0"/>
    <n v="6"/>
    <n v="0"/>
    <m/>
    <m/>
    <n v="14.64"/>
    <n v="0"/>
    <n v="14.64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GIROFLE poudre - Flacon 45g"/>
    <n v="0"/>
    <n v="3"/>
    <n v="0"/>
    <m/>
    <m/>
    <n v="10.8"/>
    <n v="0"/>
    <n v="10.8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CURRY MADRAS - Flacon 35g"/>
    <n v="0"/>
    <n v="6"/>
    <n v="0"/>
    <m/>
    <m/>
    <n v="9.9"/>
    <n v="0"/>
    <n v="9.9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ECHALOTE semoule - Flacon 40g"/>
    <n v="0"/>
    <n v="3"/>
    <n v="0"/>
    <m/>
    <m/>
    <n v="13.8"/>
    <n v="0"/>
    <n v="13.8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POIVRE de la JAMAIQUE - Flacon 30g"/>
    <n v="0"/>
    <n v="3"/>
    <n v="0"/>
    <m/>
    <m/>
    <n v="4.83"/>
    <n v="0"/>
    <n v="4.83"/>
    <s v=""/>
    <s v=""/>
    <s v=""/>
    <s v=""/>
    <s v=""/>
    <m/>
    <m/>
    <m/>
    <m/>
    <m/>
    <m/>
    <m/>
    <m/>
    <m/>
    <n v="1"/>
    <m/>
    <n v="1"/>
  </r>
  <r>
    <x v="11"/>
    <s v="Alexis"/>
    <s v="Arcadie"/>
    <s v="Relais Vert"/>
    <s v="MARCEL ET FILS"/>
    <s v="AVENUE ETIENNE RABATTU - PLAN DE CAMPAGNE"/>
    <s v="13170"/>
    <s v="LES PENNES MIRABEAU"/>
    <s v="04 42 77 27 40"/>
    <s v="Provence-Alpes-Côte d'Azur"/>
    <s v="13"/>
    <s v="INDPT"/>
    <s v="Marcel et Fils"/>
    <n v="1000"/>
    <s v="2017-12-12"/>
    <x v="2038"/>
    <n v="1"/>
    <m/>
    <m/>
    <m/>
    <m/>
    <s v="Epices pour TANDOORI - Flacon 35g"/>
    <n v="0"/>
    <n v="6"/>
    <n v="0"/>
    <m/>
    <m/>
    <n v="12.9"/>
    <n v="0"/>
    <n v="12.9"/>
    <s v=""/>
    <s v=""/>
    <s v=""/>
    <s v=""/>
    <s v=""/>
    <m/>
    <m/>
    <m/>
    <m/>
    <m/>
    <m/>
    <m/>
    <m/>
    <m/>
    <n v="1"/>
    <m/>
    <n v="1"/>
  </r>
  <r>
    <x v="11"/>
    <s v="Philippe"/>
    <s v="Bio Planète"/>
    <s v="Relais Ver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39"/>
    <m/>
    <n v="1"/>
    <m/>
    <m/>
    <m/>
    <s v="Huile de germe de blé bio - 100ml"/>
    <n v="1010420697"/>
    <n v="4"/>
    <n v="0"/>
    <m/>
    <m/>
    <n v="42.6"/>
    <n v="0"/>
    <n v="42.6"/>
    <s v=""/>
    <s v=""/>
    <s v=""/>
    <s v=""/>
    <s v=""/>
    <m/>
    <m/>
    <m/>
    <m/>
    <m/>
    <m/>
    <m/>
    <m/>
    <m/>
    <n v="1"/>
    <m/>
    <n v="1"/>
  </r>
  <r>
    <x v="11"/>
    <s v="Philippe"/>
    <s v="Bio Planète"/>
    <s v="Relais Ver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39"/>
    <n v="1"/>
    <m/>
    <m/>
    <m/>
    <m/>
    <s v="Farine de pépins de courge biologique - 250g"/>
    <n v="1010450220"/>
    <n v="4"/>
    <n v="0"/>
    <m/>
    <m/>
    <n v="11.92"/>
    <n v="0"/>
    <n v="11.92"/>
    <s v=""/>
    <s v=""/>
    <s v=""/>
    <s v=""/>
    <s v=""/>
    <m/>
    <m/>
    <m/>
    <m/>
    <m/>
    <m/>
    <m/>
    <m/>
    <m/>
    <n v="1"/>
    <m/>
    <n v="1"/>
  </r>
  <r>
    <x v="11"/>
    <s v="Philippe"/>
    <s v="Bio Planète"/>
    <s v="Relais Ver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39"/>
    <n v="1"/>
    <m/>
    <m/>
    <m/>
    <m/>
    <s v="Complément pour petit déjeuner biologique - 300g"/>
    <n v="1010450430"/>
    <n v="4"/>
    <n v="0"/>
    <m/>
    <m/>
    <n v="29.2"/>
    <n v="0"/>
    <n v="29.2"/>
    <s v=""/>
    <s v=""/>
    <s v=""/>
    <s v=""/>
    <s v=""/>
    <m/>
    <m/>
    <m/>
    <m/>
    <m/>
    <m/>
    <m/>
    <m/>
    <m/>
    <n v="1"/>
    <m/>
    <n v="1"/>
  </r>
  <r>
    <x v="11"/>
    <s v="Philippe"/>
    <s v="Côteaux Nantais"/>
    <s v="Relais Ver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40"/>
    <n v="1"/>
    <m/>
    <m/>
    <m/>
    <m/>
    <s v="Purée pommes vanille demeter - 630 g"/>
    <n v="0"/>
    <n v="6"/>
    <n v="0"/>
    <m/>
    <m/>
    <n v="16.98"/>
    <n v="0"/>
    <n v="16.98"/>
    <s v=""/>
    <s v=""/>
    <s v=""/>
    <s v=""/>
    <s v=""/>
    <m/>
    <m/>
    <m/>
    <m/>
    <m/>
    <m/>
    <m/>
    <m/>
    <m/>
    <n v="1"/>
    <m/>
    <n v="1"/>
  </r>
  <r>
    <x v="11"/>
    <s v="Philippe"/>
    <s v="Côteaux Nantais"/>
    <s v="Relais Ver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40"/>
    <n v="1"/>
    <m/>
    <m/>
    <m/>
    <m/>
    <s v="Purée pommes cassis - 630 g"/>
    <n v="0"/>
    <n v="6"/>
    <n v="0"/>
    <m/>
    <m/>
    <n v="17.100000000000001"/>
    <n v="0"/>
    <n v="17.100000000000001"/>
    <s v=""/>
    <s v=""/>
    <s v=""/>
    <s v=""/>
    <s v=""/>
    <m/>
    <m/>
    <m/>
    <m/>
    <m/>
    <m/>
    <m/>
    <m/>
    <m/>
    <n v="1"/>
    <m/>
    <n v="1"/>
  </r>
  <r>
    <x v="11"/>
    <s v="Philippe"/>
    <s v="Côteaux Nantais"/>
    <s v="Relais Ver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40"/>
    <n v="1"/>
    <m/>
    <m/>
    <m/>
    <m/>
    <s v="Purée pommes figues demeter - 630g"/>
    <n v="0"/>
    <n v="6"/>
    <n v="0"/>
    <m/>
    <m/>
    <n v="18.3"/>
    <n v="0"/>
    <n v="18.3"/>
    <s v=""/>
    <s v=""/>
    <s v=""/>
    <s v=""/>
    <s v=""/>
    <m/>
    <m/>
    <m/>
    <m/>
    <m/>
    <m/>
    <m/>
    <m/>
    <m/>
    <n v="1"/>
    <m/>
    <n v="1"/>
  </r>
  <r>
    <x v="11"/>
    <s v="Philippe"/>
    <s v="Côteaux Nantais"/>
    <s v="Relais Ver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40"/>
    <m/>
    <n v="1"/>
    <m/>
    <m/>
    <m/>
    <s v="Nectar fraises - 75 cl"/>
    <n v="0"/>
    <n v="12"/>
    <n v="0"/>
    <m/>
    <m/>
    <n v="35.4"/>
    <n v="0"/>
    <n v="35.4"/>
    <s v=""/>
    <s v=""/>
    <s v=""/>
    <s v=""/>
    <s v=""/>
    <m/>
    <m/>
    <m/>
    <m/>
    <m/>
    <m/>
    <m/>
    <m/>
    <m/>
    <n v="1"/>
    <m/>
    <n v="1"/>
  </r>
  <r>
    <x v="11"/>
    <s v="Philippe"/>
    <s v="Gaborit"/>
    <s v="Direc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41"/>
    <n v="1"/>
    <m/>
    <m/>
    <m/>
    <m/>
    <s v="nature au lait entier - 125g x 4"/>
    <n v="117"/>
    <n v="6"/>
    <n v="0"/>
    <m/>
    <m/>
    <n v="9.5399999999999991"/>
    <n v="0"/>
    <n v="9.5399999999999991"/>
    <s v=""/>
    <s v=""/>
    <s v=""/>
    <s v=""/>
    <s v=""/>
    <m/>
    <m/>
    <m/>
    <m/>
    <m/>
    <m/>
    <m/>
    <m/>
    <m/>
    <n v="1"/>
    <m/>
    <n v="1"/>
  </r>
  <r>
    <x v="11"/>
    <s v="Philippe"/>
    <s v="Gaborit"/>
    <s v="Direc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41"/>
    <n v="1"/>
    <m/>
    <m/>
    <m/>
    <m/>
    <s v="Biphilus au lait 1/2 écrémé - 125g x 4"/>
    <n v="119"/>
    <n v="6"/>
    <n v="0"/>
    <m/>
    <m/>
    <n v="12.48"/>
    <n v="0"/>
    <n v="12.48"/>
    <s v=""/>
    <s v=""/>
    <s v=""/>
    <s v=""/>
    <s v=""/>
    <m/>
    <m/>
    <m/>
    <m/>
    <m/>
    <m/>
    <m/>
    <m/>
    <m/>
    <n v="1"/>
    <m/>
    <n v="1"/>
  </r>
  <r>
    <x v="11"/>
    <s v="Philippe"/>
    <s v="Gaborit"/>
    <s v="Direc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41"/>
    <n v="1"/>
    <m/>
    <m/>
    <m/>
    <m/>
    <s v="Chèvre-riz, riz au lait - 125g x 2"/>
    <n v="180"/>
    <n v="6"/>
    <n v="0"/>
    <m/>
    <m/>
    <n v="11.46"/>
    <n v="0"/>
    <n v="11.46"/>
    <s v=""/>
    <s v=""/>
    <s v=""/>
    <s v=""/>
    <s v=""/>
    <m/>
    <m/>
    <m/>
    <m/>
    <m/>
    <m/>
    <m/>
    <m/>
    <m/>
    <n v="1"/>
    <m/>
    <n v="1"/>
  </r>
  <r>
    <x v="11"/>
    <s v="Philippe"/>
    <s v="Gaborit"/>
    <s v="Direc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41"/>
    <n v="1"/>
    <m/>
    <m/>
    <m/>
    <m/>
    <s v="Œufs au lait - 125g x 2"/>
    <n v="176"/>
    <n v="6"/>
    <n v="0"/>
    <m/>
    <m/>
    <n v="11.7"/>
    <n v="0"/>
    <n v="11.7"/>
    <s v=""/>
    <s v=""/>
    <s v=""/>
    <s v=""/>
    <s v=""/>
    <m/>
    <m/>
    <m/>
    <m/>
    <m/>
    <m/>
    <m/>
    <m/>
    <m/>
    <n v="1"/>
    <m/>
    <n v="1"/>
  </r>
  <r>
    <x v="11"/>
    <s v="Philippe"/>
    <s v="Gaborit"/>
    <s v="Direc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41"/>
    <n v="1"/>
    <m/>
    <m/>
    <m/>
    <m/>
    <s v="Beurre cru baratte demi-sel - 125g"/>
    <n v="404"/>
    <n v="32"/>
    <n v="0"/>
    <m/>
    <m/>
    <n v="53.44"/>
    <n v="0"/>
    <n v="53.44"/>
    <s v=""/>
    <s v=""/>
    <s v=""/>
    <s v=""/>
    <s v=""/>
    <m/>
    <m/>
    <m/>
    <m/>
    <m/>
    <m/>
    <m/>
    <m/>
    <m/>
    <n v="1"/>
    <m/>
    <n v="1"/>
  </r>
  <r>
    <x v="11"/>
    <s v="Philippe"/>
    <s v="Gaborit"/>
    <s v="Direct"/>
    <s v="BIOSOLEIL"/>
    <s v="16 rue Georges Claude"/>
    <s v="17640"/>
    <s v="VAUX-SUR-MER"/>
    <s v="05 46 02 73 51"/>
    <s v="Nouvelle-Aquitaine"/>
    <s v="17"/>
    <s v="LES COMPTOIRS DE LA BIO"/>
    <m/>
    <n v="160"/>
    <s v="2017-12-12"/>
    <x v="2041"/>
    <n v="1"/>
    <m/>
    <m/>
    <m/>
    <m/>
    <s v="Beurre cru baratte doux - 125g"/>
    <n v="405"/>
    <n v="32"/>
    <n v="0"/>
    <m/>
    <m/>
    <n v="53.44"/>
    <n v="0"/>
    <n v="53.44"/>
    <s v=""/>
    <s v=""/>
    <s v=""/>
    <s v=""/>
    <s v=""/>
    <m/>
    <m/>
    <m/>
    <m/>
    <m/>
    <m/>
    <m/>
    <m/>
    <m/>
    <n v="1"/>
    <m/>
    <n v="1"/>
  </r>
  <r>
    <x v="11"/>
    <s v="Philippe"/>
    <s v="Kaoka"/>
    <s v="Relais Vert"/>
    <s v="LE GRAND PANIER BIO"/>
    <s v="ROUTE DE LA GROSSETIERE"/>
    <s v="17310"/>
    <s v="SAINT PIERRE D OLERON"/>
    <s v="06 08 08 26 37"/>
    <s v="Nouvelle-Aquitaine"/>
    <s v="17"/>
    <s v="GRAND PANIER BIO"/>
    <m/>
    <n v="285"/>
    <s v="2017-12-13"/>
    <x v="2042"/>
    <n v="1"/>
    <m/>
    <m/>
    <m/>
    <n v="1"/>
    <s v="noir 66% ST cranberries céréales - 100g"/>
    <n v="14426"/>
    <n v="51"/>
    <n v="10"/>
    <m/>
    <s v="oui"/>
    <n v="85.68"/>
    <n v="0"/>
    <n v="85.68"/>
    <s v=""/>
    <s v=""/>
    <s v=""/>
    <s v=""/>
    <s v=""/>
    <m/>
    <m/>
    <m/>
    <m/>
    <m/>
    <m/>
    <m/>
    <m/>
    <m/>
    <m/>
    <m/>
    <n v="1"/>
  </r>
  <r>
    <x v="11"/>
    <s v="Philippe"/>
    <s v="Kaoka"/>
    <s v="Relais Vert"/>
    <s v="LE GRAND PANIER BIO"/>
    <s v="ROUTE DE LA GROSSETIERE"/>
    <s v="17310"/>
    <s v="SAINT PIERRE D OLERON"/>
    <s v="06 08 08 26 37"/>
    <s v="Nouvelle-Aquitaine"/>
    <s v="17"/>
    <s v="GRAND PANIER BIO"/>
    <m/>
    <n v="285"/>
    <s v="2017-12-13"/>
    <x v="2042"/>
    <n v="1"/>
    <m/>
    <m/>
    <m/>
    <n v="1"/>
    <s v="noir noix de coco - 100g"/>
    <n v="14717"/>
    <n v="51"/>
    <n v="10"/>
    <m/>
    <s v="oui"/>
    <n v="82.62"/>
    <n v="0"/>
    <n v="82.62"/>
    <s v=""/>
    <s v=""/>
    <s v=""/>
    <s v=""/>
    <s v=""/>
    <m/>
    <m/>
    <m/>
    <m/>
    <m/>
    <m/>
    <m/>
    <m/>
    <m/>
    <m/>
    <m/>
    <n v="1"/>
  </r>
  <r>
    <x v="11"/>
    <s v="Philippe"/>
    <s v="Kaoka"/>
    <s v="Relais Vert"/>
    <s v="LE GRAND PANIER BIO"/>
    <s v="ROUTE DE LA GROSSETIERE"/>
    <s v="17310"/>
    <s v="SAINT PIERRE D OLERON"/>
    <s v="06 08 08 26 37"/>
    <s v="Nouvelle-Aquitaine"/>
    <s v="17"/>
    <s v="GRAND PANIER BIO"/>
    <m/>
    <n v="285"/>
    <s v="2017-12-13"/>
    <x v="2042"/>
    <n v="1"/>
    <m/>
    <m/>
    <m/>
    <n v="1"/>
    <s v="noir gingembre citron - 100g"/>
    <n v="14718"/>
    <n v="51"/>
    <n v="10"/>
    <m/>
    <s v="oui"/>
    <n v="82.62"/>
    <n v="0"/>
    <n v="82.62"/>
    <s v=""/>
    <s v=""/>
    <s v=""/>
    <s v=""/>
    <s v=""/>
    <m/>
    <m/>
    <m/>
    <m/>
    <m/>
    <m/>
    <m/>
    <m/>
    <m/>
    <m/>
    <m/>
    <n v="1"/>
  </r>
  <r>
    <x v="11"/>
    <s v="Philippe"/>
    <s v="Bio Planète"/>
    <s v="Relais Vert"/>
    <s v="LE GRAND PANIER BIO"/>
    <s v="ROUTE DE LA GROSSETIERE"/>
    <s v="17310"/>
    <s v="SAINT PIERRE D OLERON"/>
    <s v="06 08 08 26 37"/>
    <s v="Nouvelle-Aquitaine"/>
    <s v="17"/>
    <s v="GRAND PANIER BIO"/>
    <m/>
    <n v="285"/>
    <s v="2017-12-13"/>
    <x v="2043"/>
    <n v="1"/>
    <m/>
    <m/>
    <m/>
    <m/>
    <s v="Huile de Lin France - 0,25L"/>
    <n v="1010600490"/>
    <n v="6"/>
    <n v="0"/>
    <m/>
    <m/>
    <n v="28.86"/>
    <n v="0"/>
    <n v="28.86"/>
    <s v=""/>
    <s v=""/>
    <s v=""/>
    <s v=""/>
    <s v=""/>
    <m/>
    <m/>
    <m/>
    <m/>
    <m/>
    <m/>
    <m/>
    <m/>
    <m/>
    <m/>
    <m/>
    <n v="1"/>
  </r>
  <r>
    <x v="11"/>
    <s v="Philippe"/>
    <s v="Arcadie"/>
    <s v="Direct"/>
    <s v="LE GRAND PANIER BIO"/>
    <s v="ROUTE DE LA GROSSETIERE"/>
    <s v="17310"/>
    <s v="SAINT PIERRE D OLERON"/>
    <s v="06 08 08 26 37"/>
    <s v="Nouvelle-Aquitaine"/>
    <s v="17"/>
    <s v="GRAND PANIER BIO"/>
    <m/>
    <n v="285"/>
    <s v="2017-12-13"/>
    <x v="2044"/>
    <n v="1"/>
    <m/>
    <m/>
    <m/>
    <m/>
    <s v="Épices pour COUSCOUS - Flacon 35g"/>
    <n v="0"/>
    <n v="6"/>
    <n v="0"/>
    <m/>
    <m/>
    <n v="10.92"/>
    <n v="0"/>
    <n v="10.92"/>
    <s v=""/>
    <s v=""/>
    <s v=""/>
    <s v=""/>
    <s v=""/>
    <m/>
    <m/>
    <m/>
    <m/>
    <m/>
    <m/>
    <m/>
    <m/>
    <m/>
    <m/>
    <m/>
    <n v="1"/>
  </r>
  <r>
    <x v="11"/>
    <s v="Philippe"/>
    <s v="Arcadie"/>
    <s v="Direct"/>
    <s v="LE GRAND PANIER BIO"/>
    <s v="ROUTE DE LA GROSSETIERE"/>
    <s v="17310"/>
    <s v="SAINT PIERRE D OLERON"/>
    <s v="06 08 08 26 37"/>
    <s v="Nouvelle-Aquitaine"/>
    <s v="17"/>
    <s v="GRAND PANIER BIO"/>
    <m/>
    <n v="285"/>
    <s v="2017-12-13"/>
    <x v="2044"/>
    <n v="1"/>
    <m/>
    <m/>
    <m/>
    <m/>
    <s v="PIMENT de CAYENNE - Flacon 40g"/>
    <n v="0"/>
    <n v="6"/>
    <n v="0"/>
    <m/>
    <m/>
    <n v="12.78"/>
    <n v="0"/>
    <n v="12.78"/>
    <s v=""/>
    <s v=""/>
    <s v=""/>
    <s v=""/>
    <s v=""/>
    <m/>
    <m/>
    <m/>
    <m/>
    <m/>
    <m/>
    <m/>
    <m/>
    <m/>
    <m/>
    <m/>
    <n v="1"/>
  </r>
  <r>
    <x v="11"/>
    <s v="Philippe"/>
    <s v="Arcadie"/>
    <s v="Direct"/>
    <s v="LE GRAND PANIER BIO"/>
    <s v="ROUTE DE LA GROSSETIERE"/>
    <s v="17310"/>
    <s v="SAINT PIERRE D OLERON"/>
    <s v="06 08 08 26 37"/>
    <s v="Nouvelle-Aquitaine"/>
    <s v="17"/>
    <s v="GRAND PANIER BIO"/>
    <m/>
    <n v="285"/>
    <s v="2017-12-13"/>
    <x v="2044"/>
    <n v="1"/>
    <m/>
    <m/>
    <m/>
    <m/>
    <s v="RAS EL HANOUT - Flacon 35g"/>
    <n v="0"/>
    <n v="6"/>
    <n v="0"/>
    <m/>
    <m/>
    <n v="11.76"/>
    <n v="0"/>
    <n v="11.76"/>
    <s v=""/>
    <s v=""/>
    <s v=""/>
    <s v=""/>
    <s v=""/>
    <m/>
    <m/>
    <m/>
    <m/>
    <m/>
    <m/>
    <m/>
    <m/>
    <m/>
    <m/>
    <m/>
    <n v="1"/>
  </r>
  <r>
    <x v="11"/>
    <s v="Philippe"/>
    <s v="Arcadie"/>
    <s v="Direct"/>
    <s v="LE GRAND PANIER BIO"/>
    <s v="ROUTE DE LA GROSSETIERE"/>
    <s v="17310"/>
    <s v="SAINT PIERRE D OLERON"/>
    <s v="06 08 08 26 37"/>
    <s v="Nouvelle-Aquitaine"/>
    <s v="17"/>
    <s v="GRAND PANIER BIO"/>
    <m/>
    <n v="285"/>
    <s v="2017-12-13"/>
    <x v="2044"/>
    <n v="1"/>
    <m/>
    <m/>
    <m/>
    <m/>
    <s v="SUCRE VANILLÉ - Flacon 65g"/>
    <n v="0"/>
    <n v="6"/>
    <n v="0"/>
    <m/>
    <m/>
    <n v="12.42"/>
    <n v="0"/>
    <n v="12.42"/>
    <s v=""/>
    <s v=""/>
    <s v=""/>
    <s v=""/>
    <s v=""/>
    <m/>
    <m/>
    <m/>
    <m/>
    <m/>
    <m/>
    <m/>
    <m/>
    <m/>
    <m/>
    <m/>
    <n v="1"/>
  </r>
  <r>
    <x v="11"/>
    <s v="Christophe"/>
    <s v="Bio Planète"/>
    <s v="Relais Vert"/>
    <s v="MONT'BIO - BIOMONDE"/>
    <s v="AVENUE JEAN JAURES"/>
    <s v="73800"/>
    <s v="MONTMELIAN"/>
    <s v="04 48 15 02 00"/>
    <s v="Auvergne-Rhône-Alpes"/>
    <s v="73"/>
    <s v="BIOMONDE"/>
    <m/>
    <n v="165"/>
    <s v="2017-12-13"/>
    <x v="2045"/>
    <m/>
    <n v="1"/>
    <m/>
    <m/>
    <m/>
    <s v="Huile cuisson au Ghee - 0,5L"/>
    <n v="1010631170"/>
    <n v="6"/>
    <n v="0"/>
    <m/>
    <m/>
    <n v="40.98"/>
    <n v="0"/>
    <n v="40.98"/>
    <s v=""/>
    <s v=""/>
    <s v=""/>
    <s v=""/>
    <s v=""/>
    <m/>
    <m/>
    <m/>
    <m/>
    <m/>
    <m/>
    <m/>
    <m/>
    <m/>
    <m/>
    <m/>
    <n v="1"/>
  </r>
  <r>
    <x v="11"/>
    <s v="Christophe"/>
    <s v="Bio Planète"/>
    <s v="Relais Vert"/>
    <s v="MONT'BIO - BIOMONDE"/>
    <s v="AVENUE JEAN JAURES"/>
    <s v="73800"/>
    <s v="MONTMELIAN"/>
    <s v="04 48 15 02 00"/>
    <s v="Auvergne-Rhône-Alpes"/>
    <s v="73"/>
    <s v="BIOMONDE"/>
    <m/>
    <n v="165"/>
    <s v="2017-12-13"/>
    <x v="2045"/>
    <n v="1"/>
    <m/>
    <m/>
    <m/>
    <m/>
    <s v="Farine de pépins de courge biologique - 250g"/>
    <n v="1010450220"/>
    <n v="4"/>
    <n v="0"/>
    <m/>
    <m/>
    <n v="11.92"/>
    <n v="0"/>
    <n v="11.92"/>
    <s v=""/>
    <s v=""/>
    <s v=""/>
    <s v=""/>
    <s v=""/>
    <m/>
    <m/>
    <m/>
    <m/>
    <m/>
    <m/>
    <m/>
    <m/>
    <m/>
    <m/>
    <m/>
    <n v="1"/>
  </r>
  <r>
    <x v="11"/>
    <s v="Christophe"/>
    <s v="Perl'amande"/>
    <s v="Relais Vert"/>
    <s v="MONT'BIO - BIOMONDE"/>
    <s v="AVENUE JEAN JAURES"/>
    <s v="73800"/>
    <s v="MONTMELIAN"/>
    <s v="04 48 15 02 00"/>
    <s v="Auvergne-Rhône-Alpes"/>
    <s v="73"/>
    <s v="BIOMONDE"/>
    <m/>
    <n v="165"/>
    <s v="2017-12-13"/>
    <x v="2046"/>
    <n v="1"/>
    <m/>
    <m/>
    <m/>
    <m/>
    <s v="AMANDE&amp;ORANGE à tartiner - 300g"/>
    <n v="6410"/>
    <n v="6"/>
    <n v="0"/>
    <m/>
    <m/>
    <n v="32.04"/>
    <n v="0"/>
    <n v="32.04"/>
    <s v=""/>
    <s v=""/>
    <s v=""/>
    <s v=""/>
    <s v=""/>
    <m/>
    <m/>
    <m/>
    <m/>
    <m/>
    <m/>
    <m/>
    <m/>
    <m/>
    <m/>
    <m/>
    <n v="1"/>
  </r>
  <r>
    <x v="11"/>
    <s v="Christophe"/>
    <s v="Perl'amande"/>
    <s v="Relais Vert"/>
    <s v="MONT'BIO - BIOMONDE"/>
    <s v="AVENUE JEAN JAURES"/>
    <s v="73800"/>
    <s v="MONTMELIAN"/>
    <s v="04 48 15 02 00"/>
    <s v="Auvergne-Rhône-Alpes"/>
    <s v="73"/>
    <s v="BIOMONDE"/>
    <m/>
    <n v="165"/>
    <s v="2017-12-13"/>
    <x v="2046"/>
    <n v="1"/>
    <m/>
    <m/>
    <m/>
    <m/>
    <s v="Pâte d’amande - 25g"/>
    <n v="91119"/>
    <n v="40"/>
    <n v="0"/>
    <m/>
    <m/>
    <n v="31.2"/>
    <n v="0"/>
    <n v="31.2"/>
    <s v=""/>
    <s v=""/>
    <s v=""/>
    <s v=""/>
    <s v=""/>
    <m/>
    <m/>
    <m/>
    <m/>
    <m/>
    <m/>
    <m/>
    <m/>
    <m/>
    <m/>
    <m/>
    <n v="1"/>
  </r>
  <r>
    <x v="11"/>
    <s v="Christophe"/>
    <s v="Perl'amande"/>
    <s v="Relais Vert"/>
    <s v="MONT'BIO - BIOMONDE"/>
    <s v="AVENUE JEAN JAURES"/>
    <s v="73800"/>
    <s v="MONTMELIAN"/>
    <s v="04 48 15 02 00"/>
    <s v="Auvergne-Rhône-Alpes"/>
    <s v="73"/>
    <s v="BIOMONDE"/>
    <m/>
    <n v="165"/>
    <s v="2017-12-13"/>
    <x v="2046"/>
    <n v="1"/>
    <m/>
    <m/>
    <m/>
    <m/>
    <s v="Purée Fruits et Graines - 200g"/>
    <n v="1011"/>
    <n v="6"/>
    <n v="0"/>
    <m/>
    <m/>
    <n v="27.3"/>
    <n v="0"/>
    <n v="27.3"/>
    <s v=""/>
    <s v=""/>
    <s v=""/>
    <s v=""/>
    <s v=""/>
    <m/>
    <m/>
    <m/>
    <m/>
    <m/>
    <m/>
    <m/>
    <m/>
    <m/>
    <m/>
    <m/>
    <n v="1"/>
  </r>
  <r>
    <x v="11"/>
    <s v="Christophe"/>
    <s v="Arcadie"/>
    <s v="Relais Vert"/>
    <s v="MONT'BIO - BIOMONDE"/>
    <s v="AVENUE JEAN JAURES"/>
    <s v="73800"/>
    <s v="MONTMELIAN"/>
    <s v="04 48 15 02 00"/>
    <s v="Auvergne-Rhône-Alpes"/>
    <s v="73"/>
    <s v="BIOMONDE"/>
    <m/>
    <n v="165"/>
    <s v="2017-12-13"/>
    <x v="2047"/>
    <n v="1"/>
    <m/>
    <m/>
    <m/>
    <m/>
    <s v="CITRONNELLE feuilles - Sachet 40g (6)"/>
    <n v="0"/>
    <n v="6"/>
    <n v="0"/>
    <m/>
    <m/>
    <n v="11.64"/>
    <n v="0"/>
    <n v="11.64"/>
    <s v=""/>
    <s v=""/>
    <s v=""/>
    <s v=""/>
    <s v=""/>
    <m/>
    <m/>
    <m/>
    <m/>
    <m/>
    <m/>
    <m/>
    <m/>
    <m/>
    <m/>
    <m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53">
  <r>
    <x v="0"/>
    <s v="Alexis"/>
    <x v="0"/>
    <x v="0"/>
    <x v="0"/>
    <s v="1256 Avenue Jean Monnet"/>
    <s v="83190"/>
    <s v="OLLIOULES"/>
    <s v="04 94 63 97 04"/>
    <s v="Provence-Alpes-Côte d'Azur"/>
    <s v="83"/>
    <s v="LES COMPTOIRS DE LA BIO"/>
    <m/>
    <n v="290"/>
    <s v="2018-01-02"/>
    <s v="5919"/>
    <n v="1"/>
    <m/>
    <x v="0"/>
    <m/>
    <m/>
    <x v="0"/>
    <n v="250"/>
    <n v="12"/>
    <n v="10"/>
    <m/>
    <m/>
    <n v="33.6"/>
    <n v="0"/>
    <n v="33.6"/>
    <s v=""/>
    <s v=""/>
    <s v=""/>
    <s v=""/>
    <s v=""/>
    <m/>
    <m/>
    <x v="0"/>
    <x v="0"/>
    <m/>
    <m/>
    <m/>
    <m/>
    <m/>
    <m/>
    <m/>
    <n v="1"/>
    <b v="0"/>
  </r>
  <r>
    <x v="0"/>
    <s v="Alexis"/>
    <x v="0"/>
    <x v="0"/>
    <x v="0"/>
    <s v="1256 Avenue Jean Monnet"/>
    <s v="83190"/>
    <s v="OLLIOULES"/>
    <s v="04 94 63 97 04"/>
    <s v="Provence-Alpes-Côte d'Azur"/>
    <s v="83"/>
    <s v="LES COMPTOIRS DE LA BIO"/>
    <m/>
    <n v="290"/>
    <s v="2018-01-02"/>
    <s v="5919"/>
    <n v="1"/>
    <m/>
    <x v="0"/>
    <m/>
    <m/>
    <x v="1"/>
    <n v="250"/>
    <n v="12"/>
    <n v="10"/>
    <m/>
    <m/>
    <n v="38.04"/>
    <n v="0"/>
    <n v="38.04"/>
    <s v=""/>
    <s v=""/>
    <s v=""/>
    <s v=""/>
    <s v=""/>
    <m/>
    <m/>
    <x v="0"/>
    <x v="0"/>
    <m/>
    <m/>
    <m/>
    <m/>
    <m/>
    <m/>
    <m/>
    <n v="1"/>
    <b v="0"/>
  </r>
  <r>
    <x v="0"/>
    <s v="Alexis"/>
    <x v="0"/>
    <x v="0"/>
    <x v="0"/>
    <s v="1256 Avenue Jean Monnet"/>
    <s v="83190"/>
    <s v="OLLIOULES"/>
    <s v="04 94 63 97 04"/>
    <s v="Provence-Alpes-Côte d'Azur"/>
    <s v="83"/>
    <s v="LES COMPTOIRS DE LA BIO"/>
    <m/>
    <n v="290"/>
    <s v="2018-01-02"/>
    <s v="5919"/>
    <n v="1"/>
    <m/>
    <x v="0"/>
    <m/>
    <m/>
    <x v="2"/>
    <n v="250"/>
    <n v="12"/>
    <n v="10"/>
    <m/>
    <m/>
    <n v="34.56"/>
    <n v="0"/>
    <n v="34.56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0"/>
    <s v="1256 Avenue Jean Monnet"/>
    <s v="83190"/>
    <s v="OLLIOULES"/>
    <s v="04 94 63 97 04"/>
    <s v="Provence-Alpes-Côte d'Azur"/>
    <s v="83"/>
    <s v="LES COMPTOIRS DE LA BIO"/>
    <m/>
    <n v="290"/>
    <s v="2018-01-02"/>
    <s v="5921"/>
    <n v="1"/>
    <m/>
    <x v="0"/>
    <m/>
    <m/>
    <x v="3"/>
    <n v="1010612050"/>
    <n v="6"/>
    <n v="0"/>
    <m/>
    <m/>
    <n v="54.54"/>
    <n v="0"/>
    <n v="54.54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0"/>
    <s v="1256 Avenue Jean Monnet"/>
    <s v="83190"/>
    <s v="OLLIOULES"/>
    <s v="04 94 63 97 04"/>
    <s v="Provence-Alpes-Côte d'Azur"/>
    <s v="83"/>
    <s v="LES COMPTOIRS DE LA BIO"/>
    <m/>
    <n v="290"/>
    <s v="2018-01-02"/>
    <s v="5921"/>
    <m/>
    <n v="1"/>
    <x v="0"/>
    <m/>
    <m/>
    <x v="4"/>
    <n v="1010639069"/>
    <n v="6"/>
    <n v="0"/>
    <m/>
    <m/>
    <n v="37.200000000000003"/>
    <n v="0"/>
    <n v="37.200000000000003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0"/>
    <s v="1256 Avenue Jean Monnet"/>
    <s v="83190"/>
    <s v="OLLIOULES"/>
    <s v="04 94 63 97 04"/>
    <s v="Provence-Alpes-Côte d'Azur"/>
    <s v="83"/>
    <s v="LES COMPTOIRS DE LA BIO"/>
    <m/>
    <n v="290"/>
    <s v="2018-01-02"/>
    <s v="5921"/>
    <m/>
    <m/>
    <x v="1"/>
    <m/>
    <m/>
    <x v="5"/>
    <n v="1010451020"/>
    <n v="4"/>
    <n v="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0"/>
    <s v="1256 Avenue Jean Monnet"/>
    <s v="83190"/>
    <s v="OLLIOULES"/>
    <s v="04 94 63 97 04"/>
    <s v="Provence-Alpes-Côte d'Azur"/>
    <s v="83"/>
    <s v="LES COMPTOIRS DE LA BIO"/>
    <m/>
    <n v="290"/>
    <s v="2018-01-02"/>
    <s v="5921"/>
    <m/>
    <m/>
    <x v="1"/>
    <m/>
    <m/>
    <x v="6"/>
    <n v="1010450920"/>
    <n v="4"/>
    <n v="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Alexis"/>
    <x v="2"/>
    <x v="0"/>
    <x v="0"/>
    <s v="1256 Avenue Jean Monnet"/>
    <s v="83190"/>
    <s v="OLLIOULES"/>
    <s v="04 94 63 97 04"/>
    <s v="Provence-Alpes-Côte d'Azur"/>
    <s v="83"/>
    <s v="LES COMPTOIRS DE LA BIO"/>
    <m/>
    <n v="290"/>
    <s v="2018-01-02"/>
    <s v="5923"/>
    <n v="1"/>
    <m/>
    <x v="0"/>
    <m/>
    <m/>
    <x v="7"/>
    <n v="510120"/>
    <n v="12"/>
    <n v="0"/>
    <m/>
    <m/>
    <n v="52.2"/>
    <n v="0"/>
    <n v="52.2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"/>
    <s v="lot Cordestieux"/>
    <s v="24580"/>
    <s v="PLAZAC"/>
    <s v="05 53 50 79 01"/>
    <s v="Nouvelle-Aquitaine"/>
    <s v="24"/>
    <s v="BIOMONDE"/>
    <m/>
    <n v="180"/>
    <s v="2018-01-02"/>
    <s v="5925"/>
    <n v="1"/>
    <m/>
    <x v="0"/>
    <m/>
    <m/>
    <x v="8"/>
    <n v="0"/>
    <n v="4"/>
    <n v="0"/>
    <m/>
    <m/>
    <n v="20.36"/>
    <n v="0"/>
    <n v="20.36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"/>
    <s v="lot Cordestieux"/>
    <s v="24580"/>
    <s v="PLAZAC"/>
    <s v="05 53 50 79 01"/>
    <s v="Nouvelle-Aquitaine"/>
    <s v="24"/>
    <s v="BIOMONDE"/>
    <m/>
    <n v="180"/>
    <s v="2018-01-02"/>
    <s v="5925"/>
    <n v="1"/>
    <m/>
    <x v="0"/>
    <m/>
    <m/>
    <x v="9"/>
    <n v="0"/>
    <n v="12"/>
    <n v="0"/>
    <m/>
    <m/>
    <n v="29.04"/>
    <n v="0"/>
    <n v="29.04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"/>
    <s v="lot Cordestieux"/>
    <s v="24580"/>
    <s v="PLAZAC"/>
    <s v="05 53 50 79 01"/>
    <s v="Nouvelle-Aquitaine"/>
    <s v="24"/>
    <s v="BIOMONDE"/>
    <m/>
    <n v="180"/>
    <s v="2018-01-02"/>
    <s v="5925"/>
    <n v="1"/>
    <m/>
    <x v="0"/>
    <m/>
    <m/>
    <x v="10"/>
    <n v="0"/>
    <n v="6"/>
    <n v="0"/>
    <m/>
    <m/>
    <n v="12.54"/>
    <n v="0"/>
    <n v="12.54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2"/>
    <s v="Route de la roche"/>
    <s v="49130"/>
    <s v="SAINTES GEMMES SUR LOIRE"/>
    <s v="02 41 66 64 08"/>
    <s v="Pays-de-Loire"/>
    <s v="49"/>
    <s v="ACCORD BIO"/>
    <m/>
    <n v="280"/>
    <s v="2018-01-05"/>
    <s v="5927"/>
    <n v="1"/>
    <m/>
    <x v="0"/>
    <n v="1"/>
    <m/>
    <x v="11"/>
    <n v="1"/>
    <n v="1"/>
    <n v="1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0"/>
    <x v="3"/>
    <s v="25, RUE PAUL PAINLEVE"/>
    <s v="35150"/>
    <s v="JANZE"/>
    <s v="02 99 74 72 28"/>
    <s v="Bretagne"/>
    <s v="35"/>
    <s v="LES COMPTOIRS DE LA BIO"/>
    <m/>
    <n v="140"/>
    <s v="2018-01-05"/>
    <s v="5929"/>
    <n v="1"/>
    <m/>
    <x v="0"/>
    <m/>
    <m/>
    <x v="12"/>
    <n v="110150"/>
    <n v="30"/>
    <n v="0"/>
    <m/>
    <s v="oui"/>
    <n v="20.100000000000001"/>
    <n v="0"/>
    <n v="20.100000000000001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0"/>
    <x v="3"/>
    <s v="25, RUE PAUL PAINLEVE"/>
    <s v="35150"/>
    <s v="JANZE"/>
    <s v="02 99 74 72 28"/>
    <s v="Bretagne"/>
    <s v="35"/>
    <s v="LES COMPTOIRS DE LA BIO"/>
    <m/>
    <n v="140"/>
    <s v="2018-01-05"/>
    <s v="5929"/>
    <n v="1"/>
    <m/>
    <x v="0"/>
    <m/>
    <m/>
    <x v="13"/>
    <n v="190110"/>
    <n v="12"/>
    <n v="0"/>
    <m/>
    <s v="oui"/>
    <n v="14.64"/>
    <n v="0"/>
    <n v="14.64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0"/>
    <x v="3"/>
    <s v="25, RUE PAUL PAINLEVE"/>
    <s v="35150"/>
    <s v="JANZE"/>
    <s v="02 99 74 72 28"/>
    <s v="Bretagne"/>
    <s v="35"/>
    <s v="LES COMPTOIRS DE LA BIO"/>
    <m/>
    <n v="140"/>
    <s v="2018-01-05"/>
    <s v="5929"/>
    <n v="1"/>
    <m/>
    <x v="0"/>
    <m/>
    <m/>
    <x v="14"/>
    <n v="190240"/>
    <n v="12"/>
    <n v="0"/>
    <m/>
    <s v="oui"/>
    <n v="15.6"/>
    <n v="0"/>
    <n v="15.6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4"/>
    <s v="41 av Gén de Gaulle"/>
    <s v="35170"/>
    <s v="BRUZ"/>
    <s v="02 23 50 31 28"/>
    <s v="Bretagne"/>
    <s v="35"/>
    <s v="BIOMONDE"/>
    <m/>
    <n v="120"/>
    <s v="2018-01-05"/>
    <s v="5930"/>
    <n v="1"/>
    <m/>
    <x v="0"/>
    <m/>
    <m/>
    <x v="15"/>
    <n v="1010604190"/>
    <n v="6"/>
    <n v="0"/>
    <m/>
    <m/>
    <n v="23.16"/>
    <n v="0"/>
    <n v="23.16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4"/>
    <s v="41 av Gén de Gaulle"/>
    <s v="35170"/>
    <s v="BRUZ"/>
    <s v="02 23 50 31 28"/>
    <s v="Bretagne"/>
    <s v="35"/>
    <s v="BIOMONDE"/>
    <m/>
    <n v="120"/>
    <s v="2018-01-05"/>
    <s v="5930"/>
    <n v="1"/>
    <m/>
    <x v="0"/>
    <m/>
    <m/>
    <x v="16"/>
    <n v="10104503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4"/>
    <s v="41 av Gén de Gaulle"/>
    <s v="35170"/>
    <s v="BRUZ"/>
    <s v="02 23 50 31 28"/>
    <s v="Bretagne"/>
    <s v="35"/>
    <s v="BIOMONDE"/>
    <m/>
    <n v="120"/>
    <s v="2018-01-05"/>
    <s v="5930"/>
    <m/>
    <m/>
    <x v="1"/>
    <m/>
    <m/>
    <x v="4"/>
    <n v="1010639069"/>
    <n v="6"/>
    <n v="0"/>
    <m/>
    <m/>
    <n v="37.200000000000003"/>
    <n v="0"/>
    <n v="37.200000000000003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1"/>
    <x v="4"/>
    <s v="41 av Gén de Gaulle"/>
    <s v="35170"/>
    <s v="BRUZ"/>
    <s v="02 23 50 31 28"/>
    <s v="Bretagne"/>
    <s v="35"/>
    <s v="BIOMONDE"/>
    <m/>
    <n v="120"/>
    <s v="2018-01-05"/>
    <s v="5931"/>
    <n v="1"/>
    <m/>
    <x v="0"/>
    <m/>
    <m/>
    <x v="17"/>
    <n v="410160"/>
    <n v="20"/>
    <n v="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1"/>
    <x v="4"/>
    <s v="41 av Gén de Gaulle"/>
    <s v="35170"/>
    <s v="BRUZ"/>
    <s v="02 23 50 31 28"/>
    <s v="Bretagne"/>
    <s v="35"/>
    <s v="BIOMONDE"/>
    <m/>
    <n v="120"/>
    <s v="2018-01-05"/>
    <s v="5931"/>
    <n v="1"/>
    <m/>
    <x v="0"/>
    <m/>
    <m/>
    <x v="18"/>
    <n v="530150"/>
    <n v="10"/>
    <n v="0"/>
    <m/>
    <m/>
    <n v="23"/>
    <n v="0"/>
    <n v="23"/>
    <s v=""/>
    <s v=""/>
    <s v=""/>
    <s v=""/>
    <s v=""/>
    <m/>
    <m/>
    <x v="0"/>
    <x v="0"/>
    <m/>
    <m/>
    <m/>
    <m/>
    <m/>
    <m/>
    <m/>
    <n v="1"/>
    <b v="0"/>
  </r>
  <r>
    <x v="0"/>
    <s v="Philippe"/>
    <x v="3"/>
    <x v="1"/>
    <x v="4"/>
    <s v="41 av Gén de Gaulle"/>
    <s v="35170"/>
    <s v="BRUZ"/>
    <s v="02 23 50 31 28"/>
    <s v="Bretagne"/>
    <s v="35"/>
    <s v="BIOMONDE"/>
    <m/>
    <n v="120"/>
    <s v="2018-01-05"/>
    <s v="5932"/>
    <m/>
    <n v="1"/>
    <x v="0"/>
    <m/>
    <m/>
    <x v="19"/>
    <n v="0"/>
    <n v="6"/>
    <n v="0"/>
    <m/>
    <m/>
    <n v="16.62"/>
    <n v="0"/>
    <n v="16.62"/>
    <s v=""/>
    <s v=""/>
    <s v=""/>
    <s v=""/>
    <s v=""/>
    <m/>
    <m/>
    <x v="0"/>
    <x v="0"/>
    <m/>
    <m/>
    <m/>
    <m/>
    <m/>
    <m/>
    <m/>
    <n v="1"/>
    <b v="0"/>
  </r>
  <r>
    <x v="0"/>
    <s v="Lydie"/>
    <x v="2"/>
    <x v="0"/>
    <x v="5"/>
    <s v="9  rue d'Espagne"/>
    <s v="64100"/>
    <s v="BAYONNE"/>
    <s v="05 59 25 67 45"/>
    <s v="Nouvelle-Aquitaine"/>
    <s v="64"/>
    <s v="ACCORD BIO"/>
    <m/>
    <n v="190"/>
    <s v="2018-01-09"/>
    <s v="5934"/>
    <m/>
    <n v="1"/>
    <x v="0"/>
    <m/>
    <m/>
    <x v="18"/>
    <n v="530150"/>
    <n v="10"/>
    <n v="0"/>
    <m/>
    <m/>
    <n v="23"/>
    <n v="0"/>
    <n v="23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6"/>
    <m/>
    <s v="35780"/>
    <s v="LA RICHARDAIS"/>
    <s v="02 99 46 28 81"/>
    <s v="Bretagne"/>
    <s v="35"/>
    <s v="ACCORD BIO"/>
    <s v="la Coop Bio"/>
    <n v="300"/>
    <s v="2018-01-09"/>
    <s v="5936"/>
    <n v="1"/>
    <m/>
    <x v="0"/>
    <m/>
    <m/>
    <x v="20"/>
    <n v="1"/>
    <n v="6"/>
    <n v="0"/>
    <m/>
    <m/>
    <n v="14.28"/>
    <n v="0"/>
    <n v="14.28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6"/>
    <m/>
    <s v="35780"/>
    <s v="LA RICHARDAIS"/>
    <s v="02 99 46 28 81"/>
    <s v="Bretagne"/>
    <s v="35"/>
    <s v="ACCORD BIO"/>
    <s v="la Coop Bio"/>
    <n v="300"/>
    <s v="2018-01-09"/>
    <s v="5936"/>
    <n v="1"/>
    <m/>
    <x v="0"/>
    <n v="1"/>
    <m/>
    <x v="11"/>
    <n v="1"/>
    <n v="1"/>
    <n v="1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6"/>
    <m/>
    <s v="35780"/>
    <s v="LA RICHARDAIS"/>
    <s v="02 99 46 28 81"/>
    <s v="Bretagne"/>
    <s v="35"/>
    <s v="ACCORD BIO"/>
    <s v="la Coop Bio"/>
    <n v="300"/>
    <s v="2018-01-09"/>
    <s v="5937"/>
    <n v="1"/>
    <m/>
    <x v="0"/>
    <m/>
    <m/>
    <x v="21"/>
    <n v="1010450220"/>
    <n v="4"/>
    <n v="0"/>
    <m/>
    <m/>
    <n v="11.92"/>
    <n v="0"/>
    <n v="11.92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6"/>
    <m/>
    <s v="35780"/>
    <s v="LA RICHARDAIS"/>
    <s v="02 99 46 28 81"/>
    <s v="Bretagne"/>
    <s v="35"/>
    <s v="ACCORD BIO"/>
    <s v="la Coop Bio"/>
    <n v="300"/>
    <s v="2018-01-09"/>
    <s v="5937"/>
    <n v="1"/>
    <m/>
    <x v="0"/>
    <m/>
    <m/>
    <x v="16"/>
    <n v="10104503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6"/>
    <m/>
    <s v="35780"/>
    <s v="LA RICHARDAIS"/>
    <s v="02 99 46 28 81"/>
    <s v="Bretagne"/>
    <s v="35"/>
    <s v="ACCORD BIO"/>
    <s v="la Coop Bio"/>
    <n v="300"/>
    <s v="2018-01-09"/>
    <s v="5937"/>
    <m/>
    <m/>
    <x v="1"/>
    <m/>
    <m/>
    <x v="5"/>
    <n v="10104510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2"/>
    <x v="6"/>
    <m/>
    <s v="35780"/>
    <s v="LA RICHARDAIS"/>
    <s v="02 99 46 28 81"/>
    <s v="Bretagne"/>
    <s v="35"/>
    <s v="ACCORD BIO"/>
    <s v="la Coop Bio"/>
    <n v="300"/>
    <s v="2018-01-09"/>
    <s v="5938"/>
    <n v="1"/>
    <m/>
    <x v="0"/>
    <m/>
    <m/>
    <x v="14"/>
    <n v="190240"/>
    <n v="12"/>
    <n v="0"/>
    <m/>
    <s v="oui"/>
    <n v="15.6"/>
    <n v="0"/>
    <n v="15.6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2"/>
    <x v="6"/>
    <m/>
    <s v="35780"/>
    <s v="LA RICHARDAIS"/>
    <s v="02 99 46 28 81"/>
    <s v="Bretagne"/>
    <s v="35"/>
    <s v="ACCORD BIO"/>
    <s v="la Coop Bio"/>
    <n v="300"/>
    <s v="2018-01-09"/>
    <s v="5938"/>
    <n v="1"/>
    <m/>
    <x v="0"/>
    <m/>
    <m/>
    <x v="18"/>
    <n v="530150"/>
    <n v="12"/>
    <n v="0"/>
    <m/>
    <m/>
    <n v="27.6"/>
    <n v="0"/>
    <n v="27.6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6"/>
    <s v="5 allée de la grassinais"/>
    <s v="35400"/>
    <s v="SAINT MALO"/>
    <s v="02 99 81 41 28"/>
    <s v="Bretagne"/>
    <s v="35"/>
    <s v="ACCORD BIO"/>
    <s v="la Coop Bio"/>
    <n v="780"/>
    <s v="2018-01-09"/>
    <s v="5939"/>
    <n v="1"/>
    <m/>
    <x v="0"/>
    <m/>
    <m/>
    <x v="21"/>
    <n v="1010450220"/>
    <n v="4"/>
    <n v="0"/>
    <m/>
    <m/>
    <n v="11.92"/>
    <n v="0"/>
    <n v="11.92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6"/>
    <s v="5 allée de la grassinais"/>
    <s v="35400"/>
    <s v="SAINT MALO"/>
    <s v="02 99 81 41 28"/>
    <s v="Bretagne"/>
    <s v="35"/>
    <s v="ACCORD BIO"/>
    <s v="la Coop Bio"/>
    <n v="780"/>
    <s v="2018-01-09"/>
    <s v="5939"/>
    <n v="1"/>
    <m/>
    <x v="0"/>
    <m/>
    <m/>
    <x v="16"/>
    <n v="10104503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6"/>
    <s v="5 allée de la grassinais"/>
    <s v="35400"/>
    <s v="SAINT MALO"/>
    <s v="02 99 81 41 28"/>
    <s v="Bretagne"/>
    <s v="35"/>
    <s v="ACCORD BIO"/>
    <s v="la Coop Bio"/>
    <n v="780"/>
    <s v="2018-01-09"/>
    <s v="5939"/>
    <m/>
    <m/>
    <x v="1"/>
    <m/>
    <m/>
    <x v="5"/>
    <n v="10104510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2"/>
    <x v="6"/>
    <s v="5 allée de la grassinais"/>
    <s v="35400"/>
    <s v="SAINT MALO"/>
    <s v="02 99 81 41 28"/>
    <s v="Bretagne"/>
    <s v="35"/>
    <s v="ACCORD BIO"/>
    <s v="la Coop Bio"/>
    <n v="780"/>
    <s v="2018-01-09"/>
    <s v="5940"/>
    <n v="1"/>
    <m/>
    <x v="0"/>
    <m/>
    <m/>
    <x v="14"/>
    <n v="190240"/>
    <n v="12"/>
    <n v="0"/>
    <m/>
    <s v="oui"/>
    <n v="15.6"/>
    <n v="0"/>
    <n v="15.6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2"/>
    <x v="6"/>
    <s v="5 allée de la grassinais"/>
    <s v="35400"/>
    <s v="SAINT MALO"/>
    <s v="02 99 81 41 28"/>
    <s v="Bretagne"/>
    <s v="35"/>
    <s v="ACCORD BIO"/>
    <s v="la Coop Bio"/>
    <n v="780"/>
    <s v="2018-01-09"/>
    <s v="5940"/>
    <n v="1"/>
    <m/>
    <x v="0"/>
    <m/>
    <m/>
    <x v="18"/>
    <n v="530150"/>
    <n v="10"/>
    <n v="0"/>
    <m/>
    <m/>
    <n v="23"/>
    <n v="0"/>
    <n v="23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7"/>
    <s v="ROUTE DE DINARD - CAP RANCE OUEST"/>
    <s v="22100"/>
    <s v="TADEN"/>
    <s v="02 96 80 30 80"/>
    <s v="Bretagne"/>
    <s v="22"/>
    <s v="ACCORD BIO"/>
    <s v="la Coop Bio"/>
    <n v="500"/>
    <s v="2018-01-09"/>
    <s v="5941"/>
    <n v="1"/>
    <m/>
    <x v="0"/>
    <m/>
    <m/>
    <x v="21"/>
    <n v="1010450220"/>
    <n v="4"/>
    <n v="0"/>
    <m/>
    <m/>
    <n v="11.92"/>
    <n v="0"/>
    <n v="11.92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7"/>
    <s v="ROUTE DE DINARD - CAP RANCE OUEST"/>
    <s v="22100"/>
    <s v="TADEN"/>
    <s v="02 96 80 30 80"/>
    <s v="Bretagne"/>
    <s v="22"/>
    <s v="ACCORD BIO"/>
    <s v="la Coop Bio"/>
    <n v="500"/>
    <s v="2018-01-09"/>
    <s v="5941"/>
    <n v="1"/>
    <m/>
    <x v="0"/>
    <m/>
    <m/>
    <x v="16"/>
    <n v="10104503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7"/>
    <s v="ROUTE DE DINARD - CAP RANCE OUEST"/>
    <s v="22100"/>
    <s v="TADEN"/>
    <s v="02 96 80 30 80"/>
    <s v="Bretagne"/>
    <s v="22"/>
    <s v="ACCORD BIO"/>
    <s v="la Coop Bio"/>
    <n v="500"/>
    <s v="2018-01-09"/>
    <s v="5941"/>
    <m/>
    <m/>
    <x v="1"/>
    <m/>
    <m/>
    <x v="5"/>
    <n v="10104510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7"/>
    <s v="ROUTE DE DINARD - CAP RANCE OUEST"/>
    <s v="22100"/>
    <s v="TADEN"/>
    <s v="02 96 80 30 80"/>
    <s v="Bretagne"/>
    <s v="22"/>
    <s v="ACCORD BIO"/>
    <s v="la Coop Bio"/>
    <n v="500"/>
    <s v="2018-01-09"/>
    <s v="5942"/>
    <n v="1"/>
    <m/>
    <x v="0"/>
    <m/>
    <m/>
    <x v="22"/>
    <n v="1"/>
    <n v="12"/>
    <n v="0"/>
    <m/>
    <m/>
    <n v="24"/>
    <n v="0"/>
    <n v="24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7"/>
    <s v="ROUTE DE DINARD - CAP RANCE OUEST"/>
    <s v="22100"/>
    <s v="TADEN"/>
    <s v="02 96 80 30 80"/>
    <s v="Bretagne"/>
    <s v="22"/>
    <s v="ACCORD BIO"/>
    <s v="la Coop Bio"/>
    <n v="500"/>
    <s v="2018-01-09"/>
    <s v="5942"/>
    <n v="1"/>
    <m/>
    <x v="0"/>
    <m/>
    <m/>
    <x v="23"/>
    <n v="1"/>
    <n v="12"/>
    <n v="0"/>
    <m/>
    <m/>
    <n v="24"/>
    <n v="0"/>
    <n v="24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7"/>
    <s v="ROUTE DE DINARD - CAP RANCE OUEST"/>
    <s v="22100"/>
    <s v="TADEN"/>
    <s v="02 96 80 30 80"/>
    <s v="Bretagne"/>
    <s v="22"/>
    <s v="ACCORD BIO"/>
    <s v="la Coop Bio"/>
    <n v="500"/>
    <s v="2018-01-09"/>
    <s v="5942"/>
    <n v="1"/>
    <m/>
    <x v="0"/>
    <m/>
    <m/>
    <x v="24"/>
    <n v="1"/>
    <n v="12"/>
    <n v="0"/>
    <m/>
    <m/>
    <n v="21"/>
    <n v="0"/>
    <n v="21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7"/>
    <s v="ROUTE DE DINARD - CAP RANCE OUEST"/>
    <s v="22100"/>
    <s v="TADEN"/>
    <s v="02 96 80 30 80"/>
    <s v="Bretagne"/>
    <s v="22"/>
    <s v="ACCORD BIO"/>
    <s v="la Coop Bio"/>
    <n v="500"/>
    <s v="2018-01-09"/>
    <s v="5942"/>
    <n v="1"/>
    <m/>
    <x v="0"/>
    <n v="1"/>
    <m/>
    <x v="11"/>
    <n v="1"/>
    <n v="1"/>
    <n v="1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7"/>
    <s v="ROUTE DE DINARD - CAP RANCE OUEST"/>
    <s v="22100"/>
    <s v="TADEN"/>
    <s v="02 96 80 30 80"/>
    <s v="Bretagne"/>
    <s v="22"/>
    <s v="ACCORD BIO"/>
    <s v="la Coop Bio"/>
    <n v="500"/>
    <s v="2018-01-09"/>
    <s v="5942"/>
    <n v="1"/>
    <m/>
    <x v="0"/>
    <m/>
    <m/>
    <x v="25"/>
    <n v="1"/>
    <n v="12"/>
    <n v="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2"/>
    <x v="7"/>
    <s v="ROUTE DE DINARD - CAP RANCE OUEST"/>
    <s v="22100"/>
    <s v="TADEN"/>
    <s v="02 96 80 30 80"/>
    <s v="Bretagne"/>
    <s v="22"/>
    <s v="ACCORD BIO"/>
    <s v="la Coop Bio"/>
    <n v="500"/>
    <s v="2018-01-09"/>
    <s v="5943"/>
    <n v="1"/>
    <m/>
    <x v="0"/>
    <m/>
    <m/>
    <x v="26"/>
    <n v="190150"/>
    <n v="12"/>
    <n v="0"/>
    <m/>
    <s v="oui"/>
    <n v="14.88"/>
    <n v="0"/>
    <n v="14.88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2"/>
    <x v="7"/>
    <s v="ROUTE DE DINARD - CAP RANCE OUEST"/>
    <s v="22100"/>
    <s v="TADEN"/>
    <s v="02 96 80 30 80"/>
    <s v="Bretagne"/>
    <s v="22"/>
    <s v="ACCORD BIO"/>
    <s v="la Coop Bio"/>
    <n v="500"/>
    <s v="2018-01-09"/>
    <s v="5943"/>
    <n v="1"/>
    <m/>
    <x v="0"/>
    <m/>
    <m/>
    <x v="27"/>
    <n v="190020"/>
    <n v="12"/>
    <n v="0"/>
    <m/>
    <s v="oui"/>
    <n v="14.88"/>
    <n v="0"/>
    <n v="14.88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2"/>
    <x v="7"/>
    <s v="ROUTE DE DINARD - CAP RANCE OUEST"/>
    <s v="22100"/>
    <s v="TADEN"/>
    <s v="02 96 80 30 80"/>
    <s v="Bretagne"/>
    <s v="22"/>
    <s v="ACCORD BIO"/>
    <s v="la Coop Bio"/>
    <n v="500"/>
    <s v="2018-01-09"/>
    <s v="5943"/>
    <n v="1"/>
    <m/>
    <x v="0"/>
    <m/>
    <m/>
    <x v="14"/>
    <n v="190240"/>
    <n v="12"/>
    <n v="0"/>
    <m/>
    <s v="oui"/>
    <n v="15.6"/>
    <n v="0"/>
    <n v="15.6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2"/>
    <x v="7"/>
    <s v="ROUTE DE DINARD - CAP RANCE OUEST"/>
    <s v="22100"/>
    <s v="TADEN"/>
    <s v="02 96 80 30 80"/>
    <s v="Bretagne"/>
    <s v="22"/>
    <s v="ACCORD BIO"/>
    <s v="la Coop Bio"/>
    <n v="500"/>
    <s v="2018-01-09"/>
    <s v="5943"/>
    <n v="1"/>
    <m/>
    <x v="0"/>
    <m/>
    <m/>
    <x v="17"/>
    <n v="410160"/>
    <n v="20"/>
    <n v="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Philippe"/>
    <x v="2"/>
    <x v="2"/>
    <x v="7"/>
    <s v="ROUTE DE DINARD - CAP RANCE OUEST"/>
    <s v="22100"/>
    <s v="TADEN"/>
    <s v="02 96 80 30 80"/>
    <s v="Bretagne"/>
    <s v="22"/>
    <s v="ACCORD BIO"/>
    <s v="la Coop Bio"/>
    <n v="500"/>
    <s v="2018-01-09"/>
    <s v="5943"/>
    <n v="1"/>
    <m/>
    <x v="0"/>
    <m/>
    <m/>
    <x v="18"/>
    <n v="530150"/>
    <n v="12"/>
    <n v="0"/>
    <m/>
    <m/>
    <n v="27.6"/>
    <n v="0"/>
    <n v="27.6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3"/>
    <x v="8"/>
    <s v="15 RUE HOCHE"/>
    <s v="87000"/>
    <s v="LIMOGES"/>
    <s v="05.55.79.77.26"/>
    <s v="Nouvelle-Aquitaine"/>
    <s v="87"/>
    <s v="ACCORD BIO"/>
    <m/>
    <n v="300"/>
    <s v="2018-01-09"/>
    <s v="5947"/>
    <n v="1"/>
    <m/>
    <x v="0"/>
    <m/>
    <m/>
    <x v="16"/>
    <n v="10104503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3"/>
    <x v="8"/>
    <s v="15 RUE HOCHE"/>
    <s v="87000"/>
    <s v="LIMOGES"/>
    <s v="05.55.79.77.26"/>
    <s v="Nouvelle-Aquitaine"/>
    <s v="87"/>
    <s v="ACCORD BIO"/>
    <m/>
    <n v="300"/>
    <s v="2018-01-09"/>
    <s v="5947"/>
    <n v="1"/>
    <m/>
    <x v="0"/>
    <m/>
    <m/>
    <x v="28"/>
    <n v="1010450120"/>
    <n v="4"/>
    <n v="0"/>
    <m/>
    <m/>
    <n v="11.92"/>
    <n v="0"/>
    <n v="11.92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9"/>
    <s v="80 C ROUTE DE CAVAILLON"/>
    <s v="84660"/>
    <s v="MAUBEC"/>
    <s v="09 72 54 85 58"/>
    <s v="Provence-Alpes-Côte d'Azur"/>
    <s v="84"/>
    <s v="INDPT"/>
    <s v="MyBioShop"/>
    <n v="100"/>
    <s v="2018-01-10"/>
    <s v="5948"/>
    <n v="1"/>
    <m/>
    <x v="0"/>
    <m/>
    <m/>
    <x v="29"/>
    <n v="1010630592"/>
    <n v="6"/>
    <n v="0"/>
    <m/>
    <m/>
    <n v="30.66"/>
    <n v="0"/>
    <n v="30.66"/>
    <s v=""/>
    <s v=""/>
    <s v=""/>
    <s v=""/>
    <s v=""/>
    <m/>
    <m/>
    <x v="0"/>
    <x v="0"/>
    <m/>
    <m/>
    <m/>
    <m/>
    <m/>
    <m/>
    <m/>
    <n v="1"/>
    <b v="0"/>
  </r>
  <r>
    <x v="0"/>
    <s v="Alexis"/>
    <x v="5"/>
    <x v="0"/>
    <x v="9"/>
    <s v="80 C ROUTE DE CAVAILLON"/>
    <s v="84660"/>
    <s v="MAUBEC"/>
    <s v="09 72 54 85 58"/>
    <s v="Provence-Alpes-Côte d'Azur"/>
    <s v="84"/>
    <s v="INDPT"/>
    <s v="MyBioShop"/>
    <n v="100"/>
    <s v="2018-01-10"/>
    <s v="5949"/>
    <n v="1"/>
    <m/>
    <x v="0"/>
    <m/>
    <m/>
    <x v="30"/>
    <n v="6901"/>
    <n v="12"/>
    <n v="0"/>
    <m/>
    <m/>
    <n v="20.64"/>
    <n v="0"/>
    <n v="20.64"/>
    <s v=""/>
    <s v=""/>
    <s v=""/>
    <s v=""/>
    <s v=""/>
    <m/>
    <m/>
    <x v="0"/>
    <x v="0"/>
    <m/>
    <m/>
    <m/>
    <m/>
    <m/>
    <m/>
    <m/>
    <n v="1"/>
    <b v="0"/>
  </r>
  <r>
    <x v="0"/>
    <s v="Alexis"/>
    <x v="2"/>
    <x v="0"/>
    <x v="9"/>
    <s v="80 C ROUTE DE CAVAILLON"/>
    <s v="84660"/>
    <s v="MAUBEC"/>
    <s v="09 72 54 85 58"/>
    <s v="Provence-Alpes-Côte d'Azur"/>
    <s v="84"/>
    <s v="INDPT"/>
    <s v="MyBioShop"/>
    <n v="100"/>
    <s v="2018-01-10"/>
    <s v="5950"/>
    <n v="1"/>
    <m/>
    <x v="0"/>
    <m/>
    <m/>
    <x v="31"/>
    <n v="410030"/>
    <n v="20"/>
    <n v="0"/>
    <m/>
    <m/>
    <n v="17.8"/>
    <n v="0"/>
    <n v="17.8"/>
    <s v=""/>
    <s v=""/>
    <s v=""/>
    <s v=""/>
    <s v=""/>
    <m/>
    <m/>
    <x v="0"/>
    <x v="0"/>
    <m/>
    <m/>
    <m/>
    <m/>
    <m/>
    <m/>
    <m/>
    <n v="1"/>
    <b v="0"/>
  </r>
  <r>
    <x v="0"/>
    <s v="Alexis"/>
    <x v="2"/>
    <x v="0"/>
    <x v="9"/>
    <s v="80 C ROUTE DE CAVAILLON"/>
    <s v="84660"/>
    <s v="MAUBEC"/>
    <s v="09 72 54 85 58"/>
    <s v="Provence-Alpes-Côte d'Azur"/>
    <s v="84"/>
    <s v="INDPT"/>
    <s v="MyBioShop"/>
    <n v="100"/>
    <s v="2018-01-10"/>
    <s v="5950"/>
    <n v="1"/>
    <m/>
    <x v="0"/>
    <m/>
    <m/>
    <x v="32"/>
    <n v="410050"/>
    <n v="20"/>
    <n v="0"/>
    <m/>
    <m/>
    <n v="17.8"/>
    <n v="0"/>
    <n v="17.8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0"/>
    <s v="Route de Maupertuis"/>
    <s v="03410"/>
    <s v="DOMERAT"/>
    <s v="04 70 08 69 76"/>
    <s v="Auvergne-Rhône-Alpes"/>
    <s v="3"/>
    <s v="BIOMONDE"/>
    <m/>
    <n v="300"/>
    <s v="2018-01-10"/>
    <s v="5951"/>
    <n v="1"/>
    <m/>
    <x v="0"/>
    <m/>
    <m/>
    <x v="33"/>
    <n v="0"/>
    <n v="6"/>
    <n v="0"/>
    <m/>
    <m/>
    <n v="20.58"/>
    <n v="0"/>
    <n v="20.58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0"/>
    <s v="Route de Maupertuis"/>
    <s v="03410"/>
    <s v="DOMERAT"/>
    <s v="04 70 08 69 76"/>
    <s v="Auvergne-Rhône-Alpes"/>
    <s v="3"/>
    <s v="BIOMONDE"/>
    <m/>
    <n v="300"/>
    <s v="2018-01-10"/>
    <s v="5951"/>
    <n v="1"/>
    <m/>
    <x v="0"/>
    <m/>
    <m/>
    <x v="34"/>
    <n v="0"/>
    <n v="6"/>
    <n v="0"/>
    <m/>
    <m/>
    <n v="19.32"/>
    <n v="0"/>
    <n v="19.32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0"/>
    <s v="Route de Maupertuis"/>
    <s v="03410"/>
    <s v="DOMERAT"/>
    <s v="04 70 08 69 76"/>
    <s v="Auvergne-Rhône-Alpes"/>
    <s v="3"/>
    <s v="BIOMONDE"/>
    <m/>
    <n v="300"/>
    <s v="2018-01-10"/>
    <s v="5951"/>
    <n v="1"/>
    <m/>
    <x v="0"/>
    <m/>
    <m/>
    <x v="35"/>
    <n v="0"/>
    <n v="6"/>
    <n v="0"/>
    <m/>
    <m/>
    <n v="16.38"/>
    <n v="0"/>
    <n v="16.38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0"/>
    <s v="Route de Maupertuis"/>
    <s v="03410"/>
    <s v="DOMERAT"/>
    <s v="04 70 08 69 76"/>
    <s v="Auvergne-Rhône-Alpes"/>
    <s v="3"/>
    <s v="BIOMONDE"/>
    <m/>
    <n v="300"/>
    <s v="2018-01-10"/>
    <s v="5951"/>
    <n v="1"/>
    <m/>
    <x v="0"/>
    <m/>
    <m/>
    <x v="36"/>
    <n v="0"/>
    <n v="6"/>
    <n v="0"/>
    <m/>
    <m/>
    <n v="15.3"/>
    <n v="0"/>
    <n v="15.3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0"/>
    <s v="Route de Maupertuis"/>
    <s v="03410"/>
    <s v="DOMERAT"/>
    <s v="04 70 08 69 76"/>
    <s v="Auvergne-Rhône-Alpes"/>
    <s v="3"/>
    <s v="BIOMONDE"/>
    <m/>
    <n v="300"/>
    <s v="2018-01-10"/>
    <s v="5951"/>
    <n v="1"/>
    <m/>
    <x v="0"/>
    <m/>
    <m/>
    <x v="37"/>
    <n v="0"/>
    <n v="6"/>
    <n v="0"/>
    <m/>
    <m/>
    <n v="17.22"/>
    <n v="0"/>
    <n v="17.22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0"/>
    <s v="Route de Maupertuis"/>
    <s v="03410"/>
    <s v="DOMERAT"/>
    <s v="04 70 08 69 76"/>
    <s v="Auvergne-Rhône-Alpes"/>
    <s v="3"/>
    <s v="BIOMONDE"/>
    <m/>
    <n v="300"/>
    <s v="2018-01-10"/>
    <s v="5951"/>
    <m/>
    <n v="1"/>
    <x v="0"/>
    <m/>
    <m/>
    <x v="38"/>
    <n v="0"/>
    <n v="6"/>
    <n v="0"/>
    <m/>
    <m/>
    <n v="17.7"/>
    <n v="0"/>
    <n v="17.7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0"/>
    <s v="Route de Maupertuis"/>
    <s v="03410"/>
    <s v="DOMERAT"/>
    <s v="04 70 08 69 76"/>
    <s v="Auvergne-Rhône-Alpes"/>
    <s v="3"/>
    <s v="BIOMONDE"/>
    <m/>
    <n v="300"/>
    <s v="2018-01-10"/>
    <s v="5951"/>
    <m/>
    <n v="1"/>
    <x v="0"/>
    <m/>
    <m/>
    <x v="39"/>
    <n v="0"/>
    <n v="6"/>
    <n v="0"/>
    <m/>
    <m/>
    <n v="17.7"/>
    <n v="0"/>
    <n v="17.7"/>
    <s v=""/>
    <s v=""/>
    <s v=""/>
    <s v=""/>
    <s v=""/>
    <m/>
    <m/>
    <x v="0"/>
    <x v="0"/>
    <m/>
    <m/>
    <m/>
    <m/>
    <m/>
    <m/>
    <m/>
    <n v="1"/>
    <b v="0"/>
  </r>
  <r>
    <x v="0"/>
    <s v="Alexis"/>
    <x v="6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2"/>
    <n v="1"/>
    <m/>
    <x v="0"/>
    <m/>
    <m/>
    <x v="40"/>
    <n v="0"/>
    <n v="6"/>
    <n v="0"/>
    <m/>
    <m/>
    <n v="12.36"/>
    <n v="0"/>
    <n v="12.36"/>
    <s v=""/>
    <s v=""/>
    <s v=""/>
    <s v=""/>
    <s v=""/>
    <m/>
    <m/>
    <x v="0"/>
    <x v="0"/>
    <m/>
    <m/>
    <m/>
    <m/>
    <m/>
    <m/>
    <m/>
    <n v="1"/>
    <b v="0"/>
  </r>
  <r>
    <x v="0"/>
    <s v="Alexis"/>
    <x v="6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2"/>
    <n v="1"/>
    <m/>
    <x v="0"/>
    <m/>
    <m/>
    <x v="41"/>
    <n v="0"/>
    <n v="6"/>
    <n v="0"/>
    <m/>
    <m/>
    <n v="14.1"/>
    <n v="0"/>
    <n v="14.1"/>
    <s v=""/>
    <s v=""/>
    <s v=""/>
    <s v=""/>
    <s v=""/>
    <m/>
    <m/>
    <x v="0"/>
    <x v="0"/>
    <m/>
    <m/>
    <m/>
    <m/>
    <m/>
    <m/>
    <m/>
    <n v="1"/>
    <b v="0"/>
  </r>
  <r>
    <x v="0"/>
    <s v="Christophe"/>
    <x v="6"/>
    <x v="4"/>
    <x v="10"/>
    <s v="Route de Maupertuis"/>
    <s v="03410"/>
    <s v="DOMERAT"/>
    <s v="04 70 08 69 76"/>
    <s v="Auvergne-Rhône-Alpes"/>
    <s v="3"/>
    <s v="BIOMONDE"/>
    <m/>
    <n v="300"/>
    <s v="2018-01-10"/>
    <s v="5953"/>
    <n v="1"/>
    <m/>
    <x v="0"/>
    <m/>
    <m/>
    <x v="42"/>
    <n v="0"/>
    <n v="6"/>
    <n v="0"/>
    <m/>
    <m/>
    <n v="13.02"/>
    <n v="0"/>
    <n v="13.02"/>
    <s v=""/>
    <s v=""/>
    <s v=""/>
    <s v=""/>
    <s v=""/>
    <m/>
    <m/>
    <x v="0"/>
    <x v="0"/>
    <m/>
    <m/>
    <m/>
    <m/>
    <m/>
    <m/>
    <m/>
    <n v="1"/>
    <b v="0"/>
  </r>
  <r>
    <x v="0"/>
    <s v="Christophe"/>
    <x v="6"/>
    <x v="4"/>
    <x v="10"/>
    <s v="Route de Maupertuis"/>
    <s v="03410"/>
    <s v="DOMERAT"/>
    <s v="04 70 08 69 76"/>
    <s v="Auvergne-Rhône-Alpes"/>
    <s v="3"/>
    <s v="BIOMONDE"/>
    <m/>
    <n v="300"/>
    <s v="2018-01-10"/>
    <s v="5953"/>
    <n v="1"/>
    <m/>
    <x v="0"/>
    <m/>
    <m/>
    <x v="43"/>
    <n v="0"/>
    <n v="6"/>
    <n v="0"/>
    <m/>
    <m/>
    <n v="19.62"/>
    <n v="0"/>
    <n v="19.62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0"/>
    <s v="Route de Maupertuis"/>
    <s v="03410"/>
    <s v="DOMERAT"/>
    <s v="04 70 08 69 76"/>
    <s v="Auvergne-Rhône-Alpes"/>
    <s v="3"/>
    <s v="BIOMONDE"/>
    <m/>
    <n v="300"/>
    <s v="2018-01-10"/>
    <s v="5954"/>
    <m/>
    <n v="1"/>
    <x v="0"/>
    <m/>
    <m/>
    <x v="44"/>
    <n v="1010630692"/>
    <n v="6"/>
    <n v="0"/>
    <m/>
    <m/>
    <n v="38.880000000000003"/>
    <n v="0"/>
    <n v="38.880000000000003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0"/>
    <s v="Route de Maupertuis"/>
    <s v="03410"/>
    <s v="DOMERAT"/>
    <s v="04 70 08 69 76"/>
    <s v="Auvergne-Rhône-Alpes"/>
    <s v="3"/>
    <s v="BIOMONDE"/>
    <m/>
    <n v="300"/>
    <s v="2018-01-10"/>
    <s v="5954"/>
    <m/>
    <n v="1"/>
    <x v="0"/>
    <m/>
    <m/>
    <x v="45"/>
    <n v="1010630890"/>
    <n v="6"/>
    <n v="0"/>
    <m/>
    <m/>
    <n v="24.3"/>
    <n v="0"/>
    <n v="24.3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0"/>
    <s v="Route de Maupertuis"/>
    <s v="03410"/>
    <s v="DOMERAT"/>
    <s v="04 70 08 69 76"/>
    <s v="Auvergne-Rhône-Alpes"/>
    <s v="3"/>
    <s v="BIOMONDE"/>
    <m/>
    <n v="300"/>
    <s v="2018-01-10"/>
    <s v="5954"/>
    <m/>
    <n v="1"/>
    <x v="0"/>
    <m/>
    <m/>
    <x v="46"/>
    <n v="1010420697"/>
    <n v="4"/>
    <n v="0"/>
    <m/>
    <m/>
    <n v="38.64"/>
    <n v="0"/>
    <n v="38.64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0"/>
    <s v="Route de Maupertuis"/>
    <s v="03410"/>
    <s v="DOMERAT"/>
    <s v="04 70 08 69 76"/>
    <s v="Auvergne-Rhône-Alpes"/>
    <s v="3"/>
    <s v="BIOMONDE"/>
    <m/>
    <n v="300"/>
    <s v="2018-01-10"/>
    <s v="5954"/>
    <n v="1"/>
    <m/>
    <x v="0"/>
    <m/>
    <m/>
    <x v="28"/>
    <n v="1010450120"/>
    <n v="4"/>
    <n v="0"/>
    <m/>
    <m/>
    <n v="11.92"/>
    <n v="0"/>
    <n v="11.92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5"/>
    <n v="1"/>
    <m/>
    <x v="0"/>
    <m/>
    <m/>
    <x v="47"/>
    <n v="1010601070"/>
    <n v="6"/>
    <n v="0"/>
    <m/>
    <m/>
    <n v="16.079999999999998"/>
    <n v="0"/>
    <n v="16.079999999999998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5"/>
    <n v="1"/>
    <m/>
    <x v="0"/>
    <m/>
    <m/>
    <x v="48"/>
    <n v="1010600190"/>
    <n v="6"/>
    <n v="0"/>
    <m/>
    <m/>
    <n v="20.88"/>
    <n v="0"/>
    <n v="20.88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5"/>
    <n v="1"/>
    <m/>
    <x v="0"/>
    <m/>
    <m/>
    <x v="49"/>
    <n v="1010600890"/>
    <n v="6"/>
    <n v="0"/>
    <m/>
    <m/>
    <n v="34.92"/>
    <n v="0"/>
    <n v="34.92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5"/>
    <n v="1"/>
    <m/>
    <x v="0"/>
    <m/>
    <m/>
    <x v="50"/>
    <n v="1010630050"/>
    <n v="6"/>
    <n v="0"/>
    <m/>
    <m/>
    <n v="45.66"/>
    <n v="0"/>
    <n v="45.66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5"/>
    <n v="1"/>
    <m/>
    <x v="0"/>
    <m/>
    <m/>
    <x v="51"/>
    <n v="1010630370"/>
    <n v="6"/>
    <n v="0"/>
    <m/>
    <m/>
    <n v="24.6"/>
    <n v="0"/>
    <n v="24.6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5"/>
    <m/>
    <n v="1"/>
    <x v="0"/>
    <m/>
    <m/>
    <x v="44"/>
    <n v="1010630692"/>
    <n v="6"/>
    <n v="0"/>
    <m/>
    <m/>
    <n v="38.880000000000003"/>
    <n v="0"/>
    <n v="38.880000000000003"/>
    <s v=""/>
    <s v=""/>
    <s v=""/>
    <s v=""/>
    <s v=""/>
    <m/>
    <m/>
    <x v="0"/>
    <x v="0"/>
    <m/>
    <m/>
    <m/>
    <m/>
    <m/>
    <m/>
    <m/>
    <n v="1"/>
    <b v="0"/>
  </r>
  <r>
    <x v="0"/>
    <s v="Alexis"/>
    <x v="1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5"/>
    <n v="1"/>
    <m/>
    <x v="0"/>
    <m/>
    <m/>
    <x v="52"/>
    <n v="1010420097"/>
    <n v="4"/>
    <n v="0"/>
    <m/>
    <m/>
    <n v="27.72"/>
    <n v="0"/>
    <n v="27.72"/>
    <s v=""/>
    <s v=""/>
    <s v=""/>
    <s v=""/>
    <s v=""/>
    <m/>
    <m/>
    <x v="0"/>
    <x v="0"/>
    <m/>
    <m/>
    <m/>
    <m/>
    <m/>
    <m/>
    <m/>
    <n v="1"/>
    <b v="0"/>
  </r>
  <r>
    <x v="0"/>
    <s v="Alexis"/>
    <x v="5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6"/>
    <n v="1"/>
    <m/>
    <x v="0"/>
    <m/>
    <m/>
    <x v="53"/>
    <n v="0"/>
    <n v="24"/>
    <n v="0"/>
    <m/>
    <s v="oui"/>
    <n v="84.48"/>
    <n v="0"/>
    <n v="84.48"/>
    <s v=""/>
    <s v=""/>
    <s v=""/>
    <s v=""/>
    <s v=""/>
    <m/>
    <m/>
    <x v="0"/>
    <x v="0"/>
    <m/>
    <m/>
    <m/>
    <m/>
    <m/>
    <m/>
    <m/>
    <n v="1"/>
    <b v="0"/>
  </r>
  <r>
    <x v="0"/>
    <s v="Alexis"/>
    <x v="5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6"/>
    <n v="1"/>
    <m/>
    <x v="0"/>
    <m/>
    <m/>
    <x v="54"/>
    <n v="0"/>
    <n v="12"/>
    <n v="0"/>
    <m/>
    <s v="oui"/>
    <n v="117"/>
    <n v="0"/>
    <n v="117"/>
    <s v=""/>
    <s v=""/>
    <s v=""/>
    <s v=""/>
    <s v=""/>
    <m/>
    <m/>
    <x v="0"/>
    <x v="0"/>
    <m/>
    <m/>
    <m/>
    <m/>
    <m/>
    <m/>
    <m/>
    <n v="1"/>
    <b v="0"/>
  </r>
  <r>
    <x v="0"/>
    <s v="Alexis"/>
    <x v="5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6"/>
    <n v="1"/>
    <m/>
    <x v="0"/>
    <m/>
    <m/>
    <x v="55"/>
    <n v="1011"/>
    <n v="6"/>
    <n v="0"/>
    <m/>
    <m/>
    <n v="27.3"/>
    <n v="0"/>
    <n v="27.3"/>
    <s v=""/>
    <s v=""/>
    <s v=""/>
    <s v=""/>
    <s v=""/>
    <m/>
    <m/>
    <x v="0"/>
    <x v="0"/>
    <m/>
    <m/>
    <m/>
    <m/>
    <m/>
    <m/>
    <m/>
    <n v="1"/>
    <b v="0"/>
  </r>
  <r>
    <x v="0"/>
    <s v="Alexis"/>
    <x v="5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6"/>
    <n v="1"/>
    <m/>
    <x v="0"/>
    <m/>
    <m/>
    <x v="56"/>
    <n v="1013"/>
    <n v="6"/>
    <n v="0"/>
    <m/>
    <m/>
    <n v="23.4"/>
    <n v="0"/>
    <n v="23.4"/>
    <s v=""/>
    <s v=""/>
    <s v=""/>
    <s v=""/>
    <s v=""/>
    <m/>
    <m/>
    <x v="0"/>
    <x v="0"/>
    <m/>
    <m/>
    <m/>
    <m/>
    <m/>
    <m/>
    <m/>
    <n v="1"/>
    <b v="0"/>
  </r>
  <r>
    <x v="0"/>
    <s v="Alexis"/>
    <x v="3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7"/>
    <n v="1"/>
    <m/>
    <x v="0"/>
    <m/>
    <m/>
    <x v="57"/>
    <n v="0"/>
    <n v="12"/>
    <n v="0"/>
    <m/>
    <s v="oui"/>
    <n v="30.84"/>
    <n v="0"/>
    <n v="30.84"/>
    <s v=""/>
    <s v=""/>
    <s v=""/>
    <s v=""/>
    <s v=""/>
    <m/>
    <m/>
    <x v="0"/>
    <x v="0"/>
    <m/>
    <m/>
    <m/>
    <m/>
    <m/>
    <m/>
    <m/>
    <n v="1"/>
    <b v="0"/>
  </r>
  <r>
    <x v="0"/>
    <s v="Alexis"/>
    <x v="3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7"/>
    <n v="1"/>
    <m/>
    <x v="0"/>
    <m/>
    <m/>
    <x v="58"/>
    <n v="0"/>
    <n v="18"/>
    <n v="0"/>
    <m/>
    <s v="oui"/>
    <n v="51.66"/>
    <n v="0"/>
    <n v="51.66"/>
    <s v=""/>
    <s v=""/>
    <s v=""/>
    <s v=""/>
    <s v=""/>
    <m/>
    <m/>
    <x v="0"/>
    <x v="0"/>
    <m/>
    <m/>
    <m/>
    <m/>
    <m/>
    <m/>
    <m/>
    <n v="1"/>
    <b v="0"/>
  </r>
  <r>
    <x v="0"/>
    <s v="Alexis"/>
    <x v="3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7"/>
    <n v="1"/>
    <m/>
    <x v="0"/>
    <m/>
    <m/>
    <x v="59"/>
    <n v="0"/>
    <n v="18"/>
    <n v="0"/>
    <m/>
    <s v="oui"/>
    <n v="52.56"/>
    <n v="0"/>
    <n v="52.56"/>
    <s v=""/>
    <s v=""/>
    <s v=""/>
    <s v=""/>
    <s v=""/>
    <m/>
    <m/>
    <x v="0"/>
    <x v="0"/>
    <m/>
    <m/>
    <m/>
    <m/>
    <m/>
    <m/>
    <m/>
    <n v="1"/>
    <b v="0"/>
  </r>
  <r>
    <x v="0"/>
    <s v="Alexis"/>
    <x v="3"/>
    <x v="0"/>
    <x v="11"/>
    <s v="1550 CHEMIN DE SAINT GENS"/>
    <s v="84200"/>
    <s v="CARPENTRAS"/>
    <s v="04 84 11 00 50"/>
    <s v="Provence-Alpes-Côte d'Azur"/>
    <s v="84"/>
    <s v="INDPT"/>
    <s v="Marcel et Fils"/>
    <n v="470"/>
    <s v="2018-01-10"/>
    <s v="5957"/>
    <n v="1"/>
    <m/>
    <x v="0"/>
    <m/>
    <m/>
    <x v="9"/>
    <n v="0"/>
    <n v="12"/>
    <n v="0"/>
    <m/>
    <m/>
    <n v="29.04"/>
    <n v="0"/>
    <n v="29.04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12"/>
    <s v="20 BOULEVARD DENIS PAPIN"/>
    <s v="35500"/>
    <s v="VITRE"/>
    <s v="02 99 74 67 08"/>
    <s v="Bretagne"/>
    <s v="35"/>
    <s v="ACCORD BIO"/>
    <m/>
    <n v="540"/>
    <s v="2018-01-10"/>
    <s v="5958"/>
    <n v="1"/>
    <m/>
    <x v="0"/>
    <m/>
    <m/>
    <x v="60"/>
    <n v="1"/>
    <n v="12"/>
    <n v="0"/>
    <m/>
    <m/>
    <n v="25.44"/>
    <n v="0"/>
    <n v="25.44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12"/>
    <s v="20 BOULEVARD DENIS PAPIN"/>
    <s v="35500"/>
    <s v="VITRE"/>
    <s v="02 99 74 67 08"/>
    <s v="Bretagne"/>
    <s v="35"/>
    <s v="ACCORD BIO"/>
    <m/>
    <n v="540"/>
    <s v="2018-01-10"/>
    <s v="5958"/>
    <n v="1"/>
    <m/>
    <x v="0"/>
    <n v="1"/>
    <m/>
    <x v="11"/>
    <n v="1"/>
    <n v="1"/>
    <n v="1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Philippe"/>
    <x v="4"/>
    <x v="1"/>
    <x v="12"/>
    <s v="20 BOULEVARD DENIS PAPIN"/>
    <s v="35500"/>
    <s v="VITRE"/>
    <s v="02 99 74 67 08"/>
    <s v="Bretagne"/>
    <s v="35"/>
    <s v="ACCORD BIO"/>
    <m/>
    <n v="540"/>
    <s v="2018-01-10"/>
    <s v="5958"/>
    <n v="1"/>
    <m/>
    <x v="0"/>
    <m/>
    <m/>
    <x v="61"/>
    <n v="1"/>
    <n v="12"/>
    <n v="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12"/>
    <s v="20 BOULEVARD DENIS PAPIN"/>
    <s v="35500"/>
    <s v="VITRE"/>
    <s v="02 99 74 67 08"/>
    <s v="Bretagne"/>
    <s v="35"/>
    <s v="ACCORD BIO"/>
    <m/>
    <n v="540"/>
    <s v="2018-01-10"/>
    <s v="5959"/>
    <n v="1"/>
    <m/>
    <x v="0"/>
    <m/>
    <m/>
    <x v="62"/>
    <n v="1010612350"/>
    <n v="6"/>
    <n v="0"/>
    <m/>
    <m/>
    <n v="52.5"/>
    <n v="0"/>
    <n v="52.5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12"/>
    <s v="20 BOULEVARD DENIS PAPIN"/>
    <s v="35500"/>
    <s v="VITRE"/>
    <s v="02 99 74 67 08"/>
    <s v="Bretagne"/>
    <s v="35"/>
    <s v="ACCORD BIO"/>
    <m/>
    <n v="540"/>
    <s v="2018-01-10"/>
    <s v="5959"/>
    <n v="1"/>
    <m/>
    <x v="0"/>
    <m/>
    <m/>
    <x v="63"/>
    <n v="1090101134"/>
    <n v="3"/>
    <n v="0"/>
    <m/>
    <m/>
    <n v="44.73"/>
    <n v="0"/>
    <n v="44.73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12"/>
    <s v="20 BOULEVARD DENIS PAPIN"/>
    <s v="35500"/>
    <s v="VITRE"/>
    <s v="02 99 74 67 08"/>
    <s v="Bretagne"/>
    <s v="35"/>
    <s v="ACCORD BIO"/>
    <m/>
    <n v="540"/>
    <s v="2018-01-10"/>
    <s v="5959"/>
    <n v="1"/>
    <m/>
    <x v="0"/>
    <m/>
    <m/>
    <x v="21"/>
    <n v="1010450220"/>
    <n v="4"/>
    <n v="0"/>
    <m/>
    <m/>
    <n v="11.92"/>
    <n v="0"/>
    <n v="11.92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12"/>
    <s v="20 BOULEVARD DENIS PAPIN"/>
    <s v="35500"/>
    <s v="VITRE"/>
    <s v="02 99 74 67 08"/>
    <s v="Bretagne"/>
    <s v="35"/>
    <s v="ACCORD BIO"/>
    <m/>
    <n v="540"/>
    <s v="2018-01-10"/>
    <s v="5959"/>
    <m/>
    <m/>
    <x v="1"/>
    <m/>
    <m/>
    <x v="5"/>
    <n v="10104510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Philippe"/>
    <x v="1"/>
    <x v="1"/>
    <x v="12"/>
    <s v="20 BOULEVARD DENIS PAPIN"/>
    <s v="35500"/>
    <s v="VITRE"/>
    <s v="02 99 74 67 08"/>
    <s v="Bretagne"/>
    <s v="35"/>
    <s v="ACCORD BIO"/>
    <m/>
    <n v="540"/>
    <s v="2018-01-10"/>
    <s v="5959"/>
    <n v="1"/>
    <m/>
    <x v="0"/>
    <m/>
    <m/>
    <x v="6"/>
    <n v="10104509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64"/>
    <n v="110010"/>
    <n v="30"/>
    <n v="10"/>
    <m/>
    <s v="oui"/>
    <n v="18.899999999999999"/>
    <n v="0"/>
    <n v="18.899999999999999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65"/>
    <n v="110050"/>
    <n v="30"/>
    <n v="10"/>
    <m/>
    <s v="oui"/>
    <n v="17.399999999999999"/>
    <n v="0"/>
    <n v="17.399999999999999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66"/>
    <n v="110060"/>
    <n v="30"/>
    <n v="10"/>
    <m/>
    <s v="oui"/>
    <n v="17.399999999999999"/>
    <n v="0"/>
    <n v="17.399999999999999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67"/>
    <n v="110070"/>
    <n v="30"/>
    <n v="10"/>
    <m/>
    <s v="oui"/>
    <n v="17.399999999999999"/>
    <n v="0"/>
    <n v="17.399999999999999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68"/>
    <n v="110080"/>
    <n v="30"/>
    <n v="10"/>
    <m/>
    <s v="oui"/>
    <n v="17.399999999999999"/>
    <n v="0"/>
    <n v="17.399999999999999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69"/>
    <n v="110120"/>
    <n v="30"/>
    <n v="10"/>
    <m/>
    <s v="oui"/>
    <n v="17.399999999999999"/>
    <n v="0"/>
    <n v="17.399999999999999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70"/>
    <n v="410010"/>
    <n v="20"/>
    <n v="10"/>
    <m/>
    <m/>
    <n v="15"/>
    <n v="0"/>
    <n v="15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71"/>
    <n v="410020"/>
    <n v="20"/>
    <n v="10"/>
    <m/>
    <m/>
    <n v="15"/>
    <n v="0"/>
    <n v="15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32"/>
    <n v="410050"/>
    <n v="20"/>
    <n v="10"/>
    <m/>
    <m/>
    <n v="15"/>
    <n v="0"/>
    <n v="15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72"/>
    <n v="410060"/>
    <n v="40"/>
    <n v="10"/>
    <m/>
    <m/>
    <n v="30"/>
    <n v="0"/>
    <n v="30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73"/>
    <n v="410070"/>
    <n v="40"/>
    <n v="10"/>
    <m/>
    <m/>
    <n v="30.8"/>
    <n v="0"/>
    <n v="30.8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74"/>
    <n v="410080"/>
    <n v="20"/>
    <n v="10"/>
    <m/>
    <m/>
    <n v="15"/>
    <n v="0"/>
    <n v="15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75"/>
    <n v="410090"/>
    <n v="40"/>
    <n v="10"/>
    <m/>
    <m/>
    <n v="30"/>
    <n v="0"/>
    <n v="30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76"/>
    <n v="190100"/>
    <n v="15"/>
    <n v="10"/>
    <m/>
    <s v="oui"/>
    <n v="13.35"/>
    <n v="0"/>
    <n v="13.35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13"/>
    <n v="190110"/>
    <n v="12"/>
    <n v="10"/>
    <m/>
    <s v="oui"/>
    <n v="12.36"/>
    <n v="0"/>
    <n v="12.36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77"/>
    <n v="190120"/>
    <n v="12"/>
    <n v="10"/>
    <m/>
    <s v="oui"/>
    <n v="12.36"/>
    <n v="0"/>
    <n v="12.36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78"/>
    <n v="190220"/>
    <n v="12"/>
    <n v="10"/>
    <m/>
    <s v="oui"/>
    <n v="12.36"/>
    <n v="0"/>
    <n v="12.36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26"/>
    <n v="190150"/>
    <n v="12"/>
    <n v="10"/>
    <m/>
    <s v="oui"/>
    <n v="12.36"/>
    <n v="0"/>
    <n v="12.36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27"/>
    <n v="190020"/>
    <n v="12"/>
    <n v="10"/>
    <m/>
    <s v="oui"/>
    <n v="12.36"/>
    <n v="0"/>
    <n v="12.36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79"/>
    <n v="41032"/>
    <n v="20"/>
    <n v="10"/>
    <m/>
    <m/>
    <n v="16.2"/>
    <n v="0"/>
    <n v="16.2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80"/>
    <n v="41033"/>
    <n v="20"/>
    <n v="10"/>
    <m/>
    <m/>
    <n v="16.2"/>
    <n v="0"/>
    <n v="16.2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81"/>
    <n v="41034"/>
    <n v="20"/>
    <n v="10"/>
    <m/>
    <m/>
    <n v="16.2"/>
    <n v="0"/>
    <n v="16.2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m/>
    <x v="82"/>
    <n v="320200"/>
    <n v="8"/>
    <n v="0"/>
    <m/>
    <m/>
    <n v="16.8"/>
    <n v="0"/>
    <n v="16.8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83"/>
    <n v="190130"/>
    <n v="12"/>
    <n v="10"/>
    <m/>
    <s v="oui"/>
    <n v="12.36"/>
    <n v="0"/>
    <n v="12.36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84"/>
    <n v="190210"/>
    <n v="12"/>
    <n v="10"/>
    <m/>
    <s v="oui"/>
    <n v="10.68"/>
    <n v="0"/>
    <n v="10.68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14"/>
    <n v="190240"/>
    <n v="12"/>
    <n v="10"/>
    <m/>
    <s v="oui"/>
    <n v="14.04"/>
    <n v="0"/>
    <n v="14.04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5"/>
    <x v="10"/>
    <s v="Route de Maupertuis"/>
    <s v="03410"/>
    <s v="DOMERAT"/>
    <s v="04 70 08 69 76"/>
    <s v="Auvergne-Rhône-Alpes"/>
    <s v="3"/>
    <s v="BIOMONDE"/>
    <m/>
    <n v="300"/>
    <s v="2018-01-10"/>
    <s v="5960"/>
    <n v="1"/>
    <m/>
    <x v="0"/>
    <m/>
    <n v="1"/>
    <x v="17"/>
    <n v="410160"/>
    <n v="40"/>
    <n v="1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0"/>
    <s v="Route de Maupertuis"/>
    <s v="03410"/>
    <s v="DOMERAT"/>
    <s v="04 70 08 69 76"/>
    <s v="Auvergne-Rhône-Alpes"/>
    <s v="3"/>
    <s v="BIOMONDE"/>
    <m/>
    <n v="300"/>
    <s v="2018-01-10"/>
    <s v="5961"/>
    <n v="1"/>
    <m/>
    <x v="0"/>
    <m/>
    <n v="1"/>
    <x v="85"/>
    <n v="0"/>
    <n v="6"/>
    <n v="10"/>
    <m/>
    <m/>
    <n v="11.94"/>
    <n v="0"/>
    <n v="11.94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0"/>
    <s v="Route de Maupertuis"/>
    <s v="03410"/>
    <s v="DOMERAT"/>
    <s v="04 70 08 69 76"/>
    <s v="Auvergne-Rhône-Alpes"/>
    <s v="3"/>
    <s v="BIOMONDE"/>
    <m/>
    <n v="300"/>
    <s v="2018-01-10"/>
    <s v="5961"/>
    <n v="1"/>
    <m/>
    <x v="0"/>
    <m/>
    <n v="1"/>
    <x v="86"/>
    <n v="0"/>
    <n v="6"/>
    <n v="10"/>
    <m/>
    <m/>
    <n v="9.6"/>
    <n v="0"/>
    <n v="9.6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0"/>
    <s v="Route de Maupertuis"/>
    <s v="03410"/>
    <s v="DOMERAT"/>
    <s v="04 70 08 69 76"/>
    <s v="Auvergne-Rhône-Alpes"/>
    <s v="3"/>
    <s v="BIOMONDE"/>
    <m/>
    <n v="300"/>
    <s v="2018-01-10"/>
    <s v="5961"/>
    <n v="1"/>
    <m/>
    <x v="0"/>
    <n v="1"/>
    <m/>
    <x v="87"/>
    <n v="0"/>
    <n v="1"/>
    <n v="10"/>
    <m/>
    <m/>
    <n v="0"/>
    <n v="0"/>
    <n v="0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0"/>
    <s v="Route de Maupertuis"/>
    <s v="03410"/>
    <s v="DOMERAT"/>
    <s v="04 70 08 69 76"/>
    <s v="Auvergne-Rhône-Alpes"/>
    <s v="3"/>
    <s v="BIOMONDE"/>
    <m/>
    <n v="300"/>
    <s v="2018-01-10"/>
    <s v="5961"/>
    <m/>
    <m/>
    <x v="1"/>
    <m/>
    <n v="1"/>
    <x v="88"/>
    <n v="0"/>
    <n v="6"/>
    <n v="10"/>
    <m/>
    <m/>
    <n v="12.54"/>
    <n v="0"/>
    <n v="12.54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3"/>
    <s v="rue victor hugo"/>
    <s v="18390"/>
    <s v="SAINT GERMAIN DU PUY"/>
    <s v="02 48 24 94 23"/>
    <s v="Centre-Val de Loire"/>
    <s v="18"/>
    <s v="BIOMONDE"/>
    <m/>
    <n v="280"/>
    <s v="2018-01-10"/>
    <s v="5965"/>
    <n v="1"/>
    <m/>
    <x v="0"/>
    <m/>
    <m/>
    <x v="89"/>
    <n v="0"/>
    <n v="6"/>
    <n v="0"/>
    <m/>
    <m/>
    <n v="11.1"/>
    <n v="0"/>
    <n v="11.1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3"/>
    <s v="rue victor hugo"/>
    <s v="18390"/>
    <s v="SAINT GERMAIN DU PUY"/>
    <s v="02 48 24 94 23"/>
    <s v="Centre-Val de Loire"/>
    <s v="18"/>
    <s v="BIOMONDE"/>
    <m/>
    <n v="280"/>
    <s v="2018-01-10"/>
    <s v="5965"/>
    <n v="1"/>
    <m/>
    <x v="0"/>
    <m/>
    <m/>
    <x v="8"/>
    <n v="0"/>
    <n v="4"/>
    <n v="0"/>
    <m/>
    <m/>
    <n v="20.36"/>
    <n v="0"/>
    <n v="20.36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3"/>
    <s v="rue victor hugo"/>
    <s v="18390"/>
    <s v="SAINT GERMAIN DU PUY"/>
    <s v="02 48 24 94 23"/>
    <s v="Centre-Val de Loire"/>
    <s v="18"/>
    <s v="BIOMONDE"/>
    <m/>
    <n v="280"/>
    <s v="2018-01-10"/>
    <s v="5965"/>
    <n v="1"/>
    <m/>
    <x v="0"/>
    <m/>
    <m/>
    <x v="90"/>
    <n v="0"/>
    <n v="6"/>
    <n v="0"/>
    <m/>
    <m/>
    <n v="15.12"/>
    <n v="0"/>
    <n v="15.12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3"/>
    <s v="rue victor hugo"/>
    <s v="18390"/>
    <s v="SAINT GERMAIN DU PUY"/>
    <s v="02 48 24 94 23"/>
    <s v="Centre-Val de Loire"/>
    <s v="18"/>
    <s v="BIOMONDE"/>
    <m/>
    <n v="280"/>
    <s v="2018-01-10"/>
    <s v="5965"/>
    <n v="1"/>
    <m/>
    <x v="0"/>
    <m/>
    <m/>
    <x v="91"/>
    <n v="0"/>
    <n v="6"/>
    <n v="0"/>
    <m/>
    <m/>
    <n v="17.16"/>
    <n v="0"/>
    <n v="17.16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3"/>
    <s v="rue victor hugo"/>
    <s v="18390"/>
    <s v="SAINT GERMAIN DU PUY"/>
    <s v="02 48 24 94 23"/>
    <s v="Centre-Val de Loire"/>
    <s v="18"/>
    <s v="BIOMONDE"/>
    <m/>
    <n v="280"/>
    <s v="2018-01-10"/>
    <s v="5965"/>
    <n v="1"/>
    <m/>
    <x v="0"/>
    <m/>
    <m/>
    <x v="35"/>
    <n v="0"/>
    <n v="6"/>
    <n v="0"/>
    <m/>
    <m/>
    <n v="16.38"/>
    <n v="0"/>
    <n v="16.38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3"/>
    <s v="rue victor hugo"/>
    <s v="18390"/>
    <s v="SAINT GERMAIN DU PUY"/>
    <s v="02 48 24 94 23"/>
    <s v="Centre-Val de Loire"/>
    <s v="18"/>
    <s v="BIOMONDE"/>
    <m/>
    <n v="280"/>
    <s v="2018-01-10"/>
    <s v="5965"/>
    <n v="1"/>
    <m/>
    <x v="0"/>
    <m/>
    <m/>
    <x v="36"/>
    <n v="0"/>
    <n v="6"/>
    <n v="0"/>
    <m/>
    <m/>
    <n v="15.3"/>
    <n v="0"/>
    <n v="15.3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3"/>
    <s v="rue victor hugo"/>
    <s v="18390"/>
    <s v="SAINT GERMAIN DU PUY"/>
    <s v="02 48 24 94 23"/>
    <s v="Centre-Val de Loire"/>
    <s v="18"/>
    <s v="BIOMONDE"/>
    <m/>
    <n v="280"/>
    <s v="2018-01-10"/>
    <s v="5965"/>
    <n v="1"/>
    <m/>
    <x v="0"/>
    <m/>
    <m/>
    <x v="10"/>
    <n v="0"/>
    <n v="6"/>
    <n v="0"/>
    <m/>
    <m/>
    <n v="12.54"/>
    <n v="0"/>
    <n v="12.54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3"/>
    <s v="rue victor hugo"/>
    <s v="18390"/>
    <s v="SAINT GERMAIN DU PUY"/>
    <s v="02 48 24 94 23"/>
    <s v="Centre-Val de Loire"/>
    <s v="18"/>
    <s v="BIOMONDE"/>
    <m/>
    <n v="280"/>
    <s v="2018-01-10"/>
    <s v="5965"/>
    <m/>
    <n v="1"/>
    <x v="0"/>
    <m/>
    <m/>
    <x v="92"/>
    <n v="0"/>
    <n v="6"/>
    <n v="0"/>
    <m/>
    <m/>
    <n v="16.32"/>
    <n v="0"/>
    <n v="16.32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3"/>
    <s v="rue victor hugo"/>
    <s v="18390"/>
    <s v="SAINT GERMAIN DU PUY"/>
    <s v="02 48 24 94 23"/>
    <s v="Centre-Val de Loire"/>
    <s v="18"/>
    <s v="BIOMONDE"/>
    <m/>
    <n v="280"/>
    <s v="2018-01-10"/>
    <s v="5965"/>
    <m/>
    <n v="1"/>
    <x v="0"/>
    <m/>
    <m/>
    <x v="39"/>
    <n v="0"/>
    <n v="6"/>
    <n v="0"/>
    <m/>
    <m/>
    <n v="17.7"/>
    <n v="0"/>
    <n v="17.7"/>
    <s v=""/>
    <s v=""/>
    <s v=""/>
    <s v=""/>
    <s v=""/>
    <m/>
    <m/>
    <x v="0"/>
    <x v="0"/>
    <m/>
    <m/>
    <m/>
    <m/>
    <m/>
    <m/>
    <m/>
    <n v="1"/>
    <b v="0"/>
  </r>
  <r>
    <x v="0"/>
    <s v="Christophe"/>
    <x v="3"/>
    <x v="0"/>
    <x v="13"/>
    <s v="rue victor hugo"/>
    <s v="18390"/>
    <s v="SAINT GERMAIN DU PUY"/>
    <s v="02 48 24 94 23"/>
    <s v="Centre-Val de Loire"/>
    <s v="18"/>
    <s v="BIOMONDE"/>
    <m/>
    <n v="280"/>
    <s v="2018-01-10"/>
    <s v="5965"/>
    <m/>
    <n v="1"/>
    <x v="0"/>
    <m/>
    <m/>
    <x v="93"/>
    <n v="0"/>
    <n v="6"/>
    <n v="0"/>
    <m/>
    <m/>
    <n v="16.739999999999998"/>
    <n v="0"/>
    <n v="16.739999999999998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3"/>
    <s v="rue victor hugo"/>
    <s v="18390"/>
    <s v="SAINT GERMAIN DU PUY"/>
    <s v="02 48 24 94 23"/>
    <s v="Centre-Val de Loire"/>
    <s v="18"/>
    <s v="BIOMONDE"/>
    <m/>
    <n v="280"/>
    <s v="2018-01-10"/>
    <s v="5966"/>
    <n v="1"/>
    <m/>
    <x v="0"/>
    <m/>
    <m/>
    <x v="94"/>
    <n v="1010601270"/>
    <n v="6"/>
    <n v="0"/>
    <m/>
    <m/>
    <n v="24.72"/>
    <n v="0"/>
    <n v="24.72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3"/>
    <s v="rue victor hugo"/>
    <s v="18390"/>
    <s v="SAINT GERMAIN DU PUY"/>
    <s v="02 48 24 94 23"/>
    <s v="Centre-Val de Loire"/>
    <s v="18"/>
    <s v="BIOMONDE"/>
    <m/>
    <n v="280"/>
    <s v="2018-01-10"/>
    <s v="5966"/>
    <n v="1"/>
    <m/>
    <x v="0"/>
    <m/>
    <m/>
    <x v="95"/>
    <n v="1010608270"/>
    <n v="6"/>
    <n v="0"/>
    <m/>
    <m/>
    <n v="24.72"/>
    <n v="0"/>
    <n v="24.72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3"/>
    <s v="rue victor hugo"/>
    <s v="18390"/>
    <s v="SAINT GERMAIN DU PUY"/>
    <s v="02 48 24 94 23"/>
    <s v="Centre-Val de Loire"/>
    <s v="18"/>
    <s v="BIOMONDE"/>
    <m/>
    <n v="280"/>
    <s v="2018-01-10"/>
    <s v="5966"/>
    <n v="1"/>
    <m/>
    <x v="0"/>
    <m/>
    <m/>
    <x v="28"/>
    <n v="1010450120"/>
    <n v="4"/>
    <n v="0"/>
    <m/>
    <m/>
    <n v="11.92"/>
    <n v="0"/>
    <n v="11.92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3"/>
    <s v="rue victor hugo"/>
    <s v="18390"/>
    <s v="SAINT GERMAIN DU PUY"/>
    <s v="02 48 24 94 23"/>
    <s v="Centre-Val de Loire"/>
    <s v="18"/>
    <s v="BIOMONDE"/>
    <m/>
    <n v="280"/>
    <s v="2018-01-10"/>
    <s v="5966"/>
    <n v="1"/>
    <m/>
    <x v="0"/>
    <m/>
    <m/>
    <x v="96"/>
    <n v="1010450430"/>
    <n v="4"/>
    <n v="0"/>
    <m/>
    <m/>
    <n v="29.2"/>
    <n v="0"/>
    <n v="29.2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3"/>
    <s v="rue victor hugo"/>
    <s v="18390"/>
    <s v="SAINT GERMAIN DU PUY"/>
    <s v="02 48 24 94 23"/>
    <s v="Centre-Val de Loire"/>
    <s v="18"/>
    <s v="BIOMONDE"/>
    <m/>
    <n v="280"/>
    <s v="2018-01-10"/>
    <s v="5966"/>
    <n v="1"/>
    <m/>
    <x v="0"/>
    <m/>
    <m/>
    <x v="4"/>
    <n v="1010639069"/>
    <n v="6"/>
    <n v="0"/>
    <m/>
    <m/>
    <n v="37.200000000000003"/>
    <n v="0"/>
    <n v="37.200000000000003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3"/>
    <s v="rue victor hugo"/>
    <s v="18390"/>
    <s v="SAINT GERMAIN DU PUY"/>
    <s v="02 48 24 94 23"/>
    <s v="Centre-Val de Loire"/>
    <s v="18"/>
    <s v="BIOMONDE"/>
    <m/>
    <n v="280"/>
    <s v="2018-01-10"/>
    <s v="5966"/>
    <m/>
    <m/>
    <x v="1"/>
    <m/>
    <m/>
    <x v="5"/>
    <n v="10104510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Christophe"/>
    <x v="1"/>
    <x v="0"/>
    <x v="13"/>
    <s v="rue victor hugo"/>
    <s v="18390"/>
    <s v="SAINT GERMAIN DU PUY"/>
    <s v="02 48 24 94 23"/>
    <s v="Centre-Val de Loire"/>
    <s v="18"/>
    <s v="BIOMONDE"/>
    <m/>
    <n v="280"/>
    <s v="2018-01-10"/>
    <s v="5966"/>
    <m/>
    <m/>
    <x v="1"/>
    <m/>
    <m/>
    <x v="6"/>
    <n v="1010450920"/>
    <n v="4"/>
    <n v="0"/>
    <m/>
    <m/>
    <n v="8.92"/>
    <n v="0"/>
    <n v="8.92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0"/>
    <x v="13"/>
    <s v="rue victor hugo"/>
    <s v="18390"/>
    <s v="SAINT GERMAIN DU PUY"/>
    <s v="02 48 24 94 23"/>
    <s v="Centre-Val de Loire"/>
    <s v="18"/>
    <s v="BIOMONDE"/>
    <m/>
    <n v="280"/>
    <s v="2018-01-10"/>
    <s v="5967"/>
    <n v="1"/>
    <m/>
    <x v="0"/>
    <m/>
    <m/>
    <x v="97"/>
    <n v="550030"/>
    <n v="15"/>
    <n v="0"/>
    <m/>
    <m/>
    <n v="12.15"/>
    <n v="0"/>
    <n v="12.15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0"/>
    <x v="13"/>
    <s v="rue victor hugo"/>
    <s v="18390"/>
    <s v="SAINT GERMAIN DU PUY"/>
    <s v="02 48 24 94 23"/>
    <s v="Centre-Val de Loire"/>
    <s v="18"/>
    <s v="BIOMONDE"/>
    <m/>
    <n v="280"/>
    <s v="2018-01-10"/>
    <s v="5967"/>
    <n v="1"/>
    <m/>
    <x v="0"/>
    <m/>
    <m/>
    <x v="98"/>
    <n v="310020"/>
    <n v="8"/>
    <n v="0"/>
    <m/>
    <m/>
    <n v="8.08"/>
    <n v="0"/>
    <n v="8.08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0"/>
    <x v="13"/>
    <s v="rue victor hugo"/>
    <s v="18390"/>
    <s v="SAINT GERMAIN DU PUY"/>
    <s v="02 48 24 94 23"/>
    <s v="Centre-Val de Loire"/>
    <s v="18"/>
    <s v="BIOMONDE"/>
    <m/>
    <n v="280"/>
    <s v="2018-01-10"/>
    <s v="5967"/>
    <n v="1"/>
    <m/>
    <x v="0"/>
    <m/>
    <m/>
    <x v="76"/>
    <n v="190100"/>
    <n v="15"/>
    <n v="0"/>
    <m/>
    <s v="oui"/>
    <n v="15.75"/>
    <n v="0"/>
    <n v="15.75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0"/>
    <x v="13"/>
    <s v="rue victor hugo"/>
    <s v="18390"/>
    <s v="SAINT GERMAIN DU PUY"/>
    <s v="02 48 24 94 23"/>
    <s v="Centre-Val de Loire"/>
    <s v="18"/>
    <s v="BIOMONDE"/>
    <m/>
    <n v="280"/>
    <s v="2018-01-10"/>
    <s v="5967"/>
    <n v="1"/>
    <m/>
    <x v="0"/>
    <m/>
    <m/>
    <x v="7"/>
    <n v="510120"/>
    <n v="15"/>
    <n v="0"/>
    <m/>
    <m/>
    <n v="65.25"/>
    <n v="0"/>
    <n v="65.25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0"/>
    <x v="13"/>
    <s v="rue victor hugo"/>
    <s v="18390"/>
    <s v="SAINT GERMAIN DU PUY"/>
    <s v="02 48 24 94 23"/>
    <s v="Centre-Val de Loire"/>
    <s v="18"/>
    <s v="BIOMONDE"/>
    <m/>
    <n v="280"/>
    <s v="2018-01-10"/>
    <s v="5967"/>
    <n v="1"/>
    <m/>
    <x v="0"/>
    <m/>
    <m/>
    <x v="99"/>
    <n v="320210"/>
    <n v="10"/>
    <n v="0"/>
    <m/>
    <m/>
    <n v="19.5"/>
    <n v="0"/>
    <n v="19.5"/>
    <s v=""/>
    <s v=""/>
    <s v=""/>
    <s v=""/>
    <s v=""/>
    <m/>
    <m/>
    <x v="0"/>
    <x v="0"/>
    <m/>
    <m/>
    <m/>
    <m/>
    <m/>
    <m/>
    <m/>
    <n v="1"/>
    <b v="0"/>
  </r>
  <r>
    <x v="0"/>
    <s v="Christophe"/>
    <x v="2"/>
    <x v="0"/>
    <x v="13"/>
    <s v="rue victor hugo"/>
    <s v="18390"/>
    <s v="SAINT GERMAIN DU PUY"/>
    <s v="02 48 24 94 23"/>
    <s v="Centre-Val de Loire"/>
    <s v="18"/>
    <s v="BIOMONDE"/>
    <m/>
    <n v="280"/>
    <s v="2018-01-10"/>
    <s v="5967"/>
    <m/>
    <n v="1"/>
    <x v="0"/>
    <m/>
    <m/>
    <x v="18"/>
    <n v="530150"/>
    <n v="10"/>
    <n v="0"/>
    <m/>
    <m/>
    <n v="23"/>
    <n v="0"/>
    <n v="23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3"/>
    <s v="rue victor hugo"/>
    <s v="18390"/>
    <s v="SAINT GERMAIN DU PUY"/>
    <s v="02 48 24 94 23"/>
    <s v="Centre-Val de Loire"/>
    <s v="18"/>
    <s v="BIOMONDE"/>
    <m/>
    <n v="280"/>
    <s v="2018-01-10"/>
    <s v="5968"/>
    <n v="1"/>
    <m/>
    <x v="0"/>
    <m/>
    <m/>
    <x v="100"/>
    <n v="0"/>
    <n v="6"/>
    <n v="5"/>
    <m/>
    <m/>
    <n v="12.42"/>
    <n v="0"/>
    <n v="12.42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3"/>
    <s v="rue victor hugo"/>
    <s v="18390"/>
    <s v="SAINT GERMAIN DU PUY"/>
    <s v="02 48 24 94 23"/>
    <s v="Centre-Val de Loire"/>
    <s v="18"/>
    <s v="BIOMONDE"/>
    <m/>
    <n v="280"/>
    <s v="2018-01-10"/>
    <s v="5968"/>
    <n v="1"/>
    <m/>
    <x v="0"/>
    <m/>
    <m/>
    <x v="101"/>
    <n v="0"/>
    <n v="6"/>
    <n v="5"/>
    <m/>
    <m/>
    <n v="9.5399999999999991"/>
    <n v="0"/>
    <n v="9.5399999999999991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3"/>
    <s v="rue victor hugo"/>
    <s v="18390"/>
    <s v="SAINT GERMAIN DU PUY"/>
    <s v="02 48 24 94 23"/>
    <s v="Centre-Val de Loire"/>
    <s v="18"/>
    <s v="BIOMONDE"/>
    <m/>
    <n v="280"/>
    <s v="2018-01-10"/>
    <s v="5968"/>
    <n v="1"/>
    <m/>
    <x v="0"/>
    <m/>
    <m/>
    <x v="102"/>
    <n v="0"/>
    <n v="6"/>
    <n v="5"/>
    <m/>
    <m/>
    <n v="11.1"/>
    <n v="0"/>
    <n v="11.1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3"/>
    <s v="rue victor hugo"/>
    <s v="18390"/>
    <s v="SAINT GERMAIN DU PUY"/>
    <s v="02 48 24 94 23"/>
    <s v="Centre-Val de Loire"/>
    <s v="18"/>
    <s v="BIOMONDE"/>
    <m/>
    <n v="280"/>
    <s v="2018-01-10"/>
    <s v="5968"/>
    <n v="1"/>
    <m/>
    <x v="0"/>
    <m/>
    <m/>
    <x v="103"/>
    <n v="0"/>
    <n v="6"/>
    <n v="5"/>
    <m/>
    <m/>
    <n v="9.66"/>
    <n v="0"/>
    <n v="9.66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3"/>
    <s v="rue victor hugo"/>
    <s v="18390"/>
    <s v="SAINT GERMAIN DU PUY"/>
    <s v="02 48 24 94 23"/>
    <s v="Centre-Val de Loire"/>
    <s v="18"/>
    <s v="BIOMONDE"/>
    <m/>
    <n v="280"/>
    <s v="2018-01-10"/>
    <s v="5968"/>
    <n v="1"/>
    <m/>
    <x v="0"/>
    <m/>
    <m/>
    <x v="104"/>
    <n v="0"/>
    <n v="6"/>
    <n v="5"/>
    <m/>
    <m/>
    <n v="11.16"/>
    <n v="0"/>
    <n v="11.16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3"/>
    <s v="rue victor hugo"/>
    <s v="18390"/>
    <s v="SAINT GERMAIN DU PUY"/>
    <s v="02 48 24 94 23"/>
    <s v="Centre-Val de Loire"/>
    <s v="18"/>
    <s v="BIOMONDE"/>
    <m/>
    <n v="280"/>
    <s v="2018-01-10"/>
    <s v="5968"/>
    <m/>
    <m/>
    <x v="1"/>
    <m/>
    <n v="1"/>
    <x v="105"/>
    <n v="0"/>
    <n v="6"/>
    <n v="10"/>
    <m/>
    <m/>
    <n v="12.24"/>
    <n v="0"/>
    <n v="12.24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3"/>
    <s v="rue victor hugo"/>
    <s v="18390"/>
    <s v="SAINT GERMAIN DU PUY"/>
    <s v="02 48 24 94 23"/>
    <s v="Centre-Val de Loire"/>
    <s v="18"/>
    <s v="BIOMONDE"/>
    <m/>
    <n v="280"/>
    <s v="2018-01-10"/>
    <s v="5968"/>
    <m/>
    <m/>
    <x v="1"/>
    <m/>
    <n v="1"/>
    <x v="106"/>
    <n v="0"/>
    <n v="6"/>
    <n v="10"/>
    <m/>
    <m/>
    <n v="11.4"/>
    <n v="0"/>
    <n v="11.4"/>
    <s v=""/>
    <s v=""/>
    <s v=""/>
    <s v=""/>
    <s v=""/>
    <m/>
    <m/>
    <x v="0"/>
    <x v="0"/>
    <m/>
    <m/>
    <m/>
    <m/>
    <m/>
    <m/>
    <m/>
    <n v="1"/>
    <b v="0"/>
  </r>
  <r>
    <x v="0"/>
    <s v="Christophe"/>
    <x v="7"/>
    <x v="5"/>
    <x v="13"/>
    <s v="rue victor hugo"/>
    <s v="18390"/>
    <s v="SAINT GERMAIN DU PUY"/>
    <s v="02 48 24 94 23"/>
    <s v="Centre-Val de Loire"/>
    <s v="18"/>
    <s v="BIOMONDE"/>
    <m/>
    <n v="280"/>
    <s v="2018-01-10"/>
    <s v="5968"/>
    <m/>
    <m/>
    <x v="1"/>
    <m/>
    <n v="1"/>
    <x v="88"/>
    <n v="0"/>
    <n v="6"/>
    <n v="10"/>
    <m/>
    <m/>
    <n v="12.54"/>
    <n v="0"/>
    <n v="12.54"/>
    <s v=""/>
    <s v=""/>
    <s v=""/>
    <s v=""/>
    <s v=""/>
    <m/>
    <m/>
    <x v="0"/>
    <x v="0"/>
    <m/>
    <m/>
    <m/>
    <m/>
    <m/>
    <m/>
    <m/>
    <n v="1"/>
    <b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6">
  <r>
    <x v="0"/>
    <s v="Alexis"/>
    <s v="Beendhi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8-01-02"/>
    <s v="5919"/>
    <n v="1"/>
    <m/>
    <m/>
    <m/>
    <m/>
    <s v="SEMOULE D'EPEAUTRE aux raisins secs et épices-CASABLANCA - 250g"/>
    <n v="250"/>
    <n v="12"/>
    <n v="10"/>
    <m/>
    <m/>
    <n v="33.6"/>
    <n v="0"/>
    <n v="33.6"/>
    <s v=""/>
    <s v=""/>
    <s v=""/>
    <s v=""/>
    <s v=""/>
    <m/>
    <m/>
    <m/>
    <m/>
    <m/>
    <m/>
    <m/>
    <m/>
    <m/>
    <m/>
    <m/>
    <n v="1"/>
    <b v="0"/>
  </r>
  <r>
    <x v="0"/>
    <s v="Alexis"/>
    <s v="Beendhi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8-01-02"/>
    <s v="5919"/>
    <n v="1"/>
    <m/>
    <m/>
    <m/>
    <m/>
    <s v="COUSCOUS 4 CEREALES aux abricots et épices - 250g"/>
    <n v="250"/>
    <n v="12"/>
    <n v="10"/>
    <m/>
    <m/>
    <n v="38.04"/>
    <n v="0"/>
    <n v="38.04"/>
    <s v=""/>
    <s v=""/>
    <s v=""/>
    <s v=""/>
    <s v=""/>
    <m/>
    <m/>
    <m/>
    <m/>
    <m/>
    <m/>
    <m/>
    <m/>
    <m/>
    <m/>
    <m/>
    <n v="1"/>
    <b v="0"/>
  </r>
  <r>
    <x v="0"/>
    <s v="Alexis"/>
    <s v="Beendhi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8-01-02"/>
    <s v="5919"/>
    <n v="1"/>
    <m/>
    <m/>
    <m/>
    <m/>
    <s v="RIZ BASMATI au citron vert et curcuma - 250g"/>
    <n v="250"/>
    <n v="12"/>
    <n v="10"/>
    <m/>
    <m/>
    <n v="34.56"/>
    <n v="0"/>
    <n v="34.56"/>
    <s v=""/>
    <s v=""/>
    <s v=""/>
    <s v=""/>
    <s v=""/>
    <m/>
    <m/>
    <m/>
    <m/>
    <m/>
    <m/>
    <m/>
    <m/>
    <m/>
    <m/>
    <m/>
    <n v="1"/>
    <b v="0"/>
  </r>
  <r>
    <x v="0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8-01-02"/>
    <s v="5921"/>
    <n v="1"/>
    <m/>
    <m/>
    <m/>
    <m/>
    <s v="Huile d'olive fruitée médium - 1L"/>
    <n v="1010612050"/>
    <n v="6"/>
    <n v="0"/>
    <m/>
    <m/>
    <n v="54.54"/>
    <n v="0"/>
    <n v="54.54"/>
    <s v=""/>
    <s v=""/>
    <s v=""/>
    <s v=""/>
    <s v=""/>
    <m/>
    <m/>
    <m/>
    <m/>
    <m/>
    <m/>
    <m/>
    <m/>
    <m/>
    <m/>
    <m/>
    <n v="1"/>
    <b v="0"/>
  </r>
  <r>
    <x v="0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8-01-02"/>
    <s v="5921"/>
    <m/>
    <n v="1"/>
    <m/>
    <m/>
    <m/>
    <s v="Ghee  (beurre clarifié) - 180ml"/>
    <n v="1010639069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  <b v="0"/>
  </r>
  <r>
    <x v="0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8-01-02"/>
    <s v="5921"/>
    <m/>
    <m/>
    <n v="1"/>
    <m/>
    <m/>
    <s v="Farine de sésame biologique - 250g"/>
    <n v="1010451020"/>
    <n v="4"/>
    <n v="0"/>
    <m/>
    <m/>
    <n v="0"/>
    <n v="0"/>
    <n v="0"/>
    <s v=""/>
    <s v=""/>
    <s v=""/>
    <s v=""/>
    <s v=""/>
    <m/>
    <m/>
    <m/>
    <m/>
    <m/>
    <m/>
    <m/>
    <m/>
    <m/>
    <m/>
    <m/>
    <n v="1"/>
    <b v="0"/>
  </r>
  <r>
    <x v="0"/>
    <s v="Alexis"/>
    <s v="Bio Planète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8-01-02"/>
    <s v="5921"/>
    <m/>
    <m/>
    <n v="1"/>
    <m/>
    <m/>
    <s v="Farine d'arachide biologique - 250g"/>
    <n v="1010450920"/>
    <n v="4"/>
    <n v="0"/>
    <m/>
    <m/>
    <n v="0"/>
    <n v="0"/>
    <n v="0"/>
    <s v=""/>
    <s v=""/>
    <s v=""/>
    <s v=""/>
    <s v=""/>
    <m/>
    <m/>
    <m/>
    <m/>
    <m/>
    <m/>
    <m/>
    <m/>
    <m/>
    <m/>
    <m/>
    <n v="1"/>
    <b v="0"/>
  </r>
  <r>
    <x v="0"/>
    <s v="Alexis"/>
    <s v="Nature et Aliments"/>
    <s v="Relais Vert"/>
    <s v="CARRE BIO"/>
    <s v="1256 Avenue Jean Monnet"/>
    <s v="83190"/>
    <s v="OLLIOULES"/>
    <s v="04 94 63 97 04"/>
    <s v="Provence-Alpes-Côte d'Azur"/>
    <s v="83"/>
    <s v="LES COMPTOIRS DE LA BIO"/>
    <m/>
    <n v="290"/>
    <s v="2018-01-02"/>
    <s v="5923"/>
    <n v="1"/>
    <m/>
    <m/>
    <m/>
    <m/>
    <s v="Agar agar Bio - 12x50g"/>
    <n v="510120"/>
    <n v="12"/>
    <n v="0"/>
    <m/>
    <m/>
    <n v="52.2"/>
    <n v="0"/>
    <n v="52.2"/>
    <s v=""/>
    <s v=""/>
    <s v=""/>
    <s v=""/>
    <s v=""/>
    <m/>
    <m/>
    <m/>
    <m/>
    <m/>
    <m/>
    <m/>
    <m/>
    <m/>
    <m/>
    <m/>
    <n v="1"/>
    <b v="0"/>
  </r>
  <r>
    <x v="0"/>
    <s v="Christophe"/>
    <s v="Côteaux Nantais"/>
    <s v="Relais Vert"/>
    <s v="LE MILLE FEUILLES - BIOMONDE"/>
    <s v="lot Cordestieux"/>
    <s v="24580"/>
    <s v="PLAZAC"/>
    <s v="05 53 50 79 01"/>
    <s v="Nouvelle-Aquitaine"/>
    <s v="24"/>
    <s v="BIOMONDE"/>
    <m/>
    <n v="180"/>
    <s v="2018-01-02"/>
    <s v="5925"/>
    <n v="1"/>
    <m/>
    <m/>
    <m/>
    <m/>
    <s v="pommes demeter - 3 l"/>
    <n v="0"/>
    <n v="4"/>
    <n v="0"/>
    <m/>
    <m/>
    <n v="20.36"/>
    <n v="0"/>
    <n v="20.36"/>
    <s v=""/>
    <s v=""/>
    <s v=""/>
    <s v=""/>
    <s v=""/>
    <m/>
    <m/>
    <m/>
    <m/>
    <m/>
    <m/>
    <s v="retel 18/1 14h30"/>
    <m/>
    <m/>
    <m/>
    <m/>
    <n v="1"/>
    <b v="0"/>
  </r>
  <r>
    <x v="0"/>
    <s v="Christophe"/>
    <s v="Côteaux Nantais"/>
    <s v="Relais Vert"/>
    <s v="LE MILLE FEUILLES - BIOMONDE"/>
    <s v="lot Cordestieux"/>
    <s v="24580"/>
    <s v="PLAZAC"/>
    <s v="05 53 50 79 01"/>
    <s v="Nouvelle-Aquitaine"/>
    <s v="24"/>
    <s v="BIOMONDE"/>
    <m/>
    <n v="180"/>
    <s v="2018-01-02"/>
    <s v="5925"/>
    <n v="1"/>
    <m/>
    <m/>
    <m/>
    <m/>
    <s v="V de cidre Demeter - 75 cl"/>
    <n v="0"/>
    <n v="12"/>
    <n v="0"/>
    <m/>
    <m/>
    <n v="29.04"/>
    <n v="0"/>
    <n v="29.04"/>
    <s v=""/>
    <s v=""/>
    <s v=""/>
    <s v=""/>
    <s v=""/>
    <m/>
    <m/>
    <m/>
    <m/>
    <m/>
    <m/>
    <s v="retel 18/1 14h30"/>
    <m/>
    <m/>
    <m/>
    <m/>
    <n v="1"/>
    <b v="0"/>
  </r>
  <r>
    <x v="0"/>
    <s v="Christophe"/>
    <s v="Côteaux Nantais"/>
    <s v="Relais Vert"/>
    <s v="LE MILLE FEUILLES - BIOMONDE"/>
    <s v="lot Cordestieux"/>
    <s v="24580"/>
    <s v="PLAZAC"/>
    <s v="05 53 50 79 01"/>
    <s v="Nouvelle-Aquitaine"/>
    <s v="24"/>
    <s v="BIOMONDE"/>
    <m/>
    <n v="180"/>
    <s v="2018-01-02"/>
    <s v="5925"/>
    <n v="1"/>
    <m/>
    <m/>
    <m/>
    <m/>
    <s v="pommes vanille demeter - 75cl"/>
    <n v="0"/>
    <n v="6"/>
    <n v="0"/>
    <m/>
    <m/>
    <n v="12.54"/>
    <n v="0"/>
    <n v="12.54"/>
    <s v=""/>
    <s v=""/>
    <s v=""/>
    <s v=""/>
    <s v=""/>
    <m/>
    <m/>
    <m/>
    <m/>
    <m/>
    <m/>
    <s v="retel 18/1 14h30"/>
    <m/>
    <m/>
    <m/>
    <m/>
    <n v="1"/>
    <b v="0"/>
  </r>
  <r>
    <x v="0"/>
    <s v="Philippe"/>
    <s v="Le Moulin du Pivert"/>
    <s v="Biodis"/>
    <s v="LE JARDIN DE L'AVENIR"/>
    <s v="Route de la roche"/>
    <s v="49130"/>
    <s v="SAINTES GEMMES SUR LOIRE"/>
    <s v="02 41 66 64 08"/>
    <s v="Pays-de-Loire"/>
    <s v="49"/>
    <s v="ACCORD BIO"/>
    <m/>
    <n v="280"/>
    <s v="2018-01-05"/>
    <s v="5927"/>
    <n v="1"/>
    <m/>
    <m/>
    <n v="1"/>
    <m/>
    <s v="Box P'tit Dej temporaire - 160uvc"/>
    <n v="1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  <b v="0"/>
  </r>
  <r>
    <x v="0"/>
    <s v="Philippe"/>
    <s v="Nature et Aliments"/>
    <s v="Relais Vert"/>
    <s v="LE CARRE BIO"/>
    <s v="25, RUE PAUL PAINLEVE"/>
    <s v="35150"/>
    <s v="JANZE"/>
    <s v="02 99 74 72 28"/>
    <s v="Bretagne"/>
    <s v="35"/>
    <s v="LES COMPTOIRS DE LA BIO"/>
    <m/>
    <n v="140"/>
    <s v="2018-01-05"/>
    <s v="5929"/>
    <n v="1"/>
    <m/>
    <m/>
    <m/>
    <m/>
    <s v="Bioflan noix de coco - 2x4g"/>
    <n v="110150"/>
    <n v="30"/>
    <n v="0"/>
    <m/>
    <s v="oui"/>
    <n v="20.100000000000001"/>
    <n v="0"/>
    <n v="20.100000000000001"/>
    <s v=""/>
    <s v=""/>
    <s v=""/>
    <s v=""/>
    <s v=""/>
    <m/>
    <m/>
    <m/>
    <m/>
    <m/>
    <m/>
    <s v="x"/>
    <m/>
    <m/>
    <m/>
    <m/>
    <n v="1"/>
    <b v="0"/>
  </r>
  <r>
    <x v="0"/>
    <s v="Philippe"/>
    <s v="Nature et Aliments"/>
    <s v="Relais Vert"/>
    <s v="LE CARRE BIO"/>
    <s v="25, RUE PAUL PAINLEVE"/>
    <s v="35150"/>
    <s v="JANZE"/>
    <s v="02 99 74 72 28"/>
    <s v="Bretagne"/>
    <s v="35"/>
    <s v="LES COMPTOIRS DE LA BIO"/>
    <m/>
    <n v="140"/>
    <s v="2018-01-05"/>
    <s v="5929"/>
    <n v="1"/>
    <m/>
    <m/>
    <m/>
    <m/>
    <s v="Crème brûlée - 80g"/>
    <n v="190110"/>
    <n v="12"/>
    <n v="0"/>
    <m/>
    <s v="oui"/>
    <n v="14.64"/>
    <n v="0"/>
    <n v="14.64"/>
    <s v=""/>
    <s v=""/>
    <s v=""/>
    <s v=""/>
    <s v=""/>
    <m/>
    <m/>
    <m/>
    <m/>
    <m/>
    <m/>
    <s v="x"/>
    <m/>
    <m/>
    <m/>
    <m/>
    <n v="1"/>
    <b v="0"/>
  </r>
  <r>
    <x v="0"/>
    <s v="Philippe"/>
    <s v="Nature et Aliments"/>
    <s v="Relais Vert"/>
    <s v="LE CARRE BIO"/>
    <s v="25, RUE PAUL PAINLEVE"/>
    <s v="35150"/>
    <s v="JANZE"/>
    <s v="02 99 74 72 28"/>
    <s v="Bretagne"/>
    <s v="35"/>
    <s v="LES COMPTOIRS DE LA BIO"/>
    <m/>
    <n v="140"/>
    <s v="2018-01-05"/>
    <s v="5929"/>
    <n v="1"/>
    <m/>
    <m/>
    <m/>
    <m/>
    <s v="Crème Pistache - 1x60g"/>
    <n v="190240"/>
    <n v="12"/>
    <n v="0"/>
    <m/>
    <s v="oui"/>
    <n v="15.6"/>
    <n v="0"/>
    <n v="15.6"/>
    <s v=""/>
    <s v=""/>
    <s v=""/>
    <s v=""/>
    <s v=""/>
    <m/>
    <m/>
    <m/>
    <m/>
    <m/>
    <m/>
    <s v="x"/>
    <m/>
    <m/>
    <m/>
    <m/>
    <n v="1"/>
    <b v="0"/>
  </r>
  <r>
    <x v="0"/>
    <s v="Philippe"/>
    <s v="Bio Planète"/>
    <s v="Biodis"/>
    <s v="COQUELIBIO - BIOMONDE"/>
    <s v="41 av Gén de Gaulle"/>
    <s v="35170"/>
    <s v="BRUZ"/>
    <s v="02 23 50 31 28"/>
    <s v="Bretagne"/>
    <s v="35"/>
    <s v="BIOMONDE"/>
    <m/>
    <n v="120"/>
    <s v="2018-01-05"/>
    <s v="5930"/>
    <n v="1"/>
    <m/>
    <m/>
    <m/>
    <m/>
    <s v="Huile de sésame grillé - 0,25L"/>
    <n v="1010604190"/>
    <n v="6"/>
    <n v="0"/>
    <m/>
    <m/>
    <n v="23.16"/>
    <n v="0"/>
    <n v="23.16"/>
    <s v=""/>
    <s v=""/>
    <s v=""/>
    <s v=""/>
    <s v=""/>
    <m/>
    <m/>
    <m/>
    <m/>
    <m/>
    <m/>
    <m/>
    <m/>
    <m/>
    <m/>
    <m/>
    <n v="1"/>
    <b v="0"/>
  </r>
  <r>
    <x v="0"/>
    <s v="Philippe"/>
    <s v="Bio Planète"/>
    <s v="Biodis"/>
    <s v="COQUELIBIO - BIOMONDE"/>
    <s v="41 av Gén de Gaulle"/>
    <s v="35170"/>
    <s v="BRUZ"/>
    <s v="02 23 50 31 28"/>
    <s v="Bretagne"/>
    <s v="35"/>
    <s v="BIOMONDE"/>
    <m/>
    <n v="120"/>
    <s v="2018-01-05"/>
    <s v="5930"/>
    <n v="1"/>
    <m/>
    <m/>
    <m/>
    <m/>
    <s v="Farine de lin biologique - 250g"/>
    <n v="1010450320"/>
    <n v="4"/>
    <n v="0"/>
    <m/>
    <m/>
    <n v="8.92"/>
    <n v="0"/>
    <n v="8.92"/>
    <s v=""/>
    <s v=""/>
    <s v=""/>
    <s v=""/>
    <s v=""/>
    <m/>
    <m/>
    <m/>
    <m/>
    <m/>
    <m/>
    <m/>
    <m/>
    <m/>
    <m/>
    <m/>
    <n v="1"/>
    <b v="0"/>
  </r>
  <r>
    <x v="0"/>
    <s v="Philippe"/>
    <s v="Bio Planète"/>
    <s v="Biodis"/>
    <s v="COQUELIBIO - BIOMONDE"/>
    <s v="41 av Gén de Gaulle"/>
    <s v="35170"/>
    <s v="BRUZ"/>
    <s v="02 23 50 31 28"/>
    <s v="Bretagne"/>
    <s v="35"/>
    <s v="BIOMONDE"/>
    <m/>
    <n v="120"/>
    <s v="2018-01-05"/>
    <s v="5930"/>
    <m/>
    <m/>
    <n v="1"/>
    <m/>
    <m/>
    <s v="Ghee  (beurre clarifié) - 180ml"/>
    <n v="1010639069"/>
    <n v="6"/>
    <n v="0"/>
    <m/>
    <m/>
    <n v="37.200000000000003"/>
    <n v="0"/>
    <n v="37.200000000000003"/>
    <s v=""/>
    <s v=""/>
    <s v=""/>
    <s v=""/>
    <s v=""/>
    <m/>
    <m/>
    <m/>
    <m/>
    <m/>
    <m/>
    <m/>
    <m/>
    <m/>
    <m/>
    <m/>
    <n v="1"/>
    <b v="0"/>
  </r>
  <r>
    <x v="0"/>
    <s v="Philippe"/>
    <s v="Nature et Aliments"/>
    <s v="Biodis"/>
    <s v="COQUELIBIO - BIOMONDE"/>
    <s v="41 av Gén de Gaulle"/>
    <s v="35170"/>
    <s v="BRUZ"/>
    <s v="02 23 50 31 28"/>
    <s v="Bretagne"/>
    <s v="35"/>
    <s v="BIOMONDE"/>
    <m/>
    <n v="120"/>
    <s v="2018-01-05"/>
    <s v="5931"/>
    <n v="1"/>
    <m/>
    <m/>
    <m/>
    <m/>
    <s v="Potabio de la mer - 17g"/>
    <n v="410160"/>
    <n v="20"/>
    <n v="0"/>
    <m/>
    <m/>
    <n v="0"/>
    <n v="0"/>
    <n v="0"/>
    <s v=""/>
    <s v=""/>
    <s v=""/>
    <s v=""/>
    <s v=""/>
    <m/>
    <m/>
    <m/>
    <m/>
    <m/>
    <m/>
    <m/>
    <m/>
    <m/>
    <m/>
    <m/>
    <n v="1"/>
    <b v="0"/>
  </r>
  <r>
    <x v="0"/>
    <s v="Philippe"/>
    <s v="Nature et Aliments"/>
    <s v="Biodis"/>
    <s v="COQUELIBIO - BIOMONDE"/>
    <s v="41 av Gén de Gaulle"/>
    <s v="35170"/>
    <s v="BRUZ"/>
    <s v="02 23 50 31 28"/>
    <s v="Bretagne"/>
    <s v="35"/>
    <s v="BIOMONDE"/>
    <m/>
    <n v="120"/>
    <s v="2018-01-05"/>
    <s v="5931"/>
    <n v="1"/>
    <m/>
    <m/>
    <m/>
    <m/>
    <s v="Ferment kéfir de fruits 2x5g - 2x5g"/>
    <n v="530150"/>
    <n v="10"/>
    <n v="0"/>
    <m/>
    <m/>
    <n v="23"/>
    <n v="0"/>
    <n v="23"/>
    <s v=""/>
    <s v=""/>
    <s v=""/>
    <s v=""/>
    <s v=""/>
    <m/>
    <m/>
    <m/>
    <m/>
    <m/>
    <m/>
    <m/>
    <m/>
    <m/>
    <m/>
    <m/>
    <n v="1"/>
    <b v="0"/>
  </r>
  <r>
    <x v="0"/>
    <s v="Philippe"/>
    <s v="Côteaux Nantais"/>
    <s v="Biodis"/>
    <s v="COQUELIBIO - BIOMONDE"/>
    <s v="41 av Gén de Gaulle"/>
    <s v="35170"/>
    <s v="BRUZ"/>
    <s v="02 23 50 31 28"/>
    <s v="Bretagne"/>
    <s v="35"/>
    <s v="BIOMONDE"/>
    <m/>
    <n v="120"/>
    <s v="2018-01-05"/>
    <s v="5932"/>
    <m/>
    <n v="1"/>
    <m/>
    <m/>
    <m/>
    <s v="Gelée groseilles - 235 g"/>
    <n v="0"/>
    <n v="6"/>
    <n v="0"/>
    <m/>
    <m/>
    <n v="16.62"/>
    <n v="0"/>
    <n v="16.62"/>
    <s v=""/>
    <s v=""/>
    <s v=""/>
    <s v=""/>
    <s v=""/>
    <m/>
    <m/>
    <m/>
    <m/>
    <m/>
    <m/>
    <m/>
    <m/>
    <m/>
    <m/>
    <m/>
    <n v="1"/>
    <b v="0"/>
  </r>
  <r>
    <x v="0"/>
    <s v="Lydie"/>
    <s v="Nature et Aliments"/>
    <s v="Relais Vert"/>
    <s v="LA CHAYOTTE"/>
    <s v="9  rue d'Espagne"/>
    <s v="64100"/>
    <s v="BAYONNE"/>
    <s v="05 59 25 67 45"/>
    <s v="Nouvelle-Aquitaine"/>
    <s v="64"/>
    <s v="ACCORD BIO"/>
    <m/>
    <n v="190"/>
    <s v="2018-01-09"/>
    <s v="5934"/>
    <m/>
    <n v="1"/>
    <m/>
    <m/>
    <m/>
    <s v="Ferment kéfir de fruits 2x5g - 2x5g"/>
    <n v="530150"/>
    <n v="10"/>
    <n v="0"/>
    <m/>
    <m/>
    <n v="23"/>
    <n v="0"/>
    <n v="23"/>
    <s v=""/>
    <s v=""/>
    <s v=""/>
    <s v=""/>
    <s v=""/>
    <m/>
    <m/>
    <m/>
    <m/>
    <m/>
    <m/>
    <m/>
    <m/>
    <m/>
    <m/>
    <m/>
    <n v="1"/>
    <b v="0"/>
  </r>
  <r>
    <x v="0"/>
    <s v="Philippe"/>
    <s v="Le Moulin du Pivert"/>
    <s v="Biodis"/>
    <s v="LA COOP BIO"/>
    <m/>
    <s v="35780"/>
    <s v="LA RICHARDAIS"/>
    <s v="02 99 46 28 81"/>
    <s v="Bretagne"/>
    <s v="35"/>
    <s v="ACCORD BIO"/>
    <s v="la Coop Bio"/>
    <n v="300"/>
    <s v="2018-01-09"/>
    <s v="5936"/>
    <n v="1"/>
    <m/>
    <m/>
    <m/>
    <m/>
    <s v="Equi'libre Petit Epeautre Chocolat - 150 g"/>
    <n v="1"/>
    <n v="6"/>
    <n v="0"/>
    <m/>
    <m/>
    <n v="14.28"/>
    <n v="0"/>
    <n v="14.28"/>
    <s v=""/>
    <s v=""/>
    <s v=""/>
    <s v=""/>
    <s v=""/>
    <m/>
    <m/>
    <m/>
    <m/>
    <m/>
    <m/>
    <m/>
    <m/>
    <m/>
    <m/>
    <m/>
    <n v="1"/>
    <b v="0"/>
  </r>
  <r>
    <x v="0"/>
    <s v="Philippe"/>
    <s v="Le Moulin du Pivert"/>
    <s v="Biodis"/>
    <s v="LA COOP BIO"/>
    <m/>
    <s v="35780"/>
    <s v="LA RICHARDAIS"/>
    <s v="02 99 46 28 81"/>
    <s v="Bretagne"/>
    <s v="35"/>
    <s v="ACCORD BIO"/>
    <s v="la Coop Bio"/>
    <n v="300"/>
    <s v="2018-01-09"/>
    <s v="5936"/>
    <n v="1"/>
    <m/>
    <m/>
    <n v="1"/>
    <m/>
    <s v="Box P'tit Dej temporaire - 160uvc"/>
    <n v="1"/>
    <n v="1"/>
    <n v="10"/>
    <m/>
    <m/>
    <n v="0"/>
    <n v="0"/>
    <n v="0"/>
    <s v=""/>
    <s v=""/>
    <s v=""/>
    <s v=""/>
    <s v=""/>
    <m/>
    <m/>
    <m/>
    <m/>
    <m/>
    <m/>
    <m/>
    <m/>
    <m/>
    <m/>
    <m/>
    <n v="1"/>
    <b v="0"/>
  </r>
  <r>
    <x v="0"/>
    <s v="Philippe"/>
    <s v="Bio Planète"/>
    <s v="Biodis"/>
    <s v="LA COOP BIO"/>
    <m/>
    <s v="35780"/>
    <s v="LA RICHARDAIS"/>
    <s v="02 99 46 28 81"/>
    <s v="Bretagne"/>
    <s v="35"/>
    <s v="ACCORD BIO"/>
    <s v="la Coop Bio"/>
    <n v="300"/>
    <s v="2018-01-09"/>
    <s v="5937"/>
    <n v="1"/>
    <m/>
    <m/>
    <m/>
    <m/>
    <s v="Farine de pépins de courge biologique - 250g"/>
    <n v="1010450220"/>
    <n v="4"/>
    <n v="0"/>
    <m/>
    <m/>
    <n v="11.92"/>
    <n v="0"/>
    <n v="11.92"/>
    <s v=""/>
    <s v=""/>
    <s v=""/>
    <s v=""/>
    <s v=""/>
    <m/>
    <m/>
    <m/>
    <m/>
    <m/>
    <m/>
    <m/>
    <m/>
    <m/>
    <m/>
    <m/>
    <n v="1"/>
    <b v="0"/>
  </r>
  <r>
    <x v="0"/>
    <s v="Philippe"/>
    <s v="Bio Planète"/>
    <s v="Biodis"/>
    <s v="LA COOP BIO"/>
    <m/>
    <s v="35780"/>
    <s v="LA RICHARDAIS"/>
    <s v="02 99 46 28 81"/>
    <s v="Bretagne"/>
    <s v="35"/>
    <s v="ACCORD BIO"/>
    <s v="la Coop Bio"/>
    <n v="300"/>
    <s v="2018-01-09"/>
    <s v="5937"/>
    <n v="1"/>
    <m/>
    <m/>
    <m/>
    <m/>
    <s v="Farine de lin biologique - 250g"/>
    <n v="1010450320"/>
    <n v="4"/>
    <n v="0"/>
    <m/>
    <m/>
    <n v="8.92"/>
    <n v="0"/>
    <n v="8.92"/>
    <s v=""/>
    <s v=""/>
    <s v=""/>
    <s v=""/>
    <s v=""/>
    <m/>
    <m/>
    <m/>
    <m/>
    <m/>
    <m/>
    <m/>
    <m/>
    <m/>
    <m/>
    <m/>
    <n v="1"/>
    <b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1" cacheId="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A1908" firstHeaderRow="1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905">
        <item x="156"/>
        <item x="99"/>
        <item x="45"/>
        <item x="0"/>
        <item x="251"/>
        <item x="1"/>
        <item x="2"/>
        <item x="3"/>
        <item x="49"/>
        <item x="4"/>
        <item x="46"/>
        <item x="181"/>
        <item x="6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7"/>
        <item x="44"/>
        <item x="48"/>
        <item x="50"/>
        <item x="51"/>
        <item x="52"/>
        <item x="53"/>
        <item x="54"/>
        <item x="55"/>
        <item x="56"/>
        <item x="57"/>
        <item x="58"/>
        <item x="59"/>
        <item x="359"/>
        <item x="130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20"/>
        <item x="72"/>
        <item x="121"/>
        <item x="122"/>
        <item x="123"/>
        <item x="73"/>
        <item x="74"/>
        <item x="75"/>
        <item x="76"/>
        <item x="157"/>
        <item x="77"/>
        <item x="78"/>
        <item x="79"/>
        <item x="80"/>
        <item x="81"/>
        <item x="82"/>
        <item x="83"/>
        <item x="84"/>
        <item x="85"/>
        <item x="86"/>
        <item x="37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4"/>
        <item x="125"/>
        <item x="126"/>
        <item x="127"/>
        <item x="128"/>
        <item x="129"/>
        <item x="131"/>
        <item x="132"/>
        <item x="133"/>
        <item x="18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70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71"/>
        <item x="266"/>
        <item x="267"/>
        <item x="268"/>
        <item x="269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65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638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694"/>
        <item x="528"/>
        <item x="695"/>
        <item x="529"/>
        <item x="530"/>
        <item x="531"/>
        <item x="532"/>
        <item x="6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784"/>
        <item x="570"/>
        <item x="571"/>
        <item x="572"/>
        <item x="573"/>
        <item x="574"/>
        <item x="575"/>
        <item x="576"/>
        <item x="594"/>
        <item x="577"/>
        <item x="578"/>
        <item x="579"/>
        <item x="580"/>
        <item x="581"/>
        <item x="582"/>
        <item x="633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4"/>
        <item x="635"/>
        <item x="636"/>
        <item x="63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885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1149"/>
        <item x="777"/>
        <item x="778"/>
        <item x="779"/>
        <item x="780"/>
        <item x="781"/>
        <item x="782"/>
        <item x="783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992"/>
        <item x="87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4"/>
        <item x="886"/>
        <item x="887"/>
        <item x="888"/>
        <item x="1029"/>
        <item x="889"/>
        <item x="890"/>
        <item x="891"/>
        <item x="114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1030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1031"/>
        <item x="1032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1158"/>
        <item x="987"/>
        <item x="988"/>
        <item x="1159"/>
        <item x="989"/>
        <item x="990"/>
        <item x="1160"/>
        <item x="991"/>
        <item x="1161"/>
        <item x="1162"/>
        <item x="1163"/>
        <item x="993"/>
        <item x="994"/>
        <item x="995"/>
        <item x="1033"/>
        <item x="1034"/>
        <item x="996"/>
        <item x="997"/>
        <item x="998"/>
        <item x="1218"/>
        <item x="999"/>
        <item x="1000"/>
        <item x="1001"/>
        <item x="1002"/>
        <item x="1003"/>
        <item x="1004"/>
        <item x="1005"/>
        <item x="1006"/>
        <item x="1007"/>
        <item x="1008"/>
        <item x="1035"/>
        <item x="1009"/>
        <item x="1010"/>
        <item x="1011"/>
        <item x="1012"/>
        <item x="1013"/>
        <item x="1014"/>
        <item x="1015"/>
        <item x="1016"/>
        <item x="1017"/>
        <item x="1036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389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2"/>
        <item x="1143"/>
        <item x="1144"/>
        <item x="1145"/>
        <item x="1146"/>
        <item x="1147"/>
        <item x="1148"/>
        <item x="1150"/>
        <item x="1151"/>
        <item x="1152"/>
        <item x="1153"/>
        <item x="1154"/>
        <item x="1155"/>
        <item x="1156"/>
        <item x="1157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287"/>
        <item x="1288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30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1"/>
        <item x="1302"/>
        <item x="1303"/>
        <item x="1390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91"/>
        <item x="1392"/>
        <item x="1393"/>
        <item x="1394"/>
        <item x="1395"/>
        <item x="1404"/>
        <item x="1396"/>
        <item x="1405"/>
        <item x="1397"/>
        <item x="1398"/>
        <item x="1399"/>
        <item x="1400"/>
        <item x="1401"/>
        <item x="1402"/>
        <item x="1403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2"/>
        <item x="1706"/>
        <item x="1707"/>
        <item x="1708"/>
        <item x="1709"/>
        <item x="1701"/>
        <item x="1705"/>
        <item x="1704"/>
        <item x="1703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19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 t="grand">
      <x/>
    </i>
  </rowItems>
  <colItems count="1">
    <i/>
  </colItem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6" cacheId="19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A2052" firstHeaderRow="1" firstDataRow="1" firstDataCol="1"/>
  <pivotFields count="4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049">
        <item x="156"/>
        <item x="99"/>
        <item x="45"/>
        <item x="0"/>
        <item x="251"/>
        <item x="1"/>
        <item x="2"/>
        <item x="3"/>
        <item x="49"/>
        <item x="4"/>
        <item x="46"/>
        <item x="181"/>
        <item x="6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7"/>
        <item x="44"/>
        <item x="48"/>
        <item x="50"/>
        <item x="51"/>
        <item x="52"/>
        <item x="53"/>
        <item x="54"/>
        <item x="55"/>
        <item x="56"/>
        <item x="57"/>
        <item x="58"/>
        <item x="59"/>
        <item x="359"/>
        <item x="130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20"/>
        <item x="72"/>
        <item x="121"/>
        <item x="122"/>
        <item x="123"/>
        <item x="73"/>
        <item x="74"/>
        <item x="75"/>
        <item x="76"/>
        <item x="157"/>
        <item x="77"/>
        <item x="78"/>
        <item x="79"/>
        <item x="80"/>
        <item x="81"/>
        <item x="82"/>
        <item x="83"/>
        <item x="84"/>
        <item x="85"/>
        <item x="86"/>
        <item x="37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4"/>
        <item x="125"/>
        <item x="126"/>
        <item x="127"/>
        <item x="128"/>
        <item x="129"/>
        <item x="131"/>
        <item x="132"/>
        <item x="133"/>
        <item x="18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70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71"/>
        <item x="266"/>
        <item x="267"/>
        <item x="268"/>
        <item x="269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65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638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694"/>
        <item x="528"/>
        <item x="695"/>
        <item x="529"/>
        <item x="530"/>
        <item x="531"/>
        <item x="532"/>
        <item x="6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784"/>
        <item x="570"/>
        <item x="571"/>
        <item x="572"/>
        <item x="573"/>
        <item x="574"/>
        <item x="575"/>
        <item x="576"/>
        <item x="594"/>
        <item x="577"/>
        <item x="578"/>
        <item x="579"/>
        <item x="580"/>
        <item x="581"/>
        <item x="582"/>
        <item x="633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4"/>
        <item x="635"/>
        <item x="636"/>
        <item x="63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885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1149"/>
        <item x="777"/>
        <item x="778"/>
        <item x="779"/>
        <item x="780"/>
        <item x="781"/>
        <item x="782"/>
        <item x="783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992"/>
        <item x="87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4"/>
        <item x="886"/>
        <item x="887"/>
        <item x="888"/>
        <item x="1029"/>
        <item x="889"/>
        <item x="890"/>
        <item x="891"/>
        <item x="114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1030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1031"/>
        <item x="1032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1158"/>
        <item x="987"/>
        <item x="988"/>
        <item x="1159"/>
        <item x="989"/>
        <item x="990"/>
        <item x="1160"/>
        <item x="991"/>
        <item x="1161"/>
        <item x="1162"/>
        <item x="1163"/>
        <item x="993"/>
        <item x="994"/>
        <item x="995"/>
        <item x="1033"/>
        <item x="1034"/>
        <item x="996"/>
        <item x="997"/>
        <item x="998"/>
        <item x="1218"/>
        <item x="999"/>
        <item x="1000"/>
        <item x="1001"/>
        <item x="1002"/>
        <item x="1003"/>
        <item x="1004"/>
        <item x="1005"/>
        <item x="1006"/>
        <item x="1007"/>
        <item x="1008"/>
        <item x="1035"/>
        <item x="1009"/>
        <item x="1010"/>
        <item x="1011"/>
        <item x="1012"/>
        <item x="1013"/>
        <item x="1014"/>
        <item x="1015"/>
        <item x="1016"/>
        <item x="1017"/>
        <item x="1036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389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2"/>
        <item x="1143"/>
        <item x="1144"/>
        <item x="1145"/>
        <item x="1146"/>
        <item x="1147"/>
        <item x="1148"/>
        <item x="1150"/>
        <item x="1151"/>
        <item x="1152"/>
        <item x="1153"/>
        <item x="1154"/>
        <item x="1155"/>
        <item x="1156"/>
        <item x="1157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287"/>
        <item x="1288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30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1"/>
        <item x="1302"/>
        <item x="1303"/>
        <item x="1390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91"/>
        <item x="1392"/>
        <item x="1393"/>
        <item x="1394"/>
        <item x="1395"/>
        <item x="1404"/>
        <item x="1396"/>
        <item x="1405"/>
        <item x="1397"/>
        <item x="1398"/>
        <item x="1399"/>
        <item x="1400"/>
        <item x="1401"/>
        <item x="1402"/>
        <item x="1403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2"/>
        <item x="1706"/>
        <item x="1707"/>
        <item x="1708"/>
        <item x="1709"/>
        <item x="1701"/>
        <item x="1705"/>
        <item x="1704"/>
        <item x="1703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8"/>
        <item x="1936"/>
        <item x="1934"/>
        <item x="1939"/>
        <item x="1933"/>
        <item x="1937"/>
        <item x="1935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20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 t="grand">
      <x/>
    </i>
  </rowItems>
  <colItems count="1">
    <i/>
  </colItem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2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7:A15" firstHeaderRow="1" firstDataRow="1" firstDataCol="1" rowPageCount="3" colPageCount="1"/>
  <pivotFields count="48">
    <pivotField axis="axisPage" showAll="0">
      <items count="2">
        <item x="0"/>
        <item t="default"/>
      </items>
    </pivotField>
    <pivotField showAll="0"/>
    <pivotField axis="axisRow" showAll="0">
      <items count="9">
        <item x="7"/>
        <item x="0"/>
        <item x="1"/>
        <item x="6"/>
        <item x="3"/>
        <item x="4"/>
        <item x="2"/>
        <item x="5"/>
        <item t="default"/>
      </items>
    </pivotField>
    <pivotField axis="axisPage" multipleItemSelectionAllowed="1" showAll="0">
      <items count="7">
        <item x="1"/>
        <item h="1" x="5"/>
        <item h="1" x="4"/>
        <item h="1" x="3"/>
        <item h="1" x="2"/>
        <item h="1" x="0"/>
        <item t="default"/>
      </items>
    </pivotField>
    <pivotField axis="axisRow" showAll="0">
      <items count="15">
        <item x="10"/>
        <item x="13"/>
        <item x="0"/>
        <item x="4"/>
        <item x="5"/>
        <item x="6"/>
        <item x="7"/>
        <item x="3"/>
        <item x="2"/>
        <item x="1"/>
        <item x="11"/>
        <item x="9"/>
        <item x="12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axis="axisRow" showAll="0">
      <items count="108">
        <item x="7"/>
        <item x="30"/>
        <item x="57"/>
        <item x="38"/>
        <item x="65"/>
        <item x="69"/>
        <item x="67"/>
        <item x="68"/>
        <item x="12"/>
        <item x="66"/>
        <item x="64"/>
        <item x="11"/>
        <item x="59"/>
        <item x="53"/>
        <item x="54"/>
        <item x="100"/>
        <item x="82"/>
        <item x="96"/>
        <item x="37"/>
        <item x="1"/>
        <item x="84"/>
        <item x="13"/>
        <item x="77"/>
        <item x="83"/>
        <item x="27"/>
        <item x="78"/>
        <item x="26"/>
        <item x="14"/>
        <item x="104"/>
        <item x="106"/>
        <item x="58"/>
        <item x="105"/>
        <item x="88"/>
        <item x="20"/>
        <item x="6"/>
        <item x="16"/>
        <item x="28"/>
        <item x="21"/>
        <item x="5"/>
        <item x="18"/>
        <item x="25"/>
        <item x="19"/>
        <item x="4"/>
        <item x="40"/>
        <item x="50"/>
        <item x="51"/>
        <item x="49"/>
        <item x="62"/>
        <item x="3"/>
        <item x="52"/>
        <item x="95"/>
        <item x="46"/>
        <item x="48"/>
        <item x="15"/>
        <item x="47"/>
        <item x="94"/>
        <item x="63"/>
        <item x="45"/>
        <item x="41"/>
        <item x="85"/>
        <item x="86"/>
        <item x="101"/>
        <item x="102"/>
        <item x="39"/>
        <item x="29"/>
        <item x="44"/>
        <item x="103"/>
        <item x="24"/>
        <item x="76"/>
        <item x="91"/>
        <item x="93"/>
        <item x="22"/>
        <item x="23"/>
        <item x="42"/>
        <item x="43"/>
        <item x="33"/>
        <item x="8"/>
        <item x="89"/>
        <item x="92"/>
        <item x="90"/>
        <item x="10"/>
        <item x="72"/>
        <item x="74"/>
        <item x="73"/>
        <item x="17"/>
        <item x="75"/>
        <item x="80"/>
        <item x="81"/>
        <item x="31"/>
        <item x="70"/>
        <item x="32"/>
        <item x="79"/>
        <item x="71"/>
        <item x="97"/>
        <item x="87"/>
        <item x="56"/>
        <item x="55"/>
        <item x="36"/>
        <item x="34"/>
        <item x="35"/>
        <item x="2"/>
        <item x="0"/>
        <item x="98"/>
        <item x="61"/>
        <item x="60"/>
        <item x="9"/>
        <item x="9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2"/>
    <field x="21"/>
    <field x="4"/>
  </rowFields>
  <rowItems count="8">
    <i>
      <x v="2"/>
    </i>
    <i r="1">
      <x v="38"/>
    </i>
    <i r="2">
      <x v="5"/>
    </i>
    <i r="2">
      <x v="6"/>
    </i>
    <i r="2">
      <x v="12"/>
    </i>
    <i r="1">
      <x v="42"/>
    </i>
    <i r="2">
      <x v="3"/>
    </i>
    <i t="grand">
      <x/>
    </i>
  </rowItems>
  <colItems count="1">
    <i/>
  </colItems>
  <pageFields count="3">
    <pageField fld="3" hier="-1"/>
    <pageField fld="0" hier="-1"/>
    <pageField fld="18" hier="-1"/>
  </page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2" cacheId="2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1:H23" firstHeaderRow="0" firstDataRow="1" firstDataCol="1"/>
  <pivotFields count="48">
    <pivotField axis="axisRow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showAll="0"/>
    <pivotField showAll="0"/>
    <pivotField name="REFUS SUIVI2" showAll="0" defaultSubtotal="0"/>
    <pivotField showAll="0"/>
    <pivotField showAll="0"/>
    <pivotField dataField="1" showAll="0" defaultSubtotal="0"/>
    <pivotField showAll="0" defaultSubtotal="0"/>
  </pivotFields>
  <rowFields count="1">
    <field x="0"/>
  </rowFields>
  <rowItems count="2">
    <i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Nombre de RECU" fld="38" subtotal="count" baseField="0" baseItem="0"/>
    <dataField name="Nombre de PAS RECU" fld="37" subtotal="count" baseField="0" baseItem="0"/>
    <dataField name="Nombre de COMMANDE REPASSEE" fld="40" subtotal="count" baseField="0" baseItem="0"/>
    <dataField name="Nombre de CS" fld="17" subtotal="count" baseField="0" baseItem="0"/>
    <dataField name="Nombre de BOX" fld="19" subtotal="count" baseField="0" baseItem="0"/>
    <dataField name="Nombre de TG" fld="20" subtotal="count" baseField="0" baseItem="0"/>
    <dataField name="Somme de SAV RESTANT A FAIRE" fld="46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1:AT1170" totalsRowShown="0">
  <autoFilter ref="A1:AT1170"/>
  <tableColumns count="46">
    <tableColumn id="1" name="Mois"/>
    <tableColumn id="2" name="Commercial"/>
    <tableColumn id="3" name="Producteur"/>
    <tableColumn id="4" name="Grossiste"/>
    <tableColumn id="5" name="Magasin"/>
    <tableColumn id="6" name="Adresse"/>
    <tableColumn id="7" name="CP"/>
    <tableColumn id="8" name="Ville"/>
    <tableColumn id="9" name="Tél"/>
    <tableColumn id="10" name="Région"/>
    <tableColumn id="11" name="Département"/>
    <tableColumn id="12" name="franchise"/>
    <tableColumn id="13" name="franchise_regionale"/>
    <tableColumn id="14" name="surface"/>
    <tableColumn id="15" name="Date" dataDxfId="67"/>
    <tableColumn id="16" name="Numéro Devis"/>
    <tableColumn id="17" name="GS"/>
    <tableColumn id="18" name="CS"/>
    <tableColumn id="19" name="DR"/>
    <tableColumn id="20" name="BOX"/>
    <tableColumn id="21" name="TG"/>
    <tableColumn id="22" name="Produit"/>
    <tableColumn id="23" name="Code"/>
    <tableColumn id="24" name="Qté"/>
    <tableColumn id="25" name="Remise ligne"/>
    <tableColumn id="26" name="Remise générale"/>
    <tableColumn id="27" name="Promo en cours"/>
    <tableColumn id="28" name="Total HT"/>
    <tableColumn id="29" name="Remise sur pied"/>
    <tableColumn id="30" name="Total HT2"/>
    <tableColumn id="31" name="PB GS"/>
    <tableColumn id="32" name="PB CS"/>
    <tableColumn id="33" name="PB DR"/>
    <tableColumn id="34" name="PB BOX"/>
    <tableColumn id="35" name="PB TG"/>
    <tableColumn id="36" name="PB ADV"/>
    <tableColumn id="37" name="PB CANAL BIO"/>
    <tableColumn id="38" name="PAS RECU"/>
    <tableColumn id="39" name="RECU"/>
    <tableColumn id="40" name="RECU APRES SAV"/>
    <tableColumn id="41" name="COMMANDE REPASSEE"/>
    <tableColumn id="42" name="OBSERVATIONS"/>
    <tableColumn id="43" name="DATE DU SAV"/>
    <tableColumn id="44" name="REFUS SUIVI"/>
    <tableColumn id="45" name="SAV G"/>
    <tableColumn id="46" name="SAV L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" name="Tableau3" displayName="Tableau3" ref="A1:AV429" totalsRowShown="0" headerRowDxfId="56" headerRowBorderDxfId="55" tableBorderDxfId="54" totalsRowBorderDxfId="53">
  <autoFilter ref="A1:AV429">
    <filterColumn colId="38">
      <filters blank="1"/>
    </filterColumn>
    <filterColumn colId="40">
      <filters blank="1"/>
    </filterColumn>
  </autoFilter>
  <tableColumns count="48">
    <tableColumn id="1" name="Mois" dataDxfId="52"/>
    <tableColumn id="2" name="Commercial" dataDxfId="51"/>
    <tableColumn id="3" name="Producteur" dataDxfId="50"/>
    <tableColumn id="4" name="Grossiste" dataDxfId="49"/>
    <tableColumn id="5" name="Magasin" dataDxfId="48"/>
    <tableColumn id="6" name="Adresse" dataDxfId="47"/>
    <tableColumn id="7" name="CP" dataDxfId="46"/>
    <tableColumn id="8" name="Ville" dataDxfId="45"/>
    <tableColumn id="9" name="Tél" dataDxfId="44"/>
    <tableColumn id="10" name="Région" dataDxfId="43"/>
    <tableColumn id="11" name="Département" dataDxfId="42"/>
    <tableColumn id="12" name="franchise" dataDxfId="41"/>
    <tableColumn id="13" name="franchise_regionale" dataDxfId="40"/>
    <tableColumn id="14" name="surface" dataDxfId="39"/>
    <tableColumn id="15" name="Date" dataDxfId="38"/>
    <tableColumn id="16" name="Numéro Devis" dataDxfId="37"/>
    <tableColumn id="17" name="GS" dataDxfId="36"/>
    <tableColumn id="18" name="CS" dataDxfId="35"/>
    <tableColumn id="19" name="DR" dataDxfId="34"/>
    <tableColumn id="20" name="BOX" dataDxfId="33"/>
    <tableColumn id="21" name="TG" dataDxfId="32"/>
    <tableColumn id="22" name="Produit" dataDxfId="31"/>
    <tableColumn id="23" name="Code" dataDxfId="30"/>
    <tableColumn id="24" name="Qté" dataDxfId="29"/>
    <tableColumn id="25" name="Remise ligne" dataDxfId="28"/>
    <tableColumn id="26" name="Remise générale" dataDxfId="27"/>
    <tableColumn id="27" name="Promo en cours" dataDxfId="26"/>
    <tableColumn id="28" name="Total HT" dataDxfId="25"/>
    <tableColumn id="29" name="Remise sur pied" dataDxfId="24"/>
    <tableColumn id="30" name="Total HT2" dataDxfId="23"/>
    <tableColumn id="31" name="PB GS" dataDxfId="22">
      <calculatedColumnFormula>IF($AM2=1,"",IF($AL2=1,$Q2,""))</calculatedColumnFormula>
    </tableColumn>
    <tableColumn id="32" name="PB CS" dataDxfId="21">
      <calculatedColumnFormula>IF($AM2=1,"",IF($AL2=1,$R2,""))</calculatedColumnFormula>
    </tableColumn>
    <tableColumn id="33" name="PB DR" dataDxfId="20">
      <calculatedColumnFormula>IF($AM2=1,"",IF($AL2=1,$S2,""))</calculatedColumnFormula>
    </tableColumn>
    <tableColumn id="34" name="PB BOX" dataDxfId="19">
      <calculatedColumnFormula>IF($AM2=1,"",IF($AL2=1,$T2,""))</calculatedColumnFormula>
    </tableColumn>
    <tableColumn id="35" name="PB TG" dataDxfId="18">
      <calculatedColumnFormula>IF($AM2=1,"",IF($AL2=1,$U2,""))</calculatedColumnFormula>
    </tableColumn>
    <tableColumn id="36" name="PB ADV" dataDxfId="17"/>
    <tableColumn id="37" name="PB CANAL BIO" dataDxfId="16"/>
    <tableColumn id="38" name="PAS RECU" dataDxfId="15"/>
    <tableColumn id="39" name="RECU" dataDxfId="14"/>
    <tableColumn id="40" name="RECU APRES SAV" dataDxfId="13"/>
    <tableColumn id="41" name="COMMANDE REPASSEE" dataDxfId="12"/>
    <tableColumn id="42" name="OBSERVATIONS" dataDxfId="11"/>
    <tableColumn id="43" name="DATE DU SAV" dataDxfId="10"/>
    <tableColumn id="44" name="REFUS SUIVI" dataDxfId="9"/>
    <tableColumn id="45" name="SAV G" dataDxfId="8"/>
    <tableColumn id="46" name="SAV L" dataDxfId="7"/>
    <tableColumn id="47" name="SAV RESTANT A FAIRE" dataDxfId="6">
      <calculatedColumnFormula>IF(OR(AND(AL2="",AM2=""),AND(AL2=1,AM2="",AO2="",AR2="")),1,"")</calculatedColumnFormula>
    </tableColumn>
    <tableColumn id="48" name="TAUX SAV" dataDxfId="5">
      <calculatedColumnFormula>IF(AL2=1,0,IF(AM2=1,1))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2" name="Tableau2" displayName="Tableau2" ref="E2:M16" totalsRowShown="0" headerRowDxfId="4">
  <autoFilter ref="E2:M16"/>
  <tableColumns count="9">
    <tableColumn id="1" name="Colonne1" dataDxfId="3">
      <calculatedColumnFormula>A30</calculatedColumnFormula>
    </tableColumn>
    <tableColumn id="2" name="Colonne2" dataDxfId="2">
      <calculatedColumnFormula>B10</calculatedColumnFormula>
    </tableColumn>
    <tableColumn id="3" name="Colonne3" dataDxfId="1">
      <calculatedColumnFormula>GETPIVOTDATA("Somme de SAV RESTANT A FAIRE",$A$21,"Mois","octobre")</calculatedColumnFormula>
    </tableColumn>
    <tableColumn id="4" name="Colonne4"/>
    <tableColumn id="5" name="Colonne5"/>
    <tableColumn id="6" name="Colonne6"/>
    <tableColumn id="7" name="Colonne7"/>
    <tableColumn id="8" name="Colonne8"/>
    <tableColumn id="9" name="Colonne9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table" Target="../tables/table2.xml"/><Relationship Id="rId3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Relationship Id="rId2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4"/>
  <sheetViews>
    <sheetView showGridLines="0" topLeftCell="A16" workbookViewId="0"/>
  </sheetViews>
  <sheetFormatPr baseColWidth="10" defaultColWidth="8.83203125" defaultRowHeight="15" customHeight="1" x14ac:dyDescent="0.2"/>
  <cols>
    <col min="1" max="1" width="9.33203125" style="1" customWidth="1"/>
    <col min="2" max="2" width="14" style="1" customWidth="1"/>
    <col min="3" max="3" width="23.5" style="1" customWidth="1"/>
    <col min="4" max="4" width="16.5" style="1" customWidth="1"/>
    <col min="5" max="5" width="8.1640625" style="1" customWidth="1"/>
    <col min="6" max="7" width="5.83203125" style="1" customWidth="1"/>
    <col min="8" max="8" width="14" style="1" customWidth="1"/>
    <col min="9" max="9" width="16.5" style="1" customWidth="1"/>
    <col min="10" max="11" width="21.1640625" style="1" customWidth="1"/>
    <col min="12" max="12" width="5.83203125" style="1" customWidth="1"/>
    <col min="13" max="29" width="9.1640625" style="1" customWidth="1"/>
    <col min="30" max="256" width="8.83203125" customWidth="1"/>
  </cols>
  <sheetData>
    <row r="1" spans="1:29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ht="15" customHeight="1" x14ac:dyDescent="0.2">
      <c r="A2" s="2"/>
      <c r="B2" s="3"/>
      <c r="C2" s="2"/>
      <c r="D2" s="2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3"/>
      <c r="AB2" s="3"/>
      <c r="AC2" s="3"/>
    </row>
    <row r="3" spans="1:29" ht="15" customHeight="1" x14ac:dyDescent="0.2">
      <c r="A3" s="2"/>
      <c r="B3" s="3"/>
      <c r="C3" s="2"/>
      <c r="D3" s="2"/>
      <c r="E3" s="3"/>
      <c r="F3" s="3"/>
      <c r="G3" s="3"/>
      <c r="H3" s="3"/>
      <c r="I3" s="3"/>
      <c r="J3" s="3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3"/>
      <c r="AB3" s="3"/>
      <c r="AC3" s="3"/>
    </row>
    <row r="4" spans="1:29" ht="15" customHeight="1" x14ac:dyDescent="0.2">
      <c r="A4" s="2"/>
      <c r="B4" s="3"/>
      <c r="C4" s="2"/>
      <c r="D4" s="2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3"/>
      <c r="AB4" s="3"/>
      <c r="AC4" s="3"/>
    </row>
    <row r="5" spans="1:29" ht="15" customHeight="1" x14ac:dyDescent="0.2">
      <c r="A5" s="2"/>
      <c r="B5" s="2"/>
      <c r="C5" s="2"/>
      <c r="D5" s="2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3"/>
      <c r="AB5" s="3"/>
      <c r="AC5" s="3"/>
    </row>
    <row r="6" spans="1:29" ht="15" customHeight="1" x14ac:dyDescent="0.2">
      <c r="A6" s="2"/>
      <c r="B6" s="2"/>
      <c r="C6" s="2"/>
      <c r="D6" s="2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3"/>
      <c r="AB6" s="3"/>
      <c r="AC6" s="3"/>
    </row>
    <row r="7" spans="1:29" ht="15" customHeight="1" x14ac:dyDescent="0.2">
      <c r="A7" s="2"/>
      <c r="B7" s="2"/>
      <c r="C7" s="2"/>
      <c r="D7" s="2"/>
      <c r="E7" s="3"/>
      <c r="F7" s="3"/>
      <c r="G7" s="3"/>
      <c r="H7" s="3"/>
      <c r="I7" s="3"/>
      <c r="J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3"/>
      <c r="AB7" s="3"/>
      <c r="AC7" s="3"/>
    </row>
    <row r="8" spans="1:29" ht="15" customHeight="1" x14ac:dyDescent="0.2">
      <c r="A8" s="2"/>
      <c r="B8" s="2"/>
      <c r="C8" s="2"/>
      <c r="D8" s="2"/>
      <c r="E8" s="3"/>
      <c r="F8" s="3"/>
      <c r="G8" s="3"/>
      <c r="H8" s="3"/>
      <c r="I8" s="3"/>
      <c r="J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3"/>
      <c r="AB8" s="3"/>
      <c r="AC8" s="3"/>
    </row>
    <row r="9" spans="1:29" ht="15" customHeight="1" x14ac:dyDescent="0.2">
      <c r="A9" s="2"/>
      <c r="B9" s="2"/>
      <c r="C9" s="2"/>
      <c r="D9" s="2"/>
      <c r="E9" s="3"/>
      <c r="F9" s="3"/>
      <c r="G9" s="3"/>
      <c r="H9" s="3"/>
      <c r="I9" s="3"/>
      <c r="J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3"/>
      <c r="AB9" s="3"/>
      <c r="AC9" s="3"/>
    </row>
    <row r="10" spans="1:29" ht="15" customHeight="1" x14ac:dyDescent="0.2">
      <c r="A10" s="2"/>
      <c r="B10" s="2"/>
      <c r="C10" s="2"/>
      <c r="D10" s="2"/>
      <c r="E10" s="3"/>
      <c r="F10" s="3"/>
      <c r="G10" s="3"/>
      <c r="H10" s="3"/>
      <c r="I10" s="3"/>
      <c r="J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3"/>
      <c r="AB10" s="3"/>
      <c r="AC10" s="3"/>
    </row>
    <row r="11" spans="1:29" ht="15" customHeight="1" x14ac:dyDescent="0.2">
      <c r="A11" s="2"/>
      <c r="B11" s="2"/>
      <c r="C11" s="2"/>
      <c r="D11" s="2"/>
      <c r="E11" s="3"/>
      <c r="F11" s="3"/>
      <c r="G11" s="3"/>
      <c r="H11" s="3"/>
      <c r="I11" s="3"/>
      <c r="J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3"/>
      <c r="AB11" s="3"/>
      <c r="AC11" s="3"/>
    </row>
    <row r="12" spans="1:29" ht="15" customHeight="1" x14ac:dyDescent="0.2">
      <c r="A12" s="2"/>
      <c r="B12" s="2"/>
      <c r="C12" s="2"/>
      <c r="D12" s="2"/>
      <c r="E12" s="3"/>
      <c r="F12" s="3"/>
      <c r="G12" s="3"/>
      <c r="H12" s="3"/>
      <c r="I12" s="3"/>
      <c r="J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3"/>
      <c r="AB12" s="3"/>
      <c r="AC12" s="3"/>
    </row>
    <row r="13" spans="1:29" ht="15" customHeight="1" x14ac:dyDescent="0.2">
      <c r="A13" s="2"/>
      <c r="B13" s="2"/>
      <c r="C13" s="2"/>
      <c r="D13" s="2"/>
      <c r="E13" s="3"/>
      <c r="F13" s="3"/>
      <c r="G13" s="3"/>
      <c r="H13" s="3"/>
      <c r="I13" s="3"/>
      <c r="J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3"/>
      <c r="AB13" s="3"/>
      <c r="AC13" s="3"/>
    </row>
    <row r="14" spans="1:29" ht="15" customHeight="1" x14ac:dyDescent="0.2">
      <c r="A14" s="2"/>
      <c r="B14" s="2"/>
      <c r="C14" s="2"/>
      <c r="D14" s="2"/>
      <c r="E14" s="3"/>
      <c r="F14" s="3"/>
      <c r="G14" s="3"/>
      <c r="H14" s="3"/>
      <c r="I14" s="3"/>
      <c r="J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3"/>
      <c r="AB14" s="3"/>
      <c r="AC14" s="3"/>
    </row>
    <row r="15" spans="1:29" ht="15" customHeight="1" x14ac:dyDescent="0.2">
      <c r="A15" s="2"/>
      <c r="B15" s="2"/>
      <c r="C15" s="2"/>
      <c r="D15" s="2"/>
      <c r="E15" s="3"/>
      <c r="F15" s="3"/>
      <c r="G15" s="3"/>
      <c r="H15" s="3"/>
      <c r="I15" s="3"/>
      <c r="J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3"/>
      <c r="AB15" s="3"/>
      <c r="AC15" s="3"/>
    </row>
    <row r="16" spans="1:29" ht="15" customHeight="1" x14ac:dyDescent="0.2">
      <c r="A16" s="2"/>
      <c r="B16" s="2"/>
      <c r="C16" s="2"/>
      <c r="D16" s="2"/>
      <c r="E16" s="3"/>
      <c r="F16" s="3"/>
      <c r="G16" s="3"/>
      <c r="H16" s="3"/>
      <c r="I16" s="3"/>
      <c r="J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3"/>
      <c r="AB16" s="3"/>
      <c r="AC16" s="3"/>
    </row>
    <row r="17" spans="1:29" ht="15" customHeight="1" x14ac:dyDescent="0.2">
      <c r="A17" s="2"/>
      <c r="B17" s="2"/>
      <c r="C17" s="2"/>
      <c r="D17" s="2"/>
      <c r="E17" s="3"/>
      <c r="F17" s="3"/>
      <c r="G17" s="3"/>
      <c r="H17" s="3"/>
      <c r="I17" s="3"/>
      <c r="J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3"/>
      <c r="AB17" s="3"/>
      <c r="AC17" s="3"/>
    </row>
    <row r="18" spans="1:29" ht="15" customHeight="1" x14ac:dyDescent="0.2">
      <c r="A18" s="2"/>
      <c r="B18" s="2"/>
      <c r="C18" s="2"/>
      <c r="D18" s="2"/>
      <c r="E18" s="3"/>
      <c r="F18" s="3"/>
      <c r="G18" s="3"/>
      <c r="H18" s="3"/>
      <c r="I18" s="3"/>
      <c r="J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3"/>
      <c r="AB18" s="3"/>
      <c r="AC18" s="3"/>
    </row>
    <row r="19" spans="1:29" ht="15" customHeight="1" x14ac:dyDescent="0.2">
      <c r="A19" s="2"/>
      <c r="B19" s="2"/>
      <c r="C19" s="2"/>
      <c r="D19" s="2"/>
      <c r="E19" s="3"/>
      <c r="F19" s="3"/>
      <c r="G19" s="3"/>
      <c r="H19" s="3"/>
      <c r="I19" s="3"/>
      <c r="J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3"/>
      <c r="AB19" s="3"/>
      <c r="AC19" s="3"/>
    </row>
    <row r="20" spans="1:29" ht="15" customHeight="1" x14ac:dyDescent="0.2">
      <c r="A20" s="2"/>
      <c r="B20" s="2"/>
      <c r="C20" s="2"/>
      <c r="D20" s="2"/>
      <c r="E20" s="3"/>
      <c r="F20" s="3"/>
      <c r="G20" s="3"/>
      <c r="H20" s="3"/>
      <c r="I20" s="3"/>
      <c r="J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3"/>
      <c r="AB20" s="3"/>
      <c r="AC20" s="3"/>
    </row>
    <row r="21" spans="1:29" ht="15" customHeight="1" x14ac:dyDescent="0.2">
      <c r="A21" s="2"/>
      <c r="B21" s="2"/>
      <c r="C21" s="2"/>
      <c r="D21" s="2"/>
      <c r="E21" s="3"/>
      <c r="F21" s="3"/>
      <c r="G21" s="3"/>
      <c r="H21" s="3"/>
      <c r="I21" s="3"/>
      <c r="J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3"/>
      <c r="AB21" s="3"/>
      <c r="AC21" s="3"/>
    </row>
    <row r="22" spans="1:29" ht="15" customHeight="1" x14ac:dyDescent="0.2">
      <c r="A22" s="2"/>
      <c r="B22" s="2"/>
      <c r="C22" s="2"/>
      <c r="D22" s="2"/>
      <c r="E22" s="3"/>
      <c r="F22" s="3"/>
      <c r="G22" s="3"/>
      <c r="H22" s="3"/>
      <c r="I22" s="3"/>
      <c r="J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3"/>
      <c r="AB22" s="3"/>
      <c r="AC22" s="3"/>
    </row>
    <row r="23" spans="1:29" ht="15" customHeight="1" x14ac:dyDescent="0.2">
      <c r="A23" s="2"/>
      <c r="B23" s="2"/>
      <c r="C23" s="2"/>
      <c r="D23" s="2"/>
      <c r="E23" s="3"/>
      <c r="F23" s="3"/>
      <c r="G23" s="3"/>
      <c r="H23" s="3"/>
      <c r="I23" s="3"/>
      <c r="J23" s="3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3"/>
      <c r="AB23" s="3"/>
      <c r="AC23" s="3"/>
    </row>
    <row r="24" spans="1:29" ht="15" customHeight="1" x14ac:dyDescent="0.2">
      <c r="A24" s="2"/>
      <c r="B24" s="2"/>
      <c r="C24" s="2"/>
      <c r="D24" s="2"/>
      <c r="E24" s="3"/>
      <c r="F24" s="3"/>
      <c r="G24" s="3"/>
      <c r="H24" s="3"/>
      <c r="I24" s="3"/>
      <c r="J24" s="3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3"/>
      <c r="AB24" s="3"/>
      <c r="AC24" s="3"/>
    </row>
    <row r="25" spans="1:29" ht="15" customHeight="1" x14ac:dyDescent="0.2">
      <c r="A25" s="2"/>
      <c r="B25" s="2"/>
      <c r="C25" s="2"/>
      <c r="D25" s="2"/>
      <c r="E25" s="3"/>
      <c r="F25" s="3"/>
      <c r="G25" s="3"/>
      <c r="H25" s="3"/>
      <c r="I25" s="3"/>
      <c r="J25" s="3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3"/>
      <c r="AB25" s="3"/>
      <c r="AC25" s="3"/>
    </row>
    <row r="26" spans="1:29" ht="15" customHeight="1" x14ac:dyDescent="0.2">
      <c r="A26" s="2"/>
      <c r="B26" s="2"/>
      <c r="C26" s="2"/>
      <c r="D26" s="2"/>
      <c r="E26" s="3"/>
      <c r="F26" s="3"/>
      <c r="G26" s="3"/>
      <c r="H26" s="3"/>
      <c r="I26" s="3"/>
      <c r="J26" s="3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3"/>
      <c r="AB26" s="3"/>
      <c r="AC26" s="3"/>
    </row>
    <row r="27" spans="1:29" ht="15" customHeight="1" x14ac:dyDescent="0.2">
      <c r="A27" s="2"/>
      <c r="B27" s="2"/>
      <c r="C27" s="2"/>
      <c r="D27" s="2"/>
      <c r="E27" s="3"/>
      <c r="F27" s="3"/>
      <c r="G27" s="3"/>
      <c r="H27" s="3"/>
      <c r="I27" s="3"/>
      <c r="J27" s="3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3"/>
      <c r="AB27" s="3"/>
      <c r="AC27" s="3"/>
    </row>
    <row r="28" spans="1:29" ht="15" customHeight="1" x14ac:dyDescent="0.2">
      <c r="A28" s="2"/>
      <c r="B28" s="2"/>
      <c r="C28" s="2"/>
      <c r="D28" s="2"/>
      <c r="E28" s="3"/>
      <c r="F28" s="3"/>
      <c r="G28" s="3"/>
      <c r="H28" s="3"/>
      <c r="I28" s="3"/>
      <c r="J28" s="3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3"/>
      <c r="AB28" s="3"/>
      <c r="AC28" s="3"/>
    </row>
    <row r="29" spans="1:29" ht="15" customHeight="1" x14ac:dyDescent="0.2">
      <c r="A29" s="2"/>
      <c r="B29" s="2"/>
      <c r="C29" s="2"/>
      <c r="D29" s="2"/>
      <c r="E29" s="3"/>
      <c r="F29" s="3"/>
      <c r="G29" s="3"/>
      <c r="H29" s="3"/>
      <c r="I29" s="3"/>
      <c r="J29" s="3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3"/>
      <c r="AB29" s="3"/>
      <c r="AC29" s="3"/>
    </row>
    <row r="30" spans="1:29" ht="15" customHeight="1" x14ac:dyDescent="0.2">
      <c r="A30" s="2"/>
      <c r="B30" s="2"/>
      <c r="C30" s="2"/>
      <c r="D30" s="2"/>
      <c r="E30" s="3"/>
      <c r="F30" s="3"/>
      <c r="G30" s="3"/>
      <c r="H30" s="3"/>
      <c r="I30" s="3"/>
      <c r="J30" s="3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3"/>
      <c r="AB30" s="3"/>
      <c r="AC30" s="3"/>
    </row>
    <row r="31" spans="1:29" ht="15" customHeight="1" x14ac:dyDescent="0.2">
      <c r="A31" s="2"/>
      <c r="B31" s="2"/>
      <c r="C31" s="2"/>
      <c r="D31" s="2"/>
      <c r="E31" s="3"/>
      <c r="F31" s="3"/>
      <c r="G31" s="3"/>
      <c r="H31" s="3"/>
      <c r="I31" s="3"/>
      <c r="J31" s="3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3"/>
      <c r="AB31" s="3"/>
      <c r="AC31" s="3"/>
    </row>
    <row r="32" spans="1:29" ht="15" customHeight="1" x14ac:dyDescent="0.2">
      <c r="A32" s="2"/>
      <c r="B32" s="2"/>
      <c r="C32" s="2"/>
      <c r="D32" s="2"/>
      <c r="E32" s="3"/>
      <c r="F32" s="3"/>
      <c r="G32" s="3"/>
      <c r="H32" s="3"/>
      <c r="I32" s="3"/>
      <c r="J32" s="3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3"/>
      <c r="AB32" s="3"/>
      <c r="AC32" s="3"/>
    </row>
    <row r="33" spans="1:29" ht="15" customHeight="1" x14ac:dyDescent="0.2">
      <c r="A33" s="2"/>
      <c r="B33" s="2"/>
      <c r="C33" s="2"/>
      <c r="D33" s="2"/>
      <c r="E33" s="3"/>
      <c r="F33" s="3"/>
      <c r="G33" s="3"/>
      <c r="H33" s="3"/>
      <c r="I33" s="3"/>
      <c r="J33" s="3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3"/>
      <c r="AB33" s="3"/>
      <c r="AC33" s="3"/>
    </row>
    <row r="34" spans="1:29" ht="15" customHeight="1" x14ac:dyDescent="0.2">
      <c r="A34" s="2"/>
      <c r="B34" s="2"/>
      <c r="C34" s="2"/>
      <c r="D34" s="2"/>
      <c r="E34" s="3"/>
      <c r="F34" s="3"/>
      <c r="G34" s="3"/>
      <c r="H34" s="3"/>
      <c r="I34" s="3"/>
      <c r="J34" s="3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3"/>
      <c r="AB34" s="3"/>
      <c r="AC34" s="3"/>
    </row>
    <row r="35" spans="1:29" ht="15" customHeight="1" x14ac:dyDescent="0.2">
      <c r="A35" s="2"/>
      <c r="B35" s="2"/>
      <c r="C35" s="2"/>
      <c r="D35" s="2"/>
      <c r="E35" s="3"/>
      <c r="F35" s="3"/>
      <c r="G35" s="3"/>
      <c r="H35" s="3"/>
      <c r="I35" s="3"/>
      <c r="J35" s="3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3"/>
      <c r="AB35" s="3"/>
      <c r="AC35" s="3"/>
    </row>
    <row r="36" spans="1:29" ht="15" customHeight="1" x14ac:dyDescent="0.2">
      <c r="A36" s="2"/>
      <c r="B36" s="2"/>
      <c r="C36" s="2"/>
      <c r="D36" s="2"/>
      <c r="E36" s="3"/>
      <c r="F36" s="3"/>
      <c r="G36" s="3"/>
      <c r="H36" s="3"/>
      <c r="I36" s="3"/>
      <c r="J36" s="3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3"/>
      <c r="AB36" s="3"/>
      <c r="AC36" s="3"/>
    </row>
    <row r="37" spans="1:29" ht="15" customHeight="1" x14ac:dyDescent="0.2">
      <c r="A37" s="2"/>
      <c r="B37" s="2"/>
      <c r="C37" s="2"/>
      <c r="D37" s="2"/>
      <c r="E37" s="3"/>
      <c r="F37" s="3"/>
      <c r="G37" s="3"/>
      <c r="H37" s="3"/>
      <c r="I37" s="3"/>
      <c r="J37" s="3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3"/>
      <c r="AB37" s="3"/>
      <c r="AC37" s="3"/>
    </row>
    <row r="38" spans="1:29" ht="15" customHeight="1" x14ac:dyDescent="0.2">
      <c r="A38" s="2"/>
      <c r="B38" s="2"/>
      <c r="C38" s="2"/>
      <c r="D38" s="2"/>
      <c r="E38" s="3"/>
      <c r="F38" s="3"/>
      <c r="G38" s="3"/>
      <c r="H38" s="3"/>
      <c r="I38" s="3"/>
      <c r="J38" s="3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3"/>
      <c r="AB38" s="3"/>
      <c r="AC38" s="3"/>
    </row>
    <row r="39" spans="1:29" ht="15" customHeight="1" x14ac:dyDescent="0.2">
      <c r="A39" s="2"/>
      <c r="B39" s="2"/>
      <c r="C39" s="2"/>
      <c r="D39" s="2"/>
      <c r="E39" s="3"/>
      <c r="F39" s="3"/>
      <c r="G39" s="3"/>
      <c r="H39" s="3"/>
      <c r="I39" s="3"/>
      <c r="J39" s="3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3"/>
      <c r="AB39" s="3"/>
      <c r="AC39" s="3"/>
    </row>
    <row r="40" spans="1:29" ht="15" customHeight="1" x14ac:dyDescent="0.2">
      <c r="A40" s="2"/>
      <c r="B40" s="2"/>
      <c r="C40" s="2"/>
      <c r="D40" s="2"/>
      <c r="E40" s="3"/>
      <c r="F40" s="3"/>
      <c r="G40" s="3"/>
      <c r="H40" s="3"/>
      <c r="I40" s="3"/>
      <c r="J40" s="3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3"/>
      <c r="AB40" s="3"/>
      <c r="AC40" s="3"/>
    </row>
    <row r="41" spans="1:29" ht="15" customHeight="1" x14ac:dyDescent="0.2">
      <c r="A41" s="2"/>
      <c r="B41" s="2"/>
      <c r="C41" s="2"/>
      <c r="D41" s="2"/>
      <c r="E41" s="3"/>
      <c r="F41" s="3"/>
      <c r="G41" s="3"/>
      <c r="H41" s="3"/>
      <c r="I41" s="3"/>
      <c r="J41" s="3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3"/>
      <c r="AB41" s="3"/>
      <c r="AC41" s="3"/>
    </row>
    <row r="42" spans="1:29" ht="15" customHeight="1" x14ac:dyDescent="0.2">
      <c r="A42" s="2"/>
      <c r="B42" s="2"/>
      <c r="C42" s="2"/>
      <c r="D42" s="2"/>
      <c r="E42" s="3"/>
      <c r="F42" s="3"/>
      <c r="G42" s="3"/>
      <c r="H42" s="3"/>
      <c r="I42" s="3"/>
      <c r="J42" s="3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3"/>
      <c r="AB42" s="3"/>
      <c r="AC42" s="3"/>
    </row>
    <row r="43" spans="1:29" ht="15" customHeight="1" x14ac:dyDescent="0.2">
      <c r="A43" s="2"/>
      <c r="B43" s="2"/>
      <c r="C43" s="2"/>
      <c r="D43" s="2"/>
      <c r="E43" s="3"/>
      <c r="F43" s="3"/>
      <c r="G43" s="3"/>
      <c r="H43" s="3"/>
      <c r="I43" s="3"/>
      <c r="J43" s="3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3"/>
      <c r="AB43" s="3"/>
      <c r="AC43" s="3"/>
    </row>
    <row r="44" spans="1:29" ht="15" customHeight="1" x14ac:dyDescent="0.2">
      <c r="A44" s="2"/>
      <c r="B44" s="2"/>
      <c r="C44" s="2"/>
      <c r="D44" s="2"/>
      <c r="E44" s="3"/>
      <c r="F44" s="3"/>
      <c r="G44" s="3"/>
      <c r="H44" s="3"/>
      <c r="I44" s="3"/>
      <c r="J44" s="3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3"/>
      <c r="AB44" s="3"/>
      <c r="AC44" s="3"/>
    </row>
    <row r="45" spans="1:29" ht="15" customHeight="1" x14ac:dyDescent="0.2">
      <c r="A45" s="2"/>
      <c r="B45" s="2"/>
      <c r="C45" s="2"/>
      <c r="D45" s="2"/>
      <c r="E45" s="3"/>
      <c r="F45" s="3"/>
      <c r="G45" s="3"/>
      <c r="H45" s="3"/>
      <c r="I45" s="3"/>
      <c r="J45" s="3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3"/>
      <c r="AB45" s="3"/>
      <c r="AC45" s="3"/>
    </row>
    <row r="46" spans="1:29" ht="15" customHeight="1" x14ac:dyDescent="0.2">
      <c r="A46" s="2"/>
      <c r="B46" s="2"/>
      <c r="C46" s="2"/>
      <c r="D46" s="2"/>
      <c r="E46" s="3"/>
      <c r="F46" s="3"/>
      <c r="G46" s="3"/>
      <c r="H46" s="3"/>
      <c r="I46" s="3"/>
      <c r="J46" s="3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3"/>
      <c r="AB46" s="3"/>
      <c r="AC46" s="3"/>
    </row>
    <row r="47" spans="1:29" ht="15" customHeight="1" x14ac:dyDescent="0.2">
      <c r="A47" s="2"/>
      <c r="B47" s="2"/>
      <c r="C47" s="2"/>
      <c r="D47" s="2"/>
      <c r="E47" s="3"/>
      <c r="F47" s="3"/>
      <c r="G47" s="3"/>
      <c r="H47" s="3"/>
      <c r="I47" s="3"/>
      <c r="J47" s="3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3"/>
      <c r="AB47" s="3"/>
      <c r="AC47" s="3"/>
    </row>
    <row r="48" spans="1:29" ht="15" customHeight="1" x14ac:dyDescent="0.2">
      <c r="A48" s="2"/>
      <c r="B48" s="2"/>
      <c r="C48" s="2"/>
      <c r="D48" s="2"/>
      <c r="E48" s="3"/>
      <c r="F48" s="3"/>
      <c r="G48" s="3"/>
      <c r="H48" s="3"/>
      <c r="I48" s="3"/>
      <c r="J48" s="3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3"/>
      <c r="AB48" s="3"/>
      <c r="AC48" s="3"/>
    </row>
    <row r="49" spans="1:29" ht="15" customHeight="1" x14ac:dyDescent="0.2">
      <c r="A49" s="2"/>
      <c r="B49" s="2"/>
      <c r="C49" s="2"/>
      <c r="D49" s="2"/>
      <c r="E49" s="3"/>
      <c r="F49" s="3"/>
      <c r="G49" s="3"/>
      <c r="H49" s="3"/>
      <c r="I49" s="3"/>
      <c r="J49" s="3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"/>
      <c r="AB49" s="3"/>
      <c r="AC49" s="3"/>
    </row>
    <row r="50" spans="1:29" ht="15" customHeight="1" x14ac:dyDescent="0.2">
      <c r="A50" s="2"/>
      <c r="B50" s="2"/>
      <c r="C50" s="2"/>
      <c r="D50" s="2"/>
      <c r="E50" s="3"/>
      <c r="F50" s="3"/>
      <c r="G50" s="3"/>
      <c r="H50" s="3"/>
      <c r="I50" s="3"/>
      <c r="J50" s="3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3"/>
      <c r="AB50" s="3"/>
      <c r="AC50" s="3"/>
    </row>
    <row r="51" spans="1:29" ht="15" customHeight="1" x14ac:dyDescent="0.2">
      <c r="A51" s="2"/>
      <c r="B51" s="2"/>
      <c r="C51" s="2"/>
      <c r="D51" s="2"/>
      <c r="E51" s="3"/>
      <c r="F51" s="3"/>
      <c r="G51" s="3"/>
      <c r="H51" s="3"/>
      <c r="I51" s="3"/>
      <c r="J51" s="3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3"/>
      <c r="AB51" s="3"/>
      <c r="AC51" s="3"/>
    </row>
    <row r="52" spans="1:29" ht="15" customHeight="1" x14ac:dyDescent="0.2">
      <c r="A52" s="2"/>
      <c r="B52" s="2"/>
      <c r="C52" s="2"/>
      <c r="D52" s="2"/>
      <c r="E52" s="3"/>
      <c r="F52" s="3"/>
      <c r="G52" s="3"/>
      <c r="H52" s="3"/>
      <c r="I52" s="3"/>
      <c r="J52" s="3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3"/>
      <c r="AB52" s="3"/>
      <c r="AC52" s="3"/>
    </row>
    <row r="53" spans="1:29" ht="15" customHeight="1" x14ac:dyDescent="0.2">
      <c r="A53" s="2"/>
      <c r="B53" s="2"/>
      <c r="C53" s="2"/>
      <c r="D53" s="2"/>
      <c r="E53" s="3"/>
      <c r="F53" s="3"/>
      <c r="G53" s="3"/>
      <c r="H53" s="3"/>
      <c r="I53" s="3"/>
      <c r="J53" s="3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3"/>
      <c r="AB53" s="3"/>
      <c r="AC53" s="3"/>
    </row>
    <row r="54" spans="1:29" ht="15" customHeight="1" x14ac:dyDescent="0.2">
      <c r="A54" s="2"/>
      <c r="B54" s="2"/>
      <c r="C54" s="2"/>
      <c r="D54" s="2"/>
      <c r="E54" s="3"/>
      <c r="F54" s="3"/>
      <c r="G54" s="3"/>
      <c r="H54" s="3"/>
      <c r="I54" s="3"/>
      <c r="J54" s="3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3"/>
      <c r="AB54" s="3"/>
      <c r="AC54" s="3"/>
    </row>
    <row r="55" spans="1:29" ht="15" customHeight="1" x14ac:dyDescent="0.2">
      <c r="A55" s="2"/>
      <c r="B55" s="2"/>
      <c r="C55" s="2"/>
      <c r="D55" s="2"/>
      <c r="E55" s="3"/>
      <c r="F55" s="3"/>
      <c r="G55" s="3"/>
      <c r="H55" s="3"/>
      <c r="I55" s="3"/>
      <c r="J55" s="3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3"/>
      <c r="AB55" s="3"/>
      <c r="AC55" s="3"/>
    </row>
    <row r="56" spans="1:29" ht="15" customHeight="1" x14ac:dyDescent="0.2">
      <c r="A56" s="2"/>
      <c r="B56" s="2"/>
      <c r="C56" s="2"/>
      <c r="D56" s="2"/>
      <c r="E56" s="3"/>
      <c r="F56" s="3"/>
      <c r="G56" s="3"/>
      <c r="H56" s="3"/>
      <c r="I56" s="3"/>
      <c r="J56" s="3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3"/>
      <c r="AB56" s="3"/>
      <c r="AC56" s="3"/>
    </row>
    <row r="57" spans="1:29" ht="15" customHeight="1" x14ac:dyDescent="0.2">
      <c r="A57" s="2"/>
      <c r="B57" s="2"/>
      <c r="C57" s="2"/>
      <c r="D57" s="2"/>
      <c r="E57" s="3"/>
      <c r="F57" s="3"/>
      <c r="G57" s="3"/>
      <c r="H57" s="3"/>
      <c r="I57" s="3"/>
      <c r="J57" s="3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3"/>
      <c r="AB57" s="3"/>
      <c r="AC57" s="3"/>
    </row>
    <row r="58" spans="1:29" ht="15" customHeight="1" x14ac:dyDescent="0.2">
      <c r="A58" s="2"/>
      <c r="B58" s="2"/>
      <c r="C58" s="2"/>
      <c r="D58" s="2"/>
      <c r="E58" s="3"/>
      <c r="F58" s="3"/>
      <c r="G58" s="3"/>
      <c r="H58" s="3"/>
      <c r="I58" s="3"/>
      <c r="J58" s="3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3"/>
      <c r="AB58" s="3"/>
      <c r="AC58" s="3"/>
    </row>
    <row r="59" spans="1:29" ht="15" customHeight="1" x14ac:dyDescent="0.2">
      <c r="A59" s="2"/>
      <c r="B59" s="2"/>
      <c r="C59" s="2"/>
      <c r="D59" s="2"/>
      <c r="E59" s="3"/>
      <c r="F59" s="3"/>
      <c r="G59" s="3"/>
      <c r="H59" s="3"/>
      <c r="I59" s="3"/>
      <c r="J59" s="3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3"/>
      <c r="AB59" s="3"/>
      <c r="AC59" s="3"/>
    </row>
    <row r="60" spans="1:29" ht="15" customHeight="1" x14ac:dyDescent="0.2">
      <c r="A60" s="2"/>
      <c r="B60" s="2"/>
      <c r="C60" s="2"/>
      <c r="D60" s="2"/>
      <c r="E60" s="3"/>
      <c r="F60" s="3"/>
      <c r="G60" s="3"/>
      <c r="H60" s="3"/>
      <c r="I60" s="3"/>
      <c r="J60" s="3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3"/>
      <c r="AB60" s="3"/>
      <c r="AC60" s="3"/>
    </row>
    <row r="61" spans="1:29" ht="15" customHeight="1" x14ac:dyDescent="0.2">
      <c r="A61" s="2"/>
      <c r="B61" s="2"/>
      <c r="C61" s="2"/>
      <c r="D61" s="2"/>
      <c r="E61" s="3"/>
      <c r="F61" s="3"/>
      <c r="G61" s="3"/>
      <c r="H61" s="3"/>
      <c r="I61" s="3"/>
      <c r="J61" s="3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3"/>
      <c r="AB61" s="3"/>
      <c r="AC61" s="3"/>
    </row>
    <row r="62" spans="1:29" ht="15" customHeight="1" x14ac:dyDescent="0.2">
      <c r="A62" s="2"/>
      <c r="B62" s="2"/>
      <c r="C62" s="2"/>
      <c r="D62" s="2"/>
      <c r="E62" s="3"/>
      <c r="F62" s="3"/>
      <c r="G62" s="3"/>
      <c r="H62" s="3"/>
      <c r="I62" s="3"/>
      <c r="J62" s="3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3"/>
      <c r="AB62" s="3"/>
      <c r="AC62" s="3"/>
    </row>
    <row r="63" spans="1:29" ht="15" customHeight="1" x14ac:dyDescent="0.2">
      <c r="A63" s="2"/>
      <c r="B63" s="2"/>
      <c r="C63" s="2"/>
      <c r="D63" s="2"/>
      <c r="E63" s="3"/>
      <c r="F63" s="3"/>
      <c r="G63" s="3"/>
      <c r="H63" s="3"/>
      <c r="I63" s="3"/>
      <c r="J63" s="3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3"/>
      <c r="AB63" s="3"/>
      <c r="AC63" s="3"/>
    </row>
    <row r="64" spans="1:29" ht="15" customHeight="1" x14ac:dyDescent="0.2">
      <c r="A64" s="2"/>
      <c r="B64" s="2"/>
      <c r="C64" s="2"/>
      <c r="D64" s="2"/>
      <c r="E64" s="3"/>
      <c r="F64" s="3"/>
      <c r="G64" s="3"/>
      <c r="H64" s="3"/>
      <c r="I64" s="3"/>
      <c r="J64" s="3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3"/>
      <c r="AB64" s="3"/>
      <c r="AC64" s="3"/>
    </row>
    <row r="65" spans="1:29" ht="15" customHeight="1" x14ac:dyDescent="0.2">
      <c r="A65" s="2"/>
      <c r="B65" s="2"/>
      <c r="C65" s="2"/>
      <c r="D65" s="2"/>
      <c r="E65" s="3"/>
      <c r="F65" s="3"/>
      <c r="G65" s="3"/>
      <c r="H65" s="3"/>
      <c r="I65" s="3"/>
      <c r="J65" s="3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3"/>
      <c r="AB65" s="3"/>
      <c r="AC65" s="3"/>
    </row>
    <row r="66" spans="1:29" ht="15" customHeight="1" x14ac:dyDescent="0.2">
      <c r="A66" s="2"/>
      <c r="B66" s="2"/>
      <c r="C66" s="2"/>
      <c r="D66" s="2"/>
      <c r="E66" s="3"/>
      <c r="F66" s="3"/>
      <c r="G66" s="3"/>
      <c r="H66" s="3"/>
      <c r="I66" s="3"/>
      <c r="J66" s="3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3"/>
      <c r="AB66" s="3"/>
      <c r="AC66" s="3"/>
    </row>
    <row r="67" spans="1:29" ht="15" customHeight="1" x14ac:dyDescent="0.2">
      <c r="A67" s="2"/>
      <c r="B67" s="2"/>
      <c r="C67" s="2"/>
      <c r="D67" s="2"/>
      <c r="E67" s="3"/>
      <c r="F67" s="3"/>
      <c r="G67" s="3"/>
      <c r="H67" s="3"/>
      <c r="I67" s="3"/>
      <c r="J67" s="3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3"/>
      <c r="AB67" s="3"/>
      <c r="AC67" s="3"/>
    </row>
    <row r="68" spans="1:29" ht="15" customHeight="1" x14ac:dyDescent="0.2">
      <c r="A68" s="2"/>
      <c r="B68" s="2"/>
      <c r="C68" s="2"/>
      <c r="D68" s="2"/>
      <c r="E68" s="3"/>
      <c r="F68" s="3"/>
      <c r="G68" s="3"/>
      <c r="H68" s="3"/>
      <c r="I68" s="3"/>
      <c r="J68" s="3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3"/>
      <c r="AB68" s="3"/>
      <c r="AC68" s="3"/>
    </row>
    <row r="69" spans="1:29" ht="15" customHeight="1" x14ac:dyDescent="0.2">
      <c r="A69" s="2"/>
      <c r="B69" s="2"/>
      <c r="C69" s="2"/>
      <c r="D69" s="2"/>
      <c r="E69" s="3"/>
      <c r="F69" s="3"/>
      <c r="G69" s="3"/>
      <c r="H69" s="3"/>
      <c r="I69" s="3"/>
      <c r="J69" s="3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3"/>
      <c r="AB69" s="3"/>
      <c r="AC69" s="3"/>
    </row>
    <row r="70" spans="1:29" ht="15" customHeight="1" x14ac:dyDescent="0.2">
      <c r="A70" s="2"/>
      <c r="B70" s="2"/>
      <c r="C70" s="2"/>
      <c r="D70" s="2"/>
      <c r="E70" s="3"/>
      <c r="F70" s="3"/>
      <c r="G70" s="3"/>
      <c r="H70" s="3"/>
      <c r="I70" s="3"/>
      <c r="J70" s="3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3"/>
      <c r="AB70" s="3"/>
      <c r="AC70" s="3"/>
    </row>
    <row r="71" spans="1:29" ht="15" customHeight="1" x14ac:dyDescent="0.2">
      <c r="A71" s="2"/>
      <c r="B71" s="2"/>
      <c r="C71" s="2"/>
      <c r="D71" s="2"/>
      <c r="E71" s="3"/>
      <c r="F71" s="3"/>
      <c r="G71" s="3"/>
      <c r="H71" s="3"/>
      <c r="I71" s="3"/>
      <c r="J71" s="3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3"/>
      <c r="AB71" s="3"/>
      <c r="AC71" s="3"/>
    </row>
    <row r="72" spans="1:29" ht="15" customHeight="1" x14ac:dyDescent="0.2">
      <c r="A72" s="2"/>
      <c r="B72" s="2"/>
      <c r="C72" s="2"/>
      <c r="D72" s="2"/>
      <c r="E72" s="3"/>
      <c r="F72" s="3"/>
      <c r="G72" s="3"/>
      <c r="H72" s="3"/>
      <c r="I72" s="3"/>
      <c r="J72" s="3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3"/>
      <c r="AB72" s="3"/>
      <c r="AC72" s="3"/>
    </row>
    <row r="73" spans="1:29" ht="15" customHeight="1" x14ac:dyDescent="0.2">
      <c r="A73" s="2"/>
      <c r="B73" s="2"/>
      <c r="C73" s="2"/>
      <c r="D73" s="2"/>
      <c r="E73" s="3"/>
      <c r="F73" s="3"/>
      <c r="G73" s="3"/>
      <c r="H73" s="3"/>
      <c r="I73" s="3"/>
      <c r="J73" s="3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3"/>
      <c r="AB73" s="3"/>
      <c r="AC73" s="3"/>
    </row>
    <row r="74" spans="1:29" ht="15" customHeight="1" x14ac:dyDescent="0.2">
      <c r="A74" s="2"/>
      <c r="B74" s="2"/>
      <c r="C74" s="2"/>
      <c r="D74" s="2"/>
      <c r="E74" s="3"/>
      <c r="F74" s="3"/>
      <c r="G74" s="3"/>
      <c r="H74" s="3"/>
      <c r="I74" s="3"/>
      <c r="J74" s="3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3"/>
      <c r="AB74" s="3"/>
      <c r="AC74" s="3"/>
    </row>
    <row r="75" spans="1:29" ht="15" customHeight="1" x14ac:dyDescent="0.2">
      <c r="A75" s="2"/>
      <c r="B75" s="2"/>
      <c r="C75" s="2"/>
      <c r="D75" s="2"/>
      <c r="E75" s="3"/>
      <c r="F75" s="3"/>
      <c r="G75" s="3"/>
      <c r="H75" s="3"/>
      <c r="I75" s="3"/>
      <c r="J75" s="3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3"/>
      <c r="AB75" s="3"/>
      <c r="AC75" s="3"/>
    </row>
    <row r="76" spans="1:29" ht="15" customHeight="1" x14ac:dyDescent="0.2">
      <c r="A76" s="2"/>
      <c r="B76" s="2"/>
      <c r="C76" s="2"/>
      <c r="D76" s="2"/>
      <c r="E76" s="3"/>
      <c r="F76" s="3"/>
      <c r="G76" s="3"/>
      <c r="H76" s="3"/>
      <c r="I76" s="3"/>
      <c r="J76" s="3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3"/>
      <c r="AB76" s="3"/>
      <c r="AC76" s="3"/>
    </row>
    <row r="77" spans="1:29" ht="15" customHeight="1" x14ac:dyDescent="0.2">
      <c r="A77" s="2"/>
      <c r="B77" s="2"/>
      <c r="C77" s="2"/>
      <c r="D77" s="2"/>
      <c r="E77" s="3"/>
      <c r="F77" s="3"/>
      <c r="G77" s="3"/>
      <c r="H77" s="3"/>
      <c r="I77" s="3"/>
      <c r="J77" s="3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3"/>
      <c r="AB77" s="3"/>
      <c r="AC77" s="3"/>
    </row>
    <row r="78" spans="1:29" ht="15" customHeight="1" x14ac:dyDescent="0.2">
      <c r="A78" s="2"/>
      <c r="B78" s="2"/>
      <c r="C78" s="2"/>
      <c r="D78" s="2"/>
      <c r="E78" s="3"/>
      <c r="F78" s="3"/>
      <c r="G78" s="3"/>
      <c r="H78" s="3"/>
      <c r="I78" s="3"/>
      <c r="J78" s="3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3"/>
      <c r="AB78" s="3"/>
      <c r="AC78" s="3"/>
    </row>
    <row r="79" spans="1:29" ht="15" customHeight="1" x14ac:dyDescent="0.2">
      <c r="A79" s="2"/>
      <c r="B79" s="2"/>
      <c r="C79" s="2"/>
      <c r="D79" s="2"/>
      <c r="E79" s="3"/>
      <c r="F79" s="3"/>
      <c r="G79" s="3"/>
      <c r="H79" s="3"/>
      <c r="I79" s="3"/>
      <c r="J79" s="3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3"/>
      <c r="AB79" s="3"/>
      <c r="AC79" s="3"/>
    </row>
    <row r="80" spans="1:29" ht="15" customHeight="1" x14ac:dyDescent="0.2">
      <c r="A80" s="2"/>
      <c r="B80" s="3"/>
      <c r="C80" s="2"/>
      <c r="D80" s="2"/>
      <c r="E80" s="3"/>
      <c r="F80" s="3"/>
      <c r="G80" s="3"/>
      <c r="H80" s="3"/>
      <c r="I80" s="3"/>
      <c r="J80" s="3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3"/>
      <c r="AB80" s="3"/>
      <c r="AC80" s="3"/>
    </row>
    <row r="81" spans="1:29" ht="15" customHeight="1" x14ac:dyDescent="0.2">
      <c r="A81" s="2"/>
      <c r="B81" s="3"/>
      <c r="C81" s="2"/>
      <c r="D81" s="2"/>
      <c r="E81" s="3"/>
      <c r="F81" s="3"/>
      <c r="G81" s="3"/>
      <c r="H81" s="3"/>
      <c r="I81" s="3"/>
      <c r="J81" s="3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3"/>
      <c r="AB81" s="3"/>
      <c r="AC81" s="3"/>
    </row>
    <row r="82" spans="1:29" ht="15" customHeight="1" x14ac:dyDescent="0.2">
      <c r="A82" s="2"/>
      <c r="B82" s="3"/>
      <c r="C82" s="2"/>
      <c r="D82" s="2"/>
      <c r="E82" s="3"/>
      <c r="F82" s="3"/>
      <c r="G82" s="3"/>
      <c r="H82" s="3"/>
      <c r="I82" s="3"/>
      <c r="J82" s="3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3"/>
      <c r="AB82" s="3"/>
      <c r="AC82" s="3"/>
    </row>
    <row r="83" spans="1:29" ht="15" customHeight="1" x14ac:dyDescent="0.2">
      <c r="A83" s="2"/>
      <c r="B83" s="3"/>
      <c r="C83" s="2"/>
      <c r="D83" s="2"/>
      <c r="E83" s="3"/>
      <c r="F83" s="3"/>
      <c r="G83" s="3"/>
      <c r="H83" s="3"/>
      <c r="I83" s="3"/>
      <c r="J83" s="3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3"/>
      <c r="AB83" s="3"/>
      <c r="AC83" s="3"/>
    </row>
    <row r="84" spans="1:29" ht="15" customHeight="1" x14ac:dyDescent="0.2">
      <c r="A84" s="2"/>
      <c r="B84" s="2"/>
      <c r="C84" s="2"/>
      <c r="D84" s="2"/>
      <c r="E84" s="3"/>
      <c r="F84" s="3"/>
      <c r="G84" s="3"/>
      <c r="H84" s="3"/>
      <c r="I84" s="3"/>
      <c r="J84" s="3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3"/>
      <c r="AB84" s="3"/>
      <c r="AC84" s="3"/>
    </row>
    <row r="85" spans="1:29" ht="15" customHeight="1" x14ac:dyDescent="0.2">
      <c r="A85" s="2"/>
      <c r="B85" s="2"/>
      <c r="C85" s="2"/>
      <c r="D85" s="2"/>
      <c r="E85" s="3"/>
      <c r="F85" s="3"/>
      <c r="G85" s="3"/>
      <c r="H85" s="3"/>
      <c r="I85" s="3"/>
      <c r="J85" s="3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3"/>
      <c r="AB85" s="3"/>
      <c r="AC85" s="3"/>
    </row>
    <row r="86" spans="1:29" ht="15" customHeight="1" x14ac:dyDescent="0.2">
      <c r="A86" s="2"/>
      <c r="B86" s="2"/>
      <c r="C86" s="2"/>
      <c r="D86" s="2"/>
      <c r="E86" s="3"/>
      <c r="F86" s="3"/>
      <c r="G86" s="3"/>
      <c r="H86" s="3"/>
      <c r="I86" s="3"/>
      <c r="J86" s="3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3"/>
      <c r="AB86" s="3"/>
      <c r="AC86" s="3"/>
    </row>
    <row r="87" spans="1:29" ht="15" customHeight="1" x14ac:dyDescent="0.2">
      <c r="A87" s="2"/>
      <c r="B87" s="2"/>
      <c r="C87" s="2"/>
      <c r="D87" s="2"/>
      <c r="E87" s="3"/>
      <c r="F87" s="3"/>
      <c r="G87" s="3"/>
      <c r="H87" s="3"/>
      <c r="I87" s="3"/>
      <c r="J87" s="3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3"/>
      <c r="AB87" s="3"/>
      <c r="AC87" s="3"/>
    </row>
    <row r="88" spans="1:29" ht="15" customHeight="1" x14ac:dyDescent="0.2">
      <c r="A88" s="2"/>
      <c r="B88" s="2"/>
      <c r="C88" s="2"/>
      <c r="D88" s="2"/>
      <c r="E88" s="3"/>
      <c r="F88" s="3"/>
      <c r="G88" s="3"/>
      <c r="H88" s="3"/>
      <c r="I88" s="3"/>
      <c r="J88" s="3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3"/>
      <c r="AB88" s="3"/>
      <c r="AC88" s="3"/>
    </row>
    <row r="89" spans="1:29" ht="15" customHeight="1" x14ac:dyDescent="0.2">
      <c r="A89" s="2"/>
      <c r="B89" s="2"/>
      <c r="C89" s="2"/>
      <c r="D89" s="2"/>
      <c r="E89" s="3"/>
      <c r="F89" s="3"/>
      <c r="G89" s="3"/>
      <c r="H89" s="3"/>
      <c r="I89" s="3"/>
      <c r="J89" s="3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3"/>
      <c r="AB89" s="3"/>
      <c r="AC89" s="3"/>
    </row>
    <row r="90" spans="1:29" ht="15" customHeight="1" x14ac:dyDescent="0.2">
      <c r="A90" s="2"/>
      <c r="B90" s="2"/>
      <c r="C90" s="2"/>
      <c r="D90" s="2"/>
      <c r="E90" s="3"/>
      <c r="F90" s="3"/>
      <c r="G90" s="3"/>
      <c r="H90" s="3"/>
      <c r="I90" s="3"/>
      <c r="J90" s="3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3"/>
      <c r="AB90" s="3"/>
      <c r="AC90" s="3"/>
    </row>
    <row r="91" spans="1:29" ht="15" customHeight="1" x14ac:dyDescent="0.2">
      <c r="A91" s="2"/>
      <c r="B91" s="2"/>
      <c r="C91" s="2"/>
      <c r="D91" s="2"/>
      <c r="E91" s="3"/>
      <c r="F91" s="3"/>
      <c r="G91" s="3"/>
      <c r="H91" s="3"/>
      <c r="I91" s="3"/>
      <c r="J91" s="3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3"/>
      <c r="AB91" s="3"/>
      <c r="AC91" s="3"/>
    </row>
    <row r="92" spans="1:29" ht="15" customHeight="1" x14ac:dyDescent="0.2">
      <c r="A92" s="2"/>
      <c r="B92" s="2"/>
      <c r="C92" s="2"/>
      <c r="D92" s="2"/>
      <c r="E92" s="3"/>
      <c r="F92" s="3"/>
      <c r="G92" s="3"/>
      <c r="H92" s="3"/>
      <c r="I92" s="3"/>
      <c r="J92" s="3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3"/>
      <c r="AB92" s="3"/>
      <c r="AC92" s="3"/>
    </row>
    <row r="93" spans="1:29" ht="15" customHeight="1" x14ac:dyDescent="0.2">
      <c r="A93" s="2"/>
      <c r="B93" s="2"/>
      <c r="C93" s="2"/>
      <c r="D93" s="2"/>
      <c r="E93" s="3"/>
      <c r="F93" s="3"/>
      <c r="G93" s="3"/>
      <c r="H93" s="3"/>
      <c r="I93" s="3"/>
      <c r="J93" s="3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3"/>
      <c r="AB93" s="3"/>
      <c r="AC93" s="3"/>
    </row>
    <row r="94" spans="1:29" ht="15" customHeight="1" x14ac:dyDescent="0.2">
      <c r="A94" s="2"/>
      <c r="B94" s="2"/>
      <c r="C94" s="2"/>
      <c r="D94" s="2"/>
      <c r="E94" s="3"/>
      <c r="F94" s="3"/>
      <c r="G94" s="3"/>
      <c r="H94" s="3"/>
      <c r="I94" s="3"/>
      <c r="J94" s="3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3"/>
      <c r="AB94" s="3"/>
      <c r="AC94" s="3"/>
    </row>
    <row r="95" spans="1:29" ht="15" customHeight="1" x14ac:dyDescent="0.2">
      <c r="A95" s="2"/>
      <c r="B95" s="2"/>
      <c r="C95" s="2"/>
      <c r="D95" s="2"/>
      <c r="E95" s="3"/>
      <c r="F95" s="3"/>
      <c r="G95" s="3"/>
      <c r="H95" s="3"/>
      <c r="I95" s="3"/>
      <c r="J95" s="3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3"/>
      <c r="AB95" s="3"/>
      <c r="AC95" s="3"/>
    </row>
    <row r="96" spans="1:29" ht="15" customHeight="1" x14ac:dyDescent="0.2">
      <c r="A96" s="2"/>
      <c r="B96" s="2"/>
      <c r="C96" s="2"/>
      <c r="D96" s="2"/>
      <c r="E96" s="3"/>
      <c r="F96" s="3"/>
      <c r="G96" s="3"/>
      <c r="H96" s="3"/>
      <c r="I96" s="3"/>
      <c r="J96" s="3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3"/>
      <c r="AB96" s="3"/>
      <c r="AC96" s="3"/>
    </row>
    <row r="97" spans="1:29" ht="15" customHeight="1" x14ac:dyDescent="0.2">
      <c r="A97" s="2"/>
      <c r="B97" s="2"/>
      <c r="C97" s="2"/>
      <c r="D97" s="2"/>
      <c r="E97" s="3"/>
      <c r="F97" s="3"/>
      <c r="G97" s="3"/>
      <c r="H97" s="3"/>
      <c r="I97" s="3"/>
      <c r="J97" s="3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3"/>
      <c r="AB97" s="3"/>
      <c r="AC97" s="3"/>
    </row>
    <row r="98" spans="1:29" ht="15" customHeight="1" x14ac:dyDescent="0.2">
      <c r="A98" s="2"/>
      <c r="B98" s="2"/>
      <c r="C98" s="2"/>
      <c r="D98" s="2"/>
      <c r="E98" s="3"/>
      <c r="F98" s="3"/>
      <c r="G98" s="3"/>
      <c r="H98" s="3"/>
      <c r="I98" s="3"/>
      <c r="J98" s="3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3"/>
      <c r="AB98" s="3"/>
      <c r="AC98" s="3"/>
    </row>
    <row r="99" spans="1:29" ht="15" customHeight="1" x14ac:dyDescent="0.2">
      <c r="A99" s="2"/>
      <c r="B99" s="2"/>
      <c r="C99" s="2"/>
      <c r="D99" s="2"/>
      <c r="E99" s="3"/>
      <c r="F99" s="3"/>
      <c r="G99" s="3"/>
      <c r="H99" s="3"/>
      <c r="I99" s="3"/>
      <c r="J99" s="3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3"/>
      <c r="AB99" s="3"/>
      <c r="AC99" s="3"/>
    </row>
    <row r="100" spans="1:29" ht="15" customHeight="1" x14ac:dyDescent="0.2">
      <c r="A100" s="2"/>
      <c r="B100" s="2"/>
      <c r="C100" s="2"/>
      <c r="D100" s="2"/>
      <c r="E100" s="3"/>
      <c r="F100" s="3"/>
      <c r="G100" s="3"/>
      <c r="H100" s="3"/>
      <c r="I100" s="3"/>
      <c r="J100" s="3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3"/>
      <c r="AB100" s="3"/>
      <c r="AC100" s="3"/>
    </row>
    <row r="101" spans="1:29" ht="15" customHeight="1" x14ac:dyDescent="0.2">
      <c r="A101" s="2"/>
      <c r="B101" s="2"/>
      <c r="C101" s="2"/>
      <c r="D101" s="2"/>
      <c r="E101" s="3"/>
      <c r="F101" s="3"/>
      <c r="G101" s="3"/>
      <c r="H101" s="3"/>
      <c r="I101" s="3"/>
      <c r="J101" s="3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3"/>
      <c r="AB101" s="3"/>
      <c r="AC101" s="3"/>
    </row>
    <row r="102" spans="1:29" ht="15" customHeight="1" x14ac:dyDescent="0.2">
      <c r="A102" s="2"/>
      <c r="B102" s="2"/>
      <c r="C102" s="2"/>
      <c r="D102" s="2"/>
      <c r="E102" s="3"/>
      <c r="F102" s="3"/>
      <c r="G102" s="3"/>
      <c r="H102" s="3"/>
      <c r="I102" s="3"/>
      <c r="J102" s="3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3"/>
      <c r="AB102" s="3"/>
      <c r="AC102" s="3"/>
    </row>
    <row r="103" spans="1:29" ht="15" customHeight="1" x14ac:dyDescent="0.2">
      <c r="A103" s="2"/>
      <c r="B103" s="2"/>
      <c r="C103" s="2"/>
      <c r="D103" s="2"/>
      <c r="E103" s="3"/>
      <c r="F103" s="3"/>
      <c r="G103" s="3"/>
      <c r="H103" s="3"/>
      <c r="I103" s="3"/>
      <c r="J103" s="3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3"/>
      <c r="AB103" s="3"/>
      <c r="AC103" s="3"/>
    </row>
    <row r="104" spans="1:29" ht="15" customHeight="1" x14ac:dyDescent="0.2">
      <c r="A104" s="2"/>
      <c r="B104" s="2"/>
      <c r="C104" s="2"/>
      <c r="D104" s="2"/>
      <c r="E104" s="3"/>
      <c r="F104" s="3"/>
      <c r="G104" s="3"/>
      <c r="H104" s="3"/>
      <c r="I104" s="3"/>
      <c r="J104" s="3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3"/>
      <c r="AB104" s="3"/>
      <c r="AC104" s="3"/>
    </row>
    <row r="105" spans="1:29" ht="15" customHeight="1" x14ac:dyDescent="0.2">
      <c r="A105" s="2"/>
      <c r="B105" s="2"/>
      <c r="C105" s="2"/>
      <c r="D105" s="2"/>
      <c r="E105" s="3"/>
      <c r="F105" s="3"/>
      <c r="G105" s="3"/>
      <c r="H105" s="3"/>
      <c r="I105" s="3"/>
      <c r="J105" s="3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3"/>
      <c r="AB105" s="3"/>
      <c r="AC105" s="3"/>
    </row>
    <row r="106" spans="1:29" ht="15" customHeight="1" x14ac:dyDescent="0.2">
      <c r="A106" s="2"/>
      <c r="B106" s="2"/>
      <c r="C106" s="2"/>
      <c r="D106" s="2"/>
      <c r="E106" s="3"/>
      <c r="F106" s="3"/>
      <c r="G106" s="3"/>
      <c r="H106" s="3"/>
      <c r="I106" s="3"/>
      <c r="J106" s="3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3"/>
      <c r="AB106" s="3"/>
      <c r="AC106" s="3"/>
    </row>
    <row r="107" spans="1:29" ht="15" customHeight="1" x14ac:dyDescent="0.2">
      <c r="A107" s="2"/>
      <c r="B107" s="2"/>
      <c r="C107" s="2"/>
      <c r="D107" s="2"/>
      <c r="E107" s="3"/>
      <c r="F107" s="3"/>
      <c r="G107" s="3"/>
      <c r="H107" s="3"/>
      <c r="I107" s="3"/>
      <c r="J107" s="3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3"/>
      <c r="AB107" s="3"/>
      <c r="AC107" s="3"/>
    </row>
    <row r="108" spans="1:29" ht="15" customHeight="1" x14ac:dyDescent="0.2">
      <c r="A108" s="2"/>
      <c r="B108" s="2"/>
      <c r="C108" s="2"/>
      <c r="D108" s="2"/>
      <c r="E108" s="3"/>
      <c r="F108" s="3"/>
      <c r="G108" s="3"/>
      <c r="H108" s="3"/>
      <c r="I108" s="3"/>
      <c r="J108" s="3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3"/>
      <c r="AB108" s="3"/>
      <c r="AC108" s="3"/>
    </row>
    <row r="109" spans="1:29" ht="15" customHeight="1" x14ac:dyDescent="0.2">
      <c r="A109" s="2"/>
      <c r="B109" s="2"/>
      <c r="C109" s="2"/>
      <c r="D109" s="2"/>
      <c r="E109" s="3"/>
      <c r="F109" s="3"/>
      <c r="G109" s="3"/>
      <c r="H109" s="3"/>
      <c r="I109" s="3"/>
      <c r="J109" s="3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3"/>
      <c r="AB109" s="3"/>
      <c r="AC109" s="3"/>
    </row>
    <row r="110" spans="1:29" ht="15" customHeight="1" x14ac:dyDescent="0.2">
      <c r="A110" s="2"/>
      <c r="B110" s="2"/>
      <c r="C110" s="2"/>
      <c r="D110" s="2"/>
      <c r="E110" s="3"/>
      <c r="F110" s="3"/>
      <c r="G110" s="3"/>
      <c r="H110" s="3"/>
      <c r="I110" s="3"/>
      <c r="J110" s="3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3"/>
      <c r="AB110" s="3"/>
      <c r="AC110" s="3"/>
    </row>
    <row r="111" spans="1:29" ht="15" customHeight="1" x14ac:dyDescent="0.2">
      <c r="A111" s="2"/>
      <c r="B111" s="2"/>
      <c r="C111" s="2"/>
      <c r="D111" s="2"/>
      <c r="E111" s="3"/>
      <c r="F111" s="3"/>
      <c r="G111" s="3"/>
      <c r="H111" s="3"/>
      <c r="I111" s="3"/>
      <c r="J111" s="3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3"/>
      <c r="AB111" s="3"/>
      <c r="AC111" s="3"/>
    </row>
    <row r="112" spans="1:29" ht="15" customHeight="1" x14ac:dyDescent="0.2">
      <c r="A112" s="2"/>
      <c r="B112" s="2"/>
      <c r="C112" s="2"/>
      <c r="D112" s="2"/>
      <c r="E112" s="3"/>
      <c r="F112" s="3"/>
      <c r="G112" s="3"/>
      <c r="H112" s="3"/>
      <c r="I112" s="3"/>
      <c r="J112" s="3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3"/>
      <c r="AB112" s="3"/>
      <c r="AC112" s="3"/>
    </row>
    <row r="113" spans="1:29" ht="15" customHeight="1" x14ac:dyDescent="0.2">
      <c r="A113" s="2"/>
      <c r="B113" s="2"/>
      <c r="C113" s="2"/>
      <c r="D113" s="2"/>
      <c r="E113" s="3"/>
      <c r="F113" s="3"/>
      <c r="G113" s="3"/>
      <c r="H113" s="3"/>
      <c r="I113" s="3"/>
      <c r="J113" s="3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3"/>
      <c r="AB113" s="3"/>
      <c r="AC113" s="3"/>
    </row>
    <row r="114" spans="1:29" ht="15" customHeight="1" x14ac:dyDescent="0.2">
      <c r="A114" s="2"/>
      <c r="B114" s="2"/>
      <c r="C114" s="2"/>
      <c r="D114" s="2"/>
      <c r="E114" s="3"/>
      <c r="F114" s="3"/>
      <c r="G114" s="3"/>
      <c r="H114" s="3"/>
      <c r="I114" s="3"/>
      <c r="J114" s="3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3"/>
      <c r="AB114" s="3"/>
      <c r="AC114" s="3"/>
    </row>
    <row r="115" spans="1:29" ht="15" customHeight="1" x14ac:dyDescent="0.2">
      <c r="A115" s="2"/>
      <c r="B115" s="2"/>
      <c r="C115" s="2"/>
      <c r="D115" s="2"/>
      <c r="E115" s="3"/>
      <c r="F115" s="3"/>
      <c r="G115" s="3"/>
      <c r="H115" s="3"/>
      <c r="I115" s="3"/>
      <c r="J115" s="3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3"/>
      <c r="AB115" s="3"/>
      <c r="AC115" s="3"/>
    </row>
    <row r="116" spans="1:29" ht="15" customHeight="1" x14ac:dyDescent="0.2">
      <c r="A116" s="2"/>
      <c r="B116" s="2"/>
      <c r="C116" s="2"/>
      <c r="D116" s="2"/>
      <c r="E116" s="3"/>
      <c r="F116" s="3"/>
      <c r="G116" s="3"/>
      <c r="H116" s="3"/>
      <c r="I116" s="3"/>
      <c r="J116" s="3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3"/>
      <c r="AB116" s="3"/>
      <c r="AC116" s="3"/>
    </row>
    <row r="117" spans="1:29" ht="15" customHeight="1" x14ac:dyDescent="0.2">
      <c r="A117" s="2"/>
      <c r="B117" s="2"/>
      <c r="C117" s="2"/>
      <c r="D117" s="2"/>
      <c r="E117" s="3"/>
      <c r="F117" s="3"/>
      <c r="G117" s="3"/>
      <c r="H117" s="3"/>
      <c r="I117" s="3"/>
      <c r="J117" s="3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3"/>
      <c r="AB117" s="3"/>
      <c r="AC117" s="3"/>
    </row>
    <row r="118" spans="1:29" ht="15" customHeight="1" x14ac:dyDescent="0.2">
      <c r="A118" s="2"/>
      <c r="B118" s="2"/>
      <c r="C118" s="2"/>
      <c r="D118" s="2"/>
      <c r="E118" s="3"/>
      <c r="F118" s="3"/>
      <c r="G118" s="3"/>
      <c r="H118" s="3"/>
      <c r="I118" s="3"/>
      <c r="J118" s="3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3"/>
      <c r="AB118" s="3"/>
      <c r="AC118" s="3"/>
    </row>
    <row r="119" spans="1:29" ht="15" customHeight="1" x14ac:dyDescent="0.2">
      <c r="A119" s="2"/>
      <c r="B119" s="2"/>
      <c r="C119" s="2"/>
      <c r="D119" s="2"/>
      <c r="E119" s="3"/>
      <c r="F119" s="3"/>
      <c r="G119" s="3"/>
      <c r="H119" s="3"/>
      <c r="I119" s="3"/>
      <c r="J119" s="3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3"/>
      <c r="AB119" s="3"/>
      <c r="AC119" s="3"/>
    </row>
    <row r="120" spans="1:29" ht="15" customHeight="1" x14ac:dyDescent="0.2">
      <c r="A120" s="2"/>
      <c r="B120" s="2"/>
      <c r="C120" s="2"/>
      <c r="D120" s="2"/>
      <c r="E120" s="3"/>
      <c r="F120" s="3"/>
      <c r="G120" s="3"/>
      <c r="H120" s="3"/>
      <c r="I120" s="3"/>
      <c r="J120" s="3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3"/>
      <c r="AB120" s="3"/>
      <c r="AC120" s="3"/>
    </row>
    <row r="121" spans="1:29" ht="15" customHeight="1" x14ac:dyDescent="0.2">
      <c r="A121" s="2"/>
      <c r="B121" s="2"/>
      <c r="C121" s="2"/>
      <c r="D121" s="2"/>
      <c r="E121" s="3"/>
      <c r="F121" s="3"/>
      <c r="G121" s="3"/>
      <c r="H121" s="3"/>
      <c r="I121" s="3"/>
      <c r="J121" s="3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3"/>
      <c r="AB121" s="3"/>
      <c r="AC121" s="3"/>
    </row>
    <row r="122" spans="1:29" ht="15" customHeight="1" x14ac:dyDescent="0.2">
      <c r="A122" s="2"/>
      <c r="B122" s="2"/>
      <c r="C122" s="2"/>
      <c r="D122" s="2"/>
      <c r="E122" s="3"/>
      <c r="F122" s="3"/>
      <c r="G122" s="3"/>
      <c r="H122" s="3"/>
      <c r="I122" s="3"/>
      <c r="J122" s="3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3"/>
      <c r="AB122" s="3"/>
      <c r="AC122" s="3"/>
    </row>
    <row r="123" spans="1:29" ht="15" customHeight="1" x14ac:dyDescent="0.2">
      <c r="A123" s="2"/>
      <c r="B123" s="2"/>
      <c r="C123" s="2"/>
      <c r="D123" s="2"/>
      <c r="E123" s="3"/>
      <c r="F123" s="3"/>
      <c r="G123" s="3"/>
      <c r="H123" s="3"/>
      <c r="I123" s="3"/>
      <c r="J123" s="3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3"/>
      <c r="AB123" s="3"/>
      <c r="AC123" s="3"/>
    </row>
    <row r="124" spans="1:29" ht="15" customHeight="1" x14ac:dyDescent="0.2">
      <c r="A124" s="2"/>
      <c r="B124" s="2"/>
      <c r="C124" s="2"/>
      <c r="D124" s="2"/>
      <c r="E124" s="3"/>
      <c r="F124" s="3"/>
      <c r="G124" s="3"/>
      <c r="H124" s="3"/>
      <c r="I124" s="3"/>
      <c r="J124" s="3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3"/>
      <c r="AB124" s="3"/>
      <c r="AC124" s="3"/>
    </row>
    <row r="125" spans="1:29" ht="15" customHeight="1" x14ac:dyDescent="0.2">
      <c r="A125" s="2"/>
      <c r="B125" s="2"/>
      <c r="C125" s="2"/>
      <c r="D125" s="2"/>
      <c r="E125" s="3"/>
      <c r="F125" s="3"/>
      <c r="G125" s="3"/>
      <c r="H125" s="3"/>
      <c r="I125" s="3"/>
      <c r="J125" s="3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3"/>
      <c r="AB125" s="3"/>
      <c r="AC125" s="3"/>
    </row>
    <row r="126" spans="1:29" ht="15" customHeight="1" x14ac:dyDescent="0.2">
      <c r="A126" s="2"/>
      <c r="B126" s="2"/>
      <c r="C126" s="2"/>
      <c r="D126" s="2"/>
      <c r="E126" s="3"/>
      <c r="F126" s="3"/>
      <c r="G126" s="3"/>
      <c r="H126" s="3"/>
      <c r="I126" s="3"/>
      <c r="J126" s="3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3"/>
      <c r="AB126" s="3"/>
      <c r="AC126" s="3"/>
    </row>
    <row r="127" spans="1:29" ht="15" customHeight="1" x14ac:dyDescent="0.2">
      <c r="A127" s="2"/>
      <c r="B127" s="2"/>
      <c r="C127" s="2"/>
      <c r="D127" s="2"/>
      <c r="E127" s="3"/>
      <c r="F127" s="3"/>
      <c r="G127" s="3"/>
      <c r="H127" s="3"/>
      <c r="I127" s="3"/>
      <c r="J127" s="3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3"/>
      <c r="AB127" s="3"/>
      <c r="AC127" s="3"/>
    </row>
    <row r="128" spans="1:29" ht="15" customHeight="1" x14ac:dyDescent="0.2">
      <c r="A128" s="2"/>
      <c r="B128" s="2"/>
      <c r="C128" s="2"/>
      <c r="D128" s="2"/>
      <c r="E128" s="3"/>
      <c r="F128" s="3"/>
      <c r="G128" s="3"/>
      <c r="H128" s="3"/>
      <c r="I128" s="3"/>
      <c r="J128" s="3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3"/>
      <c r="AB128" s="3"/>
      <c r="AC128" s="3"/>
    </row>
    <row r="129" spans="1:29" ht="15" customHeight="1" x14ac:dyDescent="0.2">
      <c r="A129" s="2"/>
      <c r="B129" s="2"/>
      <c r="C129" s="2"/>
      <c r="D129" s="2"/>
      <c r="E129" s="3"/>
      <c r="F129" s="3"/>
      <c r="G129" s="3"/>
      <c r="H129" s="3"/>
      <c r="I129" s="3"/>
      <c r="J129" s="3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3"/>
      <c r="AB129" s="3"/>
      <c r="AC129" s="3"/>
    </row>
    <row r="130" spans="1:29" ht="15" customHeight="1" x14ac:dyDescent="0.2">
      <c r="A130" s="2"/>
      <c r="B130" s="2"/>
      <c r="C130" s="2"/>
      <c r="D130" s="2"/>
      <c r="E130" s="3"/>
      <c r="F130" s="3"/>
      <c r="G130" s="3"/>
      <c r="H130" s="3"/>
      <c r="I130" s="3"/>
      <c r="J130" s="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3"/>
      <c r="AB130" s="3"/>
      <c r="AC130" s="3"/>
    </row>
    <row r="131" spans="1:29" ht="15" customHeight="1" x14ac:dyDescent="0.2">
      <c r="A131" s="2"/>
      <c r="B131" s="2"/>
      <c r="C131" s="2"/>
      <c r="D131" s="2"/>
      <c r="E131" s="3"/>
      <c r="F131" s="3"/>
      <c r="G131" s="3"/>
      <c r="H131" s="3"/>
      <c r="I131" s="3"/>
      <c r="J131" s="3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3"/>
      <c r="AB131" s="3"/>
      <c r="AC131" s="3"/>
    </row>
    <row r="132" spans="1:29" ht="15" customHeight="1" x14ac:dyDescent="0.2">
      <c r="A132" s="2"/>
      <c r="B132" s="2"/>
      <c r="C132" s="2"/>
      <c r="D132" s="2"/>
      <c r="E132" s="3"/>
      <c r="F132" s="3"/>
      <c r="G132" s="3"/>
      <c r="H132" s="3"/>
      <c r="I132" s="3"/>
      <c r="J132" s="3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3"/>
      <c r="AB132" s="3"/>
      <c r="AC132" s="3"/>
    </row>
    <row r="133" spans="1:29" ht="15" customHeight="1" x14ac:dyDescent="0.2">
      <c r="A133" s="2"/>
      <c r="B133" s="2"/>
      <c r="C133" s="2"/>
      <c r="D133" s="2"/>
      <c r="E133" s="3"/>
      <c r="F133" s="3"/>
      <c r="G133" s="3"/>
      <c r="H133" s="3"/>
      <c r="I133" s="3"/>
      <c r="J133" s="3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3"/>
      <c r="AB133" s="3"/>
      <c r="AC133" s="3"/>
    </row>
    <row r="134" spans="1:29" ht="15" customHeight="1" x14ac:dyDescent="0.2">
      <c r="A134" s="2"/>
      <c r="B134" s="2"/>
      <c r="C134" s="2"/>
      <c r="D134" s="2"/>
      <c r="E134" s="3"/>
      <c r="F134" s="3"/>
      <c r="G134" s="3"/>
      <c r="H134" s="3"/>
      <c r="I134" s="3"/>
      <c r="J134" s="3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3"/>
      <c r="AB134" s="3"/>
      <c r="AC134" s="3"/>
    </row>
    <row r="135" spans="1:29" ht="15" customHeight="1" x14ac:dyDescent="0.2">
      <c r="A135" s="2"/>
      <c r="B135" s="2"/>
      <c r="C135" s="2"/>
      <c r="D135" s="2"/>
      <c r="E135" s="3"/>
      <c r="F135" s="3"/>
      <c r="G135" s="3"/>
      <c r="H135" s="3"/>
      <c r="I135" s="3"/>
      <c r="J135" s="3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3"/>
      <c r="AB135" s="3"/>
      <c r="AC135" s="3"/>
    </row>
    <row r="136" spans="1:29" ht="15" customHeight="1" x14ac:dyDescent="0.2">
      <c r="A136" s="2"/>
      <c r="B136" s="2"/>
      <c r="C136" s="2"/>
      <c r="D136" s="2"/>
      <c r="E136" s="3"/>
      <c r="F136" s="3"/>
      <c r="G136" s="3"/>
      <c r="H136" s="3"/>
      <c r="I136" s="3"/>
      <c r="J136" s="3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3"/>
      <c r="AB136" s="3"/>
      <c r="AC136" s="3"/>
    </row>
    <row r="137" spans="1:29" ht="15" customHeight="1" x14ac:dyDescent="0.2">
      <c r="A137" s="2"/>
      <c r="B137" s="2"/>
      <c r="C137" s="2"/>
      <c r="D137" s="2"/>
      <c r="E137" s="3"/>
      <c r="F137" s="3"/>
      <c r="G137" s="3"/>
      <c r="H137" s="3"/>
      <c r="I137" s="3"/>
      <c r="J137" s="3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3"/>
      <c r="AB137" s="3"/>
      <c r="AC137" s="3"/>
    </row>
    <row r="138" spans="1:29" ht="15" customHeight="1" x14ac:dyDescent="0.2">
      <c r="A138" s="2"/>
      <c r="B138" s="2"/>
      <c r="C138" s="2"/>
      <c r="D138" s="2"/>
      <c r="E138" s="3"/>
      <c r="F138" s="3"/>
      <c r="G138" s="3"/>
      <c r="H138" s="3"/>
      <c r="I138" s="3"/>
      <c r="J138" s="3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3"/>
      <c r="AB138" s="3"/>
      <c r="AC138" s="3"/>
    </row>
    <row r="139" spans="1:29" ht="15" customHeight="1" x14ac:dyDescent="0.2">
      <c r="A139" s="2"/>
      <c r="B139" s="2"/>
      <c r="C139" s="2"/>
      <c r="D139" s="2"/>
      <c r="E139" s="3"/>
      <c r="F139" s="3"/>
      <c r="G139" s="3"/>
      <c r="H139" s="3"/>
      <c r="I139" s="3"/>
      <c r="J139" s="3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3"/>
      <c r="AB139" s="3"/>
      <c r="AC139" s="3"/>
    </row>
    <row r="140" spans="1:29" ht="15" customHeight="1" x14ac:dyDescent="0.2">
      <c r="A140" s="2"/>
      <c r="B140" s="2"/>
      <c r="C140" s="2"/>
      <c r="D140" s="2"/>
      <c r="E140" s="3"/>
      <c r="F140" s="3"/>
      <c r="G140" s="3"/>
      <c r="H140" s="3"/>
      <c r="I140" s="3"/>
      <c r="J140" s="3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3"/>
      <c r="AB140" s="3"/>
      <c r="AC140" s="3"/>
    </row>
    <row r="141" spans="1:29" ht="15" customHeight="1" x14ac:dyDescent="0.2">
      <c r="A141" s="2"/>
      <c r="B141" s="2"/>
      <c r="C141" s="2"/>
      <c r="D141" s="2"/>
      <c r="E141" s="3"/>
      <c r="F141" s="3"/>
      <c r="G141" s="3"/>
      <c r="H141" s="3"/>
      <c r="I141" s="3"/>
      <c r="J141" s="3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3"/>
      <c r="AB141" s="3"/>
      <c r="AC141" s="3"/>
    </row>
    <row r="142" spans="1:29" ht="15" customHeight="1" x14ac:dyDescent="0.2">
      <c r="A142" s="2"/>
      <c r="B142" s="2"/>
      <c r="C142" s="2"/>
      <c r="D142" s="2"/>
      <c r="E142" s="3"/>
      <c r="F142" s="3"/>
      <c r="G142" s="3"/>
      <c r="H142" s="3"/>
      <c r="I142" s="3"/>
      <c r="J142" s="3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3"/>
      <c r="AB142" s="3"/>
      <c r="AC142" s="3"/>
    </row>
    <row r="143" spans="1:29" ht="15" customHeight="1" x14ac:dyDescent="0.2">
      <c r="A143" s="2"/>
      <c r="B143" s="2"/>
      <c r="C143" s="2"/>
      <c r="D143" s="2"/>
      <c r="E143" s="3"/>
      <c r="F143" s="3"/>
      <c r="G143" s="3"/>
      <c r="H143" s="3"/>
      <c r="I143" s="3"/>
      <c r="J143" s="3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3"/>
      <c r="AB143" s="3"/>
      <c r="AC143" s="3"/>
    </row>
    <row r="144" spans="1:29" ht="15" customHeight="1" x14ac:dyDescent="0.2">
      <c r="A144" s="2"/>
      <c r="B144" s="2"/>
      <c r="C144" s="2"/>
      <c r="D144" s="2"/>
      <c r="E144" s="3"/>
      <c r="F144" s="3"/>
      <c r="G144" s="3"/>
      <c r="H144" s="3"/>
      <c r="I144" s="3"/>
      <c r="J144" s="3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3"/>
      <c r="AB144" s="3"/>
      <c r="AC144" s="3"/>
    </row>
    <row r="145" spans="1:29" ht="15" customHeight="1" x14ac:dyDescent="0.2">
      <c r="A145" s="2"/>
      <c r="B145" s="2"/>
      <c r="C145" s="2"/>
      <c r="D145" s="2"/>
      <c r="E145" s="3"/>
      <c r="F145" s="3"/>
      <c r="G145" s="3"/>
      <c r="H145" s="3"/>
      <c r="I145" s="3"/>
      <c r="J145" s="3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3"/>
      <c r="AB145" s="3"/>
      <c r="AC145" s="3"/>
    </row>
    <row r="146" spans="1:29" ht="15" customHeight="1" x14ac:dyDescent="0.2">
      <c r="A146" s="2"/>
      <c r="B146" s="2"/>
      <c r="C146" s="2"/>
      <c r="D146" s="2"/>
      <c r="E146" s="3"/>
      <c r="F146" s="3"/>
      <c r="G146" s="3"/>
      <c r="H146" s="3"/>
      <c r="I146" s="3"/>
      <c r="J146" s="3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3"/>
      <c r="AB146" s="3"/>
      <c r="AC146" s="3"/>
    </row>
    <row r="147" spans="1:29" ht="15" customHeight="1" x14ac:dyDescent="0.2">
      <c r="A147" s="2"/>
      <c r="B147" s="2"/>
      <c r="C147" s="2"/>
      <c r="D147" s="2"/>
      <c r="E147" s="3"/>
      <c r="F147" s="3"/>
      <c r="G147" s="3"/>
      <c r="H147" s="3"/>
      <c r="I147" s="3"/>
      <c r="J147" s="3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3"/>
      <c r="AB147" s="3"/>
      <c r="AC147" s="3"/>
    </row>
    <row r="148" spans="1:29" ht="15" customHeight="1" x14ac:dyDescent="0.2">
      <c r="A148" s="2"/>
      <c r="B148" s="2"/>
      <c r="C148" s="2"/>
      <c r="D148" s="2"/>
      <c r="E148" s="3"/>
      <c r="F148" s="3"/>
      <c r="G148" s="3"/>
      <c r="H148" s="3"/>
      <c r="I148" s="3"/>
      <c r="J148" s="3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3"/>
      <c r="AB148" s="3"/>
      <c r="AC148" s="3"/>
    </row>
    <row r="149" spans="1:29" ht="15" customHeight="1" x14ac:dyDescent="0.2">
      <c r="A149" s="2"/>
      <c r="B149" s="2"/>
      <c r="C149" s="2"/>
      <c r="D149" s="2"/>
      <c r="E149" s="3"/>
      <c r="F149" s="3"/>
      <c r="G149" s="3"/>
      <c r="H149" s="3"/>
      <c r="I149" s="3"/>
      <c r="J149" s="3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3"/>
      <c r="AB149" s="3"/>
      <c r="AC149" s="3"/>
    </row>
    <row r="150" spans="1:29" ht="15" customHeight="1" x14ac:dyDescent="0.2">
      <c r="A150" s="2"/>
      <c r="B150" s="2"/>
      <c r="C150" s="2"/>
      <c r="D150" s="2"/>
      <c r="E150" s="3"/>
      <c r="F150" s="3"/>
      <c r="G150" s="3"/>
      <c r="H150" s="3"/>
      <c r="I150" s="3"/>
      <c r="J150" s="3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3"/>
      <c r="AB150" s="3"/>
      <c r="AC150" s="3"/>
    </row>
    <row r="151" spans="1:29" ht="15" customHeight="1" x14ac:dyDescent="0.2">
      <c r="A151" s="2"/>
      <c r="B151" s="2"/>
      <c r="C151" s="2"/>
      <c r="D151" s="2"/>
      <c r="E151" s="3"/>
      <c r="F151" s="3"/>
      <c r="G151" s="3"/>
      <c r="H151" s="3"/>
      <c r="I151" s="3"/>
      <c r="J151" s="3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3"/>
      <c r="AB151" s="3"/>
      <c r="AC151" s="3"/>
    </row>
    <row r="152" spans="1:29" ht="15" customHeight="1" x14ac:dyDescent="0.2">
      <c r="A152" s="2"/>
      <c r="B152" s="2"/>
      <c r="C152" s="2"/>
      <c r="D152" s="2"/>
      <c r="E152" s="3"/>
      <c r="F152" s="3"/>
      <c r="G152" s="3"/>
      <c r="H152" s="3"/>
      <c r="I152" s="3"/>
      <c r="J152" s="3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3"/>
      <c r="AB152" s="3"/>
      <c r="AC152" s="3"/>
    </row>
    <row r="153" spans="1:29" ht="15" customHeight="1" x14ac:dyDescent="0.2">
      <c r="A153" s="2"/>
      <c r="B153" s="2"/>
      <c r="C153" s="2"/>
      <c r="D153" s="2"/>
      <c r="E153" s="3"/>
      <c r="F153" s="3"/>
      <c r="G153" s="3"/>
      <c r="H153" s="3"/>
      <c r="I153" s="3"/>
      <c r="J153" s="3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3"/>
      <c r="AB153" s="3"/>
      <c r="AC153" s="3"/>
    </row>
    <row r="154" spans="1:29" ht="15" customHeight="1" x14ac:dyDescent="0.2">
      <c r="A154" s="2"/>
      <c r="B154" s="2"/>
      <c r="C154" s="2"/>
      <c r="D154" s="2"/>
      <c r="E154" s="3"/>
      <c r="F154" s="3"/>
      <c r="G154" s="3"/>
      <c r="H154" s="3"/>
      <c r="I154" s="3"/>
      <c r="J154" s="3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3"/>
      <c r="AB154" s="3"/>
      <c r="AC154" s="3"/>
    </row>
    <row r="155" spans="1:29" ht="15" customHeight="1" x14ac:dyDescent="0.2">
      <c r="A155" s="2"/>
      <c r="B155" s="2"/>
      <c r="C155" s="2"/>
      <c r="D155" s="2"/>
      <c r="E155" s="3"/>
      <c r="F155" s="3"/>
      <c r="G155" s="3"/>
      <c r="H155" s="3"/>
      <c r="I155" s="3"/>
      <c r="J155" s="3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3"/>
      <c r="AB155" s="3"/>
      <c r="AC155" s="3"/>
    </row>
    <row r="156" spans="1:29" ht="15" customHeight="1" x14ac:dyDescent="0.2">
      <c r="A156" s="2"/>
      <c r="B156" s="2"/>
      <c r="C156" s="2"/>
      <c r="D156" s="2"/>
      <c r="E156" s="3"/>
      <c r="F156" s="3"/>
      <c r="G156" s="3"/>
      <c r="H156" s="3"/>
      <c r="I156" s="3"/>
      <c r="J156" s="3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3"/>
      <c r="AB156" s="3"/>
      <c r="AC156" s="3"/>
    </row>
    <row r="157" spans="1:29" ht="15" customHeight="1" x14ac:dyDescent="0.2">
      <c r="A157" s="2"/>
      <c r="B157" s="2"/>
      <c r="C157" s="2"/>
      <c r="D157" s="2"/>
      <c r="E157" s="3"/>
      <c r="F157" s="3"/>
      <c r="G157" s="3"/>
      <c r="H157" s="3"/>
      <c r="I157" s="3"/>
      <c r="J157" s="3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3"/>
      <c r="AB157" s="3"/>
      <c r="AC157" s="3"/>
    </row>
    <row r="158" spans="1:29" ht="15" customHeight="1" x14ac:dyDescent="0.2">
      <c r="A158" s="2"/>
      <c r="B158" s="2"/>
      <c r="C158" s="2"/>
      <c r="D158" s="2"/>
      <c r="E158" s="3"/>
      <c r="F158" s="3"/>
      <c r="G158" s="3"/>
      <c r="H158" s="3"/>
      <c r="I158" s="3"/>
      <c r="J158" s="3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3"/>
      <c r="AB158" s="3"/>
      <c r="AC158" s="3"/>
    </row>
    <row r="159" spans="1:29" ht="15" customHeight="1" x14ac:dyDescent="0.2">
      <c r="A159" s="2"/>
      <c r="B159" s="2"/>
      <c r="C159" s="2"/>
      <c r="D159" s="2"/>
      <c r="E159" s="3"/>
      <c r="F159" s="3"/>
      <c r="G159" s="3"/>
      <c r="H159" s="3"/>
      <c r="I159" s="3"/>
      <c r="J159" s="3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3"/>
      <c r="AB159" s="3"/>
      <c r="AC159" s="3"/>
    </row>
    <row r="160" spans="1:29" ht="15" customHeight="1" x14ac:dyDescent="0.2">
      <c r="A160" s="2"/>
      <c r="B160" s="2"/>
      <c r="C160" s="2"/>
      <c r="D160" s="2"/>
      <c r="E160" s="3"/>
      <c r="F160" s="3"/>
      <c r="G160" s="3"/>
      <c r="H160" s="3"/>
      <c r="I160" s="3"/>
      <c r="J160" s="3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3"/>
      <c r="AB160" s="3"/>
      <c r="AC160" s="3"/>
    </row>
    <row r="161" spans="1:29" ht="15" customHeight="1" x14ac:dyDescent="0.2">
      <c r="A161" s="2"/>
      <c r="B161" s="2"/>
      <c r="C161" s="2"/>
      <c r="D161" s="2"/>
      <c r="E161" s="3"/>
      <c r="F161" s="3"/>
      <c r="G161" s="3"/>
      <c r="H161" s="3"/>
      <c r="I161" s="3"/>
      <c r="J161" s="3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3"/>
      <c r="AB161" s="3"/>
      <c r="AC161" s="3"/>
    </row>
    <row r="162" spans="1:29" ht="15" customHeight="1" x14ac:dyDescent="0.2">
      <c r="A162" s="2"/>
      <c r="B162" s="2"/>
      <c r="C162" s="2"/>
      <c r="D162" s="2"/>
      <c r="E162" s="3"/>
      <c r="F162" s="3"/>
      <c r="G162" s="3"/>
      <c r="H162" s="3"/>
      <c r="I162" s="3"/>
      <c r="J162" s="3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3"/>
      <c r="AB162" s="3"/>
      <c r="AC162" s="3"/>
    </row>
    <row r="163" spans="1:29" ht="15" customHeight="1" x14ac:dyDescent="0.2">
      <c r="A163" s="2"/>
      <c r="B163" s="2"/>
      <c r="C163" s="2"/>
      <c r="D163" s="2"/>
      <c r="E163" s="3"/>
      <c r="F163" s="3"/>
      <c r="G163" s="3"/>
      <c r="H163" s="3"/>
      <c r="I163" s="3"/>
      <c r="J163" s="3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3"/>
      <c r="AB163" s="3"/>
      <c r="AC163" s="3"/>
    </row>
    <row r="164" spans="1:29" ht="15" customHeight="1" x14ac:dyDescent="0.2">
      <c r="A164" s="2"/>
      <c r="B164" s="3"/>
      <c r="C164" s="2"/>
      <c r="D164" s="2"/>
      <c r="E164" s="3"/>
      <c r="F164" s="3"/>
      <c r="G164" s="3"/>
      <c r="H164" s="3"/>
      <c r="I164" s="3"/>
      <c r="J164" s="3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3"/>
      <c r="AB164" s="3"/>
      <c r="AC164" s="3"/>
    </row>
    <row r="165" spans="1:29" ht="15" customHeight="1" x14ac:dyDescent="0.2">
      <c r="A165" s="2"/>
      <c r="B165" s="2"/>
      <c r="C165" s="2"/>
      <c r="D165" s="2"/>
      <c r="E165" s="3"/>
      <c r="F165" s="3"/>
      <c r="G165" s="3"/>
      <c r="H165" s="3"/>
      <c r="I165" s="3"/>
      <c r="J165" s="3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3"/>
      <c r="AB165" s="3"/>
      <c r="AC165" s="3"/>
    </row>
    <row r="166" spans="1:29" ht="15" customHeight="1" x14ac:dyDescent="0.2">
      <c r="A166" s="2"/>
      <c r="B166" s="2"/>
      <c r="C166" s="2"/>
      <c r="D166" s="2"/>
      <c r="E166" s="3"/>
      <c r="F166" s="3"/>
      <c r="G166" s="3"/>
      <c r="H166" s="3"/>
      <c r="I166" s="3"/>
      <c r="J166" s="3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3"/>
      <c r="AB166" s="3"/>
      <c r="AC166" s="3"/>
    </row>
    <row r="167" spans="1:29" ht="15" customHeight="1" x14ac:dyDescent="0.2">
      <c r="A167" s="2"/>
      <c r="B167" s="2"/>
      <c r="C167" s="2"/>
      <c r="D167" s="2"/>
      <c r="E167" s="3"/>
      <c r="F167" s="3"/>
      <c r="G167" s="3"/>
      <c r="H167" s="3"/>
      <c r="I167" s="3"/>
      <c r="J167" s="3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3"/>
      <c r="AB167" s="3"/>
      <c r="AC167" s="3"/>
    </row>
    <row r="168" spans="1:29" ht="15" customHeight="1" x14ac:dyDescent="0.2">
      <c r="A168" s="2"/>
      <c r="B168" s="2"/>
      <c r="C168" s="2"/>
      <c r="D168" s="2"/>
      <c r="E168" s="3"/>
      <c r="F168" s="3"/>
      <c r="G168" s="3"/>
      <c r="H168" s="3"/>
      <c r="I168" s="3"/>
      <c r="J168" s="3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3"/>
      <c r="AB168" s="3"/>
      <c r="AC168" s="3"/>
    </row>
    <row r="169" spans="1:29" ht="15" customHeight="1" x14ac:dyDescent="0.2">
      <c r="A169" s="2"/>
      <c r="B169" s="2"/>
      <c r="C169" s="2"/>
      <c r="D169" s="2"/>
      <c r="E169" s="3"/>
      <c r="F169" s="3"/>
      <c r="G169" s="3"/>
      <c r="H169" s="3"/>
      <c r="I169" s="3"/>
      <c r="J169" s="3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3"/>
      <c r="AB169" s="3"/>
      <c r="AC169" s="3"/>
    </row>
    <row r="170" spans="1:29" ht="15" customHeight="1" x14ac:dyDescent="0.2">
      <c r="A170" s="2"/>
      <c r="B170" s="2"/>
      <c r="C170" s="2"/>
      <c r="D170" s="2"/>
      <c r="E170" s="3"/>
      <c r="F170" s="3"/>
      <c r="G170" s="3"/>
      <c r="H170" s="3"/>
      <c r="I170" s="3"/>
      <c r="J170" s="3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3"/>
      <c r="AB170" s="3"/>
      <c r="AC170" s="3"/>
    </row>
    <row r="171" spans="1:29" ht="15" customHeight="1" x14ac:dyDescent="0.2">
      <c r="A171" s="2"/>
      <c r="B171" s="2"/>
      <c r="C171" s="2"/>
      <c r="D171" s="2"/>
      <c r="E171" s="3"/>
      <c r="F171" s="3"/>
      <c r="G171" s="3"/>
      <c r="H171" s="3"/>
      <c r="I171" s="3"/>
      <c r="J171" s="3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3"/>
      <c r="AB171" s="3"/>
      <c r="AC171" s="3"/>
    </row>
    <row r="172" spans="1:29" ht="15" customHeight="1" x14ac:dyDescent="0.2">
      <c r="A172" s="2"/>
      <c r="B172" s="2"/>
      <c r="C172" s="2"/>
      <c r="D172" s="2"/>
      <c r="E172" s="3"/>
      <c r="F172" s="3"/>
      <c r="G172" s="3"/>
      <c r="H172" s="3"/>
      <c r="I172" s="3"/>
      <c r="J172" s="3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3"/>
      <c r="AB172" s="3"/>
      <c r="AC172" s="3"/>
    </row>
    <row r="173" spans="1:29" ht="15" customHeight="1" x14ac:dyDescent="0.2">
      <c r="A173" s="2"/>
      <c r="B173" s="2"/>
      <c r="C173" s="2"/>
      <c r="D173" s="2"/>
      <c r="E173" s="3"/>
      <c r="F173" s="3"/>
      <c r="G173" s="3"/>
      <c r="H173" s="3"/>
      <c r="I173" s="3"/>
      <c r="J173" s="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3"/>
      <c r="AB173" s="3"/>
      <c r="AC173" s="3"/>
    </row>
    <row r="174" spans="1:29" ht="15" customHeight="1" x14ac:dyDescent="0.2">
      <c r="A174" s="2"/>
      <c r="B174" s="2"/>
      <c r="C174" s="2"/>
      <c r="D174" s="2"/>
      <c r="E174" s="3"/>
      <c r="F174" s="3"/>
      <c r="G174" s="3"/>
      <c r="H174" s="3"/>
      <c r="I174" s="3"/>
      <c r="J174" s="3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3"/>
      <c r="AB174" s="3"/>
      <c r="AC174" s="3"/>
    </row>
    <row r="175" spans="1:29" ht="15" customHeight="1" x14ac:dyDescent="0.2">
      <c r="A175" s="2"/>
      <c r="B175" s="2"/>
      <c r="C175" s="2"/>
      <c r="D175" s="2"/>
      <c r="E175" s="3"/>
      <c r="F175" s="3"/>
      <c r="G175" s="3"/>
      <c r="H175" s="3"/>
      <c r="I175" s="3"/>
      <c r="J175" s="3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3"/>
      <c r="AB175" s="3"/>
      <c r="AC175" s="3"/>
    </row>
    <row r="176" spans="1:29" ht="15" customHeight="1" x14ac:dyDescent="0.2">
      <c r="A176" s="2"/>
      <c r="B176" s="2"/>
      <c r="C176" s="2"/>
      <c r="D176" s="2"/>
      <c r="E176" s="3"/>
      <c r="F176" s="3"/>
      <c r="G176" s="3"/>
      <c r="H176" s="3"/>
      <c r="I176" s="3"/>
      <c r="J176" s="3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3"/>
      <c r="AB176" s="3"/>
      <c r="AC176" s="3"/>
    </row>
    <row r="177" spans="1:29" ht="15" customHeight="1" x14ac:dyDescent="0.2">
      <c r="A177" s="2"/>
      <c r="B177" s="2"/>
      <c r="C177" s="2"/>
      <c r="D177" s="2"/>
      <c r="E177" s="3"/>
      <c r="F177" s="3"/>
      <c r="G177" s="3"/>
      <c r="H177" s="3"/>
      <c r="I177" s="3"/>
      <c r="J177" s="3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3"/>
      <c r="AB177" s="3"/>
      <c r="AC177" s="3"/>
    </row>
    <row r="178" spans="1:29" ht="15" customHeight="1" x14ac:dyDescent="0.2">
      <c r="A178" s="2"/>
      <c r="B178" s="2"/>
      <c r="C178" s="2"/>
      <c r="D178" s="2"/>
      <c r="E178" s="3"/>
      <c r="F178" s="3"/>
      <c r="G178" s="3"/>
      <c r="H178" s="3"/>
      <c r="I178" s="3"/>
      <c r="J178" s="3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3"/>
      <c r="AB178" s="3"/>
      <c r="AC178" s="3"/>
    </row>
    <row r="179" spans="1:29" ht="15" customHeight="1" x14ac:dyDescent="0.2">
      <c r="A179" s="2"/>
      <c r="B179" s="2"/>
      <c r="C179" s="2"/>
      <c r="D179" s="2"/>
      <c r="E179" s="3"/>
      <c r="F179" s="3"/>
      <c r="G179" s="3"/>
      <c r="H179" s="3"/>
      <c r="I179" s="3"/>
      <c r="J179" s="3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3"/>
      <c r="AB179" s="3"/>
      <c r="AC179" s="3"/>
    </row>
    <row r="180" spans="1:29" ht="15" customHeight="1" x14ac:dyDescent="0.2">
      <c r="A180" s="2"/>
      <c r="B180" s="2"/>
      <c r="C180" s="2"/>
      <c r="D180" s="2"/>
      <c r="E180" s="3"/>
      <c r="F180" s="3"/>
      <c r="G180" s="3"/>
      <c r="H180" s="3"/>
      <c r="I180" s="3"/>
      <c r="J180" s="3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3"/>
      <c r="AB180" s="3"/>
      <c r="AC180" s="3"/>
    </row>
    <row r="181" spans="1:29" ht="15" customHeight="1" x14ac:dyDescent="0.2">
      <c r="A181" s="2"/>
      <c r="B181" s="2"/>
      <c r="C181" s="2"/>
      <c r="D181" s="2"/>
      <c r="E181" s="3"/>
      <c r="F181" s="3"/>
      <c r="G181" s="3"/>
      <c r="H181" s="3"/>
      <c r="I181" s="3"/>
      <c r="J181" s="3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3"/>
      <c r="AB181" s="3"/>
      <c r="AC181" s="3"/>
    </row>
    <row r="182" spans="1:29" ht="15" customHeight="1" x14ac:dyDescent="0.2">
      <c r="A182" s="2"/>
      <c r="B182" s="2"/>
      <c r="C182" s="2"/>
      <c r="D182" s="2"/>
      <c r="E182" s="3"/>
      <c r="F182" s="3"/>
      <c r="G182" s="3"/>
      <c r="H182" s="3"/>
      <c r="I182" s="3"/>
      <c r="J182" s="3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3"/>
      <c r="AB182" s="3"/>
      <c r="AC182" s="3"/>
    </row>
    <row r="183" spans="1:29" ht="15" customHeight="1" x14ac:dyDescent="0.2">
      <c r="A183" s="2"/>
      <c r="B183" s="2"/>
      <c r="C183" s="2"/>
      <c r="D183" s="2"/>
      <c r="E183" s="3"/>
      <c r="F183" s="3"/>
      <c r="G183" s="3"/>
      <c r="H183" s="3"/>
      <c r="I183" s="3"/>
      <c r="J183" s="3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3"/>
      <c r="AB183" s="3"/>
      <c r="AC183" s="3"/>
    </row>
    <row r="184" spans="1:29" ht="15" customHeight="1" x14ac:dyDescent="0.2">
      <c r="A184" s="2"/>
      <c r="B184" s="2"/>
      <c r="C184" s="2"/>
      <c r="D184" s="2"/>
      <c r="E184" s="3"/>
      <c r="F184" s="3"/>
      <c r="G184" s="3"/>
      <c r="H184" s="3"/>
      <c r="I184" s="3"/>
      <c r="J184" s="3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3"/>
      <c r="AB184" s="3"/>
      <c r="AC184" s="3"/>
    </row>
    <row r="185" spans="1:29" ht="15" customHeight="1" x14ac:dyDescent="0.2">
      <c r="A185" s="2"/>
      <c r="B185" s="2"/>
      <c r="C185" s="2"/>
      <c r="D185" s="2"/>
      <c r="E185" s="3"/>
      <c r="F185" s="3"/>
      <c r="G185" s="3"/>
      <c r="H185" s="3"/>
      <c r="I185" s="3"/>
      <c r="J185" s="3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3"/>
      <c r="AB185" s="3"/>
      <c r="AC185" s="3"/>
    </row>
    <row r="186" spans="1:29" ht="15" customHeight="1" x14ac:dyDescent="0.2">
      <c r="A186" s="2"/>
      <c r="B186" s="2"/>
      <c r="C186" s="2"/>
      <c r="D186" s="2"/>
      <c r="E186" s="3"/>
      <c r="F186" s="3"/>
      <c r="G186" s="3"/>
      <c r="H186" s="3"/>
      <c r="I186" s="3"/>
      <c r="J186" s="3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3"/>
      <c r="AB186" s="3"/>
      <c r="AC186" s="3"/>
    </row>
    <row r="187" spans="1:29" ht="15" customHeight="1" x14ac:dyDescent="0.2">
      <c r="A187" s="2"/>
      <c r="B187" s="2"/>
      <c r="C187" s="2"/>
      <c r="D187" s="2"/>
      <c r="E187" s="3"/>
      <c r="F187" s="3"/>
      <c r="G187" s="3"/>
      <c r="H187" s="3"/>
      <c r="I187" s="3"/>
      <c r="J187" s="3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3"/>
      <c r="AB187" s="3"/>
      <c r="AC187" s="3"/>
    </row>
    <row r="188" spans="1:29" ht="15" customHeight="1" x14ac:dyDescent="0.2">
      <c r="A188" s="2"/>
      <c r="B188" s="2"/>
      <c r="C188" s="2"/>
      <c r="D188" s="2"/>
      <c r="E188" s="3"/>
      <c r="F188" s="3"/>
      <c r="G188" s="3"/>
      <c r="H188" s="3"/>
      <c r="I188" s="3"/>
      <c r="J188" s="3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3"/>
      <c r="AB188" s="3"/>
      <c r="AC188" s="3"/>
    </row>
    <row r="189" spans="1:29" ht="15" customHeight="1" x14ac:dyDescent="0.2">
      <c r="A189" s="2"/>
      <c r="B189" s="2"/>
      <c r="C189" s="2"/>
      <c r="D189" s="2"/>
      <c r="E189" s="3"/>
      <c r="F189" s="3"/>
      <c r="G189" s="3"/>
      <c r="H189" s="3"/>
      <c r="I189" s="3"/>
      <c r="J189" s="3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3"/>
      <c r="AB189" s="3"/>
      <c r="AC189" s="3"/>
    </row>
    <row r="190" spans="1:29" ht="15" customHeight="1" x14ac:dyDescent="0.2">
      <c r="A190" s="2"/>
      <c r="B190" s="2"/>
      <c r="C190" s="2"/>
      <c r="D190" s="2"/>
      <c r="E190" s="3"/>
      <c r="F190" s="3"/>
      <c r="G190" s="3"/>
      <c r="H190" s="3"/>
      <c r="I190" s="3"/>
      <c r="J190" s="3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3"/>
      <c r="AB190" s="3"/>
      <c r="AC190" s="3"/>
    </row>
    <row r="191" spans="1:29" ht="15" customHeight="1" x14ac:dyDescent="0.2">
      <c r="A191" s="2"/>
      <c r="B191" s="2"/>
      <c r="C191" s="2"/>
      <c r="D191" s="2"/>
      <c r="E191" s="3"/>
      <c r="F191" s="3"/>
      <c r="G191" s="3"/>
      <c r="H191" s="3"/>
      <c r="I191" s="3"/>
      <c r="J191" s="3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3"/>
      <c r="AB191" s="3"/>
      <c r="AC191" s="3"/>
    </row>
    <row r="192" spans="1:29" ht="15" customHeight="1" x14ac:dyDescent="0.2">
      <c r="A192" s="2"/>
      <c r="B192" s="2"/>
      <c r="C192" s="2"/>
      <c r="D192" s="2"/>
      <c r="E192" s="3"/>
      <c r="F192" s="3"/>
      <c r="G192" s="3"/>
      <c r="H192" s="3"/>
      <c r="I192" s="3"/>
      <c r="J192" s="3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3"/>
      <c r="AB192" s="3"/>
      <c r="AC192" s="3"/>
    </row>
    <row r="193" spans="1:29" ht="15" customHeight="1" x14ac:dyDescent="0.2">
      <c r="A193" s="2"/>
      <c r="B193" s="2"/>
      <c r="C193" s="2"/>
      <c r="D193" s="2"/>
      <c r="E193" s="3"/>
      <c r="F193" s="3"/>
      <c r="G193" s="3"/>
      <c r="H193" s="3"/>
      <c r="I193" s="3"/>
      <c r="J193" s="3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3"/>
      <c r="AB193" s="3"/>
      <c r="AC193" s="3"/>
    </row>
    <row r="194" spans="1:29" ht="15" customHeight="1" x14ac:dyDescent="0.2">
      <c r="A194" s="2"/>
      <c r="B194" s="2"/>
      <c r="C194" s="2"/>
      <c r="D194" s="2"/>
      <c r="E194" s="3"/>
      <c r="F194" s="3"/>
      <c r="G194" s="3"/>
      <c r="H194" s="3"/>
      <c r="I194" s="3"/>
      <c r="J194" s="3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3"/>
      <c r="AB194" s="3"/>
      <c r="AC194" s="3"/>
    </row>
    <row r="195" spans="1:29" ht="15" customHeight="1" x14ac:dyDescent="0.2">
      <c r="A195" s="2"/>
      <c r="B195" s="2"/>
      <c r="C195" s="2"/>
      <c r="D195" s="2"/>
      <c r="E195" s="3"/>
      <c r="F195" s="3"/>
      <c r="G195" s="3"/>
      <c r="H195" s="3"/>
      <c r="I195" s="3"/>
      <c r="J195" s="3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3"/>
      <c r="AB195" s="3"/>
      <c r="AC195" s="3"/>
    </row>
    <row r="196" spans="1:29" ht="15" customHeight="1" x14ac:dyDescent="0.2">
      <c r="A196" s="2"/>
      <c r="B196" s="2"/>
      <c r="C196" s="2"/>
      <c r="D196" s="2"/>
      <c r="E196" s="3"/>
      <c r="F196" s="3"/>
      <c r="G196" s="3"/>
      <c r="H196" s="3"/>
      <c r="I196" s="3"/>
      <c r="J196" s="3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3"/>
      <c r="AB196" s="3"/>
      <c r="AC196" s="3"/>
    </row>
    <row r="197" spans="1:29" ht="15" customHeight="1" x14ac:dyDescent="0.2">
      <c r="A197" s="2"/>
      <c r="B197" s="2"/>
      <c r="C197" s="2"/>
      <c r="D197" s="2"/>
      <c r="E197" s="3"/>
      <c r="F197" s="3"/>
      <c r="G197" s="3"/>
      <c r="H197" s="3"/>
      <c r="I197" s="3"/>
      <c r="J197" s="3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3"/>
      <c r="AB197" s="3"/>
      <c r="AC197" s="3"/>
    </row>
    <row r="198" spans="1:29" ht="15" customHeight="1" x14ac:dyDescent="0.2">
      <c r="A198" s="2"/>
      <c r="B198" s="2"/>
      <c r="C198" s="2"/>
      <c r="D198" s="2"/>
      <c r="E198" s="3"/>
      <c r="F198" s="3"/>
      <c r="G198" s="3"/>
      <c r="H198" s="3"/>
      <c r="I198" s="3"/>
      <c r="J198" s="3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3"/>
      <c r="AB198" s="3"/>
      <c r="AC198" s="3"/>
    </row>
    <row r="199" spans="1:29" ht="15" customHeight="1" x14ac:dyDescent="0.2">
      <c r="A199" s="2"/>
      <c r="B199" s="2"/>
      <c r="C199" s="2"/>
      <c r="D199" s="2"/>
      <c r="E199" s="3"/>
      <c r="F199" s="3"/>
      <c r="G199" s="3"/>
      <c r="H199" s="3"/>
      <c r="I199" s="3"/>
      <c r="J199" s="3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3"/>
      <c r="AB199" s="3"/>
      <c r="AC199" s="3"/>
    </row>
    <row r="200" spans="1:29" ht="15" customHeight="1" x14ac:dyDescent="0.2">
      <c r="A200" s="2"/>
      <c r="B200" s="2"/>
      <c r="C200" s="2"/>
      <c r="D200" s="2"/>
      <c r="E200" s="3"/>
      <c r="F200" s="3"/>
      <c r="G200" s="3"/>
      <c r="H200" s="3"/>
      <c r="I200" s="3"/>
      <c r="J200" s="3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3"/>
      <c r="AB200" s="3"/>
      <c r="AC200" s="3"/>
    </row>
    <row r="201" spans="1:29" ht="15" customHeight="1" x14ac:dyDescent="0.2">
      <c r="A201" s="2"/>
      <c r="B201" s="2"/>
      <c r="C201" s="2"/>
      <c r="D201" s="2"/>
      <c r="E201" s="3"/>
      <c r="F201" s="3"/>
      <c r="G201" s="3"/>
      <c r="H201" s="3"/>
      <c r="I201" s="3"/>
      <c r="J201" s="3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3"/>
      <c r="AB201" s="3"/>
      <c r="AC201" s="3"/>
    </row>
    <row r="202" spans="1:29" ht="15" customHeight="1" x14ac:dyDescent="0.2">
      <c r="A202" s="2"/>
      <c r="B202" s="2"/>
      <c r="C202" s="2"/>
      <c r="D202" s="2"/>
      <c r="E202" s="3"/>
      <c r="F202" s="3"/>
      <c r="G202" s="3"/>
      <c r="H202" s="3"/>
      <c r="I202" s="3"/>
      <c r="J202" s="3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3"/>
      <c r="AB202" s="3"/>
      <c r="AC202" s="3"/>
    </row>
    <row r="203" spans="1:29" ht="15" customHeight="1" x14ac:dyDescent="0.2">
      <c r="A203" s="2"/>
      <c r="B203" s="2"/>
      <c r="C203" s="2"/>
      <c r="D203" s="2"/>
      <c r="E203" s="3"/>
      <c r="F203" s="3"/>
      <c r="G203" s="3"/>
      <c r="H203" s="3"/>
      <c r="I203" s="3"/>
      <c r="J203" s="3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3"/>
      <c r="AB203" s="3"/>
      <c r="AC203" s="3"/>
    </row>
    <row r="204" spans="1:29" ht="15" customHeight="1" x14ac:dyDescent="0.2">
      <c r="A204" s="2"/>
      <c r="B204" s="2"/>
      <c r="C204" s="2"/>
      <c r="D204" s="2"/>
      <c r="E204" s="3"/>
      <c r="F204" s="3"/>
      <c r="G204" s="3"/>
      <c r="H204" s="3"/>
      <c r="I204" s="3"/>
      <c r="J204" s="3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3"/>
      <c r="AB204" s="3"/>
      <c r="AC204" s="3"/>
    </row>
    <row r="205" spans="1:29" ht="15" customHeight="1" x14ac:dyDescent="0.2">
      <c r="A205" s="2"/>
      <c r="B205" s="2"/>
      <c r="C205" s="2"/>
      <c r="D205" s="2"/>
      <c r="E205" s="3"/>
      <c r="F205" s="3"/>
      <c r="G205" s="3"/>
      <c r="H205" s="3"/>
      <c r="I205" s="3"/>
      <c r="J205" s="3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3"/>
      <c r="AB205" s="3"/>
      <c r="AC205" s="3"/>
    </row>
    <row r="206" spans="1:29" ht="15" customHeight="1" x14ac:dyDescent="0.2">
      <c r="A206" s="2"/>
      <c r="B206" s="2"/>
      <c r="C206" s="2"/>
      <c r="D206" s="2"/>
      <c r="E206" s="3"/>
      <c r="F206" s="3"/>
      <c r="G206" s="3"/>
      <c r="H206" s="3"/>
      <c r="I206" s="3"/>
      <c r="J206" s="3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3"/>
      <c r="AB206" s="3"/>
      <c r="AC206" s="3"/>
    </row>
    <row r="207" spans="1:29" ht="15" customHeight="1" x14ac:dyDescent="0.2">
      <c r="A207" s="2"/>
      <c r="B207" s="2"/>
      <c r="C207" s="2"/>
      <c r="D207" s="2"/>
      <c r="E207" s="3"/>
      <c r="F207" s="3"/>
      <c r="G207" s="3"/>
      <c r="H207" s="3"/>
      <c r="I207" s="3"/>
      <c r="J207" s="3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3"/>
      <c r="AB207" s="3"/>
      <c r="AC207" s="3"/>
    </row>
    <row r="208" spans="1:29" ht="15" customHeight="1" x14ac:dyDescent="0.2">
      <c r="A208" s="2"/>
      <c r="B208" s="2"/>
      <c r="C208" s="2"/>
      <c r="D208" s="2"/>
      <c r="E208" s="3"/>
      <c r="F208" s="3"/>
      <c r="G208" s="3"/>
      <c r="H208" s="3"/>
      <c r="I208" s="3"/>
      <c r="J208" s="3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3"/>
      <c r="AB208" s="3"/>
      <c r="AC208" s="3"/>
    </row>
    <row r="209" spans="1:29" ht="15" customHeight="1" x14ac:dyDescent="0.2">
      <c r="A209" s="2"/>
      <c r="B209" s="2"/>
      <c r="C209" s="2"/>
      <c r="D209" s="2"/>
      <c r="E209" s="3"/>
      <c r="F209" s="3"/>
      <c r="G209" s="3"/>
      <c r="H209" s="3"/>
      <c r="I209" s="3"/>
      <c r="J209" s="3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3"/>
      <c r="AB209" s="3"/>
      <c r="AC209" s="3"/>
    </row>
    <row r="210" spans="1:29" ht="15" customHeight="1" x14ac:dyDescent="0.2">
      <c r="A210" s="2"/>
      <c r="B210" s="2"/>
      <c r="C210" s="2"/>
      <c r="D210" s="2"/>
      <c r="E210" s="3"/>
      <c r="F210" s="3"/>
      <c r="G210" s="3"/>
      <c r="H210" s="3"/>
      <c r="I210" s="3"/>
      <c r="J210" s="3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3"/>
      <c r="AB210" s="3"/>
      <c r="AC210" s="3"/>
    </row>
    <row r="211" spans="1:29" ht="15" customHeight="1" x14ac:dyDescent="0.2">
      <c r="A211" s="2"/>
      <c r="B211" s="2"/>
      <c r="C211" s="2"/>
      <c r="D211" s="2"/>
      <c r="E211" s="3"/>
      <c r="F211" s="3"/>
      <c r="G211" s="3"/>
      <c r="H211" s="3"/>
      <c r="I211" s="3"/>
      <c r="J211" s="3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3"/>
      <c r="AB211" s="3"/>
      <c r="AC211" s="3"/>
    </row>
    <row r="212" spans="1:29" ht="15" customHeight="1" x14ac:dyDescent="0.2">
      <c r="A212" s="2"/>
      <c r="B212" s="2"/>
      <c r="C212" s="2"/>
      <c r="D212" s="2"/>
      <c r="E212" s="3"/>
      <c r="F212" s="3"/>
      <c r="G212" s="3"/>
      <c r="H212" s="3"/>
      <c r="I212" s="3"/>
      <c r="J212" s="3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3"/>
      <c r="AB212" s="3"/>
      <c r="AC212" s="3"/>
    </row>
    <row r="213" spans="1:29" ht="15" customHeight="1" x14ac:dyDescent="0.2">
      <c r="A213" s="2"/>
      <c r="B213" s="2"/>
      <c r="C213" s="2"/>
      <c r="D213" s="2"/>
      <c r="E213" s="3"/>
      <c r="F213" s="3"/>
      <c r="G213" s="3"/>
      <c r="H213" s="3"/>
      <c r="I213" s="3"/>
      <c r="J213" s="3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3"/>
      <c r="AB213" s="3"/>
      <c r="AC213" s="3"/>
    </row>
    <row r="214" spans="1:29" ht="15" customHeight="1" x14ac:dyDescent="0.2">
      <c r="A214" s="2"/>
      <c r="B214" s="2"/>
      <c r="C214" s="2"/>
      <c r="D214" s="2"/>
      <c r="E214" s="3"/>
      <c r="F214" s="3"/>
      <c r="G214" s="3"/>
      <c r="H214" s="3"/>
      <c r="I214" s="3"/>
      <c r="J214" s="3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3"/>
      <c r="AB214" s="3"/>
      <c r="AC214" s="3"/>
    </row>
    <row r="215" spans="1:29" ht="15" customHeight="1" x14ac:dyDescent="0.2">
      <c r="A215" s="2"/>
      <c r="B215" s="2"/>
      <c r="C215" s="2"/>
      <c r="D215" s="2"/>
      <c r="E215" s="3"/>
      <c r="F215" s="3"/>
      <c r="G215" s="3"/>
      <c r="H215" s="3"/>
      <c r="I215" s="3"/>
      <c r="J215" s="3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3"/>
      <c r="AB215" s="3"/>
      <c r="AC215" s="3"/>
    </row>
    <row r="216" spans="1:29" ht="15" customHeight="1" x14ac:dyDescent="0.2">
      <c r="A216" s="2"/>
      <c r="B216" s="2"/>
      <c r="C216" s="2"/>
      <c r="D216" s="2"/>
      <c r="E216" s="3"/>
      <c r="F216" s="3"/>
      <c r="G216" s="3"/>
      <c r="H216" s="3"/>
      <c r="I216" s="3"/>
      <c r="J216" s="3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3"/>
      <c r="AB216" s="3"/>
      <c r="AC216" s="3"/>
    </row>
    <row r="217" spans="1:29" ht="15" customHeight="1" x14ac:dyDescent="0.2">
      <c r="A217" s="2"/>
      <c r="B217" s="2"/>
      <c r="C217" s="2"/>
      <c r="D217" s="2"/>
      <c r="E217" s="3"/>
      <c r="F217" s="3"/>
      <c r="G217" s="3"/>
      <c r="H217" s="3"/>
      <c r="I217" s="3"/>
      <c r="J217" s="3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3"/>
      <c r="AB217" s="3"/>
      <c r="AC217" s="3"/>
    </row>
    <row r="218" spans="1:29" ht="15" customHeight="1" x14ac:dyDescent="0.2">
      <c r="A218" s="2"/>
      <c r="B218" s="2"/>
      <c r="C218" s="2"/>
      <c r="D218" s="2"/>
      <c r="E218" s="3"/>
      <c r="F218" s="3"/>
      <c r="G218" s="3"/>
      <c r="H218" s="3"/>
      <c r="I218" s="3"/>
      <c r="J218" s="3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3"/>
      <c r="AB218" s="3"/>
      <c r="AC218" s="3"/>
    </row>
    <row r="219" spans="1:29" ht="15" customHeight="1" x14ac:dyDescent="0.2">
      <c r="A219" s="2"/>
      <c r="B219" s="2"/>
      <c r="C219" s="2"/>
      <c r="D219" s="2"/>
      <c r="E219" s="3"/>
      <c r="F219" s="3"/>
      <c r="G219" s="3"/>
      <c r="H219" s="3"/>
      <c r="I219" s="3"/>
      <c r="J219" s="3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3"/>
      <c r="AB219" s="3"/>
      <c r="AC219" s="3"/>
    </row>
    <row r="220" spans="1:29" ht="15" customHeight="1" x14ac:dyDescent="0.2">
      <c r="A220" s="2"/>
      <c r="B220" s="2"/>
      <c r="C220" s="2"/>
      <c r="D220" s="2"/>
      <c r="E220" s="3"/>
      <c r="F220" s="3"/>
      <c r="G220" s="3"/>
      <c r="H220" s="3"/>
      <c r="I220" s="3"/>
      <c r="J220" s="3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3"/>
      <c r="AB220" s="3"/>
      <c r="AC220" s="3"/>
    </row>
    <row r="221" spans="1:29" ht="15" customHeight="1" x14ac:dyDescent="0.2">
      <c r="A221" s="2"/>
      <c r="B221" s="2"/>
      <c r="C221" s="2"/>
      <c r="D221" s="2"/>
      <c r="E221" s="3"/>
      <c r="F221" s="3"/>
      <c r="G221" s="3"/>
      <c r="H221" s="3"/>
      <c r="I221" s="3"/>
      <c r="J221" s="3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3"/>
      <c r="AB221" s="3"/>
      <c r="AC221" s="3"/>
    </row>
    <row r="222" spans="1:29" ht="15" customHeight="1" x14ac:dyDescent="0.2">
      <c r="A222" s="2"/>
      <c r="B222" s="2"/>
      <c r="C222" s="2"/>
      <c r="D222" s="2"/>
      <c r="E222" s="3"/>
      <c r="F222" s="3"/>
      <c r="G222" s="3"/>
      <c r="H222" s="3"/>
      <c r="I222" s="3"/>
      <c r="J222" s="3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3"/>
      <c r="AB222" s="3"/>
      <c r="AC222" s="3"/>
    </row>
    <row r="223" spans="1:29" ht="15" customHeight="1" x14ac:dyDescent="0.2">
      <c r="A223" s="2"/>
      <c r="B223" s="2"/>
      <c r="C223" s="2"/>
      <c r="D223" s="2"/>
      <c r="E223" s="3"/>
      <c r="F223" s="3"/>
      <c r="G223" s="3"/>
      <c r="H223" s="3"/>
      <c r="I223" s="3"/>
      <c r="J223" s="3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3"/>
      <c r="AB223" s="3"/>
      <c r="AC223" s="3"/>
    </row>
    <row r="224" spans="1:29" ht="15" customHeight="1" x14ac:dyDescent="0.2">
      <c r="A224" s="2"/>
      <c r="B224" s="2"/>
      <c r="C224" s="2"/>
      <c r="D224" s="2"/>
      <c r="E224" s="3"/>
      <c r="F224" s="3"/>
      <c r="G224" s="3"/>
      <c r="H224" s="3"/>
      <c r="I224" s="3"/>
      <c r="J224" s="3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3"/>
      <c r="AB224" s="3"/>
      <c r="AC224" s="3"/>
    </row>
    <row r="225" spans="1:29" ht="15" customHeight="1" x14ac:dyDescent="0.2">
      <c r="A225" s="2"/>
      <c r="B225" s="2"/>
      <c r="C225" s="2"/>
      <c r="D225" s="2"/>
      <c r="E225" s="3"/>
      <c r="F225" s="3"/>
      <c r="G225" s="3"/>
      <c r="H225" s="3"/>
      <c r="I225" s="3"/>
      <c r="J225" s="3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3"/>
      <c r="AB225" s="3"/>
      <c r="AC225" s="3"/>
    </row>
    <row r="226" spans="1:29" ht="15" customHeight="1" x14ac:dyDescent="0.2">
      <c r="A226" s="2"/>
      <c r="B226" s="2"/>
      <c r="C226" s="2"/>
      <c r="D226" s="2"/>
      <c r="E226" s="3"/>
      <c r="F226" s="3"/>
      <c r="G226" s="3"/>
      <c r="H226" s="3"/>
      <c r="I226" s="3"/>
      <c r="J226" s="3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3"/>
      <c r="AB226" s="3"/>
      <c r="AC226" s="3"/>
    </row>
    <row r="227" spans="1:29" ht="15" customHeight="1" x14ac:dyDescent="0.2">
      <c r="A227" s="2"/>
      <c r="B227" s="2"/>
      <c r="C227" s="2"/>
      <c r="D227" s="2"/>
      <c r="E227" s="3"/>
      <c r="F227" s="3"/>
      <c r="G227" s="3"/>
      <c r="H227" s="3"/>
      <c r="I227" s="3"/>
      <c r="J227" s="3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3"/>
      <c r="AB227" s="3"/>
      <c r="AC227" s="3"/>
    </row>
    <row r="228" spans="1:29" ht="15" customHeight="1" x14ac:dyDescent="0.2">
      <c r="A228" s="2"/>
      <c r="B228" s="2"/>
      <c r="C228" s="2"/>
      <c r="D228" s="2"/>
      <c r="E228" s="3"/>
      <c r="F228" s="3"/>
      <c r="G228" s="3"/>
      <c r="H228" s="3"/>
      <c r="I228" s="3"/>
      <c r="J228" s="3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3"/>
      <c r="AB228" s="3"/>
      <c r="AC228" s="3"/>
    </row>
    <row r="229" spans="1:29" ht="15" customHeight="1" x14ac:dyDescent="0.2">
      <c r="A229" s="2"/>
      <c r="B229" s="2"/>
      <c r="C229" s="2"/>
      <c r="D229" s="2"/>
      <c r="E229" s="3"/>
      <c r="F229" s="3"/>
      <c r="G229" s="3"/>
      <c r="H229" s="3"/>
      <c r="I229" s="3"/>
      <c r="J229" s="3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3"/>
      <c r="AB229" s="3"/>
      <c r="AC229" s="3"/>
    </row>
    <row r="230" spans="1:29" ht="15" customHeight="1" x14ac:dyDescent="0.2">
      <c r="A230" s="2"/>
      <c r="B230" s="2"/>
      <c r="C230" s="2"/>
      <c r="D230" s="2"/>
      <c r="E230" s="3"/>
      <c r="F230" s="3"/>
      <c r="G230" s="3"/>
      <c r="H230" s="3"/>
      <c r="I230" s="3"/>
      <c r="J230" s="3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3"/>
      <c r="AB230" s="3"/>
      <c r="AC230" s="3"/>
    </row>
    <row r="231" spans="1:29" ht="15" customHeight="1" x14ac:dyDescent="0.2">
      <c r="A231" s="2"/>
      <c r="B231" s="2"/>
      <c r="C231" s="2"/>
      <c r="D231" s="2"/>
      <c r="E231" s="3"/>
      <c r="F231" s="3"/>
      <c r="G231" s="3"/>
      <c r="H231" s="3"/>
      <c r="I231" s="3"/>
      <c r="J231" s="3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3"/>
      <c r="AB231" s="3"/>
      <c r="AC231" s="3"/>
    </row>
    <row r="232" spans="1:29" ht="15" customHeight="1" x14ac:dyDescent="0.2">
      <c r="A232" s="2"/>
      <c r="B232" s="2"/>
      <c r="C232" s="2"/>
      <c r="D232" s="2"/>
      <c r="E232" s="3"/>
      <c r="F232" s="3"/>
      <c r="G232" s="3"/>
      <c r="H232" s="3"/>
      <c r="I232" s="3"/>
      <c r="J232" s="3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3"/>
      <c r="AB232" s="3"/>
      <c r="AC232" s="3"/>
    </row>
    <row r="233" spans="1:29" ht="15" customHeight="1" x14ac:dyDescent="0.2">
      <c r="A233" s="2"/>
      <c r="B233" s="2"/>
      <c r="C233" s="2"/>
      <c r="D233" s="2"/>
      <c r="E233" s="3"/>
      <c r="F233" s="3"/>
      <c r="G233" s="3"/>
      <c r="H233" s="3"/>
      <c r="I233" s="3"/>
      <c r="J233" s="3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3"/>
      <c r="AB233" s="3"/>
      <c r="AC233" s="3"/>
    </row>
    <row r="234" spans="1:29" ht="15" customHeight="1" x14ac:dyDescent="0.2">
      <c r="A234" s="2"/>
      <c r="B234" s="2"/>
      <c r="C234" s="2"/>
      <c r="D234" s="2"/>
      <c r="E234" s="3"/>
      <c r="F234" s="3"/>
      <c r="G234" s="3"/>
      <c r="H234" s="3"/>
      <c r="I234" s="3"/>
      <c r="J234" s="3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3"/>
      <c r="AB234" s="3"/>
      <c r="AC234" s="3"/>
    </row>
  </sheetData>
  <pageMargins left="0.75" right="0.75" top="1" bottom="1" header="0.3" footer="0.3"/>
  <pageSetup orientation="portrait"/>
  <headerFooter>
    <oddFooter>&amp;C&amp;"Helvetica,Regular"&amp;12&amp;K000000&amp;P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showGridLines="0" workbookViewId="0">
      <selection activeCell="H39" sqref="H39"/>
    </sheetView>
  </sheetViews>
  <sheetFormatPr baseColWidth="10" defaultColWidth="10.83203125" defaultRowHeight="15" customHeight="1" x14ac:dyDescent="0.2"/>
  <cols>
    <col min="1" max="5" width="10.83203125" style="22" customWidth="1"/>
    <col min="6" max="6" width="23.33203125" style="22" customWidth="1"/>
    <col min="7" max="7" width="15.1640625" style="22" customWidth="1"/>
    <col min="8" max="8" width="11.83203125" style="22" customWidth="1"/>
    <col min="9" max="12" width="10.83203125" style="22" customWidth="1"/>
    <col min="13" max="256" width="10.83203125" customWidth="1"/>
  </cols>
  <sheetData>
    <row r="1" spans="1:12" ht="1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" customHeight="1" x14ac:dyDescent="0.2">
      <c r="A3" s="3"/>
      <c r="B3" s="3"/>
      <c r="C3" s="3"/>
      <c r="D3" s="3"/>
      <c r="E3" s="3"/>
      <c r="F3" s="3"/>
      <c r="G3" s="23" t="s">
        <v>1823</v>
      </c>
      <c r="H3" s="24"/>
      <c r="I3" s="24"/>
      <c r="J3" s="24"/>
      <c r="K3" s="24"/>
      <c r="L3" s="24"/>
    </row>
    <row r="4" spans="1:12" ht="17" customHeight="1" x14ac:dyDescent="0.2">
      <c r="A4" s="3"/>
      <c r="B4" s="3"/>
      <c r="C4" s="3"/>
      <c r="D4" s="3"/>
      <c r="E4" s="3"/>
      <c r="F4" s="25"/>
      <c r="G4" s="26" t="s">
        <v>1824</v>
      </c>
      <c r="H4" s="26" t="s">
        <v>1825</v>
      </c>
      <c r="I4" s="26" t="s">
        <v>1826</v>
      </c>
      <c r="J4" s="26" t="s">
        <v>1827</v>
      </c>
      <c r="K4" s="27"/>
      <c r="L4" s="27"/>
    </row>
    <row r="5" spans="1:12" ht="15" customHeight="1" x14ac:dyDescent="0.2">
      <c r="A5" s="3"/>
      <c r="B5" s="3"/>
      <c r="C5" s="3"/>
      <c r="D5" s="3"/>
      <c r="E5" s="3"/>
      <c r="F5" s="25"/>
      <c r="G5" s="28" t="s">
        <v>1828</v>
      </c>
      <c r="H5" s="29"/>
      <c r="I5" s="29"/>
      <c r="J5" s="29"/>
      <c r="K5" s="29"/>
      <c r="L5" s="29"/>
    </row>
    <row r="6" spans="1:12" ht="15" customHeight="1" x14ac:dyDescent="0.2">
      <c r="A6" s="3"/>
      <c r="B6" s="3"/>
      <c r="C6" s="3"/>
      <c r="D6" s="3"/>
      <c r="E6" s="3"/>
      <c r="F6" s="25"/>
      <c r="G6" s="28" t="s">
        <v>1829</v>
      </c>
      <c r="H6" s="29">
        <v>11</v>
      </c>
      <c r="I6" s="29">
        <v>120</v>
      </c>
      <c r="J6" s="29">
        <f>I6/H6</f>
        <v>10.909090909090908</v>
      </c>
      <c r="K6" s="29"/>
      <c r="L6" s="29"/>
    </row>
    <row r="7" spans="1:12" ht="15" customHeight="1" x14ac:dyDescent="0.2">
      <c r="A7" s="3"/>
      <c r="B7" s="3"/>
      <c r="C7" s="3"/>
      <c r="D7" s="3"/>
      <c r="E7" s="3"/>
      <c r="F7" s="25"/>
      <c r="G7" s="28" t="s">
        <v>1829</v>
      </c>
      <c r="H7" s="29">
        <v>9</v>
      </c>
      <c r="I7" s="29">
        <v>120</v>
      </c>
      <c r="J7" s="29">
        <f>I7/H7</f>
        <v>13.333333333333334</v>
      </c>
      <c r="K7" s="29"/>
      <c r="L7" s="29"/>
    </row>
    <row r="8" spans="1:12" ht="15" customHeight="1" x14ac:dyDescent="0.2">
      <c r="A8" s="3"/>
      <c r="B8" s="3"/>
      <c r="C8" s="3"/>
      <c r="D8" s="3"/>
      <c r="E8" s="3"/>
      <c r="F8" s="25"/>
      <c r="G8" s="30">
        <v>42972</v>
      </c>
      <c r="H8" s="29">
        <v>9</v>
      </c>
      <c r="I8" s="29">
        <v>180</v>
      </c>
      <c r="J8" s="29">
        <f>I8/H8</f>
        <v>20</v>
      </c>
      <c r="K8" s="29"/>
      <c r="L8" s="29"/>
    </row>
    <row r="9" spans="1:12" ht="15" customHeight="1" x14ac:dyDescent="0.2">
      <c r="A9" s="3"/>
      <c r="B9" s="3"/>
      <c r="C9" s="3"/>
      <c r="D9" s="3"/>
      <c r="E9" s="3"/>
      <c r="F9" s="25"/>
      <c r="G9" s="30">
        <v>42970</v>
      </c>
      <c r="H9" s="29"/>
      <c r="I9" s="29"/>
      <c r="J9" s="29"/>
      <c r="K9" s="28" t="s">
        <v>1830</v>
      </c>
      <c r="L9" s="29"/>
    </row>
    <row r="10" spans="1:12" ht="15" customHeight="1" x14ac:dyDescent="0.2">
      <c r="A10" s="3"/>
      <c r="B10" s="3"/>
      <c r="C10" s="3"/>
      <c r="D10" s="3"/>
      <c r="E10" s="3"/>
      <c r="F10" s="25"/>
      <c r="G10" s="30">
        <v>42977</v>
      </c>
      <c r="H10" s="29"/>
      <c r="I10" s="29"/>
      <c r="J10" s="29"/>
      <c r="K10" s="28" t="s">
        <v>1830</v>
      </c>
      <c r="L10" s="29"/>
    </row>
    <row r="11" spans="1:12" ht="15" customHeight="1" x14ac:dyDescent="0.2">
      <c r="A11" s="3"/>
      <c r="B11" s="3"/>
      <c r="C11" s="3"/>
      <c r="D11" s="3"/>
      <c r="E11" s="3"/>
      <c r="F11" s="25"/>
      <c r="G11" s="30">
        <v>42978</v>
      </c>
      <c r="H11" s="29">
        <v>4</v>
      </c>
      <c r="I11" s="29">
        <v>120</v>
      </c>
      <c r="J11" s="29">
        <f>I11/H11</f>
        <v>30</v>
      </c>
      <c r="K11" s="28" t="s">
        <v>1830</v>
      </c>
      <c r="L11" s="29"/>
    </row>
    <row r="12" spans="1:12" ht="15" customHeight="1" x14ac:dyDescent="0.2">
      <c r="A12" s="3"/>
      <c r="B12" s="3"/>
      <c r="C12" s="3"/>
      <c r="D12" s="3"/>
      <c r="E12" s="3"/>
      <c r="F12" s="25"/>
      <c r="G12" s="30">
        <v>42979</v>
      </c>
      <c r="H12" s="29">
        <v>3</v>
      </c>
      <c r="I12" s="29">
        <v>60</v>
      </c>
      <c r="J12" s="29">
        <f>I12/H12</f>
        <v>20</v>
      </c>
      <c r="K12" s="29"/>
      <c r="L12" s="29"/>
    </row>
    <row r="13" spans="1:12" ht="15" customHeight="1" x14ac:dyDescent="0.2">
      <c r="A13" s="3"/>
      <c r="B13" s="3"/>
      <c r="C13" s="3"/>
      <c r="D13" s="3"/>
      <c r="E13" s="3"/>
      <c r="F13" s="25"/>
      <c r="G13" s="29"/>
      <c r="H13" s="29">
        <f>SUM(H5:H12)</f>
        <v>36</v>
      </c>
      <c r="I13" s="29">
        <f>SUM(I5:I12)</f>
        <v>600</v>
      </c>
      <c r="J13" s="29">
        <f>I13/H13</f>
        <v>16.666666666666668</v>
      </c>
      <c r="K13" s="29"/>
      <c r="L13" s="29"/>
    </row>
    <row r="14" spans="1:12" ht="15" customHeight="1" x14ac:dyDescent="0.2">
      <c r="A14" s="3"/>
      <c r="B14" s="3"/>
      <c r="C14" s="3"/>
      <c r="D14" s="3"/>
      <c r="E14" s="3"/>
      <c r="F14" s="25"/>
      <c r="G14" s="29"/>
      <c r="H14" s="29"/>
      <c r="I14" s="29"/>
      <c r="J14" s="29"/>
      <c r="K14" s="29"/>
      <c r="L14" s="29"/>
    </row>
    <row r="15" spans="1:12" ht="15" customHeight="1" x14ac:dyDescent="0.2">
      <c r="A15" s="3"/>
      <c r="B15" s="3"/>
      <c r="C15" s="3"/>
      <c r="D15" s="3"/>
      <c r="E15" s="3"/>
      <c r="F15" s="25"/>
      <c r="G15" s="29"/>
      <c r="H15" s="29"/>
      <c r="I15" s="29"/>
      <c r="J15" s="29"/>
      <c r="K15" s="29"/>
      <c r="L15" s="29"/>
    </row>
    <row r="16" spans="1:12" ht="15" customHeight="1" x14ac:dyDescent="0.2">
      <c r="A16" s="3"/>
      <c r="B16" s="3"/>
      <c r="C16" s="3"/>
      <c r="D16" s="3"/>
      <c r="E16" s="3"/>
      <c r="F16" s="25"/>
      <c r="G16" s="29"/>
      <c r="H16" s="29"/>
      <c r="I16" s="29"/>
      <c r="J16" s="29"/>
      <c r="K16" s="29"/>
      <c r="L16" s="29"/>
    </row>
    <row r="17" spans="1:12" ht="15" customHeight="1" x14ac:dyDescent="0.2">
      <c r="A17" s="3"/>
      <c r="B17" s="3"/>
      <c r="C17" s="3"/>
      <c r="D17" s="3"/>
      <c r="E17" s="3"/>
      <c r="F17" s="3"/>
      <c r="G17" s="31"/>
      <c r="H17" s="31"/>
      <c r="I17" s="31"/>
      <c r="J17" s="31"/>
      <c r="K17" s="31"/>
      <c r="L17" s="31"/>
    </row>
    <row r="18" spans="1:12" ht="1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5" customHeight="1" x14ac:dyDescent="0.2">
      <c r="A20" s="3"/>
      <c r="B20" s="3"/>
      <c r="C20" s="3"/>
      <c r="D20" s="3"/>
      <c r="E20" s="3"/>
      <c r="F20" s="3"/>
      <c r="G20" s="23" t="s">
        <v>1831</v>
      </c>
      <c r="H20" s="24"/>
      <c r="I20" s="24"/>
      <c r="J20" s="24"/>
      <c r="K20" s="24"/>
      <c r="L20" s="24"/>
    </row>
    <row r="21" spans="1:12" ht="17" customHeight="1" x14ac:dyDescent="0.2">
      <c r="A21" s="3"/>
      <c r="B21" s="3"/>
      <c r="C21" s="3"/>
      <c r="D21" s="3"/>
      <c r="E21" s="3"/>
      <c r="F21" s="25"/>
      <c r="G21" s="26" t="s">
        <v>1824</v>
      </c>
      <c r="H21" s="26" t="s">
        <v>1825</v>
      </c>
      <c r="I21" s="26" t="s">
        <v>1826</v>
      </c>
      <c r="J21" s="26" t="s">
        <v>1827</v>
      </c>
      <c r="K21" s="27"/>
      <c r="L21" s="27"/>
    </row>
    <row r="22" spans="1:12" ht="15" customHeight="1" x14ac:dyDescent="0.2">
      <c r="A22" s="3"/>
      <c r="B22" s="3"/>
      <c r="C22" s="3"/>
      <c r="D22" s="3"/>
      <c r="E22" s="3"/>
      <c r="F22" s="32"/>
      <c r="G22" s="28" t="s">
        <v>1832</v>
      </c>
      <c r="H22" s="29">
        <v>31</v>
      </c>
      <c r="I22" s="29">
        <v>600</v>
      </c>
      <c r="J22" s="29">
        <f>I22/H22</f>
        <v>19.35483870967742</v>
      </c>
      <c r="K22" s="29"/>
      <c r="L22" s="29"/>
    </row>
    <row r="23" spans="1:12" ht="15" customHeight="1" x14ac:dyDescent="0.2">
      <c r="A23" s="3"/>
      <c r="B23" s="3"/>
      <c r="C23" s="3"/>
      <c r="D23" s="3"/>
      <c r="E23" s="3"/>
      <c r="F23" s="25"/>
      <c r="G23" s="28" t="s">
        <v>1829</v>
      </c>
      <c r="H23" s="29"/>
      <c r="I23" s="29"/>
      <c r="J23" s="29"/>
      <c r="K23" s="29"/>
      <c r="L23" s="29"/>
    </row>
    <row r="24" spans="1:12" ht="15" customHeight="1" x14ac:dyDescent="0.2">
      <c r="A24" s="3"/>
      <c r="B24" s="3"/>
      <c r="C24" s="3"/>
      <c r="D24" s="3"/>
      <c r="E24" s="3"/>
      <c r="F24" s="25"/>
      <c r="G24" s="28" t="s">
        <v>1829</v>
      </c>
      <c r="H24" s="29"/>
      <c r="I24" s="29"/>
      <c r="J24" s="29"/>
      <c r="K24" s="29"/>
      <c r="L24" s="29"/>
    </row>
    <row r="25" spans="1:12" ht="15" customHeight="1" x14ac:dyDescent="0.2">
      <c r="A25" s="3"/>
      <c r="B25" s="3"/>
      <c r="C25" s="3"/>
      <c r="D25" s="3"/>
      <c r="E25" s="3"/>
      <c r="F25" s="25"/>
      <c r="G25" s="28" t="s">
        <v>1829</v>
      </c>
      <c r="H25" s="29"/>
      <c r="I25" s="29"/>
      <c r="J25" s="29"/>
      <c r="K25" s="29"/>
      <c r="L25" s="29"/>
    </row>
    <row r="26" spans="1:12" ht="15" customHeight="1" x14ac:dyDescent="0.2">
      <c r="A26" s="3"/>
      <c r="B26" s="3"/>
      <c r="C26" s="3"/>
      <c r="D26" s="3"/>
      <c r="E26" s="3"/>
      <c r="F26" s="25"/>
      <c r="G26" s="28" t="s">
        <v>1829</v>
      </c>
      <c r="H26" s="29">
        <v>8</v>
      </c>
      <c r="I26" s="29">
        <v>40</v>
      </c>
      <c r="J26" s="29">
        <f>I26/H26</f>
        <v>5</v>
      </c>
      <c r="K26" s="29"/>
      <c r="L26" s="29"/>
    </row>
    <row r="27" spans="1:12" ht="15" customHeight="1" x14ac:dyDescent="0.2">
      <c r="A27" s="3"/>
      <c r="B27" s="3"/>
      <c r="C27" s="3"/>
      <c r="D27" s="3"/>
      <c r="E27" s="3"/>
      <c r="F27" s="25"/>
      <c r="G27" s="28" t="s">
        <v>1829</v>
      </c>
      <c r="H27" s="29">
        <v>2</v>
      </c>
      <c r="I27" s="29">
        <v>5</v>
      </c>
      <c r="J27" s="29">
        <f>I27/H27</f>
        <v>2.5</v>
      </c>
      <c r="K27" s="29"/>
      <c r="L27" s="29"/>
    </row>
    <row r="28" spans="1:12" ht="15" customHeight="1" x14ac:dyDescent="0.2">
      <c r="A28" s="3"/>
      <c r="B28" s="3"/>
      <c r="C28" s="3"/>
      <c r="D28" s="3"/>
      <c r="E28" s="3"/>
      <c r="F28" s="25"/>
      <c r="G28" s="28" t="s">
        <v>1829</v>
      </c>
      <c r="H28" s="29">
        <v>6</v>
      </c>
      <c r="I28" s="29">
        <v>30</v>
      </c>
      <c r="J28" s="29">
        <f>I28/H28</f>
        <v>5</v>
      </c>
      <c r="K28" s="29"/>
      <c r="L28" s="29"/>
    </row>
    <row r="29" spans="1:12" ht="15" customHeight="1" x14ac:dyDescent="0.2">
      <c r="A29" s="3"/>
      <c r="B29" s="3"/>
      <c r="C29" s="3"/>
      <c r="D29" s="3"/>
      <c r="E29" s="3"/>
      <c r="F29" s="25"/>
      <c r="G29" s="28" t="s">
        <v>1829</v>
      </c>
      <c r="H29" s="29">
        <v>4</v>
      </c>
      <c r="I29" s="29">
        <v>20</v>
      </c>
      <c r="J29" s="29">
        <f>I29/H29</f>
        <v>5</v>
      </c>
      <c r="K29" s="29"/>
      <c r="L29" s="29"/>
    </row>
    <row r="30" spans="1:12" ht="15" customHeight="1" x14ac:dyDescent="0.2">
      <c r="A30" s="3"/>
      <c r="B30" s="3"/>
      <c r="C30" s="3"/>
      <c r="D30" s="3"/>
      <c r="E30" s="3"/>
      <c r="F30" s="25"/>
      <c r="G30" s="29"/>
      <c r="H30" s="29">
        <f>SUM(H22:H29)</f>
        <v>51</v>
      </c>
      <c r="I30" s="29">
        <f>SUM(I22:I29)</f>
        <v>695</v>
      </c>
      <c r="J30" s="29">
        <f>I30/H30</f>
        <v>13.627450980392156</v>
      </c>
      <c r="K30" s="29"/>
      <c r="L30" s="29"/>
    </row>
    <row r="31" spans="1:12" ht="15" customHeight="1" x14ac:dyDescent="0.2">
      <c r="A31" s="3"/>
      <c r="B31" s="3"/>
      <c r="C31" s="3"/>
      <c r="D31" s="3"/>
      <c r="E31" s="3"/>
      <c r="F31" s="25"/>
      <c r="G31" s="29"/>
      <c r="H31" s="29"/>
      <c r="I31" s="29"/>
      <c r="J31" s="29"/>
      <c r="K31" s="29"/>
      <c r="L31" s="29"/>
    </row>
    <row r="32" spans="1:12" ht="15" customHeight="1" x14ac:dyDescent="0.2">
      <c r="A32" s="3"/>
      <c r="B32" s="3"/>
      <c r="C32" s="3"/>
      <c r="D32" s="3"/>
      <c r="E32" s="3"/>
      <c r="F32" s="25"/>
      <c r="G32" s="29"/>
      <c r="H32" s="29"/>
      <c r="I32" s="29"/>
      <c r="J32" s="29"/>
      <c r="K32" s="29"/>
      <c r="L32" s="29"/>
    </row>
    <row r="33" spans="1:12" ht="15" customHeight="1" x14ac:dyDescent="0.2">
      <c r="A33" s="3"/>
      <c r="B33" s="3"/>
      <c r="C33" s="3"/>
      <c r="D33" s="3"/>
      <c r="E33" s="3"/>
      <c r="F33" s="25"/>
      <c r="G33" s="29"/>
      <c r="H33" s="29"/>
      <c r="I33" s="29"/>
      <c r="J33" s="29"/>
      <c r="K33" s="29"/>
      <c r="L33" s="29"/>
    </row>
  </sheetData>
  <pageMargins left="0.75" right="0.75" top="1" bottom="1" header="0.3" footer="0.3"/>
  <pageSetup orientation="landscape"/>
  <headerFooter>
    <oddFooter>&amp;C&amp;"Helvetica,Regular"&amp;12&amp;K000000&amp;P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170"/>
  <sheetViews>
    <sheetView topLeftCell="Y1" workbookViewId="0">
      <selection sqref="A1:AT1170"/>
    </sheetView>
  </sheetViews>
  <sheetFormatPr baseColWidth="10" defaultRowHeight="15" x14ac:dyDescent="0.2"/>
  <cols>
    <col min="2" max="2" width="12.5" customWidth="1"/>
    <col min="3" max="3" width="12" customWidth="1"/>
    <col min="11" max="11" width="13.6640625" customWidth="1"/>
    <col min="13" max="13" width="18.33203125" customWidth="1"/>
    <col min="16" max="16" width="14.1640625" customWidth="1"/>
    <col min="25" max="25" width="13" customWidth="1"/>
    <col min="26" max="26" width="16" customWidth="1"/>
    <col min="27" max="27" width="15.33203125" customWidth="1"/>
    <col min="29" max="29" width="15.33203125" customWidth="1"/>
    <col min="37" max="37" width="14" customWidth="1"/>
    <col min="40" max="40" width="16.1640625" customWidth="1"/>
    <col min="41" max="41" width="21" customWidth="1"/>
    <col min="42" max="42" width="15.1640625" customWidth="1"/>
    <col min="43" max="43" width="13.6640625" customWidth="1"/>
    <col min="44" max="44" width="12.6640625" customWidth="1"/>
  </cols>
  <sheetData>
    <row r="1" spans="1:46" x14ac:dyDescent="0.2">
      <c r="A1" t="s">
        <v>1</v>
      </c>
      <c r="B1" t="s">
        <v>762</v>
      </c>
      <c r="C1" t="s">
        <v>0</v>
      </c>
      <c r="D1" t="s">
        <v>763</v>
      </c>
      <c r="E1" t="s">
        <v>764</v>
      </c>
      <c r="F1" t="s">
        <v>765</v>
      </c>
      <c r="G1" t="s">
        <v>766</v>
      </c>
      <c r="H1" t="s">
        <v>767</v>
      </c>
      <c r="I1" t="s">
        <v>768</v>
      </c>
      <c r="J1" t="s">
        <v>769</v>
      </c>
      <c r="K1" t="s">
        <v>770</v>
      </c>
      <c r="L1" t="s">
        <v>771</v>
      </c>
      <c r="M1" t="s">
        <v>772</v>
      </c>
      <c r="N1" t="s">
        <v>773</v>
      </c>
      <c r="O1" t="s">
        <v>774</v>
      </c>
      <c r="P1" t="s">
        <v>775</v>
      </c>
      <c r="Q1" t="s">
        <v>776</v>
      </c>
      <c r="R1" t="s">
        <v>777</v>
      </c>
      <c r="S1" t="s">
        <v>778</v>
      </c>
      <c r="T1" t="s">
        <v>779</v>
      </c>
      <c r="U1" t="s">
        <v>780</v>
      </c>
      <c r="V1" t="s">
        <v>781</v>
      </c>
      <c r="W1" t="s">
        <v>782</v>
      </c>
      <c r="X1" t="s">
        <v>783</v>
      </c>
      <c r="Y1" t="s">
        <v>19</v>
      </c>
      <c r="Z1" t="s">
        <v>786</v>
      </c>
      <c r="AA1" t="s">
        <v>787</v>
      </c>
      <c r="AB1" t="s">
        <v>788</v>
      </c>
      <c r="AC1" t="s">
        <v>789</v>
      </c>
      <c r="AD1" t="s">
        <v>1878</v>
      </c>
      <c r="AE1" t="s">
        <v>790</v>
      </c>
      <c r="AF1" t="s">
        <v>791</v>
      </c>
      <c r="AG1" t="s">
        <v>792</v>
      </c>
      <c r="AH1" t="s">
        <v>793</v>
      </c>
      <c r="AI1" t="s">
        <v>794</v>
      </c>
      <c r="AJ1" t="s">
        <v>795</v>
      </c>
      <c r="AK1" t="s">
        <v>796</v>
      </c>
      <c r="AL1" t="s">
        <v>797</v>
      </c>
      <c r="AM1" t="s">
        <v>798</v>
      </c>
      <c r="AN1" t="s">
        <v>799</v>
      </c>
      <c r="AO1" t="s">
        <v>800</v>
      </c>
      <c r="AP1" t="s">
        <v>801</v>
      </c>
      <c r="AQ1" t="s">
        <v>802</v>
      </c>
      <c r="AR1" t="s">
        <v>2025</v>
      </c>
      <c r="AS1" t="s">
        <v>784</v>
      </c>
      <c r="AT1" t="s">
        <v>785</v>
      </c>
    </row>
    <row r="2" spans="1:46" x14ac:dyDescent="0.2">
      <c r="A2" t="s">
        <v>51</v>
      </c>
      <c r="B2" t="s">
        <v>862</v>
      </c>
      <c r="C2" t="s">
        <v>868</v>
      </c>
      <c r="D2" t="s">
        <v>8</v>
      </c>
      <c r="E2" t="s">
        <v>577</v>
      </c>
      <c r="F2" t="s">
        <v>1704</v>
      </c>
      <c r="G2">
        <v>56700</v>
      </c>
      <c r="H2" t="s">
        <v>1705</v>
      </c>
      <c r="I2" t="s">
        <v>1706</v>
      </c>
      <c r="J2" t="s">
        <v>864</v>
      </c>
      <c r="K2">
        <v>56</v>
      </c>
      <c r="L2" t="s">
        <v>870</v>
      </c>
      <c r="N2">
        <v>200</v>
      </c>
      <c r="O2" s="40">
        <v>42792</v>
      </c>
      <c r="P2">
        <v>4030</v>
      </c>
      <c r="Q2">
        <v>1</v>
      </c>
      <c r="V2" t="s">
        <v>1298</v>
      </c>
      <c r="W2">
        <v>410160</v>
      </c>
      <c r="X2">
        <v>20</v>
      </c>
      <c r="Y2">
        <v>0</v>
      </c>
      <c r="AA2" t="s">
        <v>807</v>
      </c>
      <c r="AB2">
        <v>0</v>
      </c>
      <c r="AC2">
        <v>0</v>
      </c>
      <c r="AD2">
        <v>0</v>
      </c>
      <c r="AE2" t="s">
        <v>2046</v>
      </c>
      <c r="AF2" t="s">
        <v>2046</v>
      </c>
      <c r="AG2" t="s">
        <v>2046</v>
      </c>
      <c r="AH2" t="s">
        <v>2046</v>
      </c>
      <c r="AI2" t="s">
        <v>2046</v>
      </c>
    </row>
    <row r="3" spans="1:46" x14ac:dyDescent="0.2">
      <c r="A3" t="s">
        <v>51</v>
      </c>
      <c r="B3" t="s">
        <v>862</v>
      </c>
      <c r="C3" t="s">
        <v>868</v>
      </c>
      <c r="D3" t="s">
        <v>8</v>
      </c>
      <c r="E3" t="s">
        <v>577</v>
      </c>
      <c r="F3" t="s">
        <v>1704</v>
      </c>
      <c r="G3">
        <v>56700</v>
      </c>
      <c r="H3" t="s">
        <v>1705</v>
      </c>
      <c r="I3" t="s">
        <v>1706</v>
      </c>
      <c r="J3" t="s">
        <v>864</v>
      </c>
      <c r="K3">
        <v>56</v>
      </c>
      <c r="L3" t="s">
        <v>870</v>
      </c>
      <c r="N3">
        <v>200</v>
      </c>
      <c r="O3" s="40">
        <v>42792</v>
      </c>
      <c r="P3">
        <v>4030</v>
      </c>
      <c r="Q3">
        <v>1</v>
      </c>
      <c r="T3">
        <v>1</v>
      </c>
      <c r="V3" t="s">
        <v>1193</v>
      </c>
      <c r="W3">
        <v>190240</v>
      </c>
      <c r="X3">
        <v>12</v>
      </c>
      <c r="Y3">
        <v>10</v>
      </c>
      <c r="AA3" t="s">
        <v>807</v>
      </c>
      <c r="AB3">
        <v>14.04</v>
      </c>
      <c r="AC3">
        <v>0</v>
      </c>
      <c r="AD3">
        <v>14.04</v>
      </c>
      <c r="AE3" t="s">
        <v>2046</v>
      </c>
      <c r="AF3" t="s">
        <v>2046</v>
      </c>
      <c r="AG3" t="s">
        <v>2046</v>
      </c>
      <c r="AH3" t="s">
        <v>2046</v>
      </c>
      <c r="AI3" t="s">
        <v>2046</v>
      </c>
    </row>
    <row r="4" spans="1:46" x14ac:dyDescent="0.2">
      <c r="A4" t="s">
        <v>51</v>
      </c>
      <c r="B4" t="s">
        <v>862</v>
      </c>
      <c r="C4" t="s">
        <v>868</v>
      </c>
      <c r="D4" t="s">
        <v>8</v>
      </c>
      <c r="E4" t="s">
        <v>577</v>
      </c>
      <c r="F4" t="s">
        <v>1704</v>
      </c>
      <c r="G4">
        <v>56700</v>
      </c>
      <c r="H4" t="s">
        <v>1705</v>
      </c>
      <c r="I4" t="s">
        <v>1706</v>
      </c>
      <c r="J4" t="s">
        <v>864</v>
      </c>
      <c r="K4">
        <v>56</v>
      </c>
      <c r="L4" t="s">
        <v>870</v>
      </c>
      <c r="N4">
        <v>200</v>
      </c>
      <c r="O4" s="40">
        <v>42792</v>
      </c>
      <c r="P4">
        <v>4030</v>
      </c>
      <c r="Q4">
        <v>1</v>
      </c>
      <c r="T4">
        <v>1</v>
      </c>
      <c r="V4" t="s">
        <v>1310</v>
      </c>
      <c r="W4">
        <v>190210</v>
      </c>
      <c r="X4">
        <v>12</v>
      </c>
      <c r="Y4">
        <v>10</v>
      </c>
      <c r="AA4" t="s">
        <v>807</v>
      </c>
      <c r="AB4">
        <v>10.68</v>
      </c>
      <c r="AC4">
        <v>0</v>
      </c>
      <c r="AD4">
        <v>10.68</v>
      </c>
      <c r="AE4" t="s">
        <v>2046</v>
      </c>
      <c r="AF4" t="s">
        <v>2046</v>
      </c>
      <c r="AG4" t="s">
        <v>2046</v>
      </c>
      <c r="AH4" t="s">
        <v>2046</v>
      </c>
      <c r="AI4" t="s">
        <v>2046</v>
      </c>
    </row>
    <row r="5" spans="1:46" x14ac:dyDescent="0.2">
      <c r="A5" t="s">
        <v>51</v>
      </c>
      <c r="B5" t="s">
        <v>862</v>
      </c>
      <c r="C5" t="s">
        <v>868</v>
      </c>
      <c r="D5" t="s">
        <v>8</v>
      </c>
      <c r="E5" t="s">
        <v>577</v>
      </c>
      <c r="F5" t="s">
        <v>1704</v>
      </c>
      <c r="G5">
        <v>56700</v>
      </c>
      <c r="H5" t="s">
        <v>1705</v>
      </c>
      <c r="I5" t="s">
        <v>1706</v>
      </c>
      <c r="J5" t="s">
        <v>864</v>
      </c>
      <c r="K5">
        <v>56</v>
      </c>
      <c r="L5" t="s">
        <v>870</v>
      </c>
      <c r="N5">
        <v>200</v>
      </c>
      <c r="O5" s="40">
        <v>42792</v>
      </c>
      <c r="P5">
        <v>4030</v>
      </c>
      <c r="Q5">
        <v>1</v>
      </c>
      <c r="V5" t="s">
        <v>1709</v>
      </c>
      <c r="W5">
        <v>320200</v>
      </c>
      <c r="X5">
        <v>8</v>
      </c>
      <c r="Y5">
        <v>0</v>
      </c>
      <c r="AB5">
        <v>16.8</v>
      </c>
      <c r="AC5">
        <v>0</v>
      </c>
      <c r="AD5">
        <v>16.8</v>
      </c>
      <c r="AE5" t="s">
        <v>2046</v>
      </c>
      <c r="AF5" t="s">
        <v>2046</v>
      </c>
      <c r="AG5" t="s">
        <v>2046</v>
      </c>
      <c r="AH5" t="s">
        <v>2046</v>
      </c>
      <c r="AI5" t="s">
        <v>2046</v>
      </c>
    </row>
    <row r="6" spans="1:46" x14ac:dyDescent="0.2">
      <c r="A6" t="s">
        <v>51</v>
      </c>
      <c r="B6" t="s">
        <v>862</v>
      </c>
      <c r="C6" t="s">
        <v>868</v>
      </c>
      <c r="D6" t="s">
        <v>8</v>
      </c>
      <c r="E6" t="s">
        <v>577</v>
      </c>
      <c r="F6" t="s">
        <v>1704</v>
      </c>
      <c r="G6">
        <v>56700</v>
      </c>
      <c r="H6" t="s">
        <v>1705</v>
      </c>
      <c r="I6" t="s">
        <v>1706</v>
      </c>
      <c r="J6" t="s">
        <v>864</v>
      </c>
      <c r="K6">
        <v>56</v>
      </c>
      <c r="L6" t="s">
        <v>870</v>
      </c>
      <c r="N6">
        <v>200</v>
      </c>
      <c r="O6" s="40">
        <v>42792</v>
      </c>
      <c r="P6">
        <v>4030</v>
      </c>
      <c r="Q6">
        <v>1</v>
      </c>
      <c r="T6">
        <v>1</v>
      </c>
      <c r="V6" t="s">
        <v>1338</v>
      </c>
      <c r="W6">
        <v>190020</v>
      </c>
      <c r="X6">
        <v>24</v>
      </c>
      <c r="Y6">
        <v>10</v>
      </c>
      <c r="AA6" t="s">
        <v>807</v>
      </c>
      <c r="AB6">
        <v>24.72</v>
      </c>
      <c r="AC6">
        <v>0</v>
      </c>
      <c r="AD6">
        <v>24.72</v>
      </c>
      <c r="AE6" t="s">
        <v>2046</v>
      </c>
      <c r="AF6" t="s">
        <v>2046</v>
      </c>
      <c r="AG6" t="s">
        <v>2046</v>
      </c>
      <c r="AH6" t="s">
        <v>2046</v>
      </c>
      <c r="AI6" t="s">
        <v>2046</v>
      </c>
    </row>
    <row r="7" spans="1:46" x14ac:dyDescent="0.2">
      <c r="A7" t="s">
        <v>51</v>
      </c>
      <c r="B7" t="s">
        <v>862</v>
      </c>
      <c r="C7" t="s">
        <v>868</v>
      </c>
      <c r="D7" t="s">
        <v>8</v>
      </c>
      <c r="E7" t="s">
        <v>577</v>
      </c>
      <c r="F7" t="s">
        <v>1704</v>
      </c>
      <c r="G7">
        <v>56700</v>
      </c>
      <c r="H7" t="s">
        <v>1705</v>
      </c>
      <c r="I7" t="s">
        <v>1706</v>
      </c>
      <c r="J7" t="s">
        <v>864</v>
      </c>
      <c r="K7">
        <v>56</v>
      </c>
      <c r="L7" t="s">
        <v>870</v>
      </c>
      <c r="N7">
        <v>200</v>
      </c>
      <c r="O7" s="40">
        <v>42792</v>
      </c>
      <c r="P7">
        <v>4030</v>
      </c>
      <c r="Q7">
        <v>1</v>
      </c>
      <c r="T7">
        <v>1</v>
      </c>
      <c r="V7" t="s">
        <v>1386</v>
      </c>
      <c r="W7">
        <v>190120</v>
      </c>
      <c r="X7">
        <v>12</v>
      </c>
      <c r="Y7">
        <v>10</v>
      </c>
      <c r="AB7">
        <v>12.36</v>
      </c>
      <c r="AC7">
        <v>0</v>
      </c>
      <c r="AD7">
        <v>12.36</v>
      </c>
      <c r="AE7" t="s">
        <v>2046</v>
      </c>
      <c r="AF7" t="s">
        <v>2046</v>
      </c>
      <c r="AG7" t="s">
        <v>2046</v>
      </c>
      <c r="AH7" t="s">
        <v>2046</v>
      </c>
      <c r="AI7" t="s">
        <v>2046</v>
      </c>
    </row>
    <row r="8" spans="1:46" x14ac:dyDescent="0.2">
      <c r="A8" t="s">
        <v>51</v>
      </c>
      <c r="B8" t="s">
        <v>862</v>
      </c>
      <c r="C8" t="s">
        <v>868</v>
      </c>
      <c r="D8" t="s">
        <v>8</v>
      </c>
      <c r="E8" t="s">
        <v>577</v>
      </c>
      <c r="F8" t="s">
        <v>1704</v>
      </c>
      <c r="G8">
        <v>56700</v>
      </c>
      <c r="H8" t="s">
        <v>1705</v>
      </c>
      <c r="I8" t="s">
        <v>1706</v>
      </c>
      <c r="J8" t="s">
        <v>864</v>
      </c>
      <c r="K8">
        <v>56</v>
      </c>
      <c r="L8" t="s">
        <v>870</v>
      </c>
      <c r="N8">
        <v>200</v>
      </c>
      <c r="O8" s="40">
        <v>42792</v>
      </c>
      <c r="P8">
        <v>4030</v>
      </c>
      <c r="Q8">
        <v>1</v>
      </c>
      <c r="T8">
        <v>1</v>
      </c>
      <c r="V8" t="s">
        <v>1581</v>
      </c>
      <c r="W8">
        <v>190110</v>
      </c>
      <c r="X8">
        <v>12</v>
      </c>
      <c r="Y8">
        <v>10</v>
      </c>
      <c r="AB8">
        <v>12.36</v>
      </c>
      <c r="AC8">
        <v>0</v>
      </c>
      <c r="AD8">
        <v>12.36</v>
      </c>
      <c r="AE8" t="s">
        <v>2046</v>
      </c>
      <c r="AF8" t="s">
        <v>2046</v>
      </c>
      <c r="AG8" t="s">
        <v>2046</v>
      </c>
      <c r="AH8" t="s">
        <v>2046</v>
      </c>
      <c r="AI8" t="s">
        <v>2046</v>
      </c>
    </row>
    <row r="9" spans="1:46" x14ac:dyDescent="0.2">
      <c r="A9" t="s">
        <v>51</v>
      </c>
      <c r="B9" t="s">
        <v>862</v>
      </c>
      <c r="C9" t="s">
        <v>868</v>
      </c>
      <c r="D9" t="s">
        <v>8</v>
      </c>
      <c r="E9" t="s">
        <v>577</v>
      </c>
      <c r="F9" t="s">
        <v>1704</v>
      </c>
      <c r="G9">
        <v>56700</v>
      </c>
      <c r="H9" t="s">
        <v>1705</v>
      </c>
      <c r="I9" t="s">
        <v>1706</v>
      </c>
      <c r="J9" t="s">
        <v>864</v>
      </c>
      <c r="K9">
        <v>56</v>
      </c>
      <c r="L9" t="s">
        <v>870</v>
      </c>
      <c r="N9">
        <v>200</v>
      </c>
      <c r="O9" s="40">
        <v>42792</v>
      </c>
      <c r="P9">
        <v>4030</v>
      </c>
      <c r="Q9">
        <v>1</v>
      </c>
      <c r="T9">
        <v>1</v>
      </c>
      <c r="V9" t="s">
        <v>1564</v>
      </c>
      <c r="W9">
        <v>190100</v>
      </c>
      <c r="X9">
        <v>30</v>
      </c>
      <c r="Y9">
        <v>10</v>
      </c>
      <c r="AB9">
        <v>26.7</v>
      </c>
      <c r="AC9">
        <v>0</v>
      </c>
      <c r="AD9">
        <v>26.7</v>
      </c>
      <c r="AE9" t="s">
        <v>2046</v>
      </c>
      <c r="AF9" t="s">
        <v>2046</v>
      </c>
      <c r="AG9" t="s">
        <v>2046</v>
      </c>
      <c r="AH9" t="s">
        <v>2046</v>
      </c>
      <c r="AI9" t="s">
        <v>2046</v>
      </c>
    </row>
    <row r="10" spans="1:46" x14ac:dyDescent="0.2">
      <c r="A10" t="s">
        <v>51</v>
      </c>
      <c r="B10" t="s">
        <v>862</v>
      </c>
      <c r="C10" t="s">
        <v>868</v>
      </c>
      <c r="D10" t="s">
        <v>8</v>
      </c>
      <c r="E10" t="s">
        <v>577</v>
      </c>
      <c r="F10" t="s">
        <v>1704</v>
      </c>
      <c r="G10">
        <v>56700</v>
      </c>
      <c r="H10" t="s">
        <v>1705</v>
      </c>
      <c r="I10" t="s">
        <v>1706</v>
      </c>
      <c r="J10" t="s">
        <v>864</v>
      </c>
      <c r="K10">
        <v>56</v>
      </c>
      <c r="L10" t="s">
        <v>870</v>
      </c>
      <c r="N10">
        <v>200</v>
      </c>
      <c r="O10" s="40">
        <v>42792</v>
      </c>
      <c r="P10">
        <v>4030</v>
      </c>
      <c r="Q10">
        <v>1</v>
      </c>
      <c r="T10">
        <v>1</v>
      </c>
      <c r="V10" t="s">
        <v>1708</v>
      </c>
      <c r="W10">
        <v>210010</v>
      </c>
      <c r="X10">
        <v>20</v>
      </c>
      <c r="Y10">
        <v>10</v>
      </c>
      <c r="AB10">
        <v>15.4</v>
      </c>
      <c r="AC10">
        <v>0</v>
      </c>
      <c r="AD10">
        <v>15.4</v>
      </c>
      <c r="AE10" t="s">
        <v>2046</v>
      </c>
      <c r="AF10" t="s">
        <v>2046</v>
      </c>
      <c r="AG10" t="s">
        <v>2046</v>
      </c>
      <c r="AH10" t="s">
        <v>2046</v>
      </c>
      <c r="AI10" t="s">
        <v>2046</v>
      </c>
    </row>
    <row r="11" spans="1:46" x14ac:dyDescent="0.2">
      <c r="A11" t="s">
        <v>51</v>
      </c>
      <c r="B11" t="s">
        <v>862</v>
      </c>
      <c r="C11" t="s">
        <v>868</v>
      </c>
      <c r="D11" t="s">
        <v>8</v>
      </c>
      <c r="E11" t="s">
        <v>577</v>
      </c>
      <c r="F11" t="s">
        <v>1704</v>
      </c>
      <c r="G11">
        <v>56700</v>
      </c>
      <c r="H11" t="s">
        <v>1705</v>
      </c>
      <c r="I11" t="s">
        <v>1706</v>
      </c>
      <c r="J11" t="s">
        <v>864</v>
      </c>
      <c r="K11">
        <v>56</v>
      </c>
      <c r="L11" t="s">
        <v>870</v>
      </c>
      <c r="N11">
        <v>200</v>
      </c>
      <c r="O11" s="40">
        <v>42792</v>
      </c>
      <c r="P11">
        <v>4030</v>
      </c>
      <c r="Q11">
        <v>1</v>
      </c>
      <c r="T11">
        <v>1</v>
      </c>
      <c r="V11" t="s">
        <v>1707</v>
      </c>
      <c r="W11">
        <v>110190</v>
      </c>
      <c r="X11">
        <v>30</v>
      </c>
      <c r="Y11">
        <v>10</v>
      </c>
      <c r="AB11">
        <v>17.399999999999999</v>
      </c>
      <c r="AC11">
        <v>0</v>
      </c>
      <c r="AD11">
        <v>17.399999999999999</v>
      </c>
      <c r="AE11" t="s">
        <v>2046</v>
      </c>
      <c r="AF11" t="s">
        <v>2046</v>
      </c>
      <c r="AG11" t="s">
        <v>2046</v>
      </c>
      <c r="AH11" t="s">
        <v>2046</v>
      </c>
      <c r="AI11" t="s">
        <v>2046</v>
      </c>
    </row>
    <row r="12" spans="1:46" x14ac:dyDescent="0.2">
      <c r="A12" t="s">
        <v>51</v>
      </c>
      <c r="B12" t="s">
        <v>862</v>
      </c>
      <c r="C12" t="s">
        <v>868</v>
      </c>
      <c r="D12" t="s">
        <v>8</v>
      </c>
      <c r="E12" t="s">
        <v>577</v>
      </c>
      <c r="F12" t="s">
        <v>1704</v>
      </c>
      <c r="G12">
        <v>56700</v>
      </c>
      <c r="H12" t="s">
        <v>1705</v>
      </c>
      <c r="I12" t="s">
        <v>1706</v>
      </c>
      <c r="J12" t="s">
        <v>864</v>
      </c>
      <c r="K12">
        <v>56</v>
      </c>
      <c r="L12" t="s">
        <v>870</v>
      </c>
      <c r="N12">
        <v>200</v>
      </c>
      <c r="O12" s="40">
        <v>42792</v>
      </c>
      <c r="P12">
        <v>4030</v>
      </c>
      <c r="Q12">
        <v>1</v>
      </c>
      <c r="T12">
        <v>1</v>
      </c>
      <c r="V12" t="s">
        <v>1476</v>
      </c>
      <c r="W12">
        <v>110150</v>
      </c>
      <c r="X12">
        <v>30</v>
      </c>
      <c r="Y12">
        <v>10</v>
      </c>
      <c r="AB12">
        <v>17.399999999999999</v>
      </c>
      <c r="AC12">
        <v>0</v>
      </c>
      <c r="AD12">
        <v>17.399999999999999</v>
      </c>
      <c r="AE12" t="s">
        <v>2046</v>
      </c>
      <c r="AF12" t="s">
        <v>2046</v>
      </c>
      <c r="AG12" t="s">
        <v>2046</v>
      </c>
      <c r="AH12" t="s">
        <v>2046</v>
      </c>
      <c r="AI12" t="s">
        <v>2046</v>
      </c>
    </row>
    <row r="13" spans="1:46" x14ac:dyDescent="0.2">
      <c r="A13" t="s">
        <v>51</v>
      </c>
      <c r="B13" t="s">
        <v>862</v>
      </c>
      <c r="C13" t="s">
        <v>868</v>
      </c>
      <c r="D13" t="s">
        <v>8</v>
      </c>
      <c r="E13" t="s">
        <v>577</v>
      </c>
      <c r="F13" t="s">
        <v>1704</v>
      </c>
      <c r="G13">
        <v>56700</v>
      </c>
      <c r="H13" t="s">
        <v>1705</v>
      </c>
      <c r="I13" t="s">
        <v>1706</v>
      </c>
      <c r="J13" t="s">
        <v>864</v>
      </c>
      <c r="K13">
        <v>56</v>
      </c>
      <c r="L13" t="s">
        <v>870</v>
      </c>
      <c r="N13">
        <v>200</v>
      </c>
      <c r="O13" s="40">
        <v>42792</v>
      </c>
      <c r="P13">
        <v>4030</v>
      </c>
      <c r="Q13">
        <v>1</v>
      </c>
      <c r="T13">
        <v>1</v>
      </c>
      <c r="V13" t="s">
        <v>1430</v>
      </c>
      <c r="W13">
        <v>110060</v>
      </c>
      <c r="X13">
        <v>30</v>
      </c>
      <c r="Y13">
        <v>10</v>
      </c>
      <c r="AB13">
        <v>17.399999999999999</v>
      </c>
      <c r="AC13">
        <v>0</v>
      </c>
      <c r="AD13">
        <v>17.399999999999999</v>
      </c>
      <c r="AE13" t="s">
        <v>2046</v>
      </c>
      <c r="AF13" t="s">
        <v>2046</v>
      </c>
      <c r="AG13" t="s">
        <v>2046</v>
      </c>
      <c r="AH13" t="s">
        <v>2046</v>
      </c>
      <c r="AI13" t="s">
        <v>2046</v>
      </c>
    </row>
    <row r="14" spans="1:46" x14ac:dyDescent="0.2">
      <c r="A14" t="s">
        <v>51</v>
      </c>
      <c r="B14" t="s">
        <v>862</v>
      </c>
      <c r="C14" t="s">
        <v>868</v>
      </c>
      <c r="D14" t="s">
        <v>8</v>
      </c>
      <c r="E14" t="s">
        <v>577</v>
      </c>
      <c r="F14" t="s">
        <v>1704</v>
      </c>
      <c r="G14">
        <v>56700</v>
      </c>
      <c r="H14" t="s">
        <v>1705</v>
      </c>
      <c r="I14" t="s">
        <v>1706</v>
      </c>
      <c r="J14" t="s">
        <v>864</v>
      </c>
      <c r="K14">
        <v>56</v>
      </c>
      <c r="L14" t="s">
        <v>870</v>
      </c>
      <c r="N14">
        <v>200</v>
      </c>
      <c r="O14" s="40">
        <v>42792</v>
      </c>
      <c r="P14">
        <v>4030</v>
      </c>
      <c r="Q14">
        <v>1</v>
      </c>
      <c r="T14">
        <v>1</v>
      </c>
      <c r="V14" t="s">
        <v>1475</v>
      </c>
      <c r="W14">
        <v>110030</v>
      </c>
      <c r="X14">
        <v>30</v>
      </c>
      <c r="Y14">
        <v>10</v>
      </c>
      <c r="AB14">
        <v>0</v>
      </c>
      <c r="AC14">
        <v>0</v>
      </c>
      <c r="AD14">
        <v>0</v>
      </c>
      <c r="AE14" t="s">
        <v>2046</v>
      </c>
      <c r="AF14" t="s">
        <v>2046</v>
      </c>
      <c r="AG14" t="s">
        <v>2046</v>
      </c>
      <c r="AH14" t="s">
        <v>2046</v>
      </c>
      <c r="AI14" t="s">
        <v>2046</v>
      </c>
    </row>
    <row r="15" spans="1:46" x14ac:dyDescent="0.2">
      <c r="A15" t="s">
        <v>51</v>
      </c>
      <c r="B15" t="s">
        <v>862</v>
      </c>
      <c r="C15" t="s">
        <v>868</v>
      </c>
      <c r="D15" t="s">
        <v>8</v>
      </c>
      <c r="E15" t="s">
        <v>577</v>
      </c>
      <c r="F15" t="s">
        <v>1704</v>
      </c>
      <c r="G15">
        <v>56700</v>
      </c>
      <c r="H15" t="s">
        <v>1705</v>
      </c>
      <c r="I15" t="s">
        <v>1706</v>
      </c>
      <c r="J15" t="s">
        <v>864</v>
      </c>
      <c r="K15">
        <v>56</v>
      </c>
      <c r="L15" t="s">
        <v>870</v>
      </c>
      <c r="N15">
        <v>200</v>
      </c>
      <c r="O15" s="40">
        <v>42792</v>
      </c>
      <c r="P15">
        <v>4030</v>
      </c>
      <c r="Q15">
        <v>1</v>
      </c>
      <c r="T15">
        <v>1</v>
      </c>
      <c r="V15" t="s">
        <v>1474</v>
      </c>
      <c r="W15">
        <v>110020</v>
      </c>
      <c r="X15">
        <v>30</v>
      </c>
      <c r="Y15">
        <v>10</v>
      </c>
      <c r="AB15">
        <v>17.399999999999999</v>
      </c>
      <c r="AC15">
        <v>0</v>
      </c>
      <c r="AD15">
        <v>17.399999999999999</v>
      </c>
      <c r="AE15" t="s">
        <v>2046</v>
      </c>
      <c r="AF15" t="s">
        <v>2046</v>
      </c>
      <c r="AG15" t="s">
        <v>2046</v>
      </c>
      <c r="AH15" t="s">
        <v>2046</v>
      </c>
      <c r="AI15" t="s">
        <v>2046</v>
      </c>
    </row>
    <row r="16" spans="1:46" x14ac:dyDescent="0.2">
      <c r="A16" t="s">
        <v>51</v>
      </c>
      <c r="B16" t="s">
        <v>862</v>
      </c>
      <c r="C16" t="s">
        <v>868</v>
      </c>
      <c r="D16" t="s">
        <v>8</v>
      </c>
      <c r="E16" t="s">
        <v>577</v>
      </c>
      <c r="F16" t="s">
        <v>1704</v>
      </c>
      <c r="G16">
        <v>56700</v>
      </c>
      <c r="H16" t="s">
        <v>1705</v>
      </c>
      <c r="I16" t="s">
        <v>1706</v>
      </c>
      <c r="J16" t="s">
        <v>864</v>
      </c>
      <c r="K16">
        <v>56</v>
      </c>
      <c r="L16" t="s">
        <v>870</v>
      </c>
      <c r="N16">
        <v>200</v>
      </c>
      <c r="O16" s="40">
        <v>42792</v>
      </c>
      <c r="P16">
        <v>4030</v>
      </c>
      <c r="Q16">
        <v>1</v>
      </c>
      <c r="T16">
        <v>1</v>
      </c>
      <c r="V16" t="s">
        <v>1473</v>
      </c>
      <c r="W16">
        <v>110010</v>
      </c>
      <c r="X16">
        <v>30</v>
      </c>
      <c r="Y16">
        <v>10</v>
      </c>
      <c r="AB16">
        <v>17.399999999999999</v>
      </c>
      <c r="AC16">
        <v>0</v>
      </c>
      <c r="AD16">
        <v>17.399999999999999</v>
      </c>
      <c r="AE16" t="s">
        <v>2046</v>
      </c>
      <c r="AF16" t="s">
        <v>2046</v>
      </c>
      <c r="AG16" t="s">
        <v>2046</v>
      </c>
      <c r="AH16" t="s">
        <v>2046</v>
      </c>
      <c r="AI16" t="s">
        <v>2046</v>
      </c>
    </row>
    <row r="17" spans="1:35" x14ac:dyDescent="0.2">
      <c r="A17" t="s">
        <v>51</v>
      </c>
      <c r="B17" t="s">
        <v>862</v>
      </c>
      <c r="C17" t="s">
        <v>917</v>
      </c>
      <c r="D17" t="s">
        <v>11</v>
      </c>
      <c r="E17" t="s">
        <v>577</v>
      </c>
      <c r="F17" t="s">
        <v>1704</v>
      </c>
      <c r="G17">
        <v>56700</v>
      </c>
      <c r="H17" t="s">
        <v>1705</v>
      </c>
      <c r="I17" t="s">
        <v>1706</v>
      </c>
      <c r="J17" t="s">
        <v>864</v>
      </c>
      <c r="K17">
        <v>56</v>
      </c>
      <c r="L17" t="s">
        <v>870</v>
      </c>
      <c r="N17">
        <v>200</v>
      </c>
      <c r="O17" s="40">
        <v>42792</v>
      </c>
      <c r="P17">
        <v>4029</v>
      </c>
      <c r="Q17">
        <v>1</v>
      </c>
      <c r="V17" t="s">
        <v>944</v>
      </c>
      <c r="W17">
        <v>14371</v>
      </c>
      <c r="X17">
        <v>17</v>
      </c>
      <c r="Y17">
        <v>0</v>
      </c>
      <c r="AA17" t="s">
        <v>807</v>
      </c>
      <c r="AB17">
        <v>26.18</v>
      </c>
      <c r="AC17">
        <v>0</v>
      </c>
      <c r="AD17">
        <v>26.18</v>
      </c>
      <c r="AE17" t="s">
        <v>2046</v>
      </c>
      <c r="AF17" t="s">
        <v>2046</v>
      </c>
      <c r="AG17" t="s">
        <v>2046</v>
      </c>
      <c r="AH17" t="s">
        <v>2046</v>
      </c>
      <c r="AI17" t="s">
        <v>2046</v>
      </c>
    </row>
    <row r="18" spans="1:35" x14ac:dyDescent="0.2">
      <c r="A18" t="s">
        <v>51</v>
      </c>
      <c r="B18" t="s">
        <v>862</v>
      </c>
      <c r="C18" t="s">
        <v>917</v>
      </c>
      <c r="D18" t="s">
        <v>11</v>
      </c>
      <c r="E18" t="s">
        <v>577</v>
      </c>
      <c r="F18" t="s">
        <v>1704</v>
      </c>
      <c r="G18">
        <v>56700</v>
      </c>
      <c r="H18" t="s">
        <v>1705</v>
      </c>
      <c r="I18" t="s">
        <v>1706</v>
      </c>
      <c r="J18" t="s">
        <v>864</v>
      </c>
      <c r="K18">
        <v>56</v>
      </c>
      <c r="L18" t="s">
        <v>870</v>
      </c>
      <c r="N18">
        <v>200</v>
      </c>
      <c r="O18" s="40">
        <v>42792</v>
      </c>
      <c r="P18">
        <v>4029</v>
      </c>
      <c r="Q18">
        <v>1</v>
      </c>
      <c r="U18">
        <v>1</v>
      </c>
      <c r="V18" t="s">
        <v>1113</v>
      </c>
      <c r="W18">
        <v>14771</v>
      </c>
      <c r="X18">
        <v>51</v>
      </c>
      <c r="Y18">
        <v>10</v>
      </c>
      <c r="AA18" t="s">
        <v>807</v>
      </c>
      <c r="AB18">
        <v>70.89</v>
      </c>
      <c r="AC18">
        <v>0</v>
      </c>
      <c r="AD18">
        <v>70.89</v>
      </c>
      <c r="AE18" t="s">
        <v>2046</v>
      </c>
      <c r="AF18" t="s">
        <v>2046</v>
      </c>
      <c r="AG18" t="s">
        <v>2046</v>
      </c>
      <c r="AH18" t="s">
        <v>2046</v>
      </c>
      <c r="AI18" t="s">
        <v>2046</v>
      </c>
    </row>
    <row r="19" spans="1:35" x14ac:dyDescent="0.2">
      <c r="A19" t="s">
        <v>51</v>
      </c>
      <c r="B19" t="s">
        <v>862</v>
      </c>
      <c r="C19" t="s">
        <v>917</v>
      </c>
      <c r="D19" t="s">
        <v>11</v>
      </c>
      <c r="E19" t="s">
        <v>577</v>
      </c>
      <c r="F19" t="s">
        <v>1704</v>
      </c>
      <c r="G19">
        <v>56700</v>
      </c>
      <c r="H19" t="s">
        <v>1705</v>
      </c>
      <c r="I19" t="s">
        <v>1706</v>
      </c>
      <c r="J19" t="s">
        <v>864</v>
      </c>
      <c r="K19">
        <v>56</v>
      </c>
      <c r="L19" t="s">
        <v>870</v>
      </c>
      <c r="N19">
        <v>200</v>
      </c>
      <c r="O19" s="40">
        <v>42792</v>
      </c>
      <c r="P19">
        <v>4029</v>
      </c>
      <c r="Q19">
        <v>1</v>
      </c>
      <c r="U19">
        <v>1</v>
      </c>
      <c r="V19" t="s">
        <v>943</v>
      </c>
      <c r="W19">
        <v>14072</v>
      </c>
      <c r="X19">
        <v>51</v>
      </c>
      <c r="Y19">
        <v>10</v>
      </c>
      <c r="AB19">
        <v>78.03</v>
      </c>
      <c r="AC19">
        <v>0</v>
      </c>
      <c r="AD19">
        <v>78.03</v>
      </c>
      <c r="AE19" t="s">
        <v>2046</v>
      </c>
      <c r="AF19" t="s">
        <v>2046</v>
      </c>
      <c r="AG19" t="s">
        <v>2046</v>
      </c>
      <c r="AH19" t="s">
        <v>2046</v>
      </c>
      <c r="AI19" t="s">
        <v>2046</v>
      </c>
    </row>
    <row r="20" spans="1:35" x14ac:dyDescent="0.2">
      <c r="A20" t="s">
        <v>51</v>
      </c>
      <c r="B20" t="s">
        <v>862</v>
      </c>
      <c r="C20" t="s">
        <v>917</v>
      </c>
      <c r="D20" t="s">
        <v>11</v>
      </c>
      <c r="E20" t="s">
        <v>577</v>
      </c>
      <c r="F20" t="s">
        <v>1704</v>
      </c>
      <c r="G20">
        <v>56700</v>
      </c>
      <c r="H20" t="s">
        <v>1705</v>
      </c>
      <c r="I20" t="s">
        <v>1706</v>
      </c>
      <c r="J20" t="s">
        <v>864</v>
      </c>
      <c r="K20">
        <v>56</v>
      </c>
      <c r="L20" t="s">
        <v>870</v>
      </c>
      <c r="N20">
        <v>200</v>
      </c>
      <c r="O20" s="40">
        <v>42792</v>
      </c>
      <c r="P20">
        <v>4029</v>
      </c>
      <c r="Q20">
        <v>1</v>
      </c>
      <c r="U20">
        <v>1</v>
      </c>
      <c r="V20" t="s">
        <v>920</v>
      </c>
      <c r="W20">
        <v>14763</v>
      </c>
      <c r="X20">
        <v>51</v>
      </c>
      <c r="Y20">
        <v>10</v>
      </c>
      <c r="AA20" t="s">
        <v>807</v>
      </c>
      <c r="AB20">
        <v>72.42</v>
      </c>
      <c r="AC20">
        <v>0</v>
      </c>
      <c r="AD20">
        <v>72.42</v>
      </c>
      <c r="AE20" t="s">
        <v>2046</v>
      </c>
      <c r="AF20" t="s">
        <v>2046</v>
      </c>
      <c r="AG20" t="s">
        <v>2046</v>
      </c>
      <c r="AH20" t="s">
        <v>2046</v>
      </c>
      <c r="AI20" t="s">
        <v>2046</v>
      </c>
    </row>
    <row r="21" spans="1:35" x14ac:dyDescent="0.2">
      <c r="A21" t="s">
        <v>51</v>
      </c>
      <c r="B21" t="s">
        <v>862</v>
      </c>
      <c r="C21" t="s">
        <v>18</v>
      </c>
      <c r="D21" t="s">
        <v>8</v>
      </c>
      <c r="E21" t="s">
        <v>577</v>
      </c>
      <c r="F21" t="s">
        <v>1704</v>
      </c>
      <c r="G21">
        <v>56700</v>
      </c>
      <c r="H21" t="s">
        <v>1705</v>
      </c>
      <c r="I21" t="s">
        <v>1706</v>
      </c>
      <c r="J21" t="s">
        <v>864</v>
      </c>
      <c r="K21">
        <v>56</v>
      </c>
      <c r="L21" t="s">
        <v>870</v>
      </c>
      <c r="N21">
        <v>200</v>
      </c>
      <c r="O21" s="40">
        <v>42792</v>
      </c>
      <c r="P21">
        <v>4028</v>
      </c>
      <c r="Q21">
        <v>1</v>
      </c>
      <c r="V21" t="s">
        <v>814</v>
      </c>
      <c r="W21">
        <v>1010420097</v>
      </c>
      <c r="X21">
        <v>4</v>
      </c>
      <c r="Y21">
        <v>0</v>
      </c>
      <c r="AA21" t="s">
        <v>807</v>
      </c>
      <c r="AB21">
        <v>28.4</v>
      </c>
      <c r="AC21">
        <v>0</v>
      </c>
      <c r="AD21">
        <v>28.4</v>
      </c>
      <c r="AE21" t="s">
        <v>2046</v>
      </c>
      <c r="AF21" t="s">
        <v>2046</v>
      </c>
      <c r="AG21" t="s">
        <v>2046</v>
      </c>
      <c r="AH21" t="s">
        <v>2046</v>
      </c>
      <c r="AI21" t="s">
        <v>2046</v>
      </c>
    </row>
    <row r="22" spans="1:35" x14ac:dyDescent="0.2">
      <c r="A22" t="s">
        <v>51</v>
      </c>
      <c r="B22" t="s">
        <v>862</v>
      </c>
      <c r="C22" t="s">
        <v>18</v>
      </c>
      <c r="D22" t="s">
        <v>8</v>
      </c>
      <c r="E22" t="s">
        <v>577</v>
      </c>
      <c r="F22" t="s">
        <v>1704</v>
      </c>
      <c r="G22">
        <v>56700</v>
      </c>
      <c r="H22" t="s">
        <v>1705</v>
      </c>
      <c r="I22" t="s">
        <v>1706</v>
      </c>
      <c r="J22" t="s">
        <v>864</v>
      </c>
      <c r="K22">
        <v>56</v>
      </c>
      <c r="L22" t="s">
        <v>870</v>
      </c>
      <c r="N22">
        <v>200</v>
      </c>
      <c r="O22" s="40">
        <v>42792</v>
      </c>
      <c r="P22">
        <v>4028</v>
      </c>
      <c r="Q22">
        <v>1</v>
      </c>
      <c r="V22" t="s">
        <v>955</v>
      </c>
      <c r="W22">
        <v>1010630692</v>
      </c>
      <c r="X22">
        <v>6</v>
      </c>
      <c r="Y22">
        <v>0</v>
      </c>
      <c r="AB22">
        <v>35.340000000000003</v>
      </c>
      <c r="AC22">
        <v>0</v>
      </c>
      <c r="AD22">
        <v>35.340000000000003</v>
      </c>
      <c r="AE22" t="s">
        <v>2046</v>
      </c>
      <c r="AF22" t="s">
        <v>2046</v>
      </c>
      <c r="AG22" t="s">
        <v>2046</v>
      </c>
      <c r="AH22" t="s">
        <v>2046</v>
      </c>
      <c r="AI22" t="s">
        <v>2046</v>
      </c>
    </row>
    <row r="23" spans="1:35" x14ac:dyDescent="0.2">
      <c r="A23" t="s">
        <v>51</v>
      </c>
      <c r="B23" t="s">
        <v>862</v>
      </c>
      <c r="C23" t="s">
        <v>18</v>
      </c>
      <c r="D23" t="s">
        <v>8</v>
      </c>
      <c r="E23" t="s">
        <v>577</v>
      </c>
      <c r="F23" t="s">
        <v>1704</v>
      </c>
      <c r="G23">
        <v>56700</v>
      </c>
      <c r="H23" t="s">
        <v>1705</v>
      </c>
      <c r="I23" t="s">
        <v>1706</v>
      </c>
      <c r="J23" t="s">
        <v>864</v>
      </c>
      <c r="K23">
        <v>56</v>
      </c>
      <c r="L23" t="s">
        <v>870</v>
      </c>
      <c r="N23">
        <v>200</v>
      </c>
      <c r="O23" s="40">
        <v>42792</v>
      </c>
      <c r="P23">
        <v>4028</v>
      </c>
      <c r="Q23">
        <v>1</v>
      </c>
      <c r="V23" t="s">
        <v>812</v>
      </c>
      <c r="W23">
        <v>1010600490</v>
      </c>
      <c r="X23">
        <v>6</v>
      </c>
      <c r="Y23">
        <v>0</v>
      </c>
      <c r="AB23">
        <v>28.86</v>
      </c>
      <c r="AC23">
        <v>0</v>
      </c>
      <c r="AD23">
        <v>28.86</v>
      </c>
      <c r="AE23" t="s">
        <v>2046</v>
      </c>
      <c r="AF23" t="s">
        <v>2046</v>
      </c>
      <c r="AG23" t="s">
        <v>2046</v>
      </c>
      <c r="AH23" t="s">
        <v>2046</v>
      </c>
      <c r="AI23" t="s">
        <v>2046</v>
      </c>
    </row>
    <row r="24" spans="1:35" x14ac:dyDescent="0.2">
      <c r="A24" t="s">
        <v>51</v>
      </c>
      <c r="B24" t="s">
        <v>862</v>
      </c>
      <c r="C24" t="s">
        <v>18</v>
      </c>
      <c r="D24" t="s">
        <v>8</v>
      </c>
      <c r="E24" t="s">
        <v>577</v>
      </c>
      <c r="F24" t="s">
        <v>1704</v>
      </c>
      <c r="G24">
        <v>56700</v>
      </c>
      <c r="H24" t="s">
        <v>1705</v>
      </c>
      <c r="I24" t="s">
        <v>1706</v>
      </c>
      <c r="J24" t="s">
        <v>864</v>
      </c>
      <c r="K24">
        <v>56</v>
      </c>
      <c r="L24" t="s">
        <v>870</v>
      </c>
      <c r="N24">
        <v>200</v>
      </c>
      <c r="O24" s="40">
        <v>42792</v>
      </c>
      <c r="P24">
        <v>4028</v>
      </c>
      <c r="Q24">
        <v>1</v>
      </c>
      <c r="V24" t="s">
        <v>1253</v>
      </c>
      <c r="W24">
        <v>1010600190</v>
      </c>
      <c r="X24">
        <v>6</v>
      </c>
      <c r="Y24">
        <v>0</v>
      </c>
      <c r="AB24">
        <v>22.14</v>
      </c>
      <c r="AC24">
        <v>0</v>
      </c>
      <c r="AD24">
        <v>22.14</v>
      </c>
      <c r="AE24" t="s">
        <v>2046</v>
      </c>
      <c r="AF24" t="s">
        <v>2046</v>
      </c>
      <c r="AG24" t="s">
        <v>2046</v>
      </c>
      <c r="AH24" t="s">
        <v>2046</v>
      </c>
      <c r="AI24" t="s">
        <v>2046</v>
      </c>
    </row>
    <row r="25" spans="1:35" x14ac:dyDescent="0.2">
      <c r="A25" t="s">
        <v>51</v>
      </c>
      <c r="B25" t="s">
        <v>803</v>
      </c>
      <c r="C25" t="s">
        <v>18</v>
      </c>
      <c r="D25" t="s">
        <v>15</v>
      </c>
      <c r="E25" t="s">
        <v>438</v>
      </c>
      <c r="F25" t="s">
        <v>1701</v>
      </c>
      <c r="G25">
        <v>47110</v>
      </c>
      <c r="H25" t="s">
        <v>1702</v>
      </c>
      <c r="I25" t="s">
        <v>1703</v>
      </c>
      <c r="J25" t="s">
        <v>1107</v>
      </c>
      <c r="K25">
        <v>47</v>
      </c>
      <c r="L25" t="s">
        <v>811</v>
      </c>
      <c r="N25">
        <v>200</v>
      </c>
      <c r="O25" s="40">
        <v>42792</v>
      </c>
      <c r="P25">
        <v>4027</v>
      </c>
      <c r="Q25">
        <v>1</v>
      </c>
      <c r="V25" t="s">
        <v>814</v>
      </c>
      <c r="W25">
        <v>1010420097</v>
      </c>
      <c r="X25">
        <v>4</v>
      </c>
      <c r="Y25">
        <v>0</v>
      </c>
      <c r="AA25" t="s">
        <v>807</v>
      </c>
      <c r="AB25">
        <v>28.4</v>
      </c>
      <c r="AC25">
        <v>0</v>
      </c>
      <c r="AD25">
        <v>28.4</v>
      </c>
      <c r="AE25" t="s">
        <v>2046</v>
      </c>
      <c r="AF25" t="s">
        <v>2046</v>
      </c>
      <c r="AG25" t="s">
        <v>2046</v>
      </c>
      <c r="AH25" t="s">
        <v>2046</v>
      </c>
      <c r="AI25" t="s">
        <v>2046</v>
      </c>
    </row>
    <row r="26" spans="1:35" x14ac:dyDescent="0.2">
      <c r="A26" t="s">
        <v>51</v>
      </c>
      <c r="B26" t="s">
        <v>803</v>
      </c>
      <c r="C26" t="s">
        <v>18</v>
      </c>
      <c r="D26" t="s">
        <v>15</v>
      </c>
      <c r="E26" t="s">
        <v>438</v>
      </c>
      <c r="F26" t="s">
        <v>1701</v>
      </c>
      <c r="G26">
        <v>47110</v>
      </c>
      <c r="H26" t="s">
        <v>1702</v>
      </c>
      <c r="I26" t="s">
        <v>1703</v>
      </c>
      <c r="J26" t="s">
        <v>1107</v>
      </c>
      <c r="K26">
        <v>47</v>
      </c>
      <c r="L26" t="s">
        <v>811</v>
      </c>
      <c r="N26">
        <v>200</v>
      </c>
      <c r="O26" s="40">
        <v>42792</v>
      </c>
      <c r="P26">
        <v>4027</v>
      </c>
      <c r="Q26">
        <v>1</v>
      </c>
      <c r="V26" t="s">
        <v>812</v>
      </c>
      <c r="W26">
        <v>1010600490</v>
      </c>
      <c r="X26">
        <v>6</v>
      </c>
      <c r="Y26">
        <v>0</v>
      </c>
      <c r="AB26">
        <v>28.86</v>
      </c>
      <c r="AC26">
        <v>0</v>
      </c>
      <c r="AD26">
        <v>28.86</v>
      </c>
      <c r="AE26" t="s">
        <v>2046</v>
      </c>
      <c r="AF26" t="s">
        <v>2046</v>
      </c>
      <c r="AG26" t="s">
        <v>2046</v>
      </c>
      <c r="AH26" t="s">
        <v>2046</v>
      </c>
      <c r="AI26" t="s">
        <v>2046</v>
      </c>
    </row>
    <row r="27" spans="1:35" x14ac:dyDescent="0.2">
      <c r="A27" t="s">
        <v>51</v>
      </c>
      <c r="B27" t="s">
        <v>803</v>
      </c>
      <c r="C27" t="s">
        <v>18</v>
      </c>
      <c r="D27" t="s">
        <v>15</v>
      </c>
      <c r="E27" t="s">
        <v>438</v>
      </c>
      <c r="F27" t="s">
        <v>1701</v>
      </c>
      <c r="G27">
        <v>47110</v>
      </c>
      <c r="H27" t="s">
        <v>1702</v>
      </c>
      <c r="I27" t="s">
        <v>1703</v>
      </c>
      <c r="J27" t="s">
        <v>1107</v>
      </c>
      <c r="K27">
        <v>47</v>
      </c>
      <c r="L27" t="s">
        <v>811</v>
      </c>
      <c r="N27">
        <v>200</v>
      </c>
      <c r="O27" s="40">
        <v>42792</v>
      </c>
      <c r="P27">
        <v>4027</v>
      </c>
      <c r="Q27">
        <v>1</v>
      </c>
      <c r="V27" t="s">
        <v>1197</v>
      </c>
      <c r="W27">
        <v>1010612250</v>
      </c>
      <c r="X27">
        <v>6</v>
      </c>
      <c r="Y27">
        <v>0</v>
      </c>
      <c r="AB27">
        <v>54.54</v>
      </c>
      <c r="AC27">
        <v>0</v>
      </c>
      <c r="AD27">
        <v>54.54</v>
      </c>
      <c r="AE27" t="s">
        <v>2046</v>
      </c>
      <c r="AF27" t="s">
        <v>2046</v>
      </c>
      <c r="AG27" t="s">
        <v>2046</v>
      </c>
      <c r="AH27" t="s">
        <v>2046</v>
      </c>
      <c r="AI27" t="s">
        <v>2046</v>
      </c>
    </row>
    <row r="28" spans="1:35" x14ac:dyDescent="0.2">
      <c r="A28" t="s">
        <v>51</v>
      </c>
      <c r="B28" t="s">
        <v>803</v>
      </c>
      <c r="C28" t="s">
        <v>18</v>
      </c>
      <c r="D28" t="s">
        <v>15</v>
      </c>
      <c r="E28" t="s">
        <v>438</v>
      </c>
      <c r="F28" t="s">
        <v>1701</v>
      </c>
      <c r="G28">
        <v>47110</v>
      </c>
      <c r="H28" t="s">
        <v>1702</v>
      </c>
      <c r="I28" t="s">
        <v>1703</v>
      </c>
      <c r="J28" t="s">
        <v>1107</v>
      </c>
      <c r="K28">
        <v>47</v>
      </c>
      <c r="L28" t="s">
        <v>811</v>
      </c>
      <c r="N28">
        <v>200</v>
      </c>
      <c r="O28" s="40">
        <v>42792</v>
      </c>
      <c r="P28">
        <v>4027</v>
      </c>
      <c r="Q28">
        <v>1</v>
      </c>
      <c r="V28" t="s">
        <v>1398</v>
      </c>
      <c r="W28">
        <v>1010612350</v>
      </c>
      <c r="X28">
        <v>6</v>
      </c>
      <c r="Y28">
        <v>0</v>
      </c>
      <c r="AB28">
        <v>51.12</v>
      </c>
      <c r="AC28">
        <v>0</v>
      </c>
      <c r="AD28">
        <v>51.12</v>
      </c>
      <c r="AE28" t="s">
        <v>2046</v>
      </c>
      <c r="AF28" t="s">
        <v>2046</v>
      </c>
      <c r="AG28" t="s">
        <v>2046</v>
      </c>
      <c r="AH28" t="s">
        <v>2046</v>
      </c>
      <c r="AI28" t="s">
        <v>2046</v>
      </c>
    </row>
    <row r="29" spans="1:35" x14ac:dyDescent="0.2">
      <c r="A29" t="s">
        <v>51</v>
      </c>
      <c r="B29" t="s">
        <v>803</v>
      </c>
      <c r="C29" t="s">
        <v>917</v>
      </c>
      <c r="D29" t="s">
        <v>11</v>
      </c>
      <c r="E29" t="s">
        <v>438</v>
      </c>
      <c r="F29" t="s">
        <v>1701</v>
      </c>
      <c r="G29">
        <v>47110</v>
      </c>
      <c r="H29" t="s">
        <v>1702</v>
      </c>
      <c r="I29" t="s">
        <v>1703</v>
      </c>
      <c r="J29" t="s">
        <v>1107</v>
      </c>
      <c r="K29">
        <v>47</v>
      </c>
      <c r="L29" t="s">
        <v>811</v>
      </c>
      <c r="N29">
        <v>200</v>
      </c>
      <c r="O29" s="40">
        <v>42792</v>
      </c>
      <c r="P29">
        <v>4026</v>
      </c>
      <c r="Q29">
        <v>1</v>
      </c>
      <c r="V29" t="s">
        <v>921</v>
      </c>
      <c r="W29">
        <v>14426</v>
      </c>
      <c r="X29">
        <v>17</v>
      </c>
      <c r="Y29">
        <v>0</v>
      </c>
      <c r="AA29" t="s">
        <v>807</v>
      </c>
      <c r="AB29">
        <v>0</v>
      </c>
      <c r="AC29">
        <v>0</v>
      </c>
      <c r="AD29">
        <v>0</v>
      </c>
      <c r="AE29" t="s">
        <v>2046</v>
      </c>
      <c r="AF29" t="s">
        <v>2046</v>
      </c>
      <c r="AG29" t="s">
        <v>2046</v>
      </c>
      <c r="AH29" t="s">
        <v>2046</v>
      </c>
      <c r="AI29" t="s">
        <v>2046</v>
      </c>
    </row>
    <row r="30" spans="1:35" x14ac:dyDescent="0.2">
      <c r="A30" t="s">
        <v>51</v>
      </c>
      <c r="B30" t="s">
        <v>803</v>
      </c>
      <c r="C30" t="s">
        <v>917</v>
      </c>
      <c r="D30" t="s">
        <v>11</v>
      </c>
      <c r="E30" t="s">
        <v>438</v>
      </c>
      <c r="F30" t="s">
        <v>1701</v>
      </c>
      <c r="G30">
        <v>47110</v>
      </c>
      <c r="H30" t="s">
        <v>1702</v>
      </c>
      <c r="I30" t="s">
        <v>1703</v>
      </c>
      <c r="J30" t="s">
        <v>1107</v>
      </c>
      <c r="K30">
        <v>47</v>
      </c>
      <c r="L30" t="s">
        <v>811</v>
      </c>
      <c r="N30">
        <v>200</v>
      </c>
      <c r="O30" s="40">
        <v>42792</v>
      </c>
      <c r="P30">
        <v>4026</v>
      </c>
      <c r="Q30">
        <v>1</v>
      </c>
      <c r="V30" t="s">
        <v>1289</v>
      </c>
      <c r="W30">
        <v>14241</v>
      </c>
      <c r="X30">
        <v>30</v>
      </c>
      <c r="Y30">
        <v>0</v>
      </c>
      <c r="AA30" t="s">
        <v>807</v>
      </c>
      <c r="AB30">
        <v>73.8</v>
      </c>
      <c r="AC30">
        <v>0</v>
      </c>
      <c r="AD30">
        <v>73.8</v>
      </c>
      <c r="AE30" t="s">
        <v>2046</v>
      </c>
      <c r="AF30" t="s">
        <v>2046</v>
      </c>
      <c r="AG30" t="s">
        <v>2046</v>
      </c>
      <c r="AH30" t="s">
        <v>2046</v>
      </c>
      <c r="AI30" t="s">
        <v>2046</v>
      </c>
    </row>
    <row r="31" spans="1:35" x14ac:dyDescent="0.2">
      <c r="A31" t="s">
        <v>51</v>
      </c>
      <c r="B31" t="s">
        <v>803</v>
      </c>
      <c r="C31" t="s">
        <v>917</v>
      </c>
      <c r="D31" t="s">
        <v>13</v>
      </c>
      <c r="E31" t="s">
        <v>628</v>
      </c>
      <c r="F31" t="s">
        <v>1698</v>
      </c>
      <c r="G31">
        <v>47400</v>
      </c>
      <c r="H31" t="s">
        <v>1699</v>
      </c>
      <c r="I31" t="s">
        <v>1700</v>
      </c>
      <c r="J31" t="s">
        <v>1107</v>
      </c>
      <c r="K31">
        <v>47</v>
      </c>
      <c r="L31" t="s">
        <v>870</v>
      </c>
      <c r="N31">
        <v>300</v>
      </c>
      <c r="O31" s="40">
        <v>42792</v>
      </c>
      <c r="P31">
        <v>4025</v>
      </c>
      <c r="Q31">
        <v>1</v>
      </c>
      <c r="U31">
        <v>1</v>
      </c>
      <c r="V31" t="s">
        <v>1108</v>
      </c>
      <c r="W31">
        <v>14074</v>
      </c>
      <c r="X31">
        <v>51</v>
      </c>
      <c r="Y31">
        <v>10</v>
      </c>
      <c r="AA31" t="s">
        <v>807</v>
      </c>
      <c r="AB31">
        <v>78.03</v>
      </c>
      <c r="AC31">
        <v>0</v>
      </c>
      <c r="AD31">
        <v>78.03</v>
      </c>
      <c r="AE31" t="s">
        <v>2046</v>
      </c>
      <c r="AF31" t="s">
        <v>2046</v>
      </c>
      <c r="AG31" t="s">
        <v>2046</v>
      </c>
      <c r="AH31" t="s">
        <v>2046</v>
      </c>
      <c r="AI31" t="s">
        <v>2046</v>
      </c>
    </row>
    <row r="32" spans="1:35" x14ac:dyDescent="0.2">
      <c r="A32" t="s">
        <v>51</v>
      </c>
      <c r="B32" t="s">
        <v>803</v>
      </c>
      <c r="C32" t="s">
        <v>917</v>
      </c>
      <c r="D32" t="s">
        <v>13</v>
      </c>
      <c r="E32" t="s">
        <v>628</v>
      </c>
      <c r="F32" t="s">
        <v>1698</v>
      </c>
      <c r="G32">
        <v>47400</v>
      </c>
      <c r="H32" t="s">
        <v>1699</v>
      </c>
      <c r="I32" t="s">
        <v>1700</v>
      </c>
      <c r="J32" t="s">
        <v>1107</v>
      </c>
      <c r="K32">
        <v>47</v>
      </c>
      <c r="L32" t="s">
        <v>870</v>
      </c>
      <c r="N32">
        <v>300</v>
      </c>
      <c r="O32" s="40">
        <v>42792</v>
      </c>
      <c r="P32">
        <v>4025</v>
      </c>
      <c r="Q32">
        <v>1</v>
      </c>
      <c r="U32">
        <v>1</v>
      </c>
      <c r="V32" t="s">
        <v>959</v>
      </c>
      <c r="W32">
        <v>14072</v>
      </c>
      <c r="X32">
        <v>51</v>
      </c>
      <c r="Y32">
        <v>10</v>
      </c>
      <c r="AA32" t="s">
        <v>807</v>
      </c>
      <c r="AB32">
        <v>69.87</v>
      </c>
      <c r="AC32">
        <v>0</v>
      </c>
      <c r="AD32">
        <v>69.87</v>
      </c>
      <c r="AE32" t="s">
        <v>2046</v>
      </c>
      <c r="AF32" t="s">
        <v>2046</v>
      </c>
      <c r="AG32" t="s">
        <v>2046</v>
      </c>
      <c r="AH32" t="s">
        <v>2046</v>
      </c>
      <c r="AI32" t="s">
        <v>2046</v>
      </c>
    </row>
    <row r="33" spans="1:35" x14ac:dyDescent="0.2">
      <c r="A33" t="s">
        <v>51</v>
      </c>
      <c r="B33" t="s">
        <v>803</v>
      </c>
      <c r="C33" t="s">
        <v>917</v>
      </c>
      <c r="D33" t="s">
        <v>13</v>
      </c>
      <c r="E33" t="s">
        <v>628</v>
      </c>
      <c r="F33" t="s">
        <v>1698</v>
      </c>
      <c r="G33">
        <v>47400</v>
      </c>
      <c r="H33" t="s">
        <v>1699</v>
      </c>
      <c r="I33" t="s">
        <v>1700</v>
      </c>
      <c r="J33" t="s">
        <v>1107</v>
      </c>
      <c r="K33">
        <v>47</v>
      </c>
      <c r="L33" t="s">
        <v>870</v>
      </c>
      <c r="N33">
        <v>300</v>
      </c>
      <c r="O33" s="40">
        <v>42792</v>
      </c>
      <c r="P33">
        <v>4025</v>
      </c>
      <c r="Q33">
        <v>1</v>
      </c>
      <c r="U33">
        <v>1</v>
      </c>
      <c r="V33" t="s">
        <v>919</v>
      </c>
      <c r="W33">
        <v>14073</v>
      </c>
      <c r="X33">
        <v>51</v>
      </c>
      <c r="Y33">
        <v>10</v>
      </c>
      <c r="AA33" t="s">
        <v>807</v>
      </c>
      <c r="AB33">
        <v>73.44</v>
      </c>
      <c r="AC33">
        <v>0</v>
      </c>
      <c r="AD33">
        <v>73.44</v>
      </c>
      <c r="AE33" t="s">
        <v>2046</v>
      </c>
      <c r="AF33" t="s">
        <v>2046</v>
      </c>
      <c r="AG33" t="s">
        <v>2046</v>
      </c>
      <c r="AH33" t="s">
        <v>2046</v>
      </c>
      <c r="AI33" t="s">
        <v>2046</v>
      </c>
    </row>
    <row r="34" spans="1:35" x14ac:dyDescent="0.2">
      <c r="A34" t="s">
        <v>51</v>
      </c>
      <c r="B34" t="s">
        <v>826</v>
      </c>
      <c r="C34" t="s">
        <v>868</v>
      </c>
      <c r="D34" t="s">
        <v>7</v>
      </c>
      <c r="E34" t="s">
        <v>468</v>
      </c>
      <c r="F34" t="s">
        <v>1688</v>
      </c>
      <c r="G34">
        <v>84120</v>
      </c>
      <c r="H34" t="s">
        <v>1682</v>
      </c>
      <c r="I34" t="s">
        <v>1689</v>
      </c>
      <c r="J34" t="s">
        <v>847</v>
      </c>
      <c r="K34">
        <v>84</v>
      </c>
      <c r="L34" t="s">
        <v>870</v>
      </c>
      <c r="N34">
        <v>500</v>
      </c>
      <c r="O34" s="40">
        <v>42792</v>
      </c>
      <c r="P34">
        <v>4024</v>
      </c>
      <c r="Q34">
        <v>1</v>
      </c>
      <c r="U34">
        <v>1</v>
      </c>
      <c r="V34" t="s">
        <v>1298</v>
      </c>
      <c r="W34">
        <v>410160</v>
      </c>
      <c r="X34">
        <v>40</v>
      </c>
      <c r="Y34">
        <v>10</v>
      </c>
      <c r="AA34" t="s">
        <v>807</v>
      </c>
      <c r="AB34">
        <v>0</v>
      </c>
      <c r="AC34">
        <v>0</v>
      </c>
      <c r="AD34">
        <v>0</v>
      </c>
      <c r="AE34" t="s">
        <v>2046</v>
      </c>
      <c r="AF34" t="s">
        <v>2046</v>
      </c>
      <c r="AG34" t="s">
        <v>2046</v>
      </c>
      <c r="AH34" t="s">
        <v>2046</v>
      </c>
      <c r="AI34" t="s">
        <v>2046</v>
      </c>
    </row>
    <row r="35" spans="1:35" x14ac:dyDescent="0.2">
      <c r="A35" t="s">
        <v>51</v>
      </c>
      <c r="B35" t="s">
        <v>826</v>
      </c>
      <c r="C35" t="s">
        <v>868</v>
      </c>
      <c r="D35" t="s">
        <v>7</v>
      </c>
      <c r="E35" t="s">
        <v>468</v>
      </c>
      <c r="F35" t="s">
        <v>1688</v>
      </c>
      <c r="G35">
        <v>84120</v>
      </c>
      <c r="H35" t="s">
        <v>1682</v>
      </c>
      <c r="I35" t="s">
        <v>1689</v>
      </c>
      <c r="J35" t="s">
        <v>847</v>
      </c>
      <c r="K35">
        <v>84</v>
      </c>
      <c r="L35" t="s">
        <v>870</v>
      </c>
      <c r="N35">
        <v>500</v>
      </c>
      <c r="O35" s="40">
        <v>42792</v>
      </c>
      <c r="P35">
        <v>4024</v>
      </c>
      <c r="Q35">
        <v>1</v>
      </c>
      <c r="U35">
        <v>1</v>
      </c>
      <c r="V35" t="s">
        <v>1193</v>
      </c>
      <c r="W35">
        <v>190240</v>
      </c>
      <c r="X35">
        <v>12</v>
      </c>
      <c r="Y35">
        <v>10</v>
      </c>
      <c r="AA35" t="s">
        <v>807</v>
      </c>
      <c r="AB35">
        <v>14.04</v>
      </c>
      <c r="AC35">
        <v>0</v>
      </c>
      <c r="AD35">
        <v>14.04</v>
      </c>
      <c r="AE35" t="s">
        <v>2046</v>
      </c>
      <c r="AF35" t="s">
        <v>2046</v>
      </c>
      <c r="AG35" t="s">
        <v>2046</v>
      </c>
      <c r="AH35" t="s">
        <v>2046</v>
      </c>
      <c r="AI35" t="s">
        <v>2046</v>
      </c>
    </row>
    <row r="36" spans="1:35" x14ac:dyDescent="0.2">
      <c r="A36" t="s">
        <v>51</v>
      </c>
      <c r="B36" t="s">
        <v>826</v>
      </c>
      <c r="C36" t="s">
        <v>868</v>
      </c>
      <c r="D36" t="s">
        <v>7</v>
      </c>
      <c r="E36" t="s">
        <v>468</v>
      </c>
      <c r="F36" t="s">
        <v>1688</v>
      </c>
      <c r="G36">
        <v>84120</v>
      </c>
      <c r="H36" t="s">
        <v>1682</v>
      </c>
      <c r="I36" t="s">
        <v>1689</v>
      </c>
      <c r="J36" t="s">
        <v>847</v>
      </c>
      <c r="K36">
        <v>84</v>
      </c>
      <c r="L36" t="s">
        <v>870</v>
      </c>
      <c r="N36">
        <v>500</v>
      </c>
      <c r="O36" s="40">
        <v>42792</v>
      </c>
      <c r="P36">
        <v>4024</v>
      </c>
      <c r="Q36">
        <v>1</v>
      </c>
      <c r="V36" t="s">
        <v>1697</v>
      </c>
      <c r="W36">
        <v>650100</v>
      </c>
      <c r="X36">
        <v>16</v>
      </c>
      <c r="Y36">
        <v>0</v>
      </c>
      <c r="AB36">
        <v>18.239999999999998</v>
      </c>
      <c r="AC36">
        <v>0</v>
      </c>
      <c r="AD36">
        <v>18.239999999999998</v>
      </c>
      <c r="AE36" t="s">
        <v>2046</v>
      </c>
      <c r="AF36" t="s">
        <v>2046</v>
      </c>
      <c r="AG36" t="s">
        <v>2046</v>
      </c>
      <c r="AH36" t="s">
        <v>2046</v>
      </c>
      <c r="AI36" t="s">
        <v>2046</v>
      </c>
    </row>
    <row r="37" spans="1:35" x14ac:dyDescent="0.2">
      <c r="A37" t="s">
        <v>51</v>
      </c>
      <c r="B37" t="s">
        <v>826</v>
      </c>
      <c r="C37" t="s">
        <v>868</v>
      </c>
      <c r="D37" t="s">
        <v>7</v>
      </c>
      <c r="E37" t="s">
        <v>468</v>
      </c>
      <c r="F37" t="s">
        <v>1688</v>
      </c>
      <c r="G37">
        <v>84120</v>
      </c>
      <c r="H37" t="s">
        <v>1682</v>
      </c>
      <c r="I37" t="s">
        <v>1689</v>
      </c>
      <c r="J37" t="s">
        <v>847</v>
      </c>
      <c r="K37">
        <v>84</v>
      </c>
      <c r="L37" t="s">
        <v>870</v>
      </c>
      <c r="N37">
        <v>500</v>
      </c>
      <c r="O37" s="40">
        <v>42792</v>
      </c>
      <c r="P37">
        <v>4024</v>
      </c>
      <c r="Q37">
        <v>1</v>
      </c>
      <c r="V37" t="s">
        <v>1696</v>
      </c>
      <c r="W37">
        <v>650080</v>
      </c>
      <c r="X37">
        <v>16</v>
      </c>
      <c r="Y37">
        <v>0</v>
      </c>
      <c r="AB37">
        <v>18.239999999999998</v>
      </c>
      <c r="AC37">
        <v>0</v>
      </c>
      <c r="AD37">
        <v>18.239999999999998</v>
      </c>
      <c r="AE37" t="s">
        <v>2046</v>
      </c>
      <c r="AF37" t="s">
        <v>2046</v>
      </c>
      <c r="AG37" t="s">
        <v>2046</v>
      </c>
      <c r="AH37" t="s">
        <v>2046</v>
      </c>
      <c r="AI37" t="s">
        <v>2046</v>
      </c>
    </row>
    <row r="38" spans="1:35" x14ac:dyDescent="0.2">
      <c r="A38" t="s">
        <v>51</v>
      </c>
      <c r="B38" t="s">
        <v>826</v>
      </c>
      <c r="C38" t="s">
        <v>868</v>
      </c>
      <c r="D38" t="s">
        <v>7</v>
      </c>
      <c r="E38" t="s">
        <v>468</v>
      </c>
      <c r="F38" t="s">
        <v>1688</v>
      </c>
      <c r="G38">
        <v>84120</v>
      </c>
      <c r="H38" t="s">
        <v>1682</v>
      </c>
      <c r="I38" t="s">
        <v>1689</v>
      </c>
      <c r="J38" t="s">
        <v>847</v>
      </c>
      <c r="K38">
        <v>84</v>
      </c>
      <c r="L38" t="s">
        <v>870</v>
      </c>
      <c r="N38">
        <v>500</v>
      </c>
      <c r="O38" s="40">
        <v>42792</v>
      </c>
      <c r="P38">
        <v>4024</v>
      </c>
      <c r="Q38">
        <v>1</v>
      </c>
      <c r="V38" t="s">
        <v>1695</v>
      </c>
      <c r="W38">
        <v>650200</v>
      </c>
      <c r="X38">
        <v>16</v>
      </c>
      <c r="Y38">
        <v>0</v>
      </c>
      <c r="AB38">
        <v>18.239999999999998</v>
      </c>
      <c r="AC38">
        <v>0</v>
      </c>
      <c r="AD38">
        <v>18.239999999999998</v>
      </c>
      <c r="AE38" t="s">
        <v>2046</v>
      </c>
      <c r="AF38" t="s">
        <v>2046</v>
      </c>
      <c r="AG38" t="s">
        <v>2046</v>
      </c>
      <c r="AH38" t="s">
        <v>2046</v>
      </c>
      <c r="AI38" t="s">
        <v>2046</v>
      </c>
    </row>
    <row r="39" spans="1:35" x14ac:dyDescent="0.2">
      <c r="A39" t="s">
        <v>51</v>
      </c>
      <c r="B39" t="s">
        <v>826</v>
      </c>
      <c r="C39" t="s">
        <v>868</v>
      </c>
      <c r="D39" t="s">
        <v>7</v>
      </c>
      <c r="E39" t="s">
        <v>468</v>
      </c>
      <c r="F39" t="s">
        <v>1688</v>
      </c>
      <c r="G39">
        <v>84120</v>
      </c>
      <c r="H39" t="s">
        <v>1682</v>
      </c>
      <c r="I39" t="s">
        <v>1689</v>
      </c>
      <c r="J39" t="s">
        <v>847</v>
      </c>
      <c r="K39">
        <v>84</v>
      </c>
      <c r="L39" t="s">
        <v>870</v>
      </c>
      <c r="N39">
        <v>500</v>
      </c>
      <c r="O39" s="40">
        <v>42792</v>
      </c>
      <c r="P39">
        <v>4024</v>
      </c>
      <c r="Q39">
        <v>1</v>
      </c>
      <c r="V39" t="s">
        <v>1312</v>
      </c>
      <c r="W39">
        <v>650020</v>
      </c>
      <c r="X39">
        <v>16</v>
      </c>
      <c r="Y39">
        <v>0</v>
      </c>
      <c r="AB39">
        <v>18.239999999999998</v>
      </c>
      <c r="AC39">
        <v>0</v>
      </c>
      <c r="AD39">
        <v>18.239999999999998</v>
      </c>
      <c r="AE39" t="s">
        <v>2046</v>
      </c>
      <c r="AF39" t="s">
        <v>2046</v>
      </c>
      <c r="AG39" t="s">
        <v>2046</v>
      </c>
      <c r="AH39" t="s">
        <v>2046</v>
      </c>
      <c r="AI39" t="s">
        <v>2046</v>
      </c>
    </row>
    <row r="40" spans="1:35" x14ac:dyDescent="0.2">
      <c r="A40" t="s">
        <v>51</v>
      </c>
      <c r="B40" t="s">
        <v>826</v>
      </c>
      <c r="C40" t="s">
        <v>868</v>
      </c>
      <c r="D40" t="s">
        <v>7</v>
      </c>
      <c r="E40" t="s">
        <v>468</v>
      </c>
      <c r="F40" t="s">
        <v>1688</v>
      </c>
      <c r="G40">
        <v>84120</v>
      </c>
      <c r="H40" t="s">
        <v>1682</v>
      </c>
      <c r="I40" t="s">
        <v>1689</v>
      </c>
      <c r="J40" t="s">
        <v>847</v>
      </c>
      <c r="K40">
        <v>84</v>
      </c>
      <c r="L40" t="s">
        <v>870</v>
      </c>
      <c r="N40">
        <v>500</v>
      </c>
      <c r="O40" s="40">
        <v>42792</v>
      </c>
      <c r="P40">
        <v>4024</v>
      </c>
      <c r="Q40">
        <v>1</v>
      </c>
      <c r="V40" t="s">
        <v>1311</v>
      </c>
      <c r="W40">
        <v>650010</v>
      </c>
      <c r="X40">
        <v>16</v>
      </c>
      <c r="Y40">
        <v>0</v>
      </c>
      <c r="AB40">
        <v>18.239999999999998</v>
      </c>
      <c r="AC40">
        <v>0</v>
      </c>
      <c r="AD40">
        <v>18.239999999999998</v>
      </c>
      <c r="AE40" t="s">
        <v>2046</v>
      </c>
      <c r="AF40" t="s">
        <v>2046</v>
      </c>
      <c r="AG40" t="s">
        <v>2046</v>
      </c>
      <c r="AH40" t="s">
        <v>2046</v>
      </c>
      <c r="AI40" t="s">
        <v>2046</v>
      </c>
    </row>
    <row r="41" spans="1:35" x14ac:dyDescent="0.2">
      <c r="A41" t="s">
        <v>51</v>
      </c>
      <c r="B41" t="s">
        <v>826</v>
      </c>
      <c r="C41" t="s">
        <v>868</v>
      </c>
      <c r="D41" t="s">
        <v>7</v>
      </c>
      <c r="E41" t="s">
        <v>468</v>
      </c>
      <c r="F41" t="s">
        <v>1688</v>
      </c>
      <c r="G41">
        <v>84120</v>
      </c>
      <c r="H41" t="s">
        <v>1682</v>
      </c>
      <c r="I41" t="s">
        <v>1689</v>
      </c>
      <c r="J41" t="s">
        <v>847</v>
      </c>
      <c r="K41">
        <v>84</v>
      </c>
      <c r="L41" t="s">
        <v>870</v>
      </c>
      <c r="N41">
        <v>500</v>
      </c>
      <c r="O41" s="40">
        <v>42792</v>
      </c>
      <c r="P41">
        <v>4024</v>
      </c>
      <c r="Q41">
        <v>1</v>
      </c>
      <c r="U41">
        <v>1</v>
      </c>
      <c r="V41" t="s">
        <v>1351</v>
      </c>
      <c r="W41">
        <v>41033</v>
      </c>
      <c r="X41">
        <v>40</v>
      </c>
      <c r="Y41">
        <v>10</v>
      </c>
      <c r="AA41" t="s">
        <v>807</v>
      </c>
      <c r="AB41">
        <v>32.4</v>
      </c>
      <c r="AC41">
        <v>0</v>
      </c>
      <c r="AD41">
        <v>32.4</v>
      </c>
      <c r="AE41" t="s">
        <v>2046</v>
      </c>
      <c r="AF41" t="s">
        <v>2046</v>
      </c>
      <c r="AG41" t="s">
        <v>2046</v>
      </c>
      <c r="AH41" t="s">
        <v>2046</v>
      </c>
      <c r="AI41" t="s">
        <v>2046</v>
      </c>
    </row>
    <row r="42" spans="1:35" x14ac:dyDescent="0.2">
      <c r="A42" t="s">
        <v>51</v>
      </c>
      <c r="B42" t="s">
        <v>826</v>
      </c>
      <c r="C42" t="s">
        <v>868</v>
      </c>
      <c r="D42" t="s">
        <v>7</v>
      </c>
      <c r="E42" t="s">
        <v>468</v>
      </c>
      <c r="F42" t="s">
        <v>1688</v>
      </c>
      <c r="G42">
        <v>84120</v>
      </c>
      <c r="H42" t="s">
        <v>1682</v>
      </c>
      <c r="I42" t="s">
        <v>1689</v>
      </c>
      <c r="J42" t="s">
        <v>847</v>
      </c>
      <c r="K42">
        <v>84</v>
      </c>
      <c r="L42" t="s">
        <v>870</v>
      </c>
      <c r="N42">
        <v>500</v>
      </c>
      <c r="O42" s="40">
        <v>42792</v>
      </c>
      <c r="P42">
        <v>4024</v>
      </c>
      <c r="Q42">
        <v>1</v>
      </c>
      <c r="U42">
        <v>1</v>
      </c>
      <c r="V42" t="s">
        <v>880</v>
      </c>
      <c r="W42">
        <v>41032</v>
      </c>
      <c r="X42">
        <v>40</v>
      </c>
      <c r="Y42">
        <v>10</v>
      </c>
      <c r="AA42" t="s">
        <v>807</v>
      </c>
      <c r="AB42">
        <v>32.4</v>
      </c>
      <c r="AC42">
        <v>0</v>
      </c>
      <c r="AD42">
        <v>32.4</v>
      </c>
      <c r="AE42" t="s">
        <v>2046</v>
      </c>
      <c r="AF42" t="s">
        <v>2046</v>
      </c>
      <c r="AG42" t="s">
        <v>2046</v>
      </c>
      <c r="AH42" t="s">
        <v>2046</v>
      </c>
      <c r="AI42" t="s">
        <v>2046</v>
      </c>
    </row>
    <row r="43" spans="1:35" x14ac:dyDescent="0.2">
      <c r="A43" t="s">
        <v>51</v>
      </c>
      <c r="B43" t="s">
        <v>826</v>
      </c>
      <c r="C43" t="s">
        <v>868</v>
      </c>
      <c r="D43" t="s">
        <v>7</v>
      </c>
      <c r="E43" t="s">
        <v>468</v>
      </c>
      <c r="F43" t="s">
        <v>1688</v>
      </c>
      <c r="G43">
        <v>84120</v>
      </c>
      <c r="H43" t="s">
        <v>1682</v>
      </c>
      <c r="I43" t="s">
        <v>1689</v>
      </c>
      <c r="J43" t="s">
        <v>847</v>
      </c>
      <c r="K43">
        <v>84</v>
      </c>
      <c r="L43" t="s">
        <v>870</v>
      </c>
      <c r="N43">
        <v>500</v>
      </c>
      <c r="O43" s="40">
        <v>42792</v>
      </c>
      <c r="P43">
        <v>4024</v>
      </c>
      <c r="Q43">
        <v>1</v>
      </c>
      <c r="U43">
        <v>1</v>
      </c>
      <c r="V43" t="s">
        <v>1386</v>
      </c>
      <c r="W43">
        <v>190120</v>
      </c>
      <c r="X43">
        <v>24</v>
      </c>
      <c r="Y43">
        <v>10</v>
      </c>
      <c r="AB43">
        <v>24.72</v>
      </c>
      <c r="AC43">
        <v>0</v>
      </c>
      <c r="AD43">
        <v>24.72</v>
      </c>
      <c r="AE43" t="s">
        <v>2046</v>
      </c>
      <c r="AF43" t="s">
        <v>2046</v>
      </c>
      <c r="AG43" t="s">
        <v>2046</v>
      </c>
      <c r="AH43" t="s">
        <v>2046</v>
      </c>
      <c r="AI43" t="s">
        <v>2046</v>
      </c>
    </row>
    <row r="44" spans="1:35" x14ac:dyDescent="0.2">
      <c r="A44" t="s">
        <v>51</v>
      </c>
      <c r="B44" t="s">
        <v>826</v>
      </c>
      <c r="C44" t="s">
        <v>868</v>
      </c>
      <c r="D44" t="s">
        <v>7</v>
      </c>
      <c r="E44" t="s">
        <v>468</v>
      </c>
      <c r="F44" t="s">
        <v>1688</v>
      </c>
      <c r="G44">
        <v>84120</v>
      </c>
      <c r="H44" t="s">
        <v>1682</v>
      </c>
      <c r="I44" t="s">
        <v>1689</v>
      </c>
      <c r="J44" t="s">
        <v>847</v>
      </c>
      <c r="K44">
        <v>84</v>
      </c>
      <c r="L44" t="s">
        <v>870</v>
      </c>
      <c r="N44">
        <v>500</v>
      </c>
      <c r="O44" s="40">
        <v>42792</v>
      </c>
      <c r="P44">
        <v>4024</v>
      </c>
      <c r="Q44">
        <v>1</v>
      </c>
      <c r="U44">
        <v>1</v>
      </c>
      <c r="V44" t="s">
        <v>1581</v>
      </c>
      <c r="W44">
        <v>190110</v>
      </c>
      <c r="X44">
        <v>12</v>
      </c>
      <c r="Y44">
        <v>10</v>
      </c>
      <c r="AB44">
        <v>12.36</v>
      </c>
      <c r="AC44">
        <v>0</v>
      </c>
      <c r="AD44">
        <v>12.36</v>
      </c>
      <c r="AE44" t="s">
        <v>2046</v>
      </c>
      <c r="AF44" t="s">
        <v>2046</v>
      </c>
      <c r="AG44" t="s">
        <v>2046</v>
      </c>
      <c r="AH44" t="s">
        <v>2046</v>
      </c>
      <c r="AI44" t="s">
        <v>2046</v>
      </c>
    </row>
    <row r="45" spans="1:35" x14ac:dyDescent="0.2">
      <c r="A45" t="s">
        <v>51</v>
      </c>
      <c r="B45" t="s">
        <v>826</v>
      </c>
      <c r="C45" t="s">
        <v>868</v>
      </c>
      <c r="D45" t="s">
        <v>7</v>
      </c>
      <c r="E45" t="s">
        <v>468</v>
      </c>
      <c r="F45" t="s">
        <v>1688</v>
      </c>
      <c r="G45">
        <v>84120</v>
      </c>
      <c r="H45" t="s">
        <v>1682</v>
      </c>
      <c r="I45" t="s">
        <v>1689</v>
      </c>
      <c r="J45" t="s">
        <v>847</v>
      </c>
      <c r="K45">
        <v>84</v>
      </c>
      <c r="L45" t="s">
        <v>870</v>
      </c>
      <c r="N45">
        <v>500</v>
      </c>
      <c r="O45" s="40">
        <v>42792</v>
      </c>
      <c r="P45">
        <v>4024</v>
      </c>
      <c r="Q45">
        <v>1</v>
      </c>
      <c r="U45">
        <v>1</v>
      </c>
      <c r="V45" t="s">
        <v>877</v>
      </c>
      <c r="W45">
        <v>410090</v>
      </c>
      <c r="X45">
        <v>40</v>
      </c>
      <c r="Y45">
        <v>10</v>
      </c>
      <c r="AB45">
        <v>30</v>
      </c>
      <c r="AC45">
        <v>0</v>
      </c>
      <c r="AD45">
        <v>30</v>
      </c>
      <c r="AE45" t="s">
        <v>2046</v>
      </c>
      <c r="AF45" t="s">
        <v>2046</v>
      </c>
      <c r="AG45" t="s">
        <v>2046</v>
      </c>
      <c r="AH45" t="s">
        <v>2046</v>
      </c>
      <c r="AI45" t="s">
        <v>2046</v>
      </c>
    </row>
    <row r="46" spans="1:35" x14ac:dyDescent="0.2">
      <c r="A46" t="s">
        <v>51</v>
      </c>
      <c r="B46" t="s">
        <v>826</v>
      </c>
      <c r="C46" t="s">
        <v>868</v>
      </c>
      <c r="D46" t="s">
        <v>7</v>
      </c>
      <c r="E46" t="s">
        <v>468</v>
      </c>
      <c r="F46" t="s">
        <v>1688</v>
      </c>
      <c r="G46">
        <v>84120</v>
      </c>
      <c r="H46" t="s">
        <v>1682</v>
      </c>
      <c r="I46" t="s">
        <v>1689</v>
      </c>
      <c r="J46" t="s">
        <v>847</v>
      </c>
      <c r="K46">
        <v>84</v>
      </c>
      <c r="L46" t="s">
        <v>870</v>
      </c>
      <c r="N46">
        <v>500</v>
      </c>
      <c r="O46" s="40">
        <v>42792</v>
      </c>
      <c r="P46">
        <v>4024</v>
      </c>
      <c r="Q46">
        <v>1</v>
      </c>
      <c r="U46">
        <v>1</v>
      </c>
      <c r="V46" t="s">
        <v>873</v>
      </c>
      <c r="W46">
        <v>410050</v>
      </c>
      <c r="X46">
        <v>60</v>
      </c>
      <c r="Y46">
        <v>10</v>
      </c>
      <c r="AB46">
        <v>45</v>
      </c>
      <c r="AC46">
        <v>0</v>
      </c>
      <c r="AD46">
        <v>45</v>
      </c>
      <c r="AE46" t="s">
        <v>2046</v>
      </c>
      <c r="AF46" t="s">
        <v>2046</v>
      </c>
      <c r="AG46" t="s">
        <v>2046</v>
      </c>
      <c r="AH46" t="s">
        <v>2046</v>
      </c>
      <c r="AI46" t="s">
        <v>2046</v>
      </c>
    </row>
    <row r="47" spans="1:35" x14ac:dyDescent="0.2">
      <c r="A47" t="s">
        <v>51</v>
      </c>
      <c r="B47" t="s">
        <v>826</v>
      </c>
      <c r="C47" t="s">
        <v>868</v>
      </c>
      <c r="D47" t="s">
        <v>7</v>
      </c>
      <c r="E47" t="s">
        <v>468</v>
      </c>
      <c r="F47" t="s">
        <v>1688</v>
      </c>
      <c r="G47">
        <v>84120</v>
      </c>
      <c r="H47" t="s">
        <v>1682</v>
      </c>
      <c r="I47" t="s">
        <v>1689</v>
      </c>
      <c r="J47" t="s">
        <v>847</v>
      </c>
      <c r="K47">
        <v>84</v>
      </c>
      <c r="L47" t="s">
        <v>870</v>
      </c>
      <c r="N47">
        <v>500</v>
      </c>
      <c r="O47" s="40">
        <v>42792</v>
      </c>
      <c r="P47">
        <v>4024</v>
      </c>
      <c r="Q47">
        <v>1</v>
      </c>
      <c r="U47">
        <v>1</v>
      </c>
      <c r="V47" t="s">
        <v>872</v>
      </c>
      <c r="W47">
        <v>410030</v>
      </c>
      <c r="X47">
        <v>40</v>
      </c>
      <c r="Y47">
        <v>10</v>
      </c>
      <c r="AB47">
        <v>30</v>
      </c>
      <c r="AC47">
        <v>0</v>
      </c>
      <c r="AD47">
        <v>30</v>
      </c>
      <c r="AE47" t="s">
        <v>2046</v>
      </c>
      <c r="AF47" t="s">
        <v>2046</v>
      </c>
      <c r="AG47" t="s">
        <v>2046</v>
      </c>
      <c r="AH47" t="s">
        <v>2046</v>
      </c>
      <c r="AI47" t="s">
        <v>2046</v>
      </c>
    </row>
    <row r="48" spans="1:35" x14ac:dyDescent="0.2">
      <c r="A48" t="s">
        <v>51</v>
      </c>
      <c r="B48" t="s">
        <v>826</v>
      </c>
      <c r="C48" t="s">
        <v>868</v>
      </c>
      <c r="D48" t="s">
        <v>7</v>
      </c>
      <c r="E48" t="s">
        <v>468</v>
      </c>
      <c r="F48" t="s">
        <v>1688</v>
      </c>
      <c r="G48">
        <v>84120</v>
      </c>
      <c r="H48" t="s">
        <v>1682</v>
      </c>
      <c r="I48" t="s">
        <v>1689</v>
      </c>
      <c r="J48" t="s">
        <v>847</v>
      </c>
      <c r="K48">
        <v>84</v>
      </c>
      <c r="L48" t="s">
        <v>870</v>
      </c>
      <c r="N48">
        <v>500</v>
      </c>
      <c r="O48" s="40">
        <v>42792</v>
      </c>
      <c r="P48">
        <v>4024</v>
      </c>
      <c r="Q48">
        <v>1</v>
      </c>
      <c r="U48">
        <v>1</v>
      </c>
      <c r="V48" t="s">
        <v>871</v>
      </c>
      <c r="W48">
        <v>410010</v>
      </c>
      <c r="X48">
        <v>40</v>
      </c>
      <c r="Y48">
        <v>10</v>
      </c>
      <c r="AB48">
        <v>30</v>
      </c>
      <c r="AC48">
        <v>0</v>
      </c>
      <c r="AD48">
        <v>30</v>
      </c>
      <c r="AE48" t="s">
        <v>2046</v>
      </c>
      <c r="AF48" t="s">
        <v>2046</v>
      </c>
      <c r="AG48" t="s">
        <v>2046</v>
      </c>
      <c r="AH48" t="s">
        <v>2046</v>
      </c>
      <c r="AI48" t="s">
        <v>2046</v>
      </c>
    </row>
    <row r="49" spans="1:35" x14ac:dyDescent="0.2">
      <c r="A49" t="s">
        <v>51</v>
      </c>
      <c r="B49" t="s">
        <v>826</v>
      </c>
      <c r="C49" t="s">
        <v>868</v>
      </c>
      <c r="D49" t="s">
        <v>7</v>
      </c>
      <c r="E49" t="s">
        <v>468</v>
      </c>
      <c r="F49" t="s">
        <v>1688</v>
      </c>
      <c r="G49">
        <v>84120</v>
      </c>
      <c r="H49" t="s">
        <v>1682</v>
      </c>
      <c r="I49" t="s">
        <v>1689</v>
      </c>
      <c r="J49" t="s">
        <v>847</v>
      </c>
      <c r="K49">
        <v>84</v>
      </c>
      <c r="L49" t="s">
        <v>870</v>
      </c>
      <c r="N49">
        <v>500</v>
      </c>
      <c r="O49" s="40">
        <v>42792</v>
      </c>
      <c r="P49">
        <v>4024</v>
      </c>
      <c r="Q49">
        <v>1</v>
      </c>
      <c r="U49">
        <v>1</v>
      </c>
      <c r="V49" t="s">
        <v>1469</v>
      </c>
      <c r="W49">
        <v>110180</v>
      </c>
      <c r="X49">
        <v>60</v>
      </c>
      <c r="Y49">
        <v>10</v>
      </c>
      <c r="AB49">
        <v>34.799999999999997</v>
      </c>
      <c r="AC49">
        <v>0</v>
      </c>
      <c r="AD49">
        <v>34.799999999999997</v>
      </c>
      <c r="AE49" t="s">
        <v>2046</v>
      </c>
      <c r="AF49" t="s">
        <v>2046</v>
      </c>
      <c r="AG49" t="s">
        <v>2046</v>
      </c>
      <c r="AH49" t="s">
        <v>2046</v>
      </c>
      <c r="AI49" t="s">
        <v>2046</v>
      </c>
    </row>
    <row r="50" spans="1:35" x14ac:dyDescent="0.2">
      <c r="A50" t="s">
        <v>51</v>
      </c>
      <c r="B50" t="s">
        <v>826</v>
      </c>
      <c r="C50" t="s">
        <v>868</v>
      </c>
      <c r="D50" t="s">
        <v>7</v>
      </c>
      <c r="E50" t="s">
        <v>468</v>
      </c>
      <c r="F50" t="s">
        <v>1688</v>
      </c>
      <c r="G50">
        <v>84120</v>
      </c>
      <c r="H50" t="s">
        <v>1682</v>
      </c>
      <c r="I50" t="s">
        <v>1689</v>
      </c>
      <c r="J50" t="s">
        <v>847</v>
      </c>
      <c r="K50">
        <v>84</v>
      </c>
      <c r="L50" t="s">
        <v>870</v>
      </c>
      <c r="N50">
        <v>500</v>
      </c>
      <c r="O50" s="40">
        <v>42792</v>
      </c>
      <c r="P50">
        <v>4024</v>
      </c>
      <c r="Q50">
        <v>1</v>
      </c>
      <c r="U50">
        <v>1</v>
      </c>
      <c r="V50" t="s">
        <v>1580</v>
      </c>
      <c r="W50">
        <v>110120</v>
      </c>
      <c r="X50">
        <v>30</v>
      </c>
      <c r="Y50">
        <v>10</v>
      </c>
      <c r="AB50">
        <v>17.399999999999999</v>
      </c>
      <c r="AC50">
        <v>0</v>
      </c>
      <c r="AD50">
        <v>17.399999999999999</v>
      </c>
      <c r="AE50" t="s">
        <v>2046</v>
      </c>
      <c r="AF50" t="s">
        <v>2046</v>
      </c>
      <c r="AG50" t="s">
        <v>2046</v>
      </c>
      <c r="AH50" t="s">
        <v>2046</v>
      </c>
      <c r="AI50" t="s">
        <v>2046</v>
      </c>
    </row>
    <row r="51" spans="1:35" x14ac:dyDescent="0.2">
      <c r="A51" t="s">
        <v>51</v>
      </c>
      <c r="B51" t="s">
        <v>826</v>
      </c>
      <c r="C51" t="s">
        <v>868</v>
      </c>
      <c r="D51" t="s">
        <v>7</v>
      </c>
      <c r="E51" t="s">
        <v>468</v>
      </c>
      <c r="F51" t="s">
        <v>1688</v>
      </c>
      <c r="G51">
        <v>84120</v>
      </c>
      <c r="H51" t="s">
        <v>1682</v>
      </c>
      <c r="I51" t="s">
        <v>1689</v>
      </c>
      <c r="J51" t="s">
        <v>847</v>
      </c>
      <c r="K51">
        <v>84</v>
      </c>
      <c r="L51" t="s">
        <v>870</v>
      </c>
      <c r="N51">
        <v>500</v>
      </c>
      <c r="O51" s="40">
        <v>42792</v>
      </c>
      <c r="P51">
        <v>4024</v>
      </c>
      <c r="Q51">
        <v>1</v>
      </c>
      <c r="U51">
        <v>1</v>
      </c>
      <c r="V51" t="s">
        <v>1694</v>
      </c>
      <c r="W51">
        <v>110070</v>
      </c>
      <c r="X51">
        <v>30</v>
      </c>
      <c r="Y51">
        <v>10</v>
      </c>
      <c r="AB51">
        <v>17.399999999999999</v>
      </c>
      <c r="AC51">
        <v>0</v>
      </c>
      <c r="AD51">
        <v>17.399999999999999</v>
      </c>
      <c r="AE51" t="s">
        <v>2046</v>
      </c>
      <c r="AF51" t="s">
        <v>2046</v>
      </c>
      <c r="AG51" t="s">
        <v>2046</v>
      </c>
      <c r="AH51" t="s">
        <v>2046</v>
      </c>
      <c r="AI51" t="s">
        <v>2046</v>
      </c>
    </row>
    <row r="52" spans="1:35" x14ac:dyDescent="0.2">
      <c r="A52" t="s">
        <v>51</v>
      </c>
      <c r="B52" t="s">
        <v>826</v>
      </c>
      <c r="C52" t="s">
        <v>868</v>
      </c>
      <c r="D52" t="s">
        <v>7</v>
      </c>
      <c r="E52" t="s">
        <v>468</v>
      </c>
      <c r="F52" t="s">
        <v>1688</v>
      </c>
      <c r="G52">
        <v>84120</v>
      </c>
      <c r="H52" t="s">
        <v>1682</v>
      </c>
      <c r="I52" t="s">
        <v>1689</v>
      </c>
      <c r="J52" t="s">
        <v>847</v>
      </c>
      <c r="K52">
        <v>84</v>
      </c>
      <c r="L52" t="s">
        <v>870</v>
      </c>
      <c r="N52">
        <v>500</v>
      </c>
      <c r="O52" s="40">
        <v>42792</v>
      </c>
      <c r="P52">
        <v>4024</v>
      </c>
      <c r="Q52">
        <v>1</v>
      </c>
      <c r="U52">
        <v>1</v>
      </c>
      <c r="V52" t="s">
        <v>1430</v>
      </c>
      <c r="W52">
        <v>110060</v>
      </c>
      <c r="X52">
        <v>60</v>
      </c>
      <c r="Y52">
        <v>10</v>
      </c>
      <c r="AB52">
        <v>34.799999999999997</v>
      </c>
      <c r="AC52">
        <v>0</v>
      </c>
      <c r="AD52">
        <v>34.799999999999997</v>
      </c>
      <c r="AE52" t="s">
        <v>2046</v>
      </c>
      <c r="AF52" t="s">
        <v>2046</v>
      </c>
      <c r="AG52" t="s">
        <v>2046</v>
      </c>
      <c r="AH52" t="s">
        <v>2046</v>
      </c>
      <c r="AI52" t="s">
        <v>2046</v>
      </c>
    </row>
    <row r="53" spans="1:35" x14ac:dyDescent="0.2">
      <c r="A53" t="s">
        <v>51</v>
      </c>
      <c r="B53" t="s">
        <v>826</v>
      </c>
      <c r="C53" t="s">
        <v>868</v>
      </c>
      <c r="D53" t="s">
        <v>7</v>
      </c>
      <c r="E53" t="s">
        <v>468</v>
      </c>
      <c r="F53" t="s">
        <v>1688</v>
      </c>
      <c r="G53">
        <v>84120</v>
      </c>
      <c r="H53" t="s">
        <v>1682</v>
      </c>
      <c r="I53" t="s">
        <v>1689</v>
      </c>
      <c r="J53" t="s">
        <v>847</v>
      </c>
      <c r="K53">
        <v>84</v>
      </c>
      <c r="L53" t="s">
        <v>870</v>
      </c>
      <c r="N53">
        <v>500</v>
      </c>
      <c r="O53" s="40">
        <v>42792</v>
      </c>
      <c r="P53">
        <v>4024</v>
      </c>
      <c r="Q53">
        <v>1</v>
      </c>
      <c r="U53">
        <v>1</v>
      </c>
      <c r="V53" t="s">
        <v>1609</v>
      </c>
      <c r="W53">
        <v>110050</v>
      </c>
      <c r="X53">
        <v>30</v>
      </c>
      <c r="Y53">
        <v>10</v>
      </c>
      <c r="AB53">
        <v>17.399999999999999</v>
      </c>
      <c r="AC53">
        <v>0</v>
      </c>
      <c r="AD53">
        <v>17.399999999999999</v>
      </c>
      <c r="AE53" t="s">
        <v>2046</v>
      </c>
      <c r="AF53" t="s">
        <v>2046</v>
      </c>
      <c r="AG53" t="s">
        <v>2046</v>
      </c>
      <c r="AH53" t="s">
        <v>2046</v>
      </c>
      <c r="AI53" t="s">
        <v>2046</v>
      </c>
    </row>
    <row r="54" spans="1:35" x14ac:dyDescent="0.2">
      <c r="A54" t="s">
        <v>51</v>
      </c>
      <c r="B54" t="s">
        <v>826</v>
      </c>
      <c r="C54" t="s">
        <v>868</v>
      </c>
      <c r="D54" t="s">
        <v>7</v>
      </c>
      <c r="E54" t="s">
        <v>468</v>
      </c>
      <c r="F54" t="s">
        <v>1688</v>
      </c>
      <c r="G54">
        <v>84120</v>
      </c>
      <c r="H54" t="s">
        <v>1682</v>
      </c>
      <c r="I54" t="s">
        <v>1689</v>
      </c>
      <c r="J54" t="s">
        <v>847</v>
      </c>
      <c r="K54">
        <v>84</v>
      </c>
      <c r="L54" t="s">
        <v>870</v>
      </c>
      <c r="N54">
        <v>500</v>
      </c>
      <c r="O54" s="40">
        <v>42792</v>
      </c>
      <c r="P54">
        <v>4024</v>
      </c>
      <c r="Q54">
        <v>1</v>
      </c>
      <c r="U54">
        <v>1</v>
      </c>
      <c r="V54" t="s">
        <v>1475</v>
      </c>
      <c r="W54">
        <v>110030</v>
      </c>
      <c r="X54">
        <v>30</v>
      </c>
      <c r="Y54">
        <v>10</v>
      </c>
      <c r="AB54">
        <v>0</v>
      </c>
      <c r="AC54">
        <v>0</v>
      </c>
      <c r="AD54">
        <v>0</v>
      </c>
      <c r="AE54" t="s">
        <v>2046</v>
      </c>
      <c r="AF54" t="s">
        <v>2046</v>
      </c>
      <c r="AG54" t="s">
        <v>2046</v>
      </c>
      <c r="AH54" t="s">
        <v>2046</v>
      </c>
      <c r="AI54" t="s">
        <v>2046</v>
      </c>
    </row>
    <row r="55" spans="1:35" x14ac:dyDescent="0.2">
      <c r="A55" t="s">
        <v>51</v>
      </c>
      <c r="B55" t="s">
        <v>826</v>
      </c>
      <c r="C55" t="s">
        <v>868</v>
      </c>
      <c r="D55" t="s">
        <v>7</v>
      </c>
      <c r="E55" t="s">
        <v>468</v>
      </c>
      <c r="F55" t="s">
        <v>1688</v>
      </c>
      <c r="G55">
        <v>84120</v>
      </c>
      <c r="H55" t="s">
        <v>1682</v>
      </c>
      <c r="I55" t="s">
        <v>1689</v>
      </c>
      <c r="J55" t="s">
        <v>847</v>
      </c>
      <c r="K55">
        <v>84</v>
      </c>
      <c r="L55" t="s">
        <v>870</v>
      </c>
      <c r="N55">
        <v>500</v>
      </c>
      <c r="O55" s="40">
        <v>42792</v>
      </c>
      <c r="P55">
        <v>4024</v>
      </c>
      <c r="Q55">
        <v>1</v>
      </c>
      <c r="U55">
        <v>1</v>
      </c>
      <c r="V55" t="s">
        <v>1474</v>
      </c>
      <c r="W55">
        <v>110020</v>
      </c>
      <c r="X55">
        <v>60</v>
      </c>
      <c r="Y55">
        <v>10</v>
      </c>
      <c r="AB55">
        <v>34.799999999999997</v>
      </c>
      <c r="AC55">
        <v>0</v>
      </c>
      <c r="AD55">
        <v>34.799999999999997</v>
      </c>
      <c r="AE55" t="s">
        <v>2046</v>
      </c>
      <c r="AF55" t="s">
        <v>2046</v>
      </c>
      <c r="AG55" t="s">
        <v>2046</v>
      </c>
      <c r="AH55" t="s">
        <v>2046</v>
      </c>
      <c r="AI55" t="s">
        <v>2046</v>
      </c>
    </row>
    <row r="56" spans="1:35" x14ac:dyDescent="0.2">
      <c r="A56" t="s">
        <v>51</v>
      </c>
      <c r="B56" t="s">
        <v>826</v>
      </c>
      <c r="C56" t="s">
        <v>868</v>
      </c>
      <c r="D56" t="s">
        <v>7</v>
      </c>
      <c r="E56" t="s">
        <v>468</v>
      </c>
      <c r="F56" t="s">
        <v>1688</v>
      </c>
      <c r="G56">
        <v>84120</v>
      </c>
      <c r="H56" t="s">
        <v>1682</v>
      </c>
      <c r="I56" t="s">
        <v>1689</v>
      </c>
      <c r="J56" t="s">
        <v>847</v>
      </c>
      <c r="K56">
        <v>84</v>
      </c>
      <c r="L56" t="s">
        <v>870</v>
      </c>
      <c r="N56">
        <v>500</v>
      </c>
      <c r="O56" s="40">
        <v>42792</v>
      </c>
      <c r="P56">
        <v>4024</v>
      </c>
      <c r="Q56">
        <v>1</v>
      </c>
      <c r="U56">
        <v>1</v>
      </c>
      <c r="V56" t="s">
        <v>1473</v>
      </c>
      <c r="W56">
        <v>110010</v>
      </c>
      <c r="X56">
        <v>30</v>
      </c>
      <c r="Y56">
        <v>10</v>
      </c>
      <c r="AB56">
        <v>17.399999999999999</v>
      </c>
      <c r="AC56">
        <v>0</v>
      </c>
      <c r="AD56">
        <v>17.399999999999999</v>
      </c>
      <c r="AE56" t="s">
        <v>2046</v>
      </c>
      <c r="AF56" t="s">
        <v>2046</v>
      </c>
      <c r="AG56" t="s">
        <v>2046</v>
      </c>
      <c r="AH56" t="s">
        <v>2046</v>
      </c>
      <c r="AI56" t="s">
        <v>2046</v>
      </c>
    </row>
    <row r="57" spans="1:35" x14ac:dyDescent="0.2">
      <c r="A57" t="s">
        <v>51</v>
      </c>
      <c r="B57" t="s">
        <v>826</v>
      </c>
      <c r="C57" t="s">
        <v>887</v>
      </c>
      <c r="D57" t="s">
        <v>7</v>
      </c>
      <c r="E57" t="s">
        <v>468</v>
      </c>
      <c r="F57" t="s">
        <v>1688</v>
      </c>
      <c r="G57">
        <v>84120</v>
      </c>
      <c r="H57" t="s">
        <v>1682</v>
      </c>
      <c r="I57" t="s">
        <v>1689</v>
      </c>
      <c r="J57" t="s">
        <v>847</v>
      </c>
      <c r="K57">
        <v>84</v>
      </c>
      <c r="L57" t="s">
        <v>870</v>
      </c>
      <c r="N57">
        <v>500</v>
      </c>
      <c r="O57" s="40">
        <v>42792</v>
      </c>
      <c r="P57">
        <v>4023</v>
      </c>
      <c r="Q57">
        <v>1</v>
      </c>
      <c r="V57" t="s">
        <v>890</v>
      </c>
      <c r="W57">
        <v>1011</v>
      </c>
      <c r="X57">
        <v>6</v>
      </c>
      <c r="Y57">
        <v>0</v>
      </c>
      <c r="AA57" t="s">
        <v>807</v>
      </c>
      <c r="AB57">
        <v>27.3</v>
      </c>
      <c r="AC57">
        <v>0</v>
      </c>
      <c r="AD57">
        <v>27.3</v>
      </c>
      <c r="AE57" t="s">
        <v>2046</v>
      </c>
      <c r="AF57" t="s">
        <v>2046</v>
      </c>
      <c r="AG57" t="s">
        <v>2046</v>
      </c>
      <c r="AH57" t="s">
        <v>2046</v>
      </c>
      <c r="AI57" t="s">
        <v>2046</v>
      </c>
    </row>
    <row r="58" spans="1:35" x14ac:dyDescent="0.2">
      <c r="A58" t="s">
        <v>51</v>
      </c>
      <c r="B58" t="s">
        <v>826</v>
      </c>
      <c r="C58" t="s">
        <v>18</v>
      </c>
      <c r="D58" t="s">
        <v>7</v>
      </c>
      <c r="E58" t="s">
        <v>468</v>
      </c>
      <c r="F58" t="s">
        <v>1688</v>
      </c>
      <c r="G58">
        <v>84120</v>
      </c>
      <c r="H58" t="s">
        <v>1682</v>
      </c>
      <c r="I58" t="s">
        <v>1689</v>
      </c>
      <c r="J58" t="s">
        <v>847</v>
      </c>
      <c r="K58">
        <v>84</v>
      </c>
      <c r="L58" t="s">
        <v>870</v>
      </c>
      <c r="N58">
        <v>500</v>
      </c>
      <c r="O58" s="40">
        <v>42792</v>
      </c>
      <c r="P58">
        <v>4022</v>
      </c>
      <c r="Q58">
        <v>1</v>
      </c>
      <c r="V58" t="s">
        <v>815</v>
      </c>
      <c r="W58">
        <v>1010630890</v>
      </c>
      <c r="X58">
        <v>6</v>
      </c>
      <c r="Y58">
        <v>0</v>
      </c>
      <c r="AA58" t="s">
        <v>807</v>
      </c>
      <c r="AB58">
        <v>24.3</v>
      </c>
      <c r="AC58">
        <v>0</v>
      </c>
      <c r="AD58">
        <v>24.3</v>
      </c>
      <c r="AE58" t="s">
        <v>2046</v>
      </c>
      <c r="AF58" t="s">
        <v>2046</v>
      </c>
      <c r="AG58" t="s">
        <v>2046</v>
      </c>
      <c r="AH58" t="s">
        <v>2046</v>
      </c>
      <c r="AI58" t="s">
        <v>2046</v>
      </c>
    </row>
    <row r="59" spans="1:35" x14ac:dyDescent="0.2">
      <c r="A59" t="s">
        <v>51</v>
      </c>
      <c r="B59" t="s">
        <v>826</v>
      </c>
      <c r="C59" t="s">
        <v>18</v>
      </c>
      <c r="D59" t="s">
        <v>7</v>
      </c>
      <c r="E59" t="s">
        <v>468</v>
      </c>
      <c r="F59" t="s">
        <v>1688</v>
      </c>
      <c r="G59">
        <v>84120</v>
      </c>
      <c r="H59" t="s">
        <v>1682</v>
      </c>
      <c r="I59" t="s">
        <v>1689</v>
      </c>
      <c r="J59" t="s">
        <v>847</v>
      </c>
      <c r="K59">
        <v>84</v>
      </c>
      <c r="L59" t="s">
        <v>870</v>
      </c>
      <c r="N59">
        <v>500</v>
      </c>
      <c r="O59" s="40">
        <v>42792</v>
      </c>
      <c r="P59">
        <v>4022</v>
      </c>
      <c r="Q59">
        <v>1</v>
      </c>
      <c r="U59">
        <v>1</v>
      </c>
      <c r="V59" t="s">
        <v>806</v>
      </c>
      <c r="W59">
        <v>1010615056</v>
      </c>
      <c r="X59">
        <v>120</v>
      </c>
      <c r="Y59">
        <v>12</v>
      </c>
      <c r="AA59" t="s">
        <v>807</v>
      </c>
      <c r="AB59">
        <v>667.2</v>
      </c>
      <c r="AC59">
        <v>0</v>
      </c>
      <c r="AD59">
        <v>667.2</v>
      </c>
      <c r="AE59" t="s">
        <v>2046</v>
      </c>
      <c r="AF59" t="s">
        <v>2046</v>
      </c>
      <c r="AG59" t="s">
        <v>2046</v>
      </c>
      <c r="AH59" t="s">
        <v>2046</v>
      </c>
      <c r="AI59" t="s">
        <v>2046</v>
      </c>
    </row>
    <row r="60" spans="1:35" x14ac:dyDescent="0.2">
      <c r="A60" t="s">
        <v>51</v>
      </c>
      <c r="B60" t="s">
        <v>826</v>
      </c>
      <c r="C60" t="s">
        <v>18</v>
      </c>
      <c r="D60" t="s">
        <v>7</v>
      </c>
      <c r="E60" t="s">
        <v>468</v>
      </c>
      <c r="F60" t="s">
        <v>1688</v>
      </c>
      <c r="G60">
        <v>84120</v>
      </c>
      <c r="H60" t="s">
        <v>1682</v>
      </c>
      <c r="I60" t="s">
        <v>1689</v>
      </c>
      <c r="J60" t="s">
        <v>847</v>
      </c>
      <c r="K60">
        <v>84</v>
      </c>
      <c r="L60" t="s">
        <v>870</v>
      </c>
      <c r="N60">
        <v>500</v>
      </c>
      <c r="O60" s="40">
        <v>42792</v>
      </c>
      <c r="P60">
        <v>4022</v>
      </c>
      <c r="Q60">
        <v>1</v>
      </c>
      <c r="V60" t="s">
        <v>1199</v>
      </c>
      <c r="W60">
        <v>1010600991</v>
      </c>
      <c r="X60">
        <v>6</v>
      </c>
      <c r="Y60">
        <v>0</v>
      </c>
      <c r="AB60">
        <v>26.82</v>
      </c>
      <c r="AC60">
        <v>0</v>
      </c>
      <c r="AD60">
        <v>26.82</v>
      </c>
      <c r="AE60" t="s">
        <v>2046</v>
      </c>
      <c r="AF60" t="s">
        <v>2046</v>
      </c>
      <c r="AG60" t="s">
        <v>2046</v>
      </c>
      <c r="AH60" t="s">
        <v>2046</v>
      </c>
      <c r="AI60" t="s">
        <v>2046</v>
      </c>
    </row>
    <row r="61" spans="1:35" x14ac:dyDescent="0.2">
      <c r="A61" t="s">
        <v>51</v>
      </c>
      <c r="B61" t="s">
        <v>826</v>
      </c>
      <c r="C61" t="s">
        <v>18</v>
      </c>
      <c r="D61" t="s">
        <v>7</v>
      </c>
      <c r="E61" t="s">
        <v>468</v>
      </c>
      <c r="F61" t="s">
        <v>1688</v>
      </c>
      <c r="G61">
        <v>84120</v>
      </c>
      <c r="H61" t="s">
        <v>1682</v>
      </c>
      <c r="I61" t="s">
        <v>1689</v>
      </c>
      <c r="J61" t="s">
        <v>847</v>
      </c>
      <c r="K61">
        <v>84</v>
      </c>
      <c r="L61" t="s">
        <v>870</v>
      </c>
      <c r="N61">
        <v>500</v>
      </c>
      <c r="O61" s="40">
        <v>42792</v>
      </c>
      <c r="P61">
        <v>4022</v>
      </c>
      <c r="Q61">
        <v>1</v>
      </c>
      <c r="U61">
        <v>1</v>
      </c>
      <c r="V61" t="s">
        <v>886</v>
      </c>
      <c r="W61">
        <v>1010615028</v>
      </c>
      <c r="X61">
        <v>120</v>
      </c>
      <c r="Y61">
        <v>12</v>
      </c>
      <c r="AA61" t="s">
        <v>807</v>
      </c>
      <c r="AB61">
        <v>367.2</v>
      </c>
      <c r="AC61">
        <v>0</v>
      </c>
      <c r="AD61">
        <v>367.2</v>
      </c>
      <c r="AE61" t="s">
        <v>2046</v>
      </c>
      <c r="AF61" t="s">
        <v>2046</v>
      </c>
      <c r="AG61" t="s">
        <v>2046</v>
      </c>
      <c r="AH61" t="s">
        <v>2046</v>
      </c>
      <c r="AI61" t="s">
        <v>2046</v>
      </c>
    </row>
    <row r="62" spans="1:35" x14ac:dyDescent="0.2">
      <c r="A62" t="s">
        <v>51</v>
      </c>
      <c r="B62" t="s">
        <v>826</v>
      </c>
      <c r="C62" t="s">
        <v>817</v>
      </c>
      <c r="D62" t="s">
        <v>7</v>
      </c>
      <c r="E62" t="s">
        <v>468</v>
      </c>
      <c r="F62" t="s">
        <v>1688</v>
      </c>
      <c r="G62">
        <v>84120</v>
      </c>
      <c r="H62" t="s">
        <v>1682</v>
      </c>
      <c r="I62" t="s">
        <v>1689</v>
      </c>
      <c r="J62" t="s">
        <v>847</v>
      </c>
      <c r="K62">
        <v>84</v>
      </c>
      <c r="L62" t="s">
        <v>870</v>
      </c>
      <c r="N62">
        <v>500</v>
      </c>
      <c r="O62" s="40">
        <v>42792</v>
      </c>
      <c r="P62">
        <v>4021</v>
      </c>
      <c r="S62">
        <v>1</v>
      </c>
      <c r="V62" t="s">
        <v>1692</v>
      </c>
      <c r="W62" t="s">
        <v>1693</v>
      </c>
      <c r="X62">
        <v>6</v>
      </c>
      <c r="Y62">
        <v>0</v>
      </c>
      <c r="AB62">
        <v>0</v>
      </c>
      <c r="AC62">
        <v>0</v>
      </c>
      <c r="AD62">
        <v>0</v>
      </c>
      <c r="AE62" t="s">
        <v>2046</v>
      </c>
      <c r="AF62" t="s">
        <v>2046</v>
      </c>
      <c r="AG62" t="s">
        <v>2046</v>
      </c>
      <c r="AH62" t="s">
        <v>2046</v>
      </c>
      <c r="AI62" t="s">
        <v>2046</v>
      </c>
    </row>
    <row r="63" spans="1:35" x14ac:dyDescent="0.2">
      <c r="A63" t="s">
        <v>51</v>
      </c>
      <c r="B63" t="s">
        <v>826</v>
      </c>
      <c r="C63" t="s">
        <v>817</v>
      </c>
      <c r="D63" t="s">
        <v>7</v>
      </c>
      <c r="E63" t="s">
        <v>468</v>
      </c>
      <c r="F63" t="s">
        <v>1688</v>
      </c>
      <c r="G63">
        <v>84120</v>
      </c>
      <c r="H63" t="s">
        <v>1682</v>
      </c>
      <c r="I63" t="s">
        <v>1689</v>
      </c>
      <c r="J63" t="s">
        <v>847</v>
      </c>
      <c r="K63">
        <v>84</v>
      </c>
      <c r="L63" t="s">
        <v>870</v>
      </c>
      <c r="N63">
        <v>500</v>
      </c>
      <c r="O63" s="40">
        <v>42792</v>
      </c>
      <c r="P63">
        <v>4021</v>
      </c>
      <c r="S63">
        <v>1</v>
      </c>
      <c r="V63" t="s">
        <v>1147</v>
      </c>
      <c r="W63" t="s">
        <v>1148</v>
      </c>
      <c r="X63">
        <v>6</v>
      </c>
      <c r="Y63">
        <v>0</v>
      </c>
      <c r="AB63">
        <v>0</v>
      </c>
      <c r="AC63">
        <v>0</v>
      </c>
      <c r="AD63">
        <v>0</v>
      </c>
      <c r="AE63" t="s">
        <v>2046</v>
      </c>
      <c r="AF63" t="s">
        <v>2046</v>
      </c>
      <c r="AG63" t="s">
        <v>2046</v>
      </c>
      <c r="AH63" t="s">
        <v>2046</v>
      </c>
      <c r="AI63" t="s">
        <v>2046</v>
      </c>
    </row>
    <row r="64" spans="1:35" x14ac:dyDescent="0.2">
      <c r="A64" t="s">
        <v>51</v>
      </c>
      <c r="B64" t="s">
        <v>826</v>
      </c>
      <c r="C64" t="s">
        <v>817</v>
      </c>
      <c r="D64" t="s">
        <v>7</v>
      </c>
      <c r="E64" t="s">
        <v>468</v>
      </c>
      <c r="F64" t="s">
        <v>1688</v>
      </c>
      <c r="G64">
        <v>84120</v>
      </c>
      <c r="H64" t="s">
        <v>1682</v>
      </c>
      <c r="I64" t="s">
        <v>1689</v>
      </c>
      <c r="J64" t="s">
        <v>847</v>
      </c>
      <c r="K64">
        <v>84</v>
      </c>
      <c r="L64" t="s">
        <v>870</v>
      </c>
      <c r="N64">
        <v>500</v>
      </c>
      <c r="O64" s="40">
        <v>42792</v>
      </c>
      <c r="P64">
        <v>4021</v>
      </c>
      <c r="Q64">
        <v>1</v>
      </c>
      <c r="T64">
        <v>1</v>
      </c>
      <c r="V64" t="s">
        <v>934</v>
      </c>
      <c r="W64" t="s">
        <v>935</v>
      </c>
      <c r="X64">
        <v>30</v>
      </c>
      <c r="Y64">
        <v>10</v>
      </c>
      <c r="AA64" t="s">
        <v>807</v>
      </c>
      <c r="AB64">
        <v>80.7</v>
      </c>
      <c r="AC64">
        <v>0</v>
      </c>
      <c r="AD64">
        <v>80.7</v>
      </c>
      <c r="AE64" t="s">
        <v>2046</v>
      </c>
      <c r="AF64" t="s">
        <v>2046</v>
      </c>
      <c r="AG64" t="s">
        <v>2046</v>
      </c>
      <c r="AH64" t="s">
        <v>2046</v>
      </c>
      <c r="AI64" t="s">
        <v>2046</v>
      </c>
    </row>
    <row r="65" spans="1:35" x14ac:dyDescent="0.2">
      <c r="A65" t="s">
        <v>51</v>
      </c>
      <c r="B65" t="s">
        <v>826</v>
      </c>
      <c r="C65" t="s">
        <v>817</v>
      </c>
      <c r="D65" t="s">
        <v>7</v>
      </c>
      <c r="E65" t="s">
        <v>468</v>
      </c>
      <c r="F65" t="s">
        <v>1688</v>
      </c>
      <c r="G65">
        <v>84120</v>
      </c>
      <c r="H65" t="s">
        <v>1682</v>
      </c>
      <c r="I65" t="s">
        <v>1689</v>
      </c>
      <c r="J65" t="s">
        <v>847</v>
      </c>
      <c r="K65">
        <v>84</v>
      </c>
      <c r="L65" t="s">
        <v>870</v>
      </c>
      <c r="N65">
        <v>500</v>
      </c>
      <c r="O65" s="40">
        <v>42792</v>
      </c>
      <c r="P65">
        <v>4021</v>
      </c>
      <c r="S65">
        <v>1</v>
      </c>
      <c r="V65" t="s">
        <v>1690</v>
      </c>
      <c r="W65" t="s">
        <v>1691</v>
      </c>
      <c r="X65">
        <v>6</v>
      </c>
      <c r="Y65">
        <v>0</v>
      </c>
      <c r="AB65">
        <v>0</v>
      </c>
      <c r="AC65">
        <v>0</v>
      </c>
      <c r="AD65">
        <v>0</v>
      </c>
      <c r="AE65" t="s">
        <v>2046</v>
      </c>
      <c r="AF65" t="s">
        <v>2046</v>
      </c>
      <c r="AG65" t="s">
        <v>2046</v>
      </c>
      <c r="AH65" t="s">
        <v>2046</v>
      </c>
      <c r="AI65" t="s">
        <v>2046</v>
      </c>
    </row>
    <row r="66" spans="1:35" x14ac:dyDescent="0.2">
      <c r="A66" t="s">
        <v>51</v>
      </c>
      <c r="B66" t="s">
        <v>826</v>
      </c>
      <c r="C66" t="s">
        <v>817</v>
      </c>
      <c r="D66" t="s">
        <v>7</v>
      </c>
      <c r="E66" t="s">
        <v>468</v>
      </c>
      <c r="F66" t="s">
        <v>1688</v>
      </c>
      <c r="G66">
        <v>84120</v>
      </c>
      <c r="H66" t="s">
        <v>1682</v>
      </c>
      <c r="I66" t="s">
        <v>1689</v>
      </c>
      <c r="J66" t="s">
        <v>847</v>
      </c>
      <c r="K66">
        <v>84</v>
      </c>
      <c r="L66" t="s">
        <v>870</v>
      </c>
      <c r="N66">
        <v>500</v>
      </c>
      <c r="O66" s="40">
        <v>42792</v>
      </c>
      <c r="P66">
        <v>4021</v>
      </c>
      <c r="S66">
        <v>1</v>
      </c>
      <c r="V66" t="s">
        <v>1145</v>
      </c>
      <c r="W66" t="s">
        <v>1146</v>
      </c>
      <c r="X66">
        <v>6</v>
      </c>
      <c r="Y66">
        <v>0</v>
      </c>
      <c r="AB66">
        <v>12.96</v>
      </c>
      <c r="AC66">
        <v>0</v>
      </c>
      <c r="AD66">
        <v>12.96</v>
      </c>
      <c r="AE66" t="s">
        <v>2046</v>
      </c>
      <c r="AF66" t="s">
        <v>2046</v>
      </c>
      <c r="AG66" t="s">
        <v>2046</v>
      </c>
      <c r="AH66" t="s">
        <v>2046</v>
      </c>
      <c r="AI66" t="s">
        <v>2046</v>
      </c>
    </row>
    <row r="67" spans="1:35" x14ac:dyDescent="0.2">
      <c r="A67" t="s">
        <v>51</v>
      </c>
      <c r="B67" t="s">
        <v>826</v>
      </c>
      <c r="C67" t="s">
        <v>817</v>
      </c>
      <c r="D67" t="s">
        <v>7</v>
      </c>
      <c r="E67" t="s">
        <v>468</v>
      </c>
      <c r="F67" t="s">
        <v>1688</v>
      </c>
      <c r="G67">
        <v>84120</v>
      </c>
      <c r="H67" t="s">
        <v>1682</v>
      </c>
      <c r="I67" t="s">
        <v>1689</v>
      </c>
      <c r="J67" t="s">
        <v>847</v>
      </c>
      <c r="K67">
        <v>84</v>
      </c>
      <c r="L67" t="s">
        <v>870</v>
      </c>
      <c r="N67">
        <v>500</v>
      </c>
      <c r="O67" s="40">
        <v>42792</v>
      </c>
      <c r="P67">
        <v>4021</v>
      </c>
      <c r="Q67">
        <v>1</v>
      </c>
      <c r="T67">
        <v>1</v>
      </c>
      <c r="V67" t="s">
        <v>859</v>
      </c>
      <c r="X67">
        <v>1</v>
      </c>
      <c r="Y67">
        <v>10</v>
      </c>
      <c r="AA67" t="s">
        <v>807</v>
      </c>
      <c r="AB67">
        <v>0</v>
      </c>
      <c r="AC67">
        <v>0</v>
      </c>
      <c r="AD67">
        <v>0</v>
      </c>
      <c r="AE67" t="s">
        <v>2046</v>
      </c>
      <c r="AF67" t="s">
        <v>2046</v>
      </c>
      <c r="AG67" t="s">
        <v>2046</v>
      </c>
      <c r="AH67" t="s">
        <v>2046</v>
      </c>
      <c r="AI67" t="s">
        <v>2046</v>
      </c>
    </row>
    <row r="68" spans="1:35" x14ac:dyDescent="0.2">
      <c r="A68" t="s">
        <v>51</v>
      </c>
      <c r="B68" t="s">
        <v>826</v>
      </c>
      <c r="C68" t="s">
        <v>817</v>
      </c>
      <c r="D68" t="s">
        <v>7</v>
      </c>
      <c r="E68" t="s">
        <v>468</v>
      </c>
      <c r="F68" t="s">
        <v>1688</v>
      </c>
      <c r="G68">
        <v>84120</v>
      </c>
      <c r="H68" t="s">
        <v>1682</v>
      </c>
      <c r="I68" t="s">
        <v>1689</v>
      </c>
      <c r="J68" t="s">
        <v>847</v>
      </c>
      <c r="K68">
        <v>84</v>
      </c>
      <c r="L68" t="s">
        <v>870</v>
      </c>
      <c r="N68">
        <v>500</v>
      </c>
      <c r="O68" s="40">
        <v>42792</v>
      </c>
      <c r="P68">
        <v>4021</v>
      </c>
      <c r="Q68">
        <v>1</v>
      </c>
      <c r="T68">
        <v>1</v>
      </c>
      <c r="V68" t="s">
        <v>857</v>
      </c>
      <c r="W68" t="s">
        <v>858</v>
      </c>
      <c r="X68">
        <v>30</v>
      </c>
      <c r="Y68">
        <v>10</v>
      </c>
      <c r="AA68" t="s">
        <v>807</v>
      </c>
      <c r="AB68">
        <v>81.3</v>
      </c>
      <c r="AC68">
        <v>0</v>
      </c>
      <c r="AD68">
        <v>81.3</v>
      </c>
      <c r="AE68" t="s">
        <v>2046</v>
      </c>
      <c r="AF68" t="s">
        <v>2046</v>
      </c>
      <c r="AG68" t="s">
        <v>2046</v>
      </c>
      <c r="AH68" t="s">
        <v>2046</v>
      </c>
      <c r="AI68" t="s">
        <v>2046</v>
      </c>
    </row>
    <row r="69" spans="1:35" x14ac:dyDescent="0.2">
      <c r="A69" t="s">
        <v>51</v>
      </c>
      <c r="B69" t="s">
        <v>826</v>
      </c>
      <c r="C69" t="s">
        <v>817</v>
      </c>
      <c r="D69" t="s">
        <v>7</v>
      </c>
      <c r="E69" t="s">
        <v>468</v>
      </c>
      <c r="F69" t="s">
        <v>1688</v>
      </c>
      <c r="G69">
        <v>84120</v>
      </c>
      <c r="H69" t="s">
        <v>1682</v>
      </c>
      <c r="I69" t="s">
        <v>1689</v>
      </c>
      <c r="J69" t="s">
        <v>847</v>
      </c>
      <c r="K69">
        <v>84</v>
      </c>
      <c r="L69" t="s">
        <v>870</v>
      </c>
      <c r="N69">
        <v>500</v>
      </c>
      <c r="O69" s="40">
        <v>42792</v>
      </c>
      <c r="P69">
        <v>4021</v>
      </c>
      <c r="Q69">
        <v>1</v>
      </c>
      <c r="T69">
        <v>1</v>
      </c>
      <c r="V69" t="s">
        <v>850</v>
      </c>
      <c r="W69" t="s">
        <v>851</v>
      </c>
      <c r="X69">
        <v>30</v>
      </c>
      <c r="Y69">
        <v>10</v>
      </c>
      <c r="AA69" t="s">
        <v>807</v>
      </c>
      <c r="AB69">
        <v>64.8</v>
      </c>
      <c r="AC69">
        <v>0</v>
      </c>
      <c r="AD69">
        <v>64.8</v>
      </c>
      <c r="AE69" t="s">
        <v>2046</v>
      </c>
      <c r="AF69" t="s">
        <v>2046</v>
      </c>
      <c r="AG69" t="s">
        <v>2046</v>
      </c>
      <c r="AH69" t="s">
        <v>2046</v>
      </c>
      <c r="AI69" t="s">
        <v>2046</v>
      </c>
    </row>
    <row r="70" spans="1:35" x14ac:dyDescent="0.2">
      <c r="A70" t="s">
        <v>51</v>
      </c>
      <c r="B70" t="s">
        <v>826</v>
      </c>
      <c r="C70" t="s">
        <v>817</v>
      </c>
      <c r="D70" t="s">
        <v>7</v>
      </c>
      <c r="E70" t="s">
        <v>468</v>
      </c>
      <c r="F70" t="s">
        <v>1688</v>
      </c>
      <c r="G70">
        <v>84120</v>
      </c>
      <c r="H70" t="s">
        <v>1682</v>
      </c>
      <c r="I70" t="s">
        <v>1689</v>
      </c>
      <c r="J70" t="s">
        <v>847</v>
      </c>
      <c r="K70">
        <v>84</v>
      </c>
      <c r="L70" t="s">
        <v>870</v>
      </c>
      <c r="N70">
        <v>500</v>
      </c>
      <c r="O70" s="40">
        <v>42792</v>
      </c>
      <c r="P70">
        <v>4021</v>
      </c>
      <c r="Q70">
        <v>1</v>
      </c>
      <c r="V70" t="s">
        <v>1565</v>
      </c>
      <c r="W70" t="s">
        <v>1566</v>
      </c>
      <c r="X70">
        <v>6</v>
      </c>
      <c r="Y70">
        <v>0</v>
      </c>
      <c r="AB70">
        <v>19.559999999999999</v>
      </c>
      <c r="AC70">
        <v>0</v>
      </c>
      <c r="AD70">
        <v>19.559999999999999</v>
      </c>
      <c r="AE70" t="s">
        <v>2046</v>
      </c>
      <c r="AF70" t="s">
        <v>2046</v>
      </c>
      <c r="AG70" t="s">
        <v>2046</v>
      </c>
      <c r="AH70" t="s">
        <v>2046</v>
      </c>
      <c r="AI70" t="s">
        <v>2046</v>
      </c>
    </row>
    <row r="71" spans="1:35" x14ac:dyDescent="0.2">
      <c r="A71" t="s">
        <v>51</v>
      </c>
      <c r="B71" t="s">
        <v>826</v>
      </c>
      <c r="C71" t="s">
        <v>817</v>
      </c>
      <c r="D71" t="s">
        <v>7</v>
      </c>
      <c r="E71" t="s">
        <v>468</v>
      </c>
      <c r="F71" t="s">
        <v>1688</v>
      </c>
      <c r="G71">
        <v>84120</v>
      </c>
      <c r="H71" t="s">
        <v>1682</v>
      </c>
      <c r="I71" t="s">
        <v>1689</v>
      </c>
      <c r="J71" t="s">
        <v>847</v>
      </c>
      <c r="K71">
        <v>84</v>
      </c>
      <c r="L71" t="s">
        <v>870</v>
      </c>
      <c r="N71">
        <v>500</v>
      </c>
      <c r="O71" s="40">
        <v>42792</v>
      </c>
      <c r="P71">
        <v>4021</v>
      </c>
      <c r="Q71">
        <v>1</v>
      </c>
      <c r="V71" t="s">
        <v>1151</v>
      </c>
      <c r="W71" t="s">
        <v>1152</v>
      </c>
      <c r="X71">
        <v>12</v>
      </c>
      <c r="Y71">
        <v>0</v>
      </c>
      <c r="AB71">
        <v>21.84</v>
      </c>
      <c r="AC71">
        <v>0</v>
      </c>
      <c r="AD71">
        <v>21.84</v>
      </c>
      <c r="AE71" t="s">
        <v>2046</v>
      </c>
      <c r="AF71" t="s">
        <v>2046</v>
      </c>
      <c r="AG71" t="s">
        <v>2046</v>
      </c>
      <c r="AH71" t="s">
        <v>2046</v>
      </c>
      <c r="AI71" t="s">
        <v>2046</v>
      </c>
    </row>
    <row r="72" spans="1:35" x14ac:dyDescent="0.2">
      <c r="A72" t="s">
        <v>51</v>
      </c>
      <c r="B72" t="s">
        <v>826</v>
      </c>
      <c r="C72" t="s">
        <v>817</v>
      </c>
      <c r="D72" t="s">
        <v>7</v>
      </c>
      <c r="E72" t="s">
        <v>468</v>
      </c>
      <c r="F72" t="s">
        <v>1688</v>
      </c>
      <c r="G72">
        <v>84120</v>
      </c>
      <c r="H72" t="s">
        <v>1682</v>
      </c>
      <c r="I72" t="s">
        <v>1689</v>
      </c>
      <c r="J72" t="s">
        <v>847</v>
      </c>
      <c r="K72">
        <v>84</v>
      </c>
      <c r="L72" t="s">
        <v>870</v>
      </c>
      <c r="N72">
        <v>500</v>
      </c>
      <c r="O72" s="40">
        <v>42792</v>
      </c>
      <c r="P72">
        <v>4021</v>
      </c>
      <c r="Q72">
        <v>1</v>
      </c>
      <c r="V72" t="s">
        <v>1234</v>
      </c>
      <c r="W72" t="s">
        <v>1235</v>
      </c>
      <c r="X72">
        <v>6</v>
      </c>
      <c r="Y72">
        <v>0</v>
      </c>
      <c r="AB72">
        <v>11.1</v>
      </c>
      <c r="AC72">
        <v>0</v>
      </c>
      <c r="AD72">
        <v>11.1</v>
      </c>
      <c r="AE72" t="s">
        <v>2046</v>
      </c>
      <c r="AF72" t="s">
        <v>2046</v>
      </c>
      <c r="AG72" t="s">
        <v>2046</v>
      </c>
      <c r="AH72" t="s">
        <v>2046</v>
      </c>
      <c r="AI72" t="s">
        <v>2046</v>
      </c>
    </row>
    <row r="73" spans="1:35" x14ac:dyDescent="0.2">
      <c r="A73" t="s">
        <v>51</v>
      </c>
      <c r="B73" t="s">
        <v>826</v>
      </c>
      <c r="C73" t="s">
        <v>887</v>
      </c>
      <c r="D73" t="s">
        <v>15</v>
      </c>
      <c r="E73" t="s">
        <v>665</v>
      </c>
      <c r="F73" t="s">
        <v>1681</v>
      </c>
      <c r="G73">
        <v>84120</v>
      </c>
      <c r="H73" t="s">
        <v>1682</v>
      </c>
      <c r="I73" t="s">
        <v>1683</v>
      </c>
      <c r="J73" t="s">
        <v>847</v>
      </c>
      <c r="K73">
        <v>84</v>
      </c>
      <c r="L73" t="s">
        <v>848</v>
      </c>
      <c r="N73">
        <v>320</v>
      </c>
      <c r="O73" s="40">
        <v>42792</v>
      </c>
      <c r="P73">
        <v>4020</v>
      </c>
      <c r="Q73">
        <v>1</v>
      </c>
      <c r="V73" t="s">
        <v>1166</v>
      </c>
      <c r="W73">
        <v>1013</v>
      </c>
      <c r="X73">
        <v>6</v>
      </c>
      <c r="Y73">
        <v>6</v>
      </c>
      <c r="AA73" t="s">
        <v>807</v>
      </c>
      <c r="AB73">
        <v>22.02</v>
      </c>
      <c r="AC73">
        <v>0</v>
      </c>
      <c r="AD73">
        <v>22.02</v>
      </c>
      <c r="AE73" t="s">
        <v>2046</v>
      </c>
      <c r="AF73" t="s">
        <v>2046</v>
      </c>
      <c r="AG73" t="s">
        <v>2046</v>
      </c>
      <c r="AH73" t="s">
        <v>2046</v>
      </c>
      <c r="AI73" t="s">
        <v>2046</v>
      </c>
    </row>
    <row r="74" spans="1:35" x14ac:dyDescent="0.2">
      <c r="A74" t="s">
        <v>51</v>
      </c>
      <c r="B74" t="s">
        <v>826</v>
      </c>
      <c r="C74" t="s">
        <v>887</v>
      </c>
      <c r="D74" t="s">
        <v>15</v>
      </c>
      <c r="E74" t="s">
        <v>665</v>
      </c>
      <c r="F74" t="s">
        <v>1681</v>
      </c>
      <c r="G74">
        <v>84120</v>
      </c>
      <c r="H74" t="s">
        <v>1682</v>
      </c>
      <c r="I74" t="s">
        <v>1683</v>
      </c>
      <c r="J74" t="s">
        <v>847</v>
      </c>
      <c r="K74">
        <v>84</v>
      </c>
      <c r="L74" t="s">
        <v>848</v>
      </c>
      <c r="N74">
        <v>320</v>
      </c>
      <c r="O74" s="40">
        <v>42792</v>
      </c>
      <c r="P74">
        <v>4020</v>
      </c>
      <c r="Q74">
        <v>1</v>
      </c>
      <c r="V74" t="s">
        <v>890</v>
      </c>
      <c r="W74">
        <v>1011</v>
      </c>
      <c r="X74">
        <v>6</v>
      </c>
      <c r="Y74">
        <v>6</v>
      </c>
      <c r="AA74" t="s">
        <v>807</v>
      </c>
      <c r="AB74">
        <v>25.68</v>
      </c>
      <c r="AC74">
        <v>0</v>
      </c>
      <c r="AD74">
        <v>25.68</v>
      </c>
      <c r="AE74" t="s">
        <v>2046</v>
      </c>
      <c r="AF74" t="s">
        <v>2046</v>
      </c>
      <c r="AG74" t="s">
        <v>2046</v>
      </c>
      <c r="AH74" t="s">
        <v>2046</v>
      </c>
      <c r="AI74" t="s">
        <v>2046</v>
      </c>
    </row>
    <row r="75" spans="1:35" x14ac:dyDescent="0.2">
      <c r="A75" t="s">
        <v>51</v>
      </c>
      <c r="B75" t="s">
        <v>826</v>
      </c>
      <c r="C75" t="s">
        <v>887</v>
      </c>
      <c r="D75" t="s">
        <v>15</v>
      </c>
      <c r="E75" t="s">
        <v>665</v>
      </c>
      <c r="F75" t="s">
        <v>1681</v>
      </c>
      <c r="G75">
        <v>84120</v>
      </c>
      <c r="H75" t="s">
        <v>1682</v>
      </c>
      <c r="I75" t="s">
        <v>1683</v>
      </c>
      <c r="J75" t="s">
        <v>847</v>
      </c>
      <c r="K75">
        <v>84</v>
      </c>
      <c r="L75" t="s">
        <v>848</v>
      </c>
      <c r="N75">
        <v>320</v>
      </c>
      <c r="O75" s="40">
        <v>42792</v>
      </c>
      <c r="P75">
        <v>4020</v>
      </c>
      <c r="Q75">
        <v>1</v>
      </c>
      <c r="V75" t="s">
        <v>1241</v>
      </c>
      <c r="W75">
        <v>1431</v>
      </c>
      <c r="X75">
        <v>6</v>
      </c>
      <c r="Y75">
        <v>6</v>
      </c>
      <c r="AA75" t="s">
        <v>807</v>
      </c>
      <c r="AB75">
        <v>30.3</v>
      </c>
      <c r="AC75">
        <v>0</v>
      </c>
      <c r="AD75">
        <v>30.3</v>
      </c>
      <c r="AE75" t="s">
        <v>2046</v>
      </c>
      <c r="AF75" t="s">
        <v>2046</v>
      </c>
      <c r="AG75" t="s">
        <v>2046</v>
      </c>
      <c r="AH75" t="s">
        <v>2046</v>
      </c>
      <c r="AI75" t="s">
        <v>2046</v>
      </c>
    </row>
    <row r="76" spans="1:35" x14ac:dyDescent="0.2">
      <c r="A76" t="s">
        <v>51</v>
      </c>
      <c r="B76" t="s">
        <v>826</v>
      </c>
      <c r="C76" t="s">
        <v>887</v>
      </c>
      <c r="D76" t="s">
        <v>15</v>
      </c>
      <c r="E76" t="s">
        <v>665</v>
      </c>
      <c r="F76" t="s">
        <v>1681</v>
      </c>
      <c r="G76">
        <v>84120</v>
      </c>
      <c r="H76" t="s">
        <v>1682</v>
      </c>
      <c r="I76" t="s">
        <v>1683</v>
      </c>
      <c r="J76" t="s">
        <v>847</v>
      </c>
      <c r="K76">
        <v>84</v>
      </c>
      <c r="L76" t="s">
        <v>848</v>
      </c>
      <c r="N76">
        <v>320</v>
      </c>
      <c r="O76" s="40">
        <v>42792</v>
      </c>
      <c r="P76">
        <v>4020</v>
      </c>
      <c r="Q76">
        <v>1</v>
      </c>
      <c r="V76" t="s">
        <v>1164</v>
      </c>
      <c r="W76" t="s">
        <v>1165</v>
      </c>
      <c r="X76">
        <v>6</v>
      </c>
      <c r="Y76">
        <v>6</v>
      </c>
      <c r="AA76" t="s">
        <v>807</v>
      </c>
      <c r="AB76">
        <v>33</v>
      </c>
      <c r="AC76">
        <v>0</v>
      </c>
      <c r="AD76">
        <v>33</v>
      </c>
      <c r="AE76" t="s">
        <v>2046</v>
      </c>
      <c r="AF76" t="s">
        <v>2046</v>
      </c>
      <c r="AG76" t="s">
        <v>2046</v>
      </c>
      <c r="AH76" t="s">
        <v>2046</v>
      </c>
      <c r="AI76" t="s">
        <v>2046</v>
      </c>
    </row>
    <row r="77" spans="1:35" x14ac:dyDescent="0.2">
      <c r="A77" t="s">
        <v>51</v>
      </c>
      <c r="B77" t="s">
        <v>826</v>
      </c>
      <c r="C77" t="s">
        <v>887</v>
      </c>
      <c r="D77" t="s">
        <v>15</v>
      </c>
      <c r="E77" t="s">
        <v>665</v>
      </c>
      <c r="F77" t="s">
        <v>1681</v>
      </c>
      <c r="G77">
        <v>84120</v>
      </c>
      <c r="H77" t="s">
        <v>1682</v>
      </c>
      <c r="I77" t="s">
        <v>1683</v>
      </c>
      <c r="J77" t="s">
        <v>847</v>
      </c>
      <c r="K77">
        <v>84</v>
      </c>
      <c r="L77" t="s">
        <v>848</v>
      </c>
      <c r="N77">
        <v>320</v>
      </c>
      <c r="O77" s="40">
        <v>42792</v>
      </c>
      <c r="P77">
        <v>4020</v>
      </c>
      <c r="R77">
        <v>1</v>
      </c>
      <c r="V77" t="s">
        <v>1162</v>
      </c>
      <c r="W77" t="s">
        <v>1163</v>
      </c>
      <c r="X77">
        <v>6</v>
      </c>
      <c r="Y77">
        <v>6</v>
      </c>
      <c r="AA77" t="s">
        <v>807</v>
      </c>
      <c r="AB77">
        <v>50.82</v>
      </c>
      <c r="AC77">
        <v>0</v>
      </c>
      <c r="AD77">
        <v>50.82</v>
      </c>
      <c r="AE77" t="s">
        <v>2046</v>
      </c>
      <c r="AF77" t="s">
        <v>2046</v>
      </c>
      <c r="AG77" t="s">
        <v>2046</v>
      </c>
      <c r="AH77" t="s">
        <v>2046</v>
      </c>
      <c r="AI77" t="s">
        <v>2046</v>
      </c>
    </row>
    <row r="78" spans="1:35" x14ac:dyDescent="0.2">
      <c r="A78" t="s">
        <v>51</v>
      </c>
      <c r="B78" t="s">
        <v>826</v>
      </c>
      <c r="C78" t="s">
        <v>887</v>
      </c>
      <c r="D78" t="s">
        <v>15</v>
      </c>
      <c r="E78" t="s">
        <v>665</v>
      </c>
      <c r="F78" t="s">
        <v>1681</v>
      </c>
      <c r="G78">
        <v>84120</v>
      </c>
      <c r="H78" t="s">
        <v>1682</v>
      </c>
      <c r="I78" t="s">
        <v>1683</v>
      </c>
      <c r="J78" t="s">
        <v>847</v>
      </c>
      <c r="K78">
        <v>84</v>
      </c>
      <c r="L78" t="s">
        <v>848</v>
      </c>
      <c r="N78">
        <v>320</v>
      </c>
      <c r="O78" s="40">
        <v>42792</v>
      </c>
      <c r="P78">
        <v>4020</v>
      </c>
      <c r="R78">
        <v>1</v>
      </c>
      <c r="V78" t="s">
        <v>1483</v>
      </c>
      <c r="W78">
        <v>1242</v>
      </c>
      <c r="X78">
        <v>6</v>
      </c>
      <c r="Y78">
        <v>6</v>
      </c>
      <c r="AA78" t="s">
        <v>807</v>
      </c>
      <c r="AB78">
        <v>34.200000000000003</v>
      </c>
      <c r="AC78">
        <v>0</v>
      </c>
      <c r="AD78">
        <v>34.200000000000003</v>
      </c>
      <c r="AE78" t="s">
        <v>2046</v>
      </c>
      <c r="AF78" t="s">
        <v>2046</v>
      </c>
      <c r="AG78" t="s">
        <v>2046</v>
      </c>
      <c r="AH78" t="s">
        <v>2046</v>
      </c>
      <c r="AI78" t="s">
        <v>2046</v>
      </c>
    </row>
    <row r="79" spans="1:35" x14ac:dyDescent="0.2">
      <c r="A79" t="s">
        <v>51</v>
      </c>
      <c r="B79" t="s">
        <v>826</v>
      </c>
      <c r="C79" t="s">
        <v>18</v>
      </c>
      <c r="D79" t="s">
        <v>15</v>
      </c>
      <c r="E79" t="s">
        <v>665</v>
      </c>
      <c r="F79" t="s">
        <v>1681</v>
      </c>
      <c r="G79">
        <v>84120</v>
      </c>
      <c r="H79" t="s">
        <v>1682</v>
      </c>
      <c r="I79" t="s">
        <v>1683</v>
      </c>
      <c r="J79" t="s">
        <v>847</v>
      </c>
      <c r="K79">
        <v>84</v>
      </c>
      <c r="L79" t="s">
        <v>848</v>
      </c>
      <c r="N79">
        <v>320</v>
      </c>
      <c r="O79" s="40">
        <v>42792</v>
      </c>
      <c r="P79">
        <v>4019</v>
      </c>
      <c r="Q79">
        <v>1</v>
      </c>
      <c r="V79" t="s">
        <v>814</v>
      </c>
      <c r="W79">
        <v>1010420097</v>
      </c>
      <c r="X79">
        <v>8</v>
      </c>
      <c r="Y79">
        <v>10</v>
      </c>
      <c r="AA79" t="s">
        <v>807</v>
      </c>
      <c r="AB79">
        <v>51.12</v>
      </c>
      <c r="AC79">
        <v>0</v>
      </c>
      <c r="AD79">
        <v>51.12</v>
      </c>
      <c r="AE79" t="s">
        <v>2046</v>
      </c>
      <c r="AF79" t="s">
        <v>2046</v>
      </c>
      <c r="AG79" t="s">
        <v>2046</v>
      </c>
      <c r="AH79" t="s">
        <v>2046</v>
      </c>
      <c r="AI79" t="s">
        <v>2046</v>
      </c>
    </row>
    <row r="80" spans="1:35" x14ac:dyDescent="0.2">
      <c r="A80" t="s">
        <v>51</v>
      </c>
      <c r="B80" t="s">
        <v>826</v>
      </c>
      <c r="C80" t="s">
        <v>18</v>
      </c>
      <c r="D80" t="s">
        <v>15</v>
      </c>
      <c r="E80" t="s">
        <v>665</v>
      </c>
      <c r="F80" t="s">
        <v>1681</v>
      </c>
      <c r="G80">
        <v>84120</v>
      </c>
      <c r="H80" t="s">
        <v>1682</v>
      </c>
      <c r="I80" t="s">
        <v>1683</v>
      </c>
      <c r="J80" t="s">
        <v>847</v>
      </c>
      <c r="K80">
        <v>84</v>
      </c>
      <c r="L80" t="s">
        <v>848</v>
      </c>
      <c r="N80">
        <v>320</v>
      </c>
      <c r="O80" s="40">
        <v>42792</v>
      </c>
      <c r="P80">
        <v>4019</v>
      </c>
      <c r="Q80">
        <v>1</v>
      </c>
      <c r="V80" t="s">
        <v>810</v>
      </c>
      <c r="W80">
        <v>1010415188</v>
      </c>
      <c r="X80">
        <v>4</v>
      </c>
      <c r="Y80">
        <v>0</v>
      </c>
      <c r="AA80" t="s">
        <v>807</v>
      </c>
      <c r="AB80">
        <v>38.64</v>
      </c>
      <c r="AC80">
        <v>0</v>
      </c>
      <c r="AD80">
        <v>38.64</v>
      </c>
      <c r="AE80" t="s">
        <v>2046</v>
      </c>
      <c r="AF80" t="s">
        <v>2046</v>
      </c>
      <c r="AG80" t="s">
        <v>2046</v>
      </c>
      <c r="AH80" t="s">
        <v>2046</v>
      </c>
      <c r="AI80" t="s">
        <v>2046</v>
      </c>
    </row>
    <row r="81" spans="1:35" x14ac:dyDescent="0.2">
      <c r="A81" t="s">
        <v>51</v>
      </c>
      <c r="B81" t="s">
        <v>826</v>
      </c>
      <c r="C81" t="s">
        <v>18</v>
      </c>
      <c r="D81" t="s">
        <v>15</v>
      </c>
      <c r="E81" t="s">
        <v>665</v>
      </c>
      <c r="F81" t="s">
        <v>1681</v>
      </c>
      <c r="G81">
        <v>84120</v>
      </c>
      <c r="H81" t="s">
        <v>1682</v>
      </c>
      <c r="I81" t="s">
        <v>1683</v>
      </c>
      <c r="J81" t="s">
        <v>847</v>
      </c>
      <c r="K81">
        <v>84</v>
      </c>
      <c r="L81" t="s">
        <v>848</v>
      </c>
      <c r="N81">
        <v>320</v>
      </c>
      <c r="O81" s="40">
        <v>42792</v>
      </c>
      <c r="P81">
        <v>4019</v>
      </c>
      <c r="Q81">
        <v>1</v>
      </c>
      <c r="V81" t="s">
        <v>1259</v>
      </c>
      <c r="W81">
        <v>1010630050</v>
      </c>
      <c r="X81">
        <v>6</v>
      </c>
      <c r="Y81">
        <v>0</v>
      </c>
      <c r="AB81">
        <v>40.200000000000003</v>
      </c>
      <c r="AC81">
        <v>0</v>
      </c>
      <c r="AD81">
        <v>40.200000000000003</v>
      </c>
      <c r="AE81" t="s">
        <v>2046</v>
      </c>
      <c r="AF81" t="s">
        <v>2046</v>
      </c>
      <c r="AG81" t="s">
        <v>2046</v>
      </c>
      <c r="AH81" t="s">
        <v>2046</v>
      </c>
      <c r="AI81" t="s">
        <v>2046</v>
      </c>
    </row>
    <row r="82" spans="1:35" x14ac:dyDescent="0.2">
      <c r="A82" t="s">
        <v>51</v>
      </c>
      <c r="B82" t="s">
        <v>826</v>
      </c>
      <c r="C82" t="s">
        <v>18</v>
      </c>
      <c r="D82" t="s">
        <v>15</v>
      </c>
      <c r="E82" t="s">
        <v>665</v>
      </c>
      <c r="F82" t="s">
        <v>1681</v>
      </c>
      <c r="G82">
        <v>84120</v>
      </c>
      <c r="H82" t="s">
        <v>1682</v>
      </c>
      <c r="I82" t="s">
        <v>1683</v>
      </c>
      <c r="J82" t="s">
        <v>847</v>
      </c>
      <c r="K82">
        <v>84</v>
      </c>
      <c r="L82" t="s">
        <v>848</v>
      </c>
      <c r="N82">
        <v>320</v>
      </c>
      <c r="O82" s="40">
        <v>42792</v>
      </c>
      <c r="P82">
        <v>4019</v>
      </c>
      <c r="Q82">
        <v>1</v>
      </c>
      <c r="U82">
        <v>1</v>
      </c>
      <c r="V82" t="s">
        <v>886</v>
      </c>
      <c r="W82">
        <v>1010615028</v>
      </c>
      <c r="X82">
        <v>60</v>
      </c>
      <c r="Y82">
        <v>10</v>
      </c>
      <c r="AA82" t="s">
        <v>807</v>
      </c>
      <c r="AB82">
        <v>187.8</v>
      </c>
      <c r="AC82">
        <v>0</v>
      </c>
      <c r="AD82">
        <v>187.8</v>
      </c>
      <c r="AE82" t="s">
        <v>2046</v>
      </c>
      <c r="AF82" t="s">
        <v>2046</v>
      </c>
      <c r="AG82" t="s">
        <v>2046</v>
      </c>
      <c r="AH82" t="s">
        <v>2046</v>
      </c>
      <c r="AI82" t="s">
        <v>2046</v>
      </c>
    </row>
    <row r="83" spans="1:35" x14ac:dyDescent="0.2">
      <c r="A83" t="s">
        <v>51</v>
      </c>
      <c r="B83" t="s">
        <v>826</v>
      </c>
      <c r="C83" t="s">
        <v>18</v>
      </c>
      <c r="D83" t="s">
        <v>15</v>
      </c>
      <c r="E83" t="s">
        <v>665</v>
      </c>
      <c r="F83" t="s">
        <v>1681</v>
      </c>
      <c r="G83">
        <v>84120</v>
      </c>
      <c r="H83" t="s">
        <v>1682</v>
      </c>
      <c r="I83" t="s">
        <v>1683</v>
      </c>
      <c r="J83" t="s">
        <v>847</v>
      </c>
      <c r="K83">
        <v>84</v>
      </c>
      <c r="L83" t="s">
        <v>848</v>
      </c>
      <c r="N83">
        <v>320</v>
      </c>
      <c r="O83" s="40">
        <v>42792</v>
      </c>
      <c r="P83">
        <v>4019</v>
      </c>
      <c r="R83">
        <v>1</v>
      </c>
      <c r="V83" t="s">
        <v>1257</v>
      </c>
      <c r="W83">
        <v>1010604050</v>
      </c>
      <c r="X83">
        <v>6</v>
      </c>
      <c r="Y83">
        <v>0</v>
      </c>
      <c r="AB83">
        <v>58.38</v>
      </c>
      <c r="AC83">
        <v>0</v>
      </c>
      <c r="AD83">
        <v>58.38</v>
      </c>
      <c r="AE83" t="s">
        <v>2046</v>
      </c>
      <c r="AF83" t="s">
        <v>2046</v>
      </c>
      <c r="AG83" t="s">
        <v>2046</v>
      </c>
      <c r="AH83" t="s">
        <v>2046</v>
      </c>
      <c r="AI83" t="s">
        <v>2046</v>
      </c>
    </row>
    <row r="84" spans="1:35" x14ac:dyDescent="0.2">
      <c r="A84" t="s">
        <v>51</v>
      </c>
      <c r="B84" t="s">
        <v>826</v>
      </c>
      <c r="C84" t="s">
        <v>18</v>
      </c>
      <c r="D84" t="s">
        <v>15</v>
      </c>
      <c r="E84" t="s">
        <v>665</v>
      </c>
      <c r="F84" t="s">
        <v>1681</v>
      </c>
      <c r="G84">
        <v>84120</v>
      </c>
      <c r="H84" t="s">
        <v>1682</v>
      </c>
      <c r="I84" t="s">
        <v>1683</v>
      </c>
      <c r="J84" t="s">
        <v>847</v>
      </c>
      <c r="K84">
        <v>84</v>
      </c>
      <c r="L84" t="s">
        <v>848</v>
      </c>
      <c r="N84">
        <v>320</v>
      </c>
      <c r="O84" s="40">
        <v>42792</v>
      </c>
      <c r="P84">
        <v>4019</v>
      </c>
      <c r="R84">
        <v>1</v>
      </c>
      <c r="V84" t="s">
        <v>1684</v>
      </c>
      <c r="W84">
        <v>1010603070</v>
      </c>
      <c r="X84">
        <v>6</v>
      </c>
      <c r="Y84">
        <v>0</v>
      </c>
      <c r="AB84">
        <v>30.06</v>
      </c>
      <c r="AC84">
        <v>0</v>
      </c>
      <c r="AD84">
        <v>30.06</v>
      </c>
      <c r="AE84" t="s">
        <v>2046</v>
      </c>
      <c r="AF84" t="s">
        <v>2046</v>
      </c>
      <c r="AG84" t="s">
        <v>2046</v>
      </c>
      <c r="AH84" t="s">
        <v>2046</v>
      </c>
      <c r="AI84" t="s">
        <v>2046</v>
      </c>
    </row>
    <row r="85" spans="1:35" x14ac:dyDescent="0.2">
      <c r="A85" t="s">
        <v>51</v>
      </c>
      <c r="B85" t="s">
        <v>803</v>
      </c>
      <c r="C85" t="s">
        <v>868</v>
      </c>
      <c r="D85" t="s">
        <v>14</v>
      </c>
      <c r="E85" t="s">
        <v>740</v>
      </c>
      <c r="F85" t="s">
        <v>1685</v>
      </c>
      <c r="G85">
        <v>47200</v>
      </c>
      <c r="H85" t="s">
        <v>1686</v>
      </c>
      <c r="I85" t="s">
        <v>1687</v>
      </c>
      <c r="J85" t="s">
        <v>1107</v>
      </c>
      <c r="K85">
        <v>47</v>
      </c>
      <c r="L85" t="s">
        <v>848</v>
      </c>
      <c r="N85">
        <v>120</v>
      </c>
      <c r="O85" s="40">
        <v>42792</v>
      </c>
      <c r="P85">
        <v>4017</v>
      </c>
      <c r="Q85">
        <v>1</v>
      </c>
      <c r="V85" t="s">
        <v>1193</v>
      </c>
      <c r="W85">
        <v>190240</v>
      </c>
      <c r="X85">
        <v>12</v>
      </c>
      <c r="Y85">
        <v>0</v>
      </c>
      <c r="AA85" t="s">
        <v>807</v>
      </c>
      <c r="AB85">
        <v>15.6</v>
      </c>
      <c r="AC85">
        <v>0</v>
      </c>
      <c r="AD85">
        <v>15.6</v>
      </c>
      <c r="AE85" t="s">
        <v>2046</v>
      </c>
      <c r="AF85" t="s">
        <v>2046</v>
      </c>
      <c r="AG85" t="s">
        <v>2046</v>
      </c>
      <c r="AH85" t="s">
        <v>2046</v>
      </c>
      <c r="AI85" t="s">
        <v>2046</v>
      </c>
    </row>
    <row r="86" spans="1:35" x14ac:dyDescent="0.2">
      <c r="A86" t="s">
        <v>51</v>
      </c>
      <c r="B86" t="s">
        <v>803</v>
      </c>
      <c r="C86" t="s">
        <v>868</v>
      </c>
      <c r="D86" t="s">
        <v>14</v>
      </c>
      <c r="E86" t="s">
        <v>740</v>
      </c>
      <c r="F86" t="s">
        <v>1685</v>
      </c>
      <c r="G86">
        <v>47200</v>
      </c>
      <c r="H86" t="s">
        <v>1686</v>
      </c>
      <c r="I86" t="s">
        <v>1687</v>
      </c>
      <c r="J86" t="s">
        <v>1107</v>
      </c>
      <c r="K86">
        <v>47</v>
      </c>
      <c r="L86" t="s">
        <v>848</v>
      </c>
      <c r="N86">
        <v>120</v>
      </c>
      <c r="O86" s="40">
        <v>42792</v>
      </c>
      <c r="P86">
        <v>4017</v>
      </c>
      <c r="Q86">
        <v>1</v>
      </c>
      <c r="V86" t="s">
        <v>1450</v>
      </c>
      <c r="W86">
        <v>190150</v>
      </c>
      <c r="X86">
        <v>12</v>
      </c>
      <c r="Y86">
        <v>0</v>
      </c>
      <c r="AB86">
        <v>13.8</v>
      </c>
      <c r="AC86">
        <v>0</v>
      </c>
      <c r="AD86">
        <v>13.8</v>
      </c>
      <c r="AE86" t="s">
        <v>2046</v>
      </c>
      <c r="AF86" t="s">
        <v>2046</v>
      </c>
      <c r="AG86" t="s">
        <v>2046</v>
      </c>
      <c r="AH86" t="s">
        <v>2046</v>
      </c>
      <c r="AI86" t="s">
        <v>2046</v>
      </c>
    </row>
    <row r="87" spans="1:35" x14ac:dyDescent="0.2">
      <c r="A87" t="s">
        <v>51</v>
      </c>
      <c r="B87" t="s">
        <v>803</v>
      </c>
      <c r="C87" t="s">
        <v>868</v>
      </c>
      <c r="D87" t="s">
        <v>14</v>
      </c>
      <c r="E87" t="s">
        <v>740</v>
      </c>
      <c r="F87" t="s">
        <v>1685</v>
      </c>
      <c r="G87">
        <v>47200</v>
      </c>
      <c r="H87" t="s">
        <v>1686</v>
      </c>
      <c r="I87" t="s">
        <v>1687</v>
      </c>
      <c r="J87" t="s">
        <v>1107</v>
      </c>
      <c r="K87">
        <v>47</v>
      </c>
      <c r="L87" t="s">
        <v>848</v>
      </c>
      <c r="N87">
        <v>120</v>
      </c>
      <c r="O87" s="40">
        <v>42792</v>
      </c>
      <c r="P87">
        <v>4017</v>
      </c>
      <c r="Q87">
        <v>1</v>
      </c>
      <c r="V87" t="s">
        <v>1564</v>
      </c>
      <c r="W87">
        <v>190100</v>
      </c>
      <c r="X87">
        <v>15</v>
      </c>
      <c r="Y87">
        <v>0</v>
      </c>
      <c r="AB87">
        <v>16.05</v>
      </c>
      <c r="AC87">
        <v>0</v>
      </c>
      <c r="AD87">
        <v>16.05</v>
      </c>
      <c r="AE87" t="s">
        <v>2046</v>
      </c>
      <c r="AF87" t="s">
        <v>2046</v>
      </c>
      <c r="AG87" t="s">
        <v>2046</v>
      </c>
      <c r="AH87" t="s">
        <v>2046</v>
      </c>
      <c r="AI87" t="s">
        <v>2046</v>
      </c>
    </row>
    <row r="88" spans="1:35" x14ac:dyDescent="0.2">
      <c r="A88" t="s">
        <v>51</v>
      </c>
      <c r="B88" t="s">
        <v>803</v>
      </c>
      <c r="C88" t="s">
        <v>18</v>
      </c>
      <c r="D88" t="s">
        <v>14</v>
      </c>
      <c r="E88" t="s">
        <v>740</v>
      </c>
      <c r="F88" t="s">
        <v>1685</v>
      </c>
      <c r="G88">
        <v>47200</v>
      </c>
      <c r="H88" t="s">
        <v>1686</v>
      </c>
      <c r="I88" t="s">
        <v>1687</v>
      </c>
      <c r="J88" t="s">
        <v>1107</v>
      </c>
      <c r="K88">
        <v>47</v>
      </c>
      <c r="L88" t="s">
        <v>848</v>
      </c>
      <c r="N88">
        <v>120</v>
      </c>
      <c r="O88" s="40">
        <v>42792</v>
      </c>
      <c r="P88">
        <v>4016</v>
      </c>
      <c r="Q88">
        <v>1</v>
      </c>
      <c r="V88" t="s">
        <v>814</v>
      </c>
      <c r="W88">
        <v>1010420097</v>
      </c>
      <c r="X88">
        <v>4</v>
      </c>
      <c r="Y88">
        <v>0</v>
      </c>
      <c r="AA88" t="s">
        <v>807</v>
      </c>
      <c r="AB88">
        <v>28.4</v>
      </c>
      <c r="AC88">
        <v>0</v>
      </c>
      <c r="AD88">
        <v>28.4</v>
      </c>
      <c r="AE88" t="s">
        <v>2046</v>
      </c>
      <c r="AF88" t="s">
        <v>2046</v>
      </c>
      <c r="AG88" t="s">
        <v>2046</v>
      </c>
      <c r="AH88" t="s">
        <v>2046</v>
      </c>
      <c r="AI88" t="s">
        <v>2046</v>
      </c>
    </row>
    <row r="89" spans="1:35" x14ac:dyDescent="0.2">
      <c r="A89" t="s">
        <v>51</v>
      </c>
      <c r="B89" t="s">
        <v>803</v>
      </c>
      <c r="C89" t="s">
        <v>917</v>
      </c>
      <c r="D89" t="s">
        <v>14</v>
      </c>
      <c r="E89" t="s">
        <v>740</v>
      </c>
      <c r="F89" t="s">
        <v>1685</v>
      </c>
      <c r="G89">
        <v>47200</v>
      </c>
      <c r="H89" t="s">
        <v>1686</v>
      </c>
      <c r="I89" t="s">
        <v>1687</v>
      </c>
      <c r="J89" t="s">
        <v>1107</v>
      </c>
      <c r="K89">
        <v>47</v>
      </c>
      <c r="L89" t="s">
        <v>848</v>
      </c>
      <c r="N89">
        <v>120</v>
      </c>
      <c r="O89" s="40">
        <v>42792</v>
      </c>
      <c r="P89">
        <v>4015</v>
      </c>
      <c r="Q89">
        <v>1</v>
      </c>
      <c r="V89" t="s">
        <v>919</v>
      </c>
      <c r="W89">
        <v>14073</v>
      </c>
      <c r="X89">
        <v>17</v>
      </c>
      <c r="Y89">
        <v>0</v>
      </c>
      <c r="AA89" t="s">
        <v>807</v>
      </c>
      <c r="AB89">
        <v>27.2</v>
      </c>
      <c r="AC89">
        <v>0</v>
      </c>
      <c r="AD89">
        <v>27.2</v>
      </c>
      <c r="AE89" t="s">
        <v>2046</v>
      </c>
      <c r="AF89" t="s">
        <v>2046</v>
      </c>
      <c r="AG89" t="s">
        <v>2046</v>
      </c>
      <c r="AH89" t="s">
        <v>2046</v>
      </c>
      <c r="AI89" t="s">
        <v>2046</v>
      </c>
    </row>
    <row r="90" spans="1:35" x14ac:dyDescent="0.2">
      <c r="A90" t="s">
        <v>51</v>
      </c>
      <c r="B90" t="s">
        <v>826</v>
      </c>
      <c r="C90" t="s">
        <v>18</v>
      </c>
      <c r="D90" t="s">
        <v>15</v>
      </c>
      <c r="E90" t="s">
        <v>665</v>
      </c>
      <c r="F90" t="s">
        <v>1681</v>
      </c>
      <c r="G90">
        <v>84120</v>
      </c>
      <c r="H90" t="s">
        <v>1682</v>
      </c>
      <c r="I90" t="s">
        <v>1683</v>
      </c>
      <c r="J90" t="s">
        <v>847</v>
      </c>
      <c r="K90">
        <v>84</v>
      </c>
      <c r="L90" t="s">
        <v>848</v>
      </c>
      <c r="N90">
        <v>320</v>
      </c>
      <c r="O90" s="40">
        <v>42792</v>
      </c>
      <c r="P90">
        <v>4014</v>
      </c>
      <c r="Q90">
        <v>1</v>
      </c>
      <c r="V90" t="s">
        <v>814</v>
      </c>
      <c r="W90">
        <v>1010420097</v>
      </c>
      <c r="X90">
        <v>8</v>
      </c>
      <c r="Y90">
        <v>10</v>
      </c>
      <c r="AA90" t="s">
        <v>807</v>
      </c>
      <c r="AB90">
        <v>51.12</v>
      </c>
      <c r="AC90">
        <v>0</v>
      </c>
      <c r="AD90">
        <v>51.12</v>
      </c>
      <c r="AE90" t="s">
        <v>2046</v>
      </c>
      <c r="AF90" t="s">
        <v>2046</v>
      </c>
      <c r="AG90" t="s">
        <v>2046</v>
      </c>
      <c r="AH90" t="s">
        <v>2046</v>
      </c>
      <c r="AI90" t="s">
        <v>2046</v>
      </c>
    </row>
    <row r="91" spans="1:35" x14ac:dyDescent="0.2">
      <c r="A91" t="s">
        <v>51</v>
      </c>
      <c r="B91" t="s">
        <v>826</v>
      </c>
      <c r="C91" t="s">
        <v>18</v>
      </c>
      <c r="D91" t="s">
        <v>15</v>
      </c>
      <c r="E91" t="s">
        <v>665</v>
      </c>
      <c r="F91" t="s">
        <v>1681</v>
      </c>
      <c r="G91">
        <v>84120</v>
      </c>
      <c r="H91" t="s">
        <v>1682</v>
      </c>
      <c r="I91" t="s">
        <v>1683</v>
      </c>
      <c r="J91" t="s">
        <v>847</v>
      </c>
      <c r="K91">
        <v>84</v>
      </c>
      <c r="L91" t="s">
        <v>848</v>
      </c>
      <c r="N91">
        <v>320</v>
      </c>
      <c r="O91" s="40">
        <v>42792</v>
      </c>
      <c r="P91">
        <v>4014</v>
      </c>
      <c r="Q91">
        <v>1</v>
      </c>
      <c r="V91" t="s">
        <v>810</v>
      </c>
      <c r="W91">
        <v>1010415188</v>
      </c>
      <c r="X91">
        <v>4</v>
      </c>
      <c r="Y91">
        <v>0</v>
      </c>
      <c r="AA91" t="s">
        <v>807</v>
      </c>
      <c r="AB91">
        <v>38.64</v>
      </c>
      <c r="AC91">
        <v>0</v>
      </c>
      <c r="AD91">
        <v>38.64</v>
      </c>
      <c r="AE91" t="s">
        <v>2046</v>
      </c>
      <c r="AF91" t="s">
        <v>2046</v>
      </c>
      <c r="AG91" t="s">
        <v>2046</v>
      </c>
      <c r="AH91" t="s">
        <v>2046</v>
      </c>
      <c r="AI91" t="s">
        <v>2046</v>
      </c>
    </row>
    <row r="92" spans="1:35" x14ac:dyDescent="0.2">
      <c r="A92" t="s">
        <v>51</v>
      </c>
      <c r="B92" t="s">
        <v>826</v>
      </c>
      <c r="C92" t="s">
        <v>18</v>
      </c>
      <c r="D92" t="s">
        <v>15</v>
      </c>
      <c r="E92" t="s">
        <v>665</v>
      </c>
      <c r="F92" t="s">
        <v>1681</v>
      </c>
      <c r="G92">
        <v>84120</v>
      </c>
      <c r="H92" t="s">
        <v>1682</v>
      </c>
      <c r="I92" t="s">
        <v>1683</v>
      </c>
      <c r="J92" t="s">
        <v>847</v>
      </c>
      <c r="K92">
        <v>84</v>
      </c>
      <c r="L92" t="s">
        <v>848</v>
      </c>
      <c r="N92">
        <v>320</v>
      </c>
      <c r="O92" s="40">
        <v>42792</v>
      </c>
      <c r="P92">
        <v>4014</v>
      </c>
      <c r="Q92">
        <v>1</v>
      </c>
      <c r="V92" t="s">
        <v>1259</v>
      </c>
      <c r="W92">
        <v>1010630050</v>
      </c>
      <c r="X92">
        <v>6</v>
      </c>
      <c r="Y92">
        <v>0</v>
      </c>
      <c r="AB92">
        <v>40.200000000000003</v>
      </c>
      <c r="AC92">
        <v>0</v>
      </c>
      <c r="AD92">
        <v>40.200000000000003</v>
      </c>
      <c r="AE92" t="s">
        <v>2046</v>
      </c>
      <c r="AF92" t="s">
        <v>2046</v>
      </c>
      <c r="AG92" t="s">
        <v>2046</v>
      </c>
      <c r="AH92" t="s">
        <v>2046</v>
      </c>
      <c r="AI92" t="s">
        <v>2046</v>
      </c>
    </row>
    <row r="93" spans="1:35" x14ac:dyDescent="0.2">
      <c r="A93" t="s">
        <v>51</v>
      </c>
      <c r="B93" t="s">
        <v>826</v>
      </c>
      <c r="C93" t="s">
        <v>18</v>
      </c>
      <c r="D93" t="s">
        <v>15</v>
      </c>
      <c r="E93" t="s">
        <v>665</v>
      </c>
      <c r="F93" t="s">
        <v>1681</v>
      </c>
      <c r="G93">
        <v>84120</v>
      </c>
      <c r="H93" t="s">
        <v>1682</v>
      </c>
      <c r="I93" t="s">
        <v>1683</v>
      </c>
      <c r="J93" t="s">
        <v>847</v>
      </c>
      <c r="K93">
        <v>84</v>
      </c>
      <c r="L93" t="s">
        <v>848</v>
      </c>
      <c r="N93">
        <v>320</v>
      </c>
      <c r="O93" s="40">
        <v>42792</v>
      </c>
      <c r="P93">
        <v>4014</v>
      </c>
      <c r="Q93">
        <v>1</v>
      </c>
      <c r="U93">
        <v>1</v>
      </c>
      <c r="V93" t="s">
        <v>886</v>
      </c>
      <c r="W93">
        <v>1010615028</v>
      </c>
      <c r="X93">
        <v>60</v>
      </c>
      <c r="Y93">
        <v>10</v>
      </c>
      <c r="AA93" t="s">
        <v>807</v>
      </c>
      <c r="AB93">
        <v>187.8</v>
      </c>
      <c r="AC93">
        <v>0</v>
      </c>
      <c r="AD93">
        <v>187.8</v>
      </c>
      <c r="AE93" t="s">
        <v>2046</v>
      </c>
      <c r="AF93" t="s">
        <v>2046</v>
      </c>
      <c r="AG93" t="s">
        <v>2046</v>
      </c>
      <c r="AH93" t="s">
        <v>2046</v>
      </c>
      <c r="AI93" t="s">
        <v>2046</v>
      </c>
    </row>
    <row r="94" spans="1:35" x14ac:dyDescent="0.2">
      <c r="A94" t="s">
        <v>51</v>
      </c>
      <c r="B94" t="s">
        <v>826</v>
      </c>
      <c r="C94" t="s">
        <v>18</v>
      </c>
      <c r="D94" t="s">
        <v>15</v>
      </c>
      <c r="E94" t="s">
        <v>665</v>
      </c>
      <c r="F94" t="s">
        <v>1681</v>
      </c>
      <c r="G94">
        <v>84120</v>
      </c>
      <c r="H94" t="s">
        <v>1682</v>
      </c>
      <c r="I94" t="s">
        <v>1683</v>
      </c>
      <c r="J94" t="s">
        <v>847</v>
      </c>
      <c r="K94">
        <v>84</v>
      </c>
      <c r="L94" t="s">
        <v>848</v>
      </c>
      <c r="N94">
        <v>320</v>
      </c>
      <c r="O94" s="40">
        <v>42792</v>
      </c>
      <c r="P94">
        <v>4014</v>
      </c>
      <c r="R94">
        <v>1</v>
      </c>
      <c r="V94" t="s">
        <v>1257</v>
      </c>
      <c r="W94">
        <v>1010604050</v>
      </c>
      <c r="X94">
        <v>6</v>
      </c>
      <c r="Y94">
        <v>0</v>
      </c>
      <c r="AB94">
        <v>58.38</v>
      </c>
      <c r="AC94">
        <v>0</v>
      </c>
      <c r="AD94">
        <v>58.38</v>
      </c>
      <c r="AE94" t="s">
        <v>2046</v>
      </c>
      <c r="AF94" t="s">
        <v>2046</v>
      </c>
      <c r="AG94" t="s">
        <v>2046</v>
      </c>
      <c r="AH94" t="s">
        <v>2046</v>
      </c>
      <c r="AI94" t="s">
        <v>2046</v>
      </c>
    </row>
    <row r="95" spans="1:35" x14ac:dyDescent="0.2">
      <c r="A95" t="s">
        <v>51</v>
      </c>
      <c r="B95" t="s">
        <v>826</v>
      </c>
      <c r="C95" t="s">
        <v>18</v>
      </c>
      <c r="D95" t="s">
        <v>15</v>
      </c>
      <c r="E95" t="s">
        <v>665</v>
      </c>
      <c r="F95" t="s">
        <v>1681</v>
      </c>
      <c r="G95">
        <v>84120</v>
      </c>
      <c r="H95" t="s">
        <v>1682</v>
      </c>
      <c r="I95" t="s">
        <v>1683</v>
      </c>
      <c r="J95" t="s">
        <v>847</v>
      </c>
      <c r="K95">
        <v>84</v>
      </c>
      <c r="L95" t="s">
        <v>848</v>
      </c>
      <c r="N95">
        <v>320</v>
      </c>
      <c r="O95" s="40">
        <v>42792</v>
      </c>
      <c r="P95">
        <v>4014</v>
      </c>
      <c r="R95">
        <v>1</v>
      </c>
      <c r="V95" t="s">
        <v>1684</v>
      </c>
      <c r="W95">
        <v>1010603070</v>
      </c>
      <c r="X95">
        <v>6</v>
      </c>
      <c r="Y95">
        <v>0</v>
      </c>
      <c r="AB95">
        <v>30.06</v>
      </c>
      <c r="AC95">
        <v>0</v>
      </c>
      <c r="AD95">
        <v>30.06</v>
      </c>
      <c r="AE95" t="s">
        <v>2046</v>
      </c>
      <c r="AF95" t="s">
        <v>2046</v>
      </c>
      <c r="AG95" t="s">
        <v>2046</v>
      </c>
      <c r="AH95" t="s">
        <v>2046</v>
      </c>
      <c r="AI95" t="s">
        <v>2046</v>
      </c>
    </row>
    <row r="96" spans="1:35" x14ac:dyDescent="0.2">
      <c r="A96" t="s">
        <v>51</v>
      </c>
      <c r="B96" t="s">
        <v>936</v>
      </c>
      <c r="C96" t="s">
        <v>868</v>
      </c>
      <c r="D96" t="s">
        <v>12</v>
      </c>
      <c r="E96" t="s">
        <v>576</v>
      </c>
      <c r="F96" t="s">
        <v>1678</v>
      </c>
      <c r="G96">
        <v>59000</v>
      </c>
      <c r="H96" t="s">
        <v>1679</v>
      </c>
      <c r="I96" t="s">
        <v>1680</v>
      </c>
      <c r="J96" t="s">
        <v>1101</v>
      </c>
      <c r="K96">
        <v>59</v>
      </c>
      <c r="L96" t="s">
        <v>1272</v>
      </c>
      <c r="N96">
        <v>300</v>
      </c>
      <c r="O96" s="41">
        <v>42791.958333333336</v>
      </c>
      <c r="P96">
        <v>4013</v>
      </c>
      <c r="Q96">
        <v>1</v>
      </c>
      <c r="V96" t="s">
        <v>1298</v>
      </c>
      <c r="W96">
        <v>410160</v>
      </c>
      <c r="X96">
        <v>20</v>
      </c>
      <c r="Y96">
        <v>0</v>
      </c>
      <c r="AA96" t="s">
        <v>807</v>
      </c>
      <c r="AB96">
        <v>0</v>
      </c>
      <c r="AC96">
        <v>0</v>
      </c>
      <c r="AD96">
        <v>0</v>
      </c>
      <c r="AE96" t="s">
        <v>2046</v>
      </c>
      <c r="AF96" t="s">
        <v>2046</v>
      </c>
      <c r="AG96" t="s">
        <v>2046</v>
      </c>
      <c r="AH96" t="s">
        <v>2046</v>
      </c>
      <c r="AI96" t="s">
        <v>2046</v>
      </c>
    </row>
    <row r="97" spans="1:35" x14ac:dyDescent="0.2">
      <c r="A97" t="s">
        <v>51</v>
      </c>
      <c r="B97" t="s">
        <v>936</v>
      </c>
      <c r="C97" t="s">
        <v>868</v>
      </c>
      <c r="D97" t="s">
        <v>12</v>
      </c>
      <c r="E97" t="s">
        <v>576</v>
      </c>
      <c r="F97" t="s">
        <v>1678</v>
      </c>
      <c r="G97">
        <v>59000</v>
      </c>
      <c r="H97" t="s">
        <v>1679</v>
      </c>
      <c r="I97" t="s">
        <v>1680</v>
      </c>
      <c r="J97" t="s">
        <v>1101</v>
      </c>
      <c r="K97">
        <v>59</v>
      </c>
      <c r="L97" t="s">
        <v>1272</v>
      </c>
      <c r="N97">
        <v>300</v>
      </c>
      <c r="O97" s="41">
        <v>42791.958333333336</v>
      </c>
      <c r="P97">
        <v>4013</v>
      </c>
      <c r="Q97">
        <v>1</v>
      </c>
      <c r="V97" t="s">
        <v>1330</v>
      </c>
      <c r="W97">
        <v>510170</v>
      </c>
      <c r="X97">
        <v>30</v>
      </c>
      <c r="Y97">
        <v>0</v>
      </c>
      <c r="AB97">
        <v>31.5</v>
      </c>
      <c r="AC97">
        <v>0</v>
      </c>
      <c r="AD97">
        <v>31.5</v>
      </c>
      <c r="AE97" t="s">
        <v>2046</v>
      </c>
      <c r="AF97" t="s">
        <v>2046</v>
      </c>
      <c r="AG97" t="s">
        <v>2046</v>
      </c>
      <c r="AH97" t="s">
        <v>2046</v>
      </c>
      <c r="AI97" t="s">
        <v>2046</v>
      </c>
    </row>
    <row r="98" spans="1:35" x14ac:dyDescent="0.2">
      <c r="A98" t="s">
        <v>51</v>
      </c>
      <c r="B98" t="s">
        <v>826</v>
      </c>
      <c r="C98" t="s">
        <v>887</v>
      </c>
      <c r="D98" t="s">
        <v>15</v>
      </c>
      <c r="E98" t="s">
        <v>549</v>
      </c>
      <c r="F98" t="s">
        <v>1675</v>
      </c>
      <c r="G98">
        <v>74300</v>
      </c>
      <c r="H98" t="s">
        <v>1676</v>
      </c>
      <c r="I98" t="s">
        <v>1677</v>
      </c>
      <c r="J98" t="s">
        <v>882</v>
      </c>
      <c r="K98">
        <v>74</v>
      </c>
      <c r="L98" t="s">
        <v>870</v>
      </c>
      <c r="N98">
        <v>300</v>
      </c>
      <c r="O98" s="41">
        <v>42791.958333333336</v>
      </c>
      <c r="P98">
        <v>4012</v>
      </c>
      <c r="Q98">
        <v>1</v>
      </c>
      <c r="V98" t="s">
        <v>890</v>
      </c>
      <c r="W98">
        <v>1011</v>
      </c>
      <c r="X98">
        <v>6</v>
      </c>
      <c r="Y98">
        <v>0</v>
      </c>
      <c r="AA98" t="s">
        <v>807</v>
      </c>
      <c r="AB98">
        <v>27.3</v>
      </c>
      <c r="AC98">
        <v>0</v>
      </c>
      <c r="AD98">
        <v>27.3</v>
      </c>
      <c r="AE98" t="s">
        <v>2046</v>
      </c>
      <c r="AF98" t="s">
        <v>2046</v>
      </c>
      <c r="AG98" t="s">
        <v>2046</v>
      </c>
      <c r="AH98" t="s">
        <v>2046</v>
      </c>
      <c r="AI98" t="s">
        <v>2046</v>
      </c>
    </row>
    <row r="99" spans="1:35" x14ac:dyDescent="0.2">
      <c r="A99" t="s">
        <v>51</v>
      </c>
      <c r="B99" t="s">
        <v>826</v>
      </c>
      <c r="C99" t="s">
        <v>817</v>
      </c>
      <c r="D99" t="s">
        <v>15</v>
      </c>
      <c r="E99" t="s">
        <v>549</v>
      </c>
      <c r="F99" t="s">
        <v>1675</v>
      </c>
      <c r="G99">
        <v>74300</v>
      </c>
      <c r="H99" t="s">
        <v>1676</v>
      </c>
      <c r="I99" t="s">
        <v>1677</v>
      </c>
      <c r="J99" t="s">
        <v>882</v>
      </c>
      <c r="K99">
        <v>74</v>
      </c>
      <c r="L99" t="s">
        <v>870</v>
      </c>
      <c r="N99">
        <v>300</v>
      </c>
      <c r="O99" s="41">
        <v>42791.958333333336</v>
      </c>
      <c r="P99">
        <v>4011</v>
      </c>
      <c r="Q99">
        <v>1</v>
      </c>
      <c r="U99">
        <v>1</v>
      </c>
      <c r="V99" t="s">
        <v>860</v>
      </c>
      <c r="W99" t="s">
        <v>861</v>
      </c>
      <c r="X99">
        <v>30</v>
      </c>
      <c r="Y99">
        <v>10</v>
      </c>
      <c r="AA99" t="s">
        <v>807</v>
      </c>
      <c r="AB99">
        <v>82.5</v>
      </c>
      <c r="AC99">
        <v>0</v>
      </c>
      <c r="AD99">
        <v>82.5</v>
      </c>
      <c r="AE99" t="s">
        <v>2046</v>
      </c>
      <c r="AF99" t="s">
        <v>2046</v>
      </c>
      <c r="AG99" t="s">
        <v>2046</v>
      </c>
      <c r="AH99" t="s">
        <v>2046</v>
      </c>
      <c r="AI99" t="s">
        <v>2046</v>
      </c>
    </row>
    <row r="100" spans="1:35" x14ac:dyDescent="0.2">
      <c r="A100" t="s">
        <v>51</v>
      </c>
      <c r="B100" t="s">
        <v>826</v>
      </c>
      <c r="C100" t="s">
        <v>817</v>
      </c>
      <c r="D100" t="s">
        <v>15</v>
      </c>
      <c r="E100" t="s">
        <v>549</v>
      </c>
      <c r="F100" t="s">
        <v>1675</v>
      </c>
      <c r="G100">
        <v>74300</v>
      </c>
      <c r="H100" t="s">
        <v>1676</v>
      </c>
      <c r="I100" t="s">
        <v>1677</v>
      </c>
      <c r="J100" t="s">
        <v>882</v>
      </c>
      <c r="K100">
        <v>74</v>
      </c>
      <c r="L100" t="s">
        <v>870</v>
      </c>
      <c r="N100">
        <v>300</v>
      </c>
      <c r="O100" s="41">
        <v>42791.958333333336</v>
      </c>
      <c r="P100">
        <v>4011</v>
      </c>
      <c r="Q100">
        <v>1</v>
      </c>
      <c r="U100">
        <v>1</v>
      </c>
      <c r="V100" t="s">
        <v>857</v>
      </c>
      <c r="W100" t="s">
        <v>858</v>
      </c>
      <c r="X100">
        <v>30</v>
      </c>
      <c r="Y100">
        <v>10</v>
      </c>
      <c r="AA100" t="s">
        <v>807</v>
      </c>
      <c r="AB100">
        <v>83.4</v>
      </c>
      <c r="AC100">
        <v>0</v>
      </c>
      <c r="AD100">
        <v>83.4</v>
      </c>
      <c r="AE100" t="s">
        <v>2046</v>
      </c>
      <c r="AF100" t="s">
        <v>2046</v>
      </c>
      <c r="AG100" t="s">
        <v>2046</v>
      </c>
      <c r="AH100" t="s">
        <v>2046</v>
      </c>
      <c r="AI100" t="s">
        <v>2046</v>
      </c>
    </row>
    <row r="101" spans="1:35" x14ac:dyDescent="0.2">
      <c r="A101" t="s">
        <v>51</v>
      </c>
      <c r="B101" t="s">
        <v>826</v>
      </c>
      <c r="C101" t="s">
        <v>817</v>
      </c>
      <c r="D101" t="s">
        <v>15</v>
      </c>
      <c r="E101" t="s">
        <v>549</v>
      </c>
      <c r="F101" t="s">
        <v>1675</v>
      </c>
      <c r="G101">
        <v>74300</v>
      </c>
      <c r="H101" t="s">
        <v>1676</v>
      </c>
      <c r="I101" t="s">
        <v>1677</v>
      </c>
      <c r="J101" t="s">
        <v>882</v>
      </c>
      <c r="K101">
        <v>74</v>
      </c>
      <c r="L101" t="s">
        <v>870</v>
      </c>
      <c r="N101">
        <v>300</v>
      </c>
      <c r="O101" s="41">
        <v>42791.958333333336</v>
      </c>
      <c r="P101">
        <v>4011</v>
      </c>
      <c r="Q101">
        <v>1</v>
      </c>
      <c r="U101">
        <v>1</v>
      </c>
      <c r="V101" t="s">
        <v>1187</v>
      </c>
      <c r="W101" t="s">
        <v>1188</v>
      </c>
      <c r="X101">
        <v>30</v>
      </c>
      <c r="Y101">
        <v>10</v>
      </c>
      <c r="AA101" t="s">
        <v>807</v>
      </c>
      <c r="AB101">
        <v>73.8</v>
      </c>
      <c r="AC101">
        <v>0</v>
      </c>
      <c r="AD101">
        <v>73.8</v>
      </c>
      <c r="AE101" t="s">
        <v>2046</v>
      </c>
      <c r="AF101" t="s">
        <v>2046</v>
      </c>
      <c r="AG101" t="s">
        <v>2046</v>
      </c>
      <c r="AH101" t="s">
        <v>2046</v>
      </c>
      <c r="AI101" t="s">
        <v>2046</v>
      </c>
    </row>
    <row r="102" spans="1:35" x14ac:dyDescent="0.2">
      <c r="A102" t="s">
        <v>51</v>
      </c>
      <c r="B102" t="s">
        <v>826</v>
      </c>
      <c r="C102" t="s">
        <v>817</v>
      </c>
      <c r="D102" t="s">
        <v>15</v>
      </c>
      <c r="E102" t="s">
        <v>549</v>
      </c>
      <c r="F102" t="s">
        <v>1675</v>
      </c>
      <c r="G102">
        <v>74300</v>
      </c>
      <c r="H102" t="s">
        <v>1676</v>
      </c>
      <c r="I102" t="s">
        <v>1677</v>
      </c>
      <c r="J102" t="s">
        <v>882</v>
      </c>
      <c r="K102">
        <v>74</v>
      </c>
      <c r="L102" t="s">
        <v>870</v>
      </c>
      <c r="N102">
        <v>300</v>
      </c>
      <c r="O102" s="41">
        <v>42791.958333333336</v>
      </c>
      <c r="P102">
        <v>4011</v>
      </c>
      <c r="Q102">
        <v>1</v>
      </c>
      <c r="V102" t="s">
        <v>1604</v>
      </c>
      <c r="W102" t="s">
        <v>1605</v>
      </c>
      <c r="X102">
        <v>6</v>
      </c>
      <c r="Y102">
        <v>0</v>
      </c>
      <c r="AB102">
        <v>33.42</v>
      </c>
      <c r="AC102">
        <v>0</v>
      </c>
      <c r="AD102">
        <v>33.42</v>
      </c>
      <c r="AE102" t="s">
        <v>2046</v>
      </c>
      <c r="AF102" t="s">
        <v>2046</v>
      </c>
      <c r="AG102" t="s">
        <v>2046</v>
      </c>
      <c r="AH102" t="s">
        <v>2046</v>
      </c>
      <c r="AI102" t="s">
        <v>2046</v>
      </c>
    </row>
    <row r="103" spans="1:35" x14ac:dyDescent="0.2">
      <c r="A103" t="s">
        <v>51</v>
      </c>
      <c r="B103" t="s">
        <v>826</v>
      </c>
      <c r="C103" t="s">
        <v>18</v>
      </c>
      <c r="D103" t="s">
        <v>15</v>
      </c>
      <c r="E103" t="s">
        <v>549</v>
      </c>
      <c r="F103" t="s">
        <v>1675</v>
      </c>
      <c r="G103">
        <v>74300</v>
      </c>
      <c r="H103" t="s">
        <v>1676</v>
      </c>
      <c r="I103" t="s">
        <v>1677</v>
      </c>
      <c r="J103" t="s">
        <v>882</v>
      </c>
      <c r="K103">
        <v>74</v>
      </c>
      <c r="L103" t="s">
        <v>870</v>
      </c>
      <c r="N103">
        <v>300</v>
      </c>
      <c r="O103" s="41">
        <v>42791.958333333336</v>
      </c>
      <c r="P103">
        <v>4010</v>
      </c>
      <c r="R103">
        <v>1</v>
      </c>
      <c r="V103" t="s">
        <v>816</v>
      </c>
      <c r="W103">
        <v>1010631170</v>
      </c>
      <c r="X103">
        <v>6</v>
      </c>
      <c r="Y103">
        <v>0</v>
      </c>
      <c r="AA103" t="s">
        <v>807</v>
      </c>
      <c r="AB103">
        <v>37.200000000000003</v>
      </c>
      <c r="AC103">
        <v>0</v>
      </c>
      <c r="AD103">
        <v>37.200000000000003</v>
      </c>
      <c r="AE103" t="s">
        <v>2046</v>
      </c>
      <c r="AF103" t="s">
        <v>2046</v>
      </c>
      <c r="AG103" t="s">
        <v>2046</v>
      </c>
      <c r="AH103" t="s">
        <v>2046</v>
      </c>
      <c r="AI103" t="s">
        <v>2046</v>
      </c>
    </row>
    <row r="104" spans="1:35" x14ac:dyDescent="0.2">
      <c r="A104" t="s">
        <v>51</v>
      </c>
      <c r="B104" t="s">
        <v>826</v>
      </c>
      <c r="C104" t="s">
        <v>18</v>
      </c>
      <c r="D104" t="s">
        <v>15</v>
      </c>
      <c r="E104" t="s">
        <v>549</v>
      </c>
      <c r="F104" t="s">
        <v>1675</v>
      </c>
      <c r="G104">
        <v>74300</v>
      </c>
      <c r="H104" t="s">
        <v>1676</v>
      </c>
      <c r="I104" t="s">
        <v>1677</v>
      </c>
      <c r="J104" t="s">
        <v>882</v>
      </c>
      <c r="K104">
        <v>74</v>
      </c>
      <c r="L104" t="s">
        <v>870</v>
      </c>
      <c r="N104">
        <v>300</v>
      </c>
      <c r="O104" s="41">
        <v>42791.958333333336</v>
      </c>
      <c r="P104">
        <v>4010</v>
      </c>
      <c r="Q104">
        <v>1</v>
      </c>
      <c r="V104" t="s">
        <v>814</v>
      </c>
      <c r="W104">
        <v>1010420097</v>
      </c>
      <c r="X104">
        <v>4</v>
      </c>
      <c r="Y104">
        <v>0</v>
      </c>
      <c r="AA104" t="s">
        <v>807</v>
      </c>
      <c r="AB104">
        <v>28.4</v>
      </c>
      <c r="AC104">
        <v>0</v>
      </c>
      <c r="AD104">
        <v>28.4</v>
      </c>
      <c r="AE104" t="s">
        <v>2046</v>
      </c>
      <c r="AF104" t="s">
        <v>2046</v>
      </c>
      <c r="AG104" t="s">
        <v>2046</v>
      </c>
      <c r="AH104" t="s">
        <v>2046</v>
      </c>
      <c r="AI104" t="s">
        <v>2046</v>
      </c>
    </row>
    <row r="105" spans="1:35" x14ac:dyDescent="0.2">
      <c r="A105" t="s">
        <v>51</v>
      </c>
      <c r="B105" t="s">
        <v>826</v>
      </c>
      <c r="C105" t="s">
        <v>18</v>
      </c>
      <c r="D105" t="s">
        <v>15</v>
      </c>
      <c r="E105" t="s">
        <v>472</v>
      </c>
      <c r="F105" t="s">
        <v>1672</v>
      </c>
      <c r="G105">
        <v>74160</v>
      </c>
      <c r="H105" t="s">
        <v>1673</v>
      </c>
      <c r="I105" t="s">
        <v>1674</v>
      </c>
      <c r="J105" t="s">
        <v>882</v>
      </c>
      <c r="K105">
        <v>74</v>
      </c>
      <c r="L105" t="s">
        <v>511</v>
      </c>
      <c r="N105">
        <v>800</v>
      </c>
      <c r="O105" s="41">
        <v>42791.958333333336</v>
      </c>
      <c r="P105">
        <v>4007</v>
      </c>
      <c r="R105">
        <v>1</v>
      </c>
      <c r="V105" t="s">
        <v>816</v>
      </c>
      <c r="W105">
        <v>1010631170</v>
      </c>
      <c r="X105">
        <v>6</v>
      </c>
      <c r="Y105">
        <v>10</v>
      </c>
      <c r="AA105" t="s">
        <v>807</v>
      </c>
      <c r="AB105">
        <v>33.479999999999997</v>
      </c>
      <c r="AC105">
        <v>0</v>
      </c>
      <c r="AD105">
        <v>33.479999999999997</v>
      </c>
      <c r="AE105" t="s">
        <v>2046</v>
      </c>
      <c r="AF105" t="s">
        <v>2046</v>
      </c>
      <c r="AG105" t="s">
        <v>2046</v>
      </c>
      <c r="AH105" t="s">
        <v>2046</v>
      </c>
      <c r="AI105" t="s">
        <v>2046</v>
      </c>
    </row>
    <row r="106" spans="1:35" x14ac:dyDescent="0.2">
      <c r="A106" t="s">
        <v>51</v>
      </c>
      <c r="B106" t="s">
        <v>826</v>
      </c>
      <c r="C106" t="s">
        <v>18</v>
      </c>
      <c r="D106" t="s">
        <v>15</v>
      </c>
      <c r="E106" t="s">
        <v>472</v>
      </c>
      <c r="F106" t="s">
        <v>1672</v>
      </c>
      <c r="G106">
        <v>74160</v>
      </c>
      <c r="H106" t="s">
        <v>1673</v>
      </c>
      <c r="I106" t="s">
        <v>1674</v>
      </c>
      <c r="J106" t="s">
        <v>882</v>
      </c>
      <c r="K106">
        <v>74</v>
      </c>
      <c r="L106" t="s">
        <v>511</v>
      </c>
      <c r="N106">
        <v>800</v>
      </c>
      <c r="O106" s="41">
        <v>42791.958333333336</v>
      </c>
      <c r="P106">
        <v>4007</v>
      </c>
      <c r="R106">
        <v>1</v>
      </c>
      <c r="V106" t="s">
        <v>815</v>
      </c>
      <c r="W106">
        <v>1010630890</v>
      </c>
      <c r="X106">
        <v>6</v>
      </c>
      <c r="Y106">
        <v>10</v>
      </c>
      <c r="AA106" t="s">
        <v>807</v>
      </c>
      <c r="AB106">
        <v>21.9</v>
      </c>
      <c r="AC106">
        <v>0</v>
      </c>
      <c r="AD106">
        <v>21.9</v>
      </c>
      <c r="AE106" t="s">
        <v>2046</v>
      </c>
      <c r="AF106" t="s">
        <v>2046</v>
      </c>
      <c r="AG106" t="s">
        <v>2046</v>
      </c>
      <c r="AH106" t="s">
        <v>2046</v>
      </c>
      <c r="AI106" t="s">
        <v>2046</v>
      </c>
    </row>
    <row r="107" spans="1:35" x14ac:dyDescent="0.2">
      <c r="A107" t="s">
        <v>51</v>
      </c>
      <c r="B107" t="s">
        <v>826</v>
      </c>
      <c r="C107" t="s">
        <v>18</v>
      </c>
      <c r="D107" t="s">
        <v>15</v>
      </c>
      <c r="E107" t="s">
        <v>472</v>
      </c>
      <c r="F107" t="s">
        <v>1672</v>
      </c>
      <c r="G107">
        <v>74160</v>
      </c>
      <c r="H107" t="s">
        <v>1673</v>
      </c>
      <c r="I107" t="s">
        <v>1674</v>
      </c>
      <c r="J107" t="s">
        <v>882</v>
      </c>
      <c r="K107">
        <v>74</v>
      </c>
      <c r="L107" t="s">
        <v>511</v>
      </c>
      <c r="N107">
        <v>800</v>
      </c>
      <c r="O107" s="41">
        <v>42791.958333333336</v>
      </c>
      <c r="P107">
        <v>4007</v>
      </c>
      <c r="R107">
        <v>1</v>
      </c>
      <c r="V107" t="s">
        <v>813</v>
      </c>
      <c r="W107">
        <v>1090115040</v>
      </c>
      <c r="X107">
        <v>5</v>
      </c>
      <c r="Y107">
        <v>10</v>
      </c>
      <c r="AA107" t="s">
        <v>807</v>
      </c>
      <c r="AB107">
        <v>132.25</v>
      </c>
      <c r="AC107">
        <v>0</v>
      </c>
      <c r="AD107">
        <v>132.25</v>
      </c>
      <c r="AE107" t="s">
        <v>2046</v>
      </c>
      <c r="AF107" t="s">
        <v>2046</v>
      </c>
      <c r="AG107" t="s">
        <v>2046</v>
      </c>
      <c r="AH107" t="s">
        <v>2046</v>
      </c>
      <c r="AI107" t="s">
        <v>2046</v>
      </c>
    </row>
    <row r="108" spans="1:35" x14ac:dyDescent="0.2">
      <c r="A108" t="s">
        <v>51</v>
      </c>
      <c r="B108" t="s">
        <v>936</v>
      </c>
      <c r="C108" t="s">
        <v>18</v>
      </c>
      <c r="D108" t="s">
        <v>15</v>
      </c>
      <c r="E108" t="s">
        <v>511</v>
      </c>
      <c r="F108" t="s">
        <v>1669</v>
      </c>
      <c r="G108">
        <v>57685</v>
      </c>
      <c r="H108" t="s">
        <v>1670</v>
      </c>
      <c r="I108" t="s">
        <v>1671</v>
      </c>
      <c r="J108" t="s">
        <v>869</v>
      </c>
      <c r="K108">
        <v>57</v>
      </c>
      <c r="L108" t="s">
        <v>511</v>
      </c>
      <c r="N108">
        <v>400</v>
      </c>
      <c r="O108" s="40">
        <v>42788</v>
      </c>
      <c r="P108">
        <v>4006</v>
      </c>
      <c r="R108">
        <v>1</v>
      </c>
      <c r="V108" t="s">
        <v>816</v>
      </c>
      <c r="W108">
        <v>1010631170</v>
      </c>
      <c r="X108">
        <v>6</v>
      </c>
      <c r="Y108">
        <v>10</v>
      </c>
      <c r="AA108" t="s">
        <v>807</v>
      </c>
      <c r="AB108">
        <v>33.479999999999997</v>
      </c>
      <c r="AC108">
        <v>0</v>
      </c>
      <c r="AD108">
        <v>33.479999999999997</v>
      </c>
      <c r="AE108" t="s">
        <v>2046</v>
      </c>
      <c r="AF108" t="s">
        <v>2046</v>
      </c>
      <c r="AG108" t="s">
        <v>2046</v>
      </c>
      <c r="AH108" t="s">
        <v>2046</v>
      </c>
      <c r="AI108" t="s">
        <v>2046</v>
      </c>
    </row>
    <row r="109" spans="1:35" x14ac:dyDescent="0.2">
      <c r="A109" t="s">
        <v>51</v>
      </c>
      <c r="B109" t="s">
        <v>936</v>
      </c>
      <c r="C109" t="s">
        <v>18</v>
      </c>
      <c r="D109" t="s">
        <v>15</v>
      </c>
      <c r="E109" t="s">
        <v>511</v>
      </c>
      <c r="F109" t="s">
        <v>1669</v>
      </c>
      <c r="G109">
        <v>57685</v>
      </c>
      <c r="H109" t="s">
        <v>1670</v>
      </c>
      <c r="I109" t="s">
        <v>1671</v>
      </c>
      <c r="J109" t="s">
        <v>869</v>
      </c>
      <c r="K109">
        <v>57</v>
      </c>
      <c r="L109" t="s">
        <v>511</v>
      </c>
      <c r="N109">
        <v>400</v>
      </c>
      <c r="O109" s="40">
        <v>42788</v>
      </c>
      <c r="P109">
        <v>4006</v>
      </c>
      <c r="R109">
        <v>1</v>
      </c>
      <c r="V109" t="s">
        <v>815</v>
      </c>
      <c r="W109">
        <v>1010630890</v>
      </c>
      <c r="X109">
        <v>6</v>
      </c>
      <c r="Y109">
        <v>10</v>
      </c>
      <c r="AA109" t="s">
        <v>807</v>
      </c>
      <c r="AB109">
        <v>21.9</v>
      </c>
      <c r="AC109">
        <v>0</v>
      </c>
      <c r="AD109">
        <v>21.9</v>
      </c>
      <c r="AE109" t="s">
        <v>2046</v>
      </c>
      <c r="AF109" t="s">
        <v>2046</v>
      </c>
      <c r="AG109" t="s">
        <v>2046</v>
      </c>
      <c r="AH109" t="s">
        <v>2046</v>
      </c>
      <c r="AI109" t="s">
        <v>2046</v>
      </c>
    </row>
    <row r="110" spans="1:35" x14ac:dyDescent="0.2">
      <c r="A110" t="s">
        <v>51</v>
      </c>
      <c r="B110" t="s">
        <v>936</v>
      </c>
      <c r="C110" t="s">
        <v>18</v>
      </c>
      <c r="D110" t="s">
        <v>15</v>
      </c>
      <c r="E110" t="s">
        <v>511</v>
      </c>
      <c r="F110" t="s">
        <v>1669</v>
      </c>
      <c r="G110">
        <v>57685</v>
      </c>
      <c r="H110" t="s">
        <v>1670</v>
      </c>
      <c r="I110" t="s">
        <v>1671</v>
      </c>
      <c r="J110" t="s">
        <v>869</v>
      </c>
      <c r="K110">
        <v>57</v>
      </c>
      <c r="L110" t="s">
        <v>511</v>
      </c>
      <c r="N110">
        <v>400</v>
      </c>
      <c r="O110" s="40">
        <v>42788</v>
      </c>
      <c r="P110">
        <v>4006</v>
      </c>
      <c r="Q110">
        <v>1</v>
      </c>
      <c r="V110" t="s">
        <v>892</v>
      </c>
      <c r="W110">
        <v>1010420497</v>
      </c>
      <c r="X110">
        <v>4</v>
      </c>
      <c r="Y110">
        <v>10</v>
      </c>
      <c r="AA110" t="s">
        <v>807</v>
      </c>
      <c r="AB110">
        <v>25.56</v>
      </c>
      <c r="AC110">
        <v>0</v>
      </c>
      <c r="AD110">
        <v>25.56</v>
      </c>
      <c r="AE110" t="s">
        <v>2046</v>
      </c>
      <c r="AF110" t="s">
        <v>2046</v>
      </c>
      <c r="AG110" t="s">
        <v>2046</v>
      </c>
      <c r="AH110" t="s">
        <v>2046</v>
      </c>
      <c r="AI110" t="s">
        <v>2046</v>
      </c>
    </row>
    <row r="111" spans="1:35" x14ac:dyDescent="0.2">
      <c r="A111" t="s">
        <v>51</v>
      </c>
      <c r="B111" t="s">
        <v>936</v>
      </c>
      <c r="C111" t="s">
        <v>18</v>
      </c>
      <c r="D111" t="s">
        <v>15</v>
      </c>
      <c r="E111" t="s">
        <v>511</v>
      </c>
      <c r="F111" t="s">
        <v>1669</v>
      </c>
      <c r="G111">
        <v>57685</v>
      </c>
      <c r="H111" t="s">
        <v>1670</v>
      </c>
      <c r="I111" t="s">
        <v>1671</v>
      </c>
      <c r="J111" t="s">
        <v>869</v>
      </c>
      <c r="K111">
        <v>57</v>
      </c>
      <c r="L111" t="s">
        <v>511</v>
      </c>
      <c r="N111">
        <v>400</v>
      </c>
      <c r="O111" s="40">
        <v>42788</v>
      </c>
      <c r="P111">
        <v>4006</v>
      </c>
      <c r="Q111">
        <v>1</v>
      </c>
      <c r="V111" t="s">
        <v>891</v>
      </c>
      <c r="W111">
        <v>1010420297</v>
      </c>
      <c r="X111">
        <v>4</v>
      </c>
      <c r="Y111">
        <v>10</v>
      </c>
      <c r="AA111" t="s">
        <v>807</v>
      </c>
      <c r="AB111">
        <v>25.56</v>
      </c>
      <c r="AC111">
        <v>0</v>
      </c>
      <c r="AD111">
        <v>25.56</v>
      </c>
      <c r="AE111" t="s">
        <v>2046</v>
      </c>
      <c r="AF111" t="s">
        <v>2046</v>
      </c>
      <c r="AG111" t="s">
        <v>2046</v>
      </c>
      <c r="AH111" t="s">
        <v>2046</v>
      </c>
      <c r="AI111" t="s">
        <v>2046</v>
      </c>
    </row>
    <row r="112" spans="1:35" x14ac:dyDescent="0.2">
      <c r="A112" t="s">
        <v>51</v>
      </c>
      <c r="B112" t="s">
        <v>936</v>
      </c>
      <c r="C112" t="s">
        <v>18</v>
      </c>
      <c r="D112" t="s">
        <v>15</v>
      </c>
      <c r="E112" t="s">
        <v>511</v>
      </c>
      <c r="F112" t="s">
        <v>1669</v>
      </c>
      <c r="G112">
        <v>57685</v>
      </c>
      <c r="H112" t="s">
        <v>1670</v>
      </c>
      <c r="I112" t="s">
        <v>1671</v>
      </c>
      <c r="J112" t="s">
        <v>869</v>
      </c>
      <c r="K112">
        <v>57</v>
      </c>
      <c r="L112" t="s">
        <v>511</v>
      </c>
      <c r="N112">
        <v>400</v>
      </c>
      <c r="O112" s="40">
        <v>42788</v>
      </c>
      <c r="P112">
        <v>4006</v>
      </c>
      <c r="Q112">
        <v>1</v>
      </c>
      <c r="V112" t="s">
        <v>814</v>
      </c>
      <c r="W112">
        <v>1010420097</v>
      </c>
      <c r="X112">
        <v>4</v>
      </c>
      <c r="Y112">
        <v>10</v>
      </c>
      <c r="AA112" t="s">
        <v>807</v>
      </c>
      <c r="AB112">
        <v>25.56</v>
      </c>
      <c r="AC112">
        <v>0</v>
      </c>
      <c r="AD112">
        <v>25.56</v>
      </c>
      <c r="AE112" t="s">
        <v>2046</v>
      </c>
      <c r="AF112" t="s">
        <v>2046</v>
      </c>
      <c r="AG112" t="s">
        <v>2046</v>
      </c>
      <c r="AH112" t="s">
        <v>2046</v>
      </c>
      <c r="AI112" t="s">
        <v>2046</v>
      </c>
    </row>
    <row r="113" spans="1:35" x14ac:dyDescent="0.2">
      <c r="A113" t="s">
        <v>51</v>
      </c>
      <c r="B113" t="s">
        <v>826</v>
      </c>
      <c r="C113" t="s">
        <v>18</v>
      </c>
      <c r="D113" t="s">
        <v>15</v>
      </c>
      <c r="E113" t="s">
        <v>473</v>
      </c>
      <c r="F113" t="s">
        <v>1666</v>
      </c>
      <c r="G113">
        <v>74500</v>
      </c>
      <c r="H113" t="s">
        <v>1667</v>
      </c>
      <c r="I113" t="s">
        <v>1668</v>
      </c>
      <c r="J113" t="s">
        <v>882</v>
      </c>
      <c r="K113">
        <v>74</v>
      </c>
      <c r="L113" t="s">
        <v>511</v>
      </c>
      <c r="N113">
        <v>400</v>
      </c>
      <c r="O113" s="40">
        <v>42788</v>
      </c>
      <c r="P113">
        <v>4005</v>
      </c>
      <c r="R113">
        <v>1</v>
      </c>
      <c r="V113" t="s">
        <v>816</v>
      </c>
      <c r="W113">
        <v>1010631170</v>
      </c>
      <c r="X113">
        <v>6</v>
      </c>
      <c r="Y113">
        <v>10</v>
      </c>
      <c r="AA113" t="s">
        <v>807</v>
      </c>
      <c r="AB113">
        <v>33.479999999999997</v>
      </c>
      <c r="AC113">
        <v>0</v>
      </c>
      <c r="AD113">
        <v>33.479999999999997</v>
      </c>
      <c r="AE113" t="s">
        <v>2046</v>
      </c>
      <c r="AF113" t="s">
        <v>2046</v>
      </c>
      <c r="AG113" t="s">
        <v>2046</v>
      </c>
      <c r="AH113" t="s">
        <v>2046</v>
      </c>
      <c r="AI113" t="s">
        <v>2046</v>
      </c>
    </row>
    <row r="114" spans="1:35" x14ac:dyDescent="0.2">
      <c r="A114" t="s">
        <v>51</v>
      </c>
      <c r="B114" t="s">
        <v>826</v>
      </c>
      <c r="C114" t="s">
        <v>18</v>
      </c>
      <c r="D114" t="s">
        <v>15</v>
      </c>
      <c r="E114" t="s">
        <v>473</v>
      </c>
      <c r="F114" t="s">
        <v>1666</v>
      </c>
      <c r="G114">
        <v>74500</v>
      </c>
      <c r="H114" t="s">
        <v>1667</v>
      </c>
      <c r="I114" t="s">
        <v>1668</v>
      </c>
      <c r="J114" t="s">
        <v>882</v>
      </c>
      <c r="K114">
        <v>74</v>
      </c>
      <c r="L114" t="s">
        <v>511</v>
      </c>
      <c r="N114">
        <v>400</v>
      </c>
      <c r="O114" s="40">
        <v>42788</v>
      </c>
      <c r="P114">
        <v>4005</v>
      </c>
      <c r="R114">
        <v>1</v>
      </c>
      <c r="V114" t="s">
        <v>815</v>
      </c>
      <c r="W114">
        <v>1010630890</v>
      </c>
      <c r="X114">
        <v>6</v>
      </c>
      <c r="Y114">
        <v>10</v>
      </c>
      <c r="AA114" t="s">
        <v>807</v>
      </c>
      <c r="AB114">
        <v>21.9</v>
      </c>
      <c r="AC114">
        <v>0</v>
      </c>
      <c r="AD114">
        <v>21.9</v>
      </c>
      <c r="AE114" t="s">
        <v>2046</v>
      </c>
      <c r="AF114" t="s">
        <v>2046</v>
      </c>
      <c r="AG114" t="s">
        <v>2046</v>
      </c>
      <c r="AH114" t="s">
        <v>2046</v>
      </c>
      <c r="AI114" t="s">
        <v>2046</v>
      </c>
    </row>
    <row r="115" spans="1:35" x14ac:dyDescent="0.2">
      <c r="A115" t="s">
        <v>51</v>
      </c>
      <c r="B115" t="s">
        <v>826</v>
      </c>
      <c r="C115" t="s">
        <v>18</v>
      </c>
      <c r="D115" t="s">
        <v>15</v>
      </c>
      <c r="E115" t="s">
        <v>473</v>
      </c>
      <c r="F115" t="s">
        <v>1666</v>
      </c>
      <c r="G115">
        <v>74500</v>
      </c>
      <c r="H115" t="s">
        <v>1667</v>
      </c>
      <c r="I115" t="s">
        <v>1668</v>
      </c>
      <c r="J115" t="s">
        <v>882</v>
      </c>
      <c r="K115">
        <v>74</v>
      </c>
      <c r="L115" t="s">
        <v>511</v>
      </c>
      <c r="N115">
        <v>400</v>
      </c>
      <c r="O115" s="40">
        <v>42788</v>
      </c>
      <c r="P115">
        <v>4005</v>
      </c>
      <c r="Q115">
        <v>1</v>
      </c>
      <c r="V115" t="s">
        <v>892</v>
      </c>
      <c r="W115">
        <v>1010420497</v>
      </c>
      <c r="X115">
        <v>4</v>
      </c>
      <c r="Y115">
        <v>10</v>
      </c>
      <c r="AA115" t="s">
        <v>807</v>
      </c>
      <c r="AB115">
        <v>25.56</v>
      </c>
      <c r="AC115">
        <v>0</v>
      </c>
      <c r="AD115">
        <v>25.56</v>
      </c>
      <c r="AE115" t="s">
        <v>2046</v>
      </c>
      <c r="AF115" t="s">
        <v>2046</v>
      </c>
      <c r="AG115" t="s">
        <v>2046</v>
      </c>
      <c r="AH115" t="s">
        <v>2046</v>
      </c>
      <c r="AI115" t="s">
        <v>2046</v>
      </c>
    </row>
    <row r="116" spans="1:35" x14ac:dyDescent="0.2">
      <c r="A116" t="s">
        <v>51</v>
      </c>
      <c r="B116" t="s">
        <v>826</v>
      </c>
      <c r="C116" t="s">
        <v>18</v>
      </c>
      <c r="D116" t="s">
        <v>15</v>
      </c>
      <c r="E116" t="s">
        <v>473</v>
      </c>
      <c r="F116" t="s">
        <v>1666</v>
      </c>
      <c r="G116">
        <v>74500</v>
      </c>
      <c r="H116" t="s">
        <v>1667</v>
      </c>
      <c r="I116" t="s">
        <v>1668</v>
      </c>
      <c r="J116" t="s">
        <v>882</v>
      </c>
      <c r="K116">
        <v>74</v>
      </c>
      <c r="L116" t="s">
        <v>511</v>
      </c>
      <c r="N116">
        <v>400</v>
      </c>
      <c r="O116" s="40">
        <v>42788</v>
      </c>
      <c r="P116">
        <v>4005</v>
      </c>
      <c r="Q116">
        <v>1</v>
      </c>
      <c r="V116" t="s">
        <v>891</v>
      </c>
      <c r="W116">
        <v>1010420297</v>
      </c>
      <c r="X116">
        <v>4</v>
      </c>
      <c r="Y116">
        <v>10</v>
      </c>
      <c r="AA116" t="s">
        <v>807</v>
      </c>
      <c r="AB116">
        <v>25.56</v>
      </c>
      <c r="AC116">
        <v>0</v>
      </c>
      <c r="AD116">
        <v>25.56</v>
      </c>
      <c r="AE116" t="s">
        <v>2046</v>
      </c>
      <c r="AF116" t="s">
        <v>2046</v>
      </c>
      <c r="AG116" t="s">
        <v>2046</v>
      </c>
      <c r="AH116" t="s">
        <v>2046</v>
      </c>
      <c r="AI116" t="s">
        <v>2046</v>
      </c>
    </row>
    <row r="117" spans="1:35" x14ac:dyDescent="0.2">
      <c r="A117" t="s">
        <v>51</v>
      </c>
      <c r="B117" t="s">
        <v>826</v>
      </c>
      <c r="C117" t="s">
        <v>18</v>
      </c>
      <c r="D117" t="s">
        <v>15</v>
      </c>
      <c r="E117" t="s">
        <v>473</v>
      </c>
      <c r="F117" t="s">
        <v>1666</v>
      </c>
      <c r="G117">
        <v>74500</v>
      </c>
      <c r="H117" t="s">
        <v>1667</v>
      </c>
      <c r="I117" t="s">
        <v>1668</v>
      </c>
      <c r="J117" t="s">
        <v>882</v>
      </c>
      <c r="K117">
        <v>74</v>
      </c>
      <c r="L117" t="s">
        <v>511</v>
      </c>
      <c r="N117">
        <v>400</v>
      </c>
      <c r="O117" s="40">
        <v>42788</v>
      </c>
      <c r="P117">
        <v>4005</v>
      </c>
      <c r="Q117">
        <v>1</v>
      </c>
      <c r="V117" t="s">
        <v>814</v>
      </c>
      <c r="W117">
        <v>1010420097</v>
      </c>
      <c r="X117">
        <v>8</v>
      </c>
      <c r="Y117">
        <v>10</v>
      </c>
      <c r="AA117" t="s">
        <v>807</v>
      </c>
      <c r="AB117">
        <v>51.12</v>
      </c>
      <c r="AC117">
        <v>0</v>
      </c>
      <c r="AD117">
        <v>51.12</v>
      </c>
      <c r="AE117" t="s">
        <v>2046</v>
      </c>
      <c r="AF117" t="s">
        <v>2046</v>
      </c>
      <c r="AG117" t="s">
        <v>2046</v>
      </c>
      <c r="AH117" t="s">
        <v>2046</v>
      </c>
      <c r="AI117" t="s">
        <v>2046</v>
      </c>
    </row>
    <row r="118" spans="1:35" x14ac:dyDescent="0.2">
      <c r="A118" t="s">
        <v>51</v>
      </c>
      <c r="B118" t="s">
        <v>826</v>
      </c>
      <c r="C118" t="s">
        <v>18</v>
      </c>
      <c r="D118" t="s">
        <v>15</v>
      </c>
      <c r="E118" t="s">
        <v>473</v>
      </c>
      <c r="F118" t="s">
        <v>1666</v>
      </c>
      <c r="G118">
        <v>74500</v>
      </c>
      <c r="H118" t="s">
        <v>1667</v>
      </c>
      <c r="I118" t="s">
        <v>1668</v>
      </c>
      <c r="J118" t="s">
        <v>882</v>
      </c>
      <c r="K118">
        <v>74</v>
      </c>
      <c r="L118" t="s">
        <v>511</v>
      </c>
      <c r="N118">
        <v>400</v>
      </c>
      <c r="O118" s="40">
        <v>42788</v>
      </c>
      <c r="P118">
        <v>4005</v>
      </c>
      <c r="Q118">
        <v>1</v>
      </c>
      <c r="V118" t="s">
        <v>812</v>
      </c>
      <c r="W118">
        <v>1010600490</v>
      </c>
      <c r="X118">
        <v>6</v>
      </c>
      <c r="Y118">
        <v>0</v>
      </c>
      <c r="AB118">
        <v>28.86</v>
      </c>
      <c r="AC118">
        <v>0</v>
      </c>
      <c r="AD118">
        <v>28.86</v>
      </c>
      <c r="AE118" t="s">
        <v>2046</v>
      </c>
      <c r="AF118" t="s">
        <v>2046</v>
      </c>
      <c r="AG118" t="s">
        <v>2046</v>
      </c>
      <c r="AH118" t="s">
        <v>2046</v>
      </c>
      <c r="AI118" t="s">
        <v>2046</v>
      </c>
    </row>
    <row r="119" spans="1:35" x14ac:dyDescent="0.2">
      <c r="A119" t="s">
        <v>51</v>
      </c>
      <c r="B119" t="s">
        <v>826</v>
      </c>
      <c r="C119" t="s">
        <v>18</v>
      </c>
      <c r="D119" t="s">
        <v>15</v>
      </c>
      <c r="E119" t="s">
        <v>473</v>
      </c>
      <c r="F119" t="s">
        <v>1666</v>
      </c>
      <c r="G119">
        <v>74500</v>
      </c>
      <c r="H119" t="s">
        <v>1667</v>
      </c>
      <c r="I119" t="s">
        <v>1668</v>
      </c>
      <c r="J119" t="s">
        <v>882</v>
      </c>
      <c r="K119">
        <v>74</v>
      </c>
      <c r="L119" t="s">
        <v>511</v>
      </c>
      <c r="N119">
        <v>400</v>
      </c>
      <c r="O119" s="40">
        <v>42788</v>
      </c>
      <c r="P119">
        <v>4005</v>
      </c>
      <c r="Q119">
        <v>1</v>
      </c>
      <c r="V119" t="s">
        <v>1167</v>
      </c>
      <c r="W119">
        <v>1010630370</v>
      </c>
      <c r="X119">
        <v>6</v>
      </c>
      <c r="Y119">
        <v>0</v>
      </c>
      <c r="AB119">
        <v>24.6</v>
      </c>
      <c r="AC119">
        <v>0</v>
      </c>
      <c r="AD119">
        <v>24.6</v>
      </c>
      <c r="AE119" t="s">
        <v>2046</v>
      </c>
      <c r="AF119" t="s">
        <v>2046</v>
      </c>
      <c r="AG119" t="s">
        <v>2046</v>
      </c>
      <c r="AH119" t="s">
        <v>2046</v>
      </c>
      <c r="AI119" t="s">
        <v>2046</v>
      </c>
    </row>
    <row r="120" spans="1:35" x14ac:dyDescent="0.2">
      <c r="A120" t="s">
        <v>51</v>
      </c>
      <c r="B120" t="s">
        <v>867</v>
      </c>
      <c r="C120" t="s">
        <v>817</v>
      </c>
      <c r="D120" t="s">
        <v>15</v>
      </c>
      <c r="E120" t="s">
        <v>511</v>
      </c>
      <c r="F120" t="s">
        <v>1663</v>
      </c>
      <c r="G120">
        <v>18390</v>
      </c>
      <c r="H120" t="s">
        <v>1664</v>
      </c>
      <c r="I120" t="s">
        <v>1665</v>
      </c>
      <c r="J120" t="s">
        <v>1279</v>
      </c>
      <c r="K120">
        <v>18</v>
      </c>
      <c r="L120" t="s">
        <v>511</v>
      </c>
      <c r="N120">
        <v>280</v>
      </c>
      <c r="O120" s="40">
        <v>42787</v>
      </c>
      <c r="P120">
        <v>4002</v>
      </c>
      <c r="Q120">
        <v>1</v>
      </c>
      <c r="T120">
        <v>1</v>
      </c>
      <c r="V120" t="s">
        <v>860</v>
      </c>
      <c r="W120" t="s">
        <v>861</v>
      </c>
      <c r="X120">
        <v>30</v>
      </c>
      <c r="Y120">
        <v>10</v>
      </c>
      <c r="AA120" t="s">
        <v>807</v>
      </c>
      <c r="AB120">
        <v>82.5</v>
      </c>
      <c r="AC120">
        <v>0</v>
      </c>
      <c r="AD120">
        <v>82.5</v>
      </c>
      <c r="AE120" t="s">
        <v>2046</v>
      </c>
      <c r="AF120" t="s">
        <v>2046</v>
      </c>
      <c r="AG120" t="s">
        <v>2046</v>
      </c>
      <c r="AH120" t="s">
        <v>2046</v>
      </c>
      <c r="AI120" t="s">
        <v>2046</v>
      </c>
    </row>
    <row r="121" spans="1:35" x14ac:dyDescent="0.2">
      <c r="A121" t="s">
        <v>51</v>
      </c>
      <c r="B121" t="s">
        <v>867</v>
      </c>
      <c r="C121" t="s">
        <v>817</v>
      </c>
      <c r="D121" t="s">
        <v>15</v>
      </c>
      <c r="E121" t="s">
        <v>511</v>
      </c>
      <c r="F121" t="s">
        <v>1663</v>
      </c>
      <c r="G121">
        <v>18390</v>
      </c>
      <c r="H121" t="s">
        <v>1664</v>
      </c>
      <c r="I121" t="s">
        <v>1665</v>
      </c>
      <c r="J121" t="s">
        <v>1279</v>
      </c>
      <c r="K121">
        <v>18</v>
      </c>
      <c r="L121" t="s">
        <v>511</v>
      </c>
      <c r="N121">
        <v>280</v>
      </c>
      <c r="O121" s="40">
        <v>42787</v>
      </c>
      <c r="P121">
        <v>4002</v>
      </c>
      <c r="Q121">
        <v>1</v>
      </c>
      <c r="T121">
        <v>1</v>
      </c>
      <c r="V121" t="s">
        <v>859</v>
      </c>
      <c r="X121">
        <v>1</v>
      </c>
      <c r="Y121">
        <v>10</v>
      </c>
      <c r="AA121" t="s">
        <v>807</v>
      </c>
      <c r="AB121">
        <v>0</v>
      </c>
      <c r="AC121">
        <v>0</v>
      </c>
      <c r="AD121">
        <v>0</v>
      </c>
      <c r="AE121" t="s">
        <v>2046</v>
      </c>
      <c r="AF121" t="s">
        <v>2046</v>
      </c>
      <c r="AG121" t="s">
        <v>2046</v>
      </c>
      <c r="AH121" t="s">
        <v>2046</v>
      </c>
      <c r="AI121" t="s">
        <v>2046</v>
      </c>
    </row>
    <row r="122" spans="1:35" x14ac:dyDescent="0.2">
      <c r="A122" t="s">
        <v>51</v>
      </c>
      <c r="B122" t="s">
        <v>867</v>
      </c>
      <c r="C122" t="s">
        <v>817</v>
      </c>
      <c r="D122" t="s">
        <v>15</v>
      </c>
      <c r="E122" t="s">
        <v>511</v>
      </c>
      <c r="F122" t="s">
        <v>1663</v>
      </c>
      <c r="G122">
        <v>18390</v>
      </c>
      <c r="H122" t="s">
        <v>1664</v>
      </c>
      <c r="I122" t="s">
        <v>1665</v>
      </c>
      <c r="J122" t="s">
        <v>1279</v>
      </c>
      <c r="K122">
        <v>18</v>
      </c>
      <c r="L122" t="s">
        <v>511</v>
      </c>
      <c r="N122">
        <v>280</v>
      </c>
      <c r="O122" s="40">
        <v>42787</v>
      </c>
      <c r="P122">
        <v>4002</v>
      </c>
      <c r="Q122">
        <v>1</v>
      </c>
      <c r="T122">
        <v>1</v>
      </c>
      <c r="V122" t="s">
        <v>852</v>
      </c>
      <c r="W122" t="s">
        <v>853</v>
      </c>
      <c r="X122">
        <v>30</v>
      </c>
      <c r="Y122">
        <v>10</v>
      </c>
      <c r="AA122" t="s">
        <v>807</v>
      </c>
      <c r="AB122">
        <v>74.400000000000006</v>
      </c>
      <c r="AC122">
        <v>0</v>
      </c>
      <c r="AD122">
        <v>74.400000000000006</v>
      </c>
      <c r="AE122" t="s">
        <v>2046</v>
      </c>
      <c r="AF122" t="s">
        <v>2046</v>
      </c>
      <c r="AG122" t="s">
        <v>2046</v>
      </c>
      <c r="AH122" t="s">
        <v>2046</v>
      </c>
      <c r="AI122" t="s">
        <v>2046</v>
      </c>
    </row>
    <row r="123" spans="1:35" x14ac:dyDescent="0.2">
      <c r="A123" t="s">
        <v>51</v>
      </c>
      <c r="B123" t="s">
        <v>867</v>
      </c>
      <c r="C123" t="s">
        <v>817</v>
      </c>
      <c r="D123" t="s">
        <v>15</v>
      </c>
      <c r="E123" t="s">
        <v>511</v>
      </c>
      <c r="F123" t="s">
        <v>1663</v>
      </c>
      <c r="G123">
        <v>18390</v>
      </c>
      <c r="H123" t="s">
        <v>1664</v>
      </c>
      <c r="I123" t="s">
        <v>1665</v>
      </c>
      <c r="J123" t="s">
        <v>1279</v>
      </c>
      <c r="K123">
        <v>18</v>
      </c>
      <c r="L123" t="s">
        <v>511</v>
      </c>
      <c r="N123">
        <v>280</v>
      </c>
      <c r="O123" s="40">
        <v>42787</v>
      </c>
      <c r="P123">
        <v>4002</v>
      </c>
      <c r="Q123">
        <v>1</v>
      </c>
      <c r="T123">
        <v>1</v>
      </c>
      <c r="V123" t="s">
        <v>850</v>
      </c>
      <c r="W123" t="s">
        <v>851</v>
      </c>
      <c r="X123">
        <v>30</v>
      </c>
      <c r="Y123">
        <v>10</v>
      </c>
      <c r="AA123" t="s">
        <v>807</v>
      </c>
      <c r="AB123">
        <v>66</v>
      </c>
      <c r="AC123">
        <v>0</v>
      </c>
      <c r="AD123">
        <v>66</v>
      </c>
      <c r="AE123" t="s">
        <v>2046</v>
      </c>
      <c r="AF123" t="s">
        <v>2046</v>
      </c>
      <c r="AG123" t="s">
        <v>2046</v>
      </c>
      <c r="AH123" t="s">
        <v>2046</v>
      </c>
      <c r="AI123" t="s">
        <v>2046</v>
      </c>
    </row>
    <row r="124" spans="1:35" x14ac:dyDescent="0.2">
      <c r="A124" t="s">
        <v>51</v>
      </c>
      <c r="B124" t="s">
        <v>936</v>
      </c>
      <c r="C124" t="s">
        <v>868</v>
      </c>
      <c r="D124" t="s">
        <v>15</v>
      </c>
      <c r="E124" t="s">
        <v>670</v>
      </c>
      <c r="F124" t="s">
        <v>1660</v>
      </c>
      <c r="G124">
        <v>54200</v>
      </c>
      <c r="H124" t="s">
        <v>1661</v>
      </c>
      <c r="I124" t="s">
        <v>1662</v>
      </c>
      <c r="J124" t="s">
        <v>869</v>
      </c>
      <c r="K124">
        <v>54</v>
      </c>
      <c r="L124" t="s">
        <v>511</v>
      </c>
      <c r="N124">
        <v>150</v>
      </c>
      <c r="O124" s="40">
        <v>42787</v>
      </c>
      <c r="P124">
        <v>4001</v>
      </c>
      <c r="Q124">
        <v>1</v>
      </c>
      <c r="V124" t="s">
        <v>1193</v>
      </c>
      <c r="W124">
        <v>190240</v>
      </c>
      <c r="X124">
        <v>12</v>
      </c>
      <c r="Y124">
        <v>0</v>
      </c>
      <c r="AA124" t="s">
        <v>807</v>
      </c>
      <c r="AB124">
        <v>15.6</v>
      </c>
      <c r="AC124">
        <v>0</v>
      </c>
      <c r="AD124">
        <v>15.6</v>
      </c>
      <c r="AE124" t="s">
        <v>2046</v>
      </c>
      <c r="AF124" t="s">
        <v>2046</v>
      </c>
      <c r="AG124" t="s">
        <v>2046</v>
      </c>
      <c r="AH124" t="s">
        <v>2046</v>
      </c>
      <c r="AI124" t="s">
        <v>2046</v>
      </c>
    </row>
    <row r="125" spans="1:35" x14ac:dyDescent="0.2">
      <c r="A125" t="s">
        <v>51</v>
      </c>
      <c r="B125" t="s">
        <v>936</v>
      </c>
      <c r="C125" t="s">
        <v>18</v>
      </c>
      <c r="D125" t="s">
        <v>15</v>
      </c>
      <c r="E125" t="s">
        <v>670</v>
      </c>
      <c r="F125" t="s">
        <v>1660</v>
      </c>
      <c r="G125">
        <v>54200</v>
      </c>
      <c r="H125" t="s">
        <v>1661</v>
      </c>
      <c r="I125" t="s">
        <v>1662</v>
      </c>
      <c r="J125" t="s">
        <v>869</v>
      </c>
      <c r="K125">
        <v>54</v>
      </c>
      <c r="L125" t="s">
        <v>511</v>
      </c>
      <c r="N125">
        <v>150</v>
      </c>
      <c r="O125" s="40">
        <v>42787</v>
      </c>
      <c r="P125">
        <v>4000</v>
      </c>
      <c r="Q125">
        <v>1</v>
      </c>
      <c r="V125" t="s">
        <v>892</v>
      </c>
      <c r="W125">
        <v>1010420497</v>
      </c>
      <c r="X125">
        <v>4</v>
      </c>
      <c r="Y125">
        <v>10</v>
      </c>
      <c r="AA125" t="s">
        <v>807</v>
      </c>
      <c r="AB125">
        <v>25.56</v>
      </c>
      <c r="AC125">
        <v>0</v>
      </c>
      <c r="AD125">
        <v>25.56</v>
      </c>
      <c r="AE125" t="s">
        <v>2046</v>
      </c>
      <c r="AF125" t="s">
        <v>2046</v>
      </c>
      <c r="AG125" t="s">
        <v>2046</v>
      </c>
      <c r="AH125" t="s">
        <v>2046</v>
      </c>
      <c r="AI125" t="s">
        <v>2046</v>
      </c>
    </row>
    <row r="126" spans="1:35" x14ac:dyDescent="0.2">
      <c r="A126" t="s">
        <v>51</v>
      </c>
      <c r="B126" t="s">
        <v>936</v>
      </c>
      <c r="C126" t="s">
        <v>18</v>
      </c>
      <c r="D126" t="s">
        <v>15</v>
      </c>
      <c r="E126" t="s">
        <v>670</v>
      </c>
      <c r="F126" t="s">
        <v>1660</v>
      </c>
      <c r="G126">
        <v>54200</v>
      </c>
      <c r="H126" t="s">
        <v>1661</v>
      </c>
      <c r="I126" t="s">
        <v>1662</v>
      </c>
      <c r="J126" t="s">
        <v>869</v>
      </c>
      <c r="K126">
        <v>54</v>
      </c>
      <c r="L126" t="s">
        <v>511</v>
      </c>
      <c r="N126">
        <v>150</v>
      </c>
      <c r="O126" s="40">
        <v>42787</v>
      </c>
      <c r="P126">
        <v>4000</v>
      </c>
      <c r="Q126">
        <v>1</v>
      </c>
      <c r="V126" t="s">
        <v>891</v>
      </c>
      <c r="W126">
        <v>1010420297</v>
      </c>
      <c r="X126">
        <v>4</v>
      </c>
      <c r="Y126">
        <v>10</v>
      </c>
      <c r="AA126" t="s">
        <v>807</v>
      </c>
      <c r="AB126">
        <v>25.56</v>
      </c>
      <c r="AC126">
        <v>0</v>
      </c>
      <c r="AD126">
        <v>25.56</v>
      </c>
      <c r="AE126" t="s">
        <v>2046</v>
      </c>
      <c r="AF126" t="s">
        <v>2046</v>
      </c>
      <c r="AG126" t="s">
        <v>2046</v>
      </c>
      <c r="AH126" t="s">
        <v>2046</v>
      </c>
      <c r="AI126" t="s">
        <v>2046</v>
      </c>
    </row>
    <row r="127" spans="1:35" x14ac:dyDescent="0.2">
      <c r="A127" t="s">
        <v>51</v>
      </c>
      <c r="B127" t="s">
        <v>936</v>
      </c>
      <c r="C127" t="s">
        <v>18</v>
      </c>
      <c r="D127" t="s">
        <v>15</v>
      </c>
      <c r="E127" t="s">
        <v>670</v>
      </c>
      <c r="F127" t="s">
        <v>1660</v>
      </c>
      <c r="G127">
        <v>54200</v>
      </c>
      <c r="H127" t="s">
        <v>1661</v>
      </c>
      <c r="I127" t="s">
        <v>1662</v>
      </c>
      <c r="J127" t="s">
        <v>869</v>
      </c>
      <c r="K127">
        <v>54</v>
      </c>
      <c r="L127" t="s">
        <v>511</v>
      </c>
      <c r="N127">
        <v>150</v>
      </c>
      <c r="O127" s="40">
        <v>42787</v>
      </c>
      <c r="P127">
        <v>4000</v>
      </c>
      <c r="Q127">
        <v>1</v>
      </c>
      <c r="V127" t="s">
        <v>814</v>
      </c>
      <c r="W127">
        <v>1010420097</v>
      </c>
      <c r="X127">
        <v>4</v>
      </c>
      <c r="Y127">
        <v>10</v>
      </c>
      <c r="AA127" t="s">
        <v>807</v>
      </c>
      <c r="AB127">
        <v>25.56</v>
      </c>
      <c r="AC127">
        <v>0</v>
      </c>
      <c r="AD127">
        <v>25.56</v>
      </c>
      <c r="AE127" t="s">
        <v>2046</v>
      </c>
      <c r="AF127" t="s">
        <v>2046</v>
      </c>
      <c r="AG127" t="s">
        <v>2046</v>
      </c>
      <c r="AH127" t="s">
        <v>2046</v>
      </c>
      <c r="AI127" t="s">
        <v>2046</v>
      </c>
    </row>
    <row r="128" spans="1:35" x14ac:dyDescent="0.2">
      <c r="A128" t="s">
        <v>51</v>
      </c>
      <c r="B128" t="s">
        <v>936</v>
      </c>
      <c r="C128" t="s">
        <v>18</v>
      </c>
      <c r="D128" t="s">
        <v>15</v>
      </c>
      <c r="E128" t="s">
        <v>670</v>
      </c>
      <c r="F128" t="s">
        <v>1660</v>
      </c>
      <c r="G128">
        <v>54200</v>
      </c>
      <c r="H128" t="s">
        <v>1661</v>
      </c>
      <c r="I128" t="s">
        <v>1662</v>
      </c>
      <c r="J128" t="s">
        <v>869</v>
      </c>
      <c r="K128">
        <v>54</v>
      </c>
      <c r="L128" t="s">
        <v>511</v>
      </c>
      <c r="N128">
        <v>150</v>
      </c>
      <c r="O128" s="40">
        <v>42787</v>
      </c>
      <c r="P128">
        <v>4000</v>
      </c>
      <c r="Q128">
        <v>1</v>
      </c>
      <c r="V128" t="s">
        <v>812</v>
      </c>
      <c r="W128">
        <v>1010600490</v>
      </c>
      <c r="X128">
        <v>6</v>
      </c>
      <c r="Y128">
        <v>0</v>
      </c>
      <c r="AB128">
        <v>28.86</v>
      </c>
      <c r="AC128">
        <v>0</v>
      </c>
      <c r="AD128">
        <v>28.86</v>
      </c>
      <c r="AE128" t="s">
        <v>2046</v>
      </c>
      <c r="AF128" t="s">
        <v>2046</v>
      </c>
      <c r="AG128" t="s">
        <v>2046</v>
      </c>
      <c r="AH128" t="s">
        <v>2046</v>
      </c>
      <c r="AI128" t="s">
        <v>2046</v>
      </c>
    </row>
    <row r="129" spans="1:35" x14ac:dyDescent="0.2">
      <c r="A129" t="s">
        <v>51</v>
      </c>
      <c r="B129" t="s">
        <v>826</v>
      </c>
      <c r="C129" t="s">
        <v>863</v>
      </c>
      <c r="D129" t="s">
        <v>15</v>
      </c>
      <c r="E129" t="s">
        <v>738</v>
      </c>
      <c r="F129" t="s">
        <v>1657</v>
      </c>
      <c r="G129">
        <v>73400</v>
      </c>
      <c r="H129" t="s">
        <v>1658</v>
      </c>
      <c r="I129" t="s">
        <v>1659</v>
      </c>
      <c r="J129" t="s">
        <v>882</v>
      </c>
      <c r="K129">
        <v>73</v>
      </c>
      <c r="L129" t="s">
        <v>511</v>
      </c>
      <c r="N129">
        <v>250</v>
      </c>
      <c r="O129" s="40">
        <v>42787</v>
      </c>
      <c r="P129">
        <v>3999</v>
      </c>
      <c r="Q129">
        <v>1</v>
      </c>
      <c r="V129" t="s">
        <v>1126</v>
      </c>
      <c r="W129" t="s">
        <v>1127</v>
      </c>
      <c r="X129">
        <v>50</v>
      </c>
      <c r="Y129">
        <v>0</v>
      </c>
      <c r="AB129">
        <v>0</v>
      </c>
      <c r="AC129">
        <v>0</v>
      </c>
      <c r="AD129">
        <v>0</v>
      </c>
      <c r="AE129" t="s">
        <v>2046</v>
      </c>
      <c r="AF129" t="s">
        <v>2046</v>
      </c>
      <c r="AG129" t="s">
        <v>2046</v>
      </c>
      <c r="AH129" t="s">
        <v>2046</v>
      </c>
      <c r="AI129" t="s">
        <v>2046</v>
      </c>
    </row>
    <row r="130" spans="1:35" x14ac:dyDescent="0.2">
      <c r="A130" t="s">
        <v>51</v>
      </c>
      <c r="B130" t="s">
        <v>826</v>
      </c>
      <c r="C130" t="s">
        <v>863</v>
      </c>
      <c r="D130" t="s">
        <v>15</v>
      </c>
      <c r="E130" t="s">
        <v>738</v>
      </c>
      <c r="F130" t="s">
        <v>1657</v>
      </c>
      <c r="G130">
        <v>73400</v>
      </c>
      <c r="H130" t="s">
        <v>1658</v>
      </c>
      <c r="I130" t="s">
        <v>1659</v>
      </c>
      <c r="J130" t="s">
        <v>882</v>
      </c>
      <c r="K130">
        <v>73</v>
      </c>
      <c r="L130" t="s">
        <v>511</v>
      </c>
      <c r="N130">
        <v>250</v>
      </c>
      <c r="O130" s="40">
        <v>42787</v>
      </c>
      <c r="P130">
        <v>3999</v>
      </c>
      <c r="Q130">
        <v>1</v>
      </c>
      <c r="V130" t="s">
        <v>1393</v>
      </c>
      <c r="W130" t="s">
        <v>1394</v>
      </c>
      <c r="X130">
        <v>3</v>
      </c>
      <c r="Y130">
        <v>0</v>
      </c>
      <c r="AB130">
        <v>9.2100000000000009</v>
      </c>
      <c r="AC130">
        <v>0</v>
      </c>
      <c r="AD130">
        <v>9.2100000000000009</v>
      </c>
      <c r="AE130" t="s">
        <v>2046</v>
      </c>
      <c r="AF130" t="s">
        <v>2046</v>
      </c>
      <c r="AG130" t="s">
        <v>2046</v>
      </c>
      <c r="AH130" t="s">
        <v>2046</v>
      </c>
      <c r="AI130" t="s">
        <v>2046</v>
      </c>
    </row>
    <row r="131" spans="1:35" x14ac:dyDescent="0.2">
      <c r="A131" t="s">
        <v>51</v>
      </c>
      <c r="B131" t="s">
        <v>826</v>
      </c>
      <c r="C131" t="s">
        <v>863</v>
      </c>
      <c r="D131" t="s">
        <v>15</v>
      </c>
      <c r="E131" t="s">
        <v>738</v>
      </c>
      <c r="F131" t="s">
        <v>1657</v>
      </c>
      <c r="G131">
        <v>73400</v>
      </c>
      <c r="H131" t="s">
        <v>1658</v>
      </c>
      <c r="I131" t="s">
        <v>1659</v>
      </c>
      <c r="J131" t="s">
        <v>882</v>
      </c>
      <c r="K131">
        <v>73</v>
      </c>
      <c r="L131" t="s">
        <v>511</v>
      </c>
      <c r="N131">
        <v>250</v>
      </c>
      <c r="O131" s="40">
        <v>42787</v>
      </c>
      <c r="P131">
        <v>3999</v>
      </c>
      <c r="Q131">
        <v>1</v>
      </c>
      <c r="V131" t="s">
        <v>1176</v>
      </c>
      <c r="W131" t="s">
        <v>1177</v>
      </c>
      <c r="X131">
        <v>6</v>
      </c>
      <c r="Y131">
        <v>0</v>
      </c>
      <c r="AB131">
        <v>11.76</v>
      </c>
      <c r="AC131">
        <v>0</v>
      </c>
      <c r="AD131">
        <v>11.76</v>
      </c>
      <c r="AE131" t="s">
        <v>2046</v>
      </c>
      <c r="AF131" t="s">
        <v>2046</v>
      </c>
      <c r="AG131" t="s">
        <v>2046</v>
      </c>
      <c r="AH131" t="s">
        <v>2046</v>
      </c>
      <c r="AI131" t="s">
        <v>2046</v>
      </c>
    </row>
    <row r="132" spans="1:35" x14ac:dyDescent="0.2">
      <c r="A132" t="s">
        <v>51</v>
      </c>
      <c r="B132" t="s">
        <v>826</v>
      </c>
      <c r="C132" t="s">
        <v>863</v>
      </c>
      <c r="D132" t="s">
        <v>15</v>
      </c>
      <c r="E132" t="s">
        <v>738</v>
      </c>
      <c r="F132" t="s">
        <v>1657</v>
      </c>
      <c r="G132">
        <v>73400</v>
      </c>
      <c r="H132" t="s">
        <v>1658</v>
      </c>
      <c r="I132" t="s">
        <v>1659</v>
      </c>
      <c r="J132" t="s">
        <v>882</v>
      </c>
      <c r="K132">
        <v>73</v>
      </c>
      <c r="L132" t="s">
        <v>511</v>
      </c>
      <c r="N132">
        <v>250</v>
      </c>
      <c r="O132" s="40">
        <v>42787</v>
      </c>
      <c r="P132">
        <v>3999</v>
      </c>
      <c r="Q132">
        <v>1</v>
      </c>
      <c r="V132" t="s">
        <v>1185</v>
      </c>
      <c r="W132" t="s">
        <v>1186</v>
      </c>
      <c r="X132">
        <v>6</v>
      </c>
      <c r="Y132">
        <v>0</v>
      </c>
      <c r="AB132">
        <v>19.02</v>
      </c>
      <c r="AC132">
        <v>0</v>
      </c>
      <c r="AD132">
        <v>19.02</v>
      </c>
      <c r="AE132" t="s">
        <v>2046</v>
      </c>
      <c r="AF132" t="s">
        <v>2046</v>
      </c>
      <c r="AG132" t="s">
        <v>2046</v>
      </c>
      <c r="AH132" t="s">
        <v>2046</v>
      </c>
      <c r="AI132" t="s">
        <v>2046</v>
      </c>
    </row>
    <row r="133" spans="1:35" x14ac:dyDescent="0.2">
      <c r="A133" t="s">
        <v>51</v>
      </c>
      <c r="B133" t="s">
        <v>826</v>
      </c>
      <c r="C133" t="s">
        <v>863</v>
      </c>
      <c r="D133" t="s">
        <v>15</v>
      </c>
      <c r="E133" t="s">
        <v>738</v>
      </c>
      <c r="F133" t="s">
        <v>1657</v>
      </c>
      <c r="G133">
        <v>73400</v>
      </c>
      <c r="H133" t="s">
        <v>1658</v>
      </c>
      <c r="I133" t="s">
        <v>1659</v>
      </c>
      <c r="J133" t="s">
        <v>882</v>
      </c>
      <c r="K133">
        <v>73</v>
      </c>
      <c r="L133" t="s">
        <v>511</v>
      </c>
      <c r="N133">
        <v>250</v>
      </c>
      <c r="O133" s="40">
        <v>42787</v>
      </c>
      <c r="P133">
        <v>3999</v>
      </c>
      <c r="Q133">
        <v>1</v>
      </c>
      <c r="V133" t="s">
        <v>1034</v>
      </c>
      <c r="W133" t="s">
        <v>1035</v>
      </c>
      <c r="X133">
        <v>3</v>
      </c>
      <c r="Y133">
        <v>0</v>
      </c>
      <c r="AB133">
        <v>6.09</v>
      </c>
      <c r="AC133">
        <v>0</v>
      </c>
      <c r="AD133">
        <v>6.09</v>
      </c>
      <c r="AE133" t="s">
        <v>2046</v>
      </c>
      <c r="AF133" t="s">
        <v>2046</v>
      </c>
      <c r="AG133" t="s">
        <v>2046</v>
      </c>
      <c r="AH133" t="s">
        <v>2046</v>
      </c>
      <c r="AI133" t="s">
        <v>2046</v>
      </c>
    </row>
    <row r="134" spans="1:35" x14ac:dyDescent="0.2">
      <c r="A134" t="s">
        <v>51</v>
      </c>
      <c r="B134" t="s">
        <v>826</v>
      </c>
      <c r="C134" t="s">
        <v>863</v>
      </c>
      <c r="D134" t="s">
        <v>15</v>
      </c>
      <c r="E134" t="s">
        <v>738</v>
      </c>
      <c r="F134" t="s">
        <v>1657</v>
      </c>
      <c r="G134">
        <v>73400</v>
      </c>
      <c r="H134" t="s">
        <v>1658</v>
      </c>
      <c r="I134" t="s">
        <v>1659</v>
      </c>
      <c r="J134" t="s">
        <v>882</v>
      </c>
      <c r="K134">
        <v>73</v>
      </c>
      <c r="L134" t="s">
        <v>511</v>
      </c>
      <c r="N134">
        <v>250</v>
      </c>
      <c r="O134" s="40">
        <v>42787</v>
      </c>
      <c r="P134">
        <v>3999</v>
      </c>
      <c r="Q134">
        <v>1</v>
      </c>
      <c r="V134" t="s">
        <v>1018</v>
      </c>
      <c r="W134" t="s">
        <v>1019</v>
      </c>
      <c r="X134">
        <v>6</v>
      </c>
      <c r="Y134">
        <v>0</v>
      </c>
      <c r="AB134">
        <v>10.56</v>
      </c>
      <c r="AC134">
        <v>0</v>
      </c>
      <c r="AD134">
        <v>10.56</v>
      </c>
      <c r="AE134" t="s">
        <v>2046</v>
      </c>
      <c r="AF134" t="s">
        <v>2046</v>
      </c>
      <c r="AG134" t="s">
        <v>2046</v>
      </c>
      <c r="AH134" t="s">
        <v>2046</v>
      </c>
      <c r="AI134" t="s">
        <v>2046</v>
      </c>
    </row>
    <row r="135" spans="1:35" x14ac:dyDescent="0.2">
      <c r="A135" t="s">
        <v>51</v>
      </c>
      <c r="B135" t="s">
        <v>826</v>
      </c>
      <c r="C135" t="s">
        <v>863</v>
      </c>
      <c r="D135" t="s">
        <v>15</v>
      </c>
      <c r="E135" t="s">
        <v>738</v>
      </c>
      <c r="F135" t="s">
        <v>1657</v>
      </c>
      <c r="G135">
        <v>73400</v>
      </c>
      <c r="H135" t="s">
        <v>1658</v>
      </c>
      <c r="I135" t="s">
        <v>1659</v>
      </c>
      <c r="J135" t="s">
        <v>882</v>
      </c>
      <c r="K135">
        <v>73</v>
      </c>
      <c r="L135" t="s">
        <v>511</v>
      </c>
      <c r="N135">
        <v>250</v>
      </c>
      <c r="O135" s="40">
        <v>42787</v>
      </c>
      <c r="P135">
        <v>3999</v>
      </c>
      <c r="Q135">
        <v>1</v>
      </c>
      <c r="V135" t="s">
        <v>990</v>
      </c>
      <c r="W135" t="s">
        <v>991</v>
      </c>
      <c r="X135">
        <v>3</v>
      </c>
      <c r="Y135">
        <v>0</v>
      </c>
      <c r="AB135">
        <v>4.83</v>
      </c>
      <c r="AC135">
        <v>0</v>
      </c>
      <c r="AD135">
        <v>4.83</v>
      </c>
      <c r="AE135" t="s">
        <v>2046</v>
      </c>
      <c r="AF135" t="s">
        <v>2046</v>
      </c>
      <c r="AG135" t="s">
        <v>2046</v>
      </c>
      <c r="AH135" t="s">
        <v>2046</v>
      </c>
      <c r="AI135" t="s">
        <v>2046</v>
      </c>
    </row>
    <row r="136" spans="1:35" x14ac:dyDescent="0.2">
      <c r="A136" t="s">
        <v>51</v>
      </c>
      <c r="B136" t="s">
        <v>826</v>
      </c>
      <c r="C136" t="s">
        <v>887</v>
      </c>
      <c r="D136" t="s">
        <v>15</v>
      </c>
      <c r="E136" t="s">
        <v>738</v>
      </c>
      <c r="F136" t="s">
        <v>1657</v>
      </c>
      <c r="G136">
        <v>73400</v>
      </c>
      <c r="H136" t="s">
        <v>1658</v>
      </c>
      <c r="I136" t="s">
        <v>1659</v>
      </c>
      <c r="J136" t="s">
        <v>882</v>
      </c>
      <c r="K136">
        <v>73</v>
      </c>
      <c r="L136" t="s">
        <v>511</v>
      </c>
      <c r="N136">
        <v>250</v>
      </c>
      <c r="O136" s="40">
        <v>42787</v>
      </c>
      <c r="P136">
        <v>3998</v>
      </c>
      <c r="Q136">
        <v>1</v>
      </c>
      <c r="V136" t="s">
        <v>890</v>
      </c>
      <c r="W136">
        <v>1011</v>
      </c>
      <c r="X136">
        <v>6</v>
      </c>
      <c r="Y136">
        <v>0</v>
      </c>
      <c r="AA136" t="s">
        <v>807</v>
      </c>
      <c r="AB136">
        <v>27.3</v>
      </c>
      <c r="AC136">
        <v>0</v>
      </c>
      <c r="AD136">
        <v>27.3</v>
      </c>
      <c r="AE136" t="s">
        <v>2046</v>
      </c>
      <c r="AF136" t="s">
        <v>2046</v>
      </c>
      <c r="AG136" t="s">
        <v>2046</v>
      </c>
      <c r="AH136" t="s">
        <v>2046</v>
      </c>
      <c r="AI136" t="s">
        <v>2046</v>
      </c>
    </row>
    <row r="137" spans="1:35" x14ac:dyDescent="0.2">
      <c r="A137" t="s">
        <v>51</v>
      </c>
      <c r="B137" t="s">
        <v>826</v>
      </c>
      <c r="C137" t="s">
        <v>887</v>
      </c>
      <c r="D137" t="s">
        <v>15</v>
      </c>
      <c r="E137" t="s">
        <v>738</v>
      </c>
      <c r="F137" t="s">
        <v>1657</v>
      </c>
      <c r="G137">
        <v>73400</v>
      </c>
      <c r="H137" t="s">
        <v>1658</v>
      </c>
      <c r="I137" t="s">
        <v>1659</v>
      </c>
      <c r="J137" t="s">
        <v>882</v>
      </c>
      <c r="K137">
        <v>73</v>
      </c>
      <c r="L137" t="s">
        <v>511</v>
      </c>
      <c r="N137">
        <v>250</v>
      </c>
      <c r="O137" s="40">
        <v>42787</v>
      </c>
      <c r="P137">
        <v>3998</v>
      </c>
      <c r="Q137">
        <v>1</v>
      </c>
      <c r="V137" t="s">
        <v>1132</v>
      </c>
      <c r="W137" t="s">
        <v>1133</v>
      </c>
      <c r="X137">
        <v>6</v>
      </c>
      <c r="Y137">
        <v>0</v>
      </c>
      <c r="AB137">
        <v>32.04</v>
      </c>
      <c r="AC137">
        <v>0</v>
      </c>
      <c r="AD137">
        <v>32.04</v>
      </c>
      <c r="AE137" t="s">
        <v>2046</v>
      </c>
      <c r="AF137" t="s">
        <v>2046</v>
      </c>
      <c r="AG137" t="s">
        <v>2046</v>
      </c>
      <c r="AH137" t="s">
        <v>2046</v>
      </c>
      <c r="AI137" t="s">
        <v>2046</v>
      </c>
    </row>
    <row r="138" spans="1:35" x14ac:dyDescent="0.2">
      <c r="A138" t="s">
        <v>51</v>
      </c>
      <c r="B138" t="s">
        <v>862</v>
      </c>
      <c r="C138" t="s">
        <v>868</v>
      </c>
      <c r="D138" t="s">
        <v>9</v>
      </c>
      <c r="E138" t="s">
        <v>477</v>
      </c>
      <c r="F138" t="s">
        <v>1654</v>
      </c>
      <c r="G138">
        <v>49450</v>
      </c>
      <c r="H138" t="s">
        <v>1655</v>
      </c>
      <c r="I138" t="s">
        <v>1656</v>
      </c>
      <c r="J138" t="s">
        <v>1572</v>
      </c>
      <c r="K138">
        <v>49</v>
      </c>
      <c r="L138" t="s">
        <v>511</v>
      </c>
      <c r="N138">
        <v>170</v>
      </c>
      <c r="O138" s="40">
        <v>42787</v>
      </c>
      <c r="P138">
        <v>3997</v>
      </c>
      <c r="Q138">
        <v>1</v>
      </c>
      <c r="V138" t="s">
        <v>1193</v>
      </c>
      <c r="W138">
        <v>190240</v>
      </c>
      <c r="X138">
        <v>12</v>
      </c>
      <c r="Y138">
        <v>0</v>
      </c>
      <c r="AA138" t="s">
        <v>807</v>
      </c>
      <c r="AB138">
        <v>15.6</v>
      </c>
      <c r="AC138">
        <v>0</v>
      </c>
      <c r="AD138">
        <v>15.6</v>
      </c>
      <c r="AE138" t="s">
        <v>2046</v>
      </c>
      <c r="AF138" t="s">
        <v>2046</v>
      </c>
      <c r="AG138" t="s">
        <v>2046</v>
      </c>
      <c r="AH138" t="s">
        <v>2046</v>
      </c>
      <c r="AI138" t="s">
        <v>2046</v>
      </c>
    </row>
    <row r="139" spans="1:35" x14ac:dyDescent="0.2">
      <c r="A139" t="s">
        <v>51</v>
      </c>
      <c r="B139" t="s">
        <v>862</v>
      </c>
      <c r="C139" t="s">
        <v>868</v>
      </c>
      <c r="D139" t="s">
        <v>9</v>
      </c>
      <c r="E139" t="s">
        <v>477</v>
      </c>
      <c r="F139" t="s">
        <v>1654</v>
      </c>
      <c r="G139">
        <v>49450</v>
      </c>
      <c r="H139" t="s">
        <v>1655</v>
      </c>
      <c r="I139" t="s">
        <v>1656</v>
      </c>
      <c r="J139" t="s">
        <v>1572</v>
      </c>
      <c r="K139">
        <v>49</v>
      </c>
      <c r="L139" t="s">
        <v>511</v>
      </c>
      <c r="N139">
        <v>170</v>
      </c>
      <c r="O139" s="40">
        <v>42787</v>
      </c>
      <c r="P139">
        <v>3997</v>
      </c>
      <c r="Q139">
        <v>1</v>
      </c>
      <c r="V139" t="s">
        <v>1362</v>
      </c>
      <c r="W139">
        <v>320210</v>
      </c>
      <c r="X139">
        <v>10</v>
      </c>
      <c r="Y139">
        <v>0</v>
      </c>
      <c r="AB139">
        <v>19.5</v>
      </c>
      <c r="AC139">
        <v>0</v>
      </c>
      <c r="AD139">
        <v>19.5</v>
      </c>
      <c r="AE139" t="s">
        <v>2046</v>
      </c>
      <c r="AF139" t="s">
        <v>2046</v>
      </c>
      <c r="AG139" t="s">
        <v>2046</v>
      </c>
      <c r="AH139" t="s">
        <v>2046</v>
      </c>
      <c r="AI139" t="s">
        <v>2046</v>
      </c>
    </row>
    <row r="140" spans="1:35" x14ac:dyDescent="0.2">
      <c r="A140" t="s">
        <v>51</v>
      </c>
      <c r="B140" t="s">
        <v>862</v>
      </c>
      <c r="C140" t="s">
        <v>868</v>
      </c>
      <c r="D140" t="s">
        <v>9</v>
      </c>
      <c r="E140" t="s">
        <v>477</v>
      </c>
      <c r="F140" t="s">
        <v>1654</v>
      </c>
      <c r="G140">
        <v>49450</v>
      </c>
      <c r="H140" t="s">
        <v>1655</v>
      </c>
      <c r="I140" t="s">
        <v>1656</v>
      </c>
      <c r="J140" t="s">
        <v>1572</v>
      </c>
      <c r="K140">
        <v>49</v>
      </c>
      <c r="L140" t="s">
        <v>511</v>
      </c>
      <c r="N140">
        <v>170</v>
      </c>
      <c r="O140" s="40">
        <v>42787</v>
      </c>
      <c r="P140">
        <v>3997</v>
      </c>
      <c r="Q140">
        <v>1</v>
      </c>
      <c r="V140" t="s">
        <v>1338</v>
      </c>
      <c r="W140">
        <v>190020</v>
      </c>
      <c r="X140">
        <v>12</v>
      </c>
      <c r="Y140">
        <v>0</v>
      </c>
      <c r="AA140" t="s">
        <v>807</v>
      </c>
      <c r="AB140">
        <v>13.8</v>
      </c>
      <c r="AC140">
        <v>0</v>
      </c>
      <c r="AD140">
        <v>13.8</v>
      </c>
      <c r="AE140" t="s">
        <v>2046</v>
      </c>
      <c r="AF140" t="s">
        <v>2046</v>
      </c>
      <c r="AG140" t="s">
        <v>2046</v>
      </c>
      <c r="AH140" t="s">
        <v>2046</v>
      </c>
      <c r="AI140" t="s">
        <v>2046</v>
      </c>
    </row>
    <row r="141" spans="1:35" x14ac:dyDescent="0.2">
      <c r="A141" t="s">
        <v>51</v>
      </c>
      <c r="B141" t="s">
        <v>826</v>
      </c>
      <c r="C141" t="s">
        <v>868</v>
      </c>
      <c r="D141" t="s">
        <v>12</v>
      </c>
      <c r="E141" t="s">
        <v>683</v>
      </c>
      <c r="F141" t="s">
        <v>1651</v>
      </c>
      <c r="G141">
        <v>74700</v>
      </c>
      <c r="H141" t="s">
        <v>1652</v>
      </c>
      <c r="I141" t="s">
        <v>1653</v>
      </c>
      <c r="J141" t="s">
        <v>882</v>
      </c>
      <c r="K141">
        <v>74</v>
      </c>
      <c r="L141" t="s">
        <v>848</v>
      </c>
      <c r="N141">
        <v>200</v>
      </c>
      <c r="O141" s="40">
        <v>42787</v>
      </c>
      <c r="P141">
        <v>3996</v>
      </c>
      <c r="Q141">
        <v>1</v>
      </c>
      <c r="U141">
        <v>1</v>
      </c>
      <c r="V141" t="s">
        <v>1193</v>
      </c>
      <c r="W141">
        <v>190240</v>
      </c>
      <c r="X141">
        <v>12</v>
      </c>
      <c r="Y141">
        <v>10</v>
      </c>
      <c r="AA141" t="s">
        <v>807</v>
      </c>
      <c r="AB141">
        <v>14.04</v>
      </c>
      <c r="AC141">
        <v>0</v>
      </c>
      <c r="AD141">
        <v>14.04</v>
      </c>
      <c r="AE141" t="s">
        <v>2046</v>
      </c>
      <c r="AF141" t="s">
        <v>2046</v>
      </c>
      <c r="AG141" t="s">
        <v>2046</v>
      </c>
      <c r="AH141" t="s">
        <v>2046</v>
      </c>
      <c r="AI141" t="s">
        <v>2046</v>
      </c>
    </row>
    <row r="142" spans="1:35" x14ac:dyDescent="0.2">
      <c r="A142" t="s">
        <v>51</v>
      </c>
      <c r="B142" t="s">
        <v>826</v>
      </c>
      <c r="C142" t="s">
        <v>868</v>
      </c>
      <c r="D142" t="s">
        <v>12</v>
      </c>
      <c r="E142" t="s">
        <v>683</v>
      </c>
      <c r="F142" t="s">
        <v>1651</v>
      </c>
      <c r="G142">
        <v>74700</v>
      </c>
      <c r="H142" t="s">
        <v>1652</v>
      </c>
      <c r="I142" t="s">
        <v>1653</v>
      </c>
      <c r="J142" t="s">
        <v>882</v>
      </c>
      <c r="K142">
        <v>74</v>
      </c>
      <c r="L142" t="s">
        <v>848</v>
      </c>
      <c r="N142">
        <v>200</v>
      </c>
      <c r="O142" s="40">
        <v>42787</v>
      </c>
      <c r="P142">
        <v>3996</v>
      </c>
      <c r="Q142">
        <v>1</v>
      </c>
      <c r="U142">
        <v>1</v>
      </c>
      <c r="V142" t="s">
        <v>1310</v>
      </c>
      <c r="W142">
        <v>190210</v>
      </c>
      <c r="X142">
        <v>12</v>
      </c>
      <c r="Y142">
        <v>10</v>
      </c>
      <c r="AA142" t="s">
        <v>807</v>
      </c>
      <c r="AB142">
        <v>10.68</v>
      </c>
      <c r="AC142">
        <v>0</v>
      </c>
      <c r="AD142">
        <v>10.68</v>
      </c>
      <c r="AE142" t="s">
        <v>2046</v>
      </c>
      <c r="AF142" t="s">
        <v>2046</v>
      </c>
      <c r="AG142" t="s">
        <v>2046</v>
      </c>
      <c r="AH142" t="s">
        <v>2046</v>
      </c>
      <c r="AI142" t="s">
        <v>2046</v>
      </c>
    </row>
    <row r="143" spans="1:35" x14ac:dyDescent="0.2">
      <c r="A143" t="s">
        <v>51</v>
      </c>
      <c r="B143" t="s">
        <v>826</v>
      </c>
      <c r="C143" t="s">
        <v>868</v>
      </c>
      <c r="D143" t="s">
        <v>12</v>
      </c>
      <c r="E143" t="s">
        <v>683</v>
      </c>
      <c r="F143" t="s">
        <v>1651</v>
      </c>
      <c r="G143">
        <v>74700</v>
      </c>
      <c r="H143" t="s">
        <v>1652</v>
      </c>
      <c r="I143" t="s">
        <v>1653</v>
      </c>
      <c r="J143" t="s">
        <v>882</v>
      </c>
      <c r="K143">
        <v>74</v>
      </c>
      <c r="L143" t="s">
        <v>848</v>
      </c>
      <c r="N143">
        <v>200</v>
      </c>
      <c r="O143" s="40">
        <v>42787</v>
      </c>
      <c r="P143">
        <v>3996</v>
      </c>
      <c r="Q143">
        <v>1</v>
      </c>
      <c r="U143">
        <v>1</v>
      </c>
      <c r="V143" t="s">
        <v>1581</v>
      </c>
      <c r="W143">
        <v>190110</v>
      </c>
      <c r="X143">
        <v>12</v>
      </c>
      <c r="Y143">
        <v>10</v>
      </c>
      <c r="AB143">
        <v>12.36</v>
      </c>
      <c r="AC143">
        <v>0</v>
      </c>
      <c r="AD143">
        <v>12.36</v>
      </c>
      <c r="AE143" t="s">
        <v>2046</v>
      </c>
      <c r="AF143" t="s">
        <v>2046</v>
      </c>
      <c r="AG143" t="s">
        <v>2046</v>
      </c>
      <c r="AH143" t="s">
        <v>2046</v>
      </c>
      <c r="AI143" t="s">
        <v>2046</v>
      </c>
    </row>
    <row r="144" spans="1:35" x14ac:dyDescent="0.2">
      <c r="A144" t="s">
        <v>51</v>
      </c>
      <c r="B144" t="s">
        <v>826</v>
      </c>
      <c r="C144" t="s">
        <v>868</v>
      </c>
      <c r="D144" t="s">
        <v>12</v>
      </c>
      <c r="E144" t="s">
        <v>683</v>
      </c>
      <c r="F144" t="s">
        <v>1651</v>
      </c>
      <c r="G144">
        <v>74700</v>
      </c>
      <c r="H144" t="s">
        <v>1652</v>
      </c>
      <c r="I144" t="s">
        <v>1653</v>
      </c>
      <c r="J144" t="s">
        <v>882</v>
      </c>
      <c r="K144">
        <v>74</v>
      </c>
      <c r="L144" t="s">
        <v>848</v>
      </c>
      <c r="N144">
        <v>200</v>
      </c>
      <c r="O144" s="40">
        <v>42787</v>
      </c>
      <c r="P144">
        <v>3996</v>
      </c>
      <c r="Q144">
        <v>1</v>
      </c>
      <c r="U144">
        <v>1</v>
      </c>
      <c r="V144" t="s">
        <v>1564</v>
      </c>
      <c r="W144">
        <v>190100</v>
      </c>
      <c r="X144">
        <v>15</v>
      </c>
      <c r="Y144">
        <v>10</v>
      </c>
      <c r="AB144">
        <v>13.35</v>
      </c>
      <c r="AC144">
        <v>0</v>
      </c>
      <c r="AD144">
        <v>13.35</v>
      </c>
      <c r="AE144" t="s">
        <v>2046</v>
      </c>
      <c r="AF144" t="s">
        <v>2046</v>
      </c>
      <c r="AG144" t="s">
        <v>2046</v>
      </c>
      <c r="AH144" t="s">
        <v>2046</v>
      </c>
      <c r="AI144" t="s">
        <v>2046</v>
      </c>
    </row>
    <row r="145" spans="1:35" x14ac:dyDescent="0.2">
      <c r="A145" t="s">
        <v>51</v>
      </c>
      <c r="B145" t="s">
        <v>826</v>
      </c>
      <c r="C145" t="s">
        <v>868</v>
      </c>
      <c r="D145" t="s">
        <v>12</v>
      </c>
      <c r="E145" t="s">
        <v>683</v>
      </c>
      <c r="F145" t="s">
        <v>1651</v>
      </c>
      <c r="G145">
        <v>74700</v>
      </c>
      <c r="H145" t="s">
        <v>1652</v>
      </c>
      <c r="I145" t="s">
        <v>1653</v>
      </c>
      <c r="J145" t="s">
        <v>882</v>
      </c>
      <c r="K145">
        <v>74</v>
      </c>
      <c r="L145" t="s">
        <v>848</v>
      </c>
      <c r="N145">
        <v>200</v>
      </c>
      <c r="O145" s="40">
        <v>42787</v>
      </c>
      <c r="P145">
        <v>3996</v>
      </c>
      <c r="Q145">
        <v>1</v>
      </c>
      <c r="U145">
        <v>1</v>
      </c>
      <c r="V145" t="s">
        <v>1469</v>
      </c>
      <c r="W145">
        <v>110180</v>
      </c>
      <c r="X145">
        <v>30</v>
      </c>
      <c r="Y145">
        <v>10</v>
      </c>
      <c r="AB145">
        <v>17.399999999999999</v>
      </c>
      <c r="AC145">
        <v>0</v>
      </c>
      <c r="AD145">
        <v>17.399999999999999</v>
      </c>
      <c r="AE145" t="s">
        <v>2046</v>
      </c>
      <c r="AF145" t="s">
        <v>2046</v>
      </c>
      <c r="AG145" t="s">
        <v>2046</v>
      </c>
      <c r="AH145" t="s">
        <v>2046</v>
      </c>
      <c r="AI145" t="s">
        <v>2046</v>
      </c>
    </row>
    <row r="146" spans="1:35" x14ac:dyDescent="0.2">
      <c r="A146" t="s">
        <v>51</v>
      </c>
      <c r="B146" t="s">
        <v>826</v>
      </c>
      <c r="C146" t="s">
        <v>868</v>
      </c>
      <c r="D146" t="s">
        <v>12</v>
      </c>
      <c r="E146" t="s">
        <v>683</v>
      </c>
      <c r="F146" t="s">
        <v>1651</v>
      </c>
      <c r="G146">
        <v>74700</v>
      </c>
      <c r="H146" t="s">
        <v>1652</v>
      </c>
      <c r="I146" t="s">
        <v>1653</v>
      </c>
      <c r="J146" t="s">
        <v>882</v>
      </c>
      <c r="K146">
        <v>74</v>
      </c>
      <c r="L146" t="s">
        <v>848</v>
      </c>
      <c r="N146">
        <v>200</v>
      </c>
      <c r="O146" s="40">
        <v>42787</v>
      </c>
      <c r="P146">
        <v>3996</v>
      </c>
      <c r="Q146">
        <v>1</v>
      </c>
      <c r="U146">
        <v>1</v>
      </c>
      <c r="V146" t="s">
        <v>1476</v>
      </c>
      <c r="W146">
        <v>110150</v>
      </c>
      <c r="X146">
        <v>30</v>
      </c>
      <c r="Y146">
        <v>10</v>
      </c>
      <c r="AB146">
        <v>17.399999999999999</v>
      </c>
      <c r="AC146">
        <v>0</v>
      </c>
      <c r="AD146">
        <v>17.399999999999999</v>
      </c>
      <c r="AE146" t="s">
        <v>2046</v>
      </c>
      <c r="AF146" t="s">
        <v>2046</v>
      </c>
      <c r="AG146" t="s">
        <v>2046</v>
      </c>
      <c r="AH146" t="s">
        <v>2046</v>
      </c>
      <c r="AI146" t="s">
        <v>2046</v>
      </c>
    </row>
    <row r="147" spans="1:35" x14ac:dyDescent="0.2">
      <c r="A147" t="s">
        <v>51</v>
      </c>
      <c r="B147" t="s">
        <v>826</v>
      </c>
      <c r="C147" t="s">
        <v>868</v>
      </c>
      <c r="D147" t="s">
        <v>12</v>
      </c>
      <c r="E147" t="s">
        <v>683</v>
      </c>
      <c r="F147" t="s">
        <v>1651</v>
      </c>
      <c r="G147">
        <v>74700</v>
      </c>
      <c r="H147" t="s">
        <v>1652</v>
      </c>
      <c r="I147" t="s">
        <v>1653</v>
      </c>
      <c r="J147" t="s">
        <v>882</v>
      </c>
      <c r="K147">
        <v>74</v>
      </c>
      <c r="L147" t="s">
        <v>848</v>
      </c>
      <c r="N147">
        <v>200</v>
      </c>
      <c r="O147" s="40">
        <v>42787</v>
      </c>
      <c r="P147">
        <v>3996</v>
      </c>
      <c r="Q147">
        <v>1</v>
      </c>
      <c r="U147">
        <v>1</v>
      </c>
      <c r="V147" t="s">
        <v>1580</v>
      </c>
      <c r="W147">
        <v>110120</v>
      </c>
      <c r="X147">
        <v>30</v>
      </c>
      <c r="Y147">
        <v>10</v>
      </c>
      <c r="AB147">
        <v>17.399999999999999</v>
      </c>
      <c r="AC147">
        <v>0</v>
      </c>
      <c r="AD147">
        <v>17.399999999999999</v>
      </c>
      <c r="AE147" t="s">
        <v>2046</v>
      </c>
      <c r="AF147" t="s">
        <v>2046</v>
      </c>
      <c r="AG147" t="s">
        <v>2046</v>
      </c>
      <c r="AH147" t="s">
        <v>2046</v>
      </c>
      <c r="AI147" t="s">
        <v>2046</v>
      </c>
    </row>
    <row r="148" spans="1:35" x14ac:dyDescent="0.2">
      <c r="A148" t="s">
        <v>51</v>
      </c>
      <c r="B148" t="s">
        <v>826</v>
      </c>
      <c r="C148" t="s">
        <v>868</v>
      </c>
      <c r="D148" t="s">
        <v>12</v>
      </c>
      <c r="E148" t="s">
        <v>683</v>
      </c>
      <c r="F148" t="s">
        <v>1651</v>
      </c>
      <c r="G148">
        <v>74700</v>
      </c>
      <c r="H148" t="s">
        <v>1652</v>
      </c>
      <c r="I148" t="s">
        <v>1653</v>
      </c>
      <c r="J148" t="s">
        <v>882</v>
      </c>
      <c r="K148">
        <v>74</v>
      </c>
      <c r="L148" t="s">
        <v>848</v>
      </c>
      <c r="N148">
        <v>200</v>
      </c>
      <c r="O148" s="40">
        <v>42787</v>
      </c>
      <c r="P148">
        <v>3996</v>
      </c>
      <c r="Q148">
        <v>1</v>
      </c>
      <c r="U148">
        <v>1</v>
      </c>
      <c r="V148" t="s">
        <v>1610</v>
      </c>
      <c r="W148">
        <v>110090</v>
      </c>
      <c r="X148">
        <v>30</v>
      </c>
      <c r="Y148">
        <v>10</v>
      </c>
      <c r="AB148">
        <v>17.399999999999999</v>
      </c>
      <c r="AC148">
        <v>0</v>
      </c>
      <c r="AD148">
        <v>17.399999999999999</v>
      </c>
      <c r="AE148" t="s">
        <v>2046</v>
      </c>
      <c r="AF148" t="s">
        <v>2046</v>
      </c>
      <c r="AG148" t="s">
        <v>2046</v>
      </c>
      <c r="AH148" t="s">
        <v>2046</v>
      </c>
      <c r="AI148" t="s">
        <v>2046</v>
      </c>
    </row>
    <row r="149" spans="1:35" x14ac:dyDescent="0.2">
      <c r="A149" t="s">
        <v>51</v>
      </c>
      <c r="B149" t="s">
        <v>826</v>
      </c>
      <c r="C149" t="s">
        <v>868</v>
      </c>
      <c r="D149" t="s">
        <v>12</v>
      </c>
      <c r="E149" t="s">
        <v>683</v>
      </c>
      <c r="F149" t="s">
        <v>1651</v>
      </c>
      <c r="G149">
        <v>74700</v>
      </c>
      <c r="H149" t="s">
        <v>1652</v>
      </c>
      <c r="I149" t="s">
        <v>1653</v>
      </c>
      <c r="J149" t="s">
        <v>882</v>
      </c>
      <c r="K149">
        <v>74</v>
      </c>
      <c r="L149" t="s">
        <v>848</v>
      </c>
      <c r="N149">
        <v>200</v>
      </c>
      <c r="O149" s="40">
        <v>42787</v>
      </c>
      <c r="P149">
        <v>3996</v>
      </c>
      <c r="Q149">
        <v>1</v>
      </c>
      <c r="U149">
        <v>1</v>
      </c>
      <c r="V149" t="s">
        <v>1430</v>
      </c>
      <c r="W149">
        <v>110060</v>
      </c>
      <c r="X149">
        <v>30</v>
      </c>
      <c r="Y149">
        <v>10</v>
      </c>
      <c r="AB149">
        <v>17.399999999999999</v>
      </c>
      <c r="AC149">
        <v>0</v>
      </c>
      <c r="AD149">
        <v>17.399999999999999</v>
      </c>
      <c r="AE149" t="s">
        <v>2046</v>
      </c>
      <c r="AF149" t="s">
        <v>2046</v>
      </c>
      <c r="AG149" t="s">
        <v>2046</v>
      </c>
      <c r="AH149" t="s">
        <v>2046</v>
      </c>
      <c r="AI149" t="s">
        <v>2046</v>
      </c>
    </row>
    <row r="150" spans="1:35" x14ac:dyDescent="0.2">
      <c r="A150" t="s">
        <v>51</v>
      </c>
      <c r="B150" t="s">
        <v>826</v>
      </c>
      <c r="C150" t="s">
        <v>868</v>
      </c>
      <c r="D150" t="s">
        <v>12</v>
      </c>
      <c r="E150" t="s">
        <v>683</v>
      </c>
      <c r="F150" t="s">
        <v>1651</v>
      </c>
      <c r="G150">
        <v>74700</v>
      </c>
      <c r="H150" t="s">
        <v>1652</v>
      </c>
      <c r="I150" t="s">
        <v>1653</v>
      </c>
      <c r="J150" t="s">
        <v>882</v>
      </c>
      <c r="K150">
        <v>74</v>
      </c>
      <c r="L150" t="s">
        <v>848</v>
      </c>
      <c r="N150">
        <v>200</v>
      </c>
      <c r="O150" s="40">
        <v>42787</v>
      </c>
      <c r="P150">
        <v>3996</v>
      </c>
      <c r="Q150">
        <v>1</v>
      </c>
      <c r="U150">
        <v>1</v>
      </c>
      <c r="V150" t="s">
        <v>1609</v>
      </c>
      <c r="W150">
        <v>110050</v>
      </c>
      <c r="X150">
        <v>30</v>
      </c>
      <c r="Y150">
        <v>10</v>
      </c>
      <c r="AB150">
        <v>17.399999999999999</v>
      </c>
      <c r="AC150">
        <v>0</v>
      </c>
      <c r="AD150">
        <v>17.399999999999999</v>
      </c>
      <c r="AE150" t="s">
        <v>2046</v>
      </c>
      <c r="AF150" t="s">
        <v>2046</v>
      </c>
      <c r="AG150" t="s">
        <v>2046</v>
      </c>
      <c r="AH150" t="s">
        <v>2046</v>
      </c>
      <c r="AI150" t="s">
        <v>2046</v>
      </c>
    </row>
    <row r="151" spans="1:35" x14ac:dyDescent="0.2">
      <c r="A151" t="s">
        <v>51</v>
      </c>
      <c r="B151" t="s">
        <v>826</v>
      </c>
      <c r="C151" t="s">
        <v>868</v>
      </c>
      <c r="D151" t="s">
        <v>12</v>
      </c>
      <c r="E151" t="s">
        <v>683</v>
      </c>
      <c r="F151" t="s">
        <v>1651</v>
      </c>
      <c r="G151">
        <v>74700</v>
      </c>
      <c r="H151" t="s">
        <v>1652</v>
      </c>
      <c r="I151" t="s">
        <v>1653</v>
      </c>
      <c r="J151" t="s">
        <v>882</v>
      </c>
      <c r="K151">
        <v>74</v>
      </c>
      <c r="L151" t="s">
        <v>848</v>
      </c>
      <c r="N151">
        <v>200</v>
      </c>
      <c r="O151" s="40">
        <v>42787</v>
      </c>
      <c r="P151">
        <v>3996</v>
      </c>
      <c r="Q151">
        <v>1</v>
      </c>
      <c r="U151">
        <v>1</v>
      </c>
      <c r="V151" t="s">
        <v>1475</v>
      </c>
      <c r="W151">
        <v>110030</v>
      </c>
      <c r="X151">
        <v>30</v>
      </c>
      <c r="Y151">
        <v>10</v>
      </c>
      <c r="AB151">
        <v>0</v>
      </c>
      <c r="AC151">
        <v>0</v>
      </c>
      <c r="AD151">
        <v>0</v>
      </c>
      <c r="AE151" t="s">
        <v>2046</v>
      </c>
      <c r="AF151" t="s">
        <v>2046</v>
      </c>
      <c r="AG151" t="s">
        <v>2046</v>
      </c>
      <c r="AH151" t="s">
        <v>2046</v>
      </c>
      <c r="AI151" t="s">
        <v>2046</v>
      </c>
    </row>
    <row r="152" spans="1:35" x14ac:dyDescent="0.2">
      <c r="A152" t="s">
        <v>51</v>
      </c>
      <c r="B152" t="s">
        <v>826</v>
      </c>
      <c r="C152" t="s">
        <v>868</v>
      </c>
      <c r="D152" t="s">
        <v>12</v>
      </c>
      <c r="E152" t="s">
        <v>683</v>
      </c>
      <c r="F152" t="s">
        <v>1651</v>
      </c>
      <c r="G152">
        <v>74700</v>
      </c>
      <c r="H152" t="s">
        <v>1652</v>
      </c>
      <c r="I152" t="s">
        <v>1653</v>
      </c>
      <c r="J152" t="s">
        <v>882</v>
      </c>
      <c r="K152">
        <v>74</v>
      </c>
      <c r="L152" t="s">
        <v>848</v>
      </c>
      <c r="N152">
        <v>200</v>
      </c>
      <c r="O152" s="40">
        <v>42787</v>
      </c>
      <c r="P152">
        <v>3996</v>
      </c>
      <c r="Q152">
        <v>1</v>
      </c>
      <c r="U152">
        <v>1</v>
      </c>
      <c r="V152" t="s">
        <v>1474</v>
      </c>
      <c r="W152">
        <v>110020</v>
      </c>
      <c r="X152">
        <v>60</v>
      </c>
      <c r="Y152">
        <v>10</v>
      </c>
      <c r="AB152">
        <v>34.799999999999997</v>
      </c>
      <c r="AC152">
        <v>0</v>
      </c>
      <c r="AD152">
        <v>34.799999999999997</v>
      </c>
      <c r="AE152" t="s">
        <v>2046</v>
      </c>
      <c r="AF152" t="s">
        <v>2046</v>
      </c>
      <c r="AG152" t="s">
        <v>2046</v>
      </c>
      <c r="AH152" t="s">
        <v>2046</v>
      </c>
      <c r="AI152" t="s">
        <v>2046</v>
      </c>
    </row>
    <row r="153" spans="1:35" x14ac:dyDescent="0.2">
      <c r="A153" t="s">
        <v>51</v>
      </c>
      <c r="B153" t="s">
        <v>826</v>
      </c>
      <c r="C153" t="s">
        <v>868</v>
      </c>
      <c r="D153" t="s">
        <v>12</v>
      </c>
      <c r="E153" t="s">
        <v>683</v>
      </c>
      <c r="F153" t="s">
        <v>1651</v>
      </c>
      <c r="G153">
        <v>74700</v>
      </c>
      <c r="H153" t="s">
        <v>1652</v>
      </c>
      <c r="I153" t="s">
        <v>1653</v>
      </c>
      <c r="J153" t="s">
        <v>882</v>
      </c>
      <c r="K153">
        <v>74</v>
      </c>
      <c r="L153" t="s">
        <v>848</v>
      </c>
      <c r="N153">
        <v>200</v>
      </c>
      <c r="O153" s="40">
        <v>42787</v>
      </c>
      <c r="P153">
        <v>3996</v>
      </c>
      <c r="Q153">
        <v>1</v>
      </c>
      <c r="U153">
        <v>1</v>
      </c>
      <c r="V153" t="s">
        <v>1473</v>
      </c>
      <c r="W153">
        <v>110010</v>
      </c>
      <c r="X153">
        <v>60</v>
      </c>
      <c r="Y153">
        <v>10</v>
      </c>
      <c r="AB153">
        <v>34.799999999999997</v>
      </c>
      <c r="AC153">
        <v>0</v>
      </c>
      <c r="AD153">
        <v>34.799999999999997</v>
      </c>
      <c r="AE153" t="s">
        <v>2046</v>
      </c>
      <c r="AF153" t="s">
        <v>2046</v>
      </c>
      <c r="AG153" t="s">
        <v>2046</v>
      </c>
      <c r="AH153" t="s">
        <v>2046</v>
      </c>
      <c r="AI153" t="s">
        <v>2046</v>
      </c>
    </row>
    <row r="154" spans="1:35" x14ac:dyDescent="0.2">
      <c r="A154" t="s">
        <v>51</v>
      </c>
      <c r="B154" t="s">
        <v>826</v>
      </c>
      <c r="C154" t="s">
        <v>887</v>
      </c>
      <c r="D154" t="s">
        <v>1650</v>
      </c>
      <c r="E154" t="s">
        <v>683</v>
      </c>
      <c r="F154" t="s">
        <v>1651</v>
      </c>
      <c r="G154">
        <v>74700</v>
      </c>
      <c r="H154" t="s">
        <v>1652</v>
      </c>
      <c r="I154" t="s">
        <v>1653</v>
      </c>
      <c r="J154" t="s">
        <v>882</v>
      </c>
      <c r="K154">
        <v>74</v>
      </c>
      <c r="L154" t="s">
        <v>848</v>
      </c>
      <c r="N154">
        <v>200</v>
      </c>
      <c r="O154" s="40">
        <v>42787</v>
      </c>
      <c r="P154">
        <v>3995</v>
      </c>
      <c r="S154">
        <v>1</v>
      </c>
      <c r="V154" t="s">
        <v>890</v>
      </c>
      <c r="W154">
        <v>1011</v>
      </c>
      <c r="X154">
        <v>6</v>
      </c>
      <c r="Y154">
        <v>6</v>
      </c>
      <c r="AA154" t="s">
        <v>807</v>
      </c>
      <c r="AB154">
        <v>27.3</v>
      </c>
      <c r="AC154">
        <v>0</v>
      </c>
      <c r="AD154">
        <v>27.3</v>
      </c>
      <c r="AE154" t="s">
        <v>2046</v>
      </c>
      <c r="AF154" t="s">
        <v>2046</v>
      </c>
      <c r="AG154" t="s">
        <v>2046</v>
      </c>
      <c r="AH154" t="s">
        <v>2046</v>
      </c>
      <c r="AI154" t="s">
        <v>2046</v>
      </c>
    </row>
    <row r="155" spans="1:35" x14ac:dyDescent="0.2">
      <c r="A155" t="s">
        <v>51</v>
      </c>
      <c r="B155" t="s">
        <v>826</v>
      </c>
      <c r="C155" t="s">
        <v>887</v>
      </c>
      <c r="D155" t="s">
        <v>1650</v>
      </c>
      <c r="E155" t="s">
        <v>683</v>
      </c>
      <c r="F155" t="s">
        <v>1651</v>
      </c>
      <c r="G155">
        <v>74700</v>
      </c>
      <c r="H155" t="s">
        <v>1652</v>
      </c>
      <c r="I155" t="s">
        <v>1653</v>
      </c>
      <c r="J155" t="s">
        <v>882</v>
      </c>
      <c r="K155">
        <v>74</v>
      </c>
      <c r="L155" t="s">
        <v>848</v>
      </c>
      <c r="N155">
        <v>200</v>
      </c>
      <c r="O155" s="40">
        <v>42787</v>
      </c>
      <c r="P155">
        <v>3995</v>
      </c>
      <c r="S155">
        <v>1</v>
      </c>
      <c r="V155" t="s">
        <v>1411</v>
      </c>
      <c r="W155">
        <v>4303</v>
      </c>
      <c r="X155">
        <v>6</v>
      </c>
      <c r="Y155">
        <v>6</v>
      </c>
      <c r="AB155">
        <v>15.9</v>
      </c>
      <c r="AC155">
        <v>0</v>
      </c>
      <c r="AD155">
        <v>15.9</v>
      </c>
      <c r="AE155" t="s">
        <v>2046</v>
      </c>
      <c r="AF155" t="s">
        <v>2046</v>
      </c>
      <c r="AG155" t="s">
        <v>2046</v>
      </c>
      <c r="AH155" t="s">
        <v>2046</v>
      </c>
      <c r="AI155" t="s">
        <v>2046</v>
      </c>
    </row>
    <row r="156" spans="1:35" x14ac:dyDescent="0.2">
      <c r="A156" t="s">
        <v>51</v>
      </c>
      <c r="B156" t="s">
        <v>826</v>
      </c>
      <c r="C156" t="s">
        <v>887</v>
      </c>
      <c r="D156" t="s">
        <v>1650</v>
      </c>
      <c r="E156" t="s">
        <v>683</v>
      </c>
      <c r="F156" t="s">
        <v>1651</v>
      </c>
      <c r="G156">
        <v>74700</v>
      </c>
      <c r="H156" t="s">
        <v>1652</v>
      </c>
      <c r="I156" t="s">
        <v>1653</v>
      </c>
      <c r="J156" t="s">
        <v>882</v>
      </c>
      <c r="K156">
        <v>74</v>
      </c>
      <c r="L156" t="s">
        <v>848</v>
      </c>
      <c r="N156">
        <v>200</v>
      </c>
      <c r="O156" s="40">
        <v>42787</v>
      </c>
      <c r="P156">
        <v>3995</v>
      </c>
      <c r="S156">
        <v>1</v>
      </c>
      <c r="V156" t="s">
        <v>1142</v>
      </c>
      <c r="W156">
        <v>5111</v>
      </c>
      <c r="X156">
        <v>6</v>
      </c>
      <c r="Y156">
        <v>6</v>
      </c>
      <c r="AA156" t="s">
        <v>807</v>
      </c>
      <c r="AB156">
        <v>37.200000000000003</v>
      </c>
      <c r="AC156">
        <v>0</v>
      </c>
      <c r="AD156">
        <v>37.200000000000003</v>
      </c>
      <c r="AE156" t="s">
        <v>2046</v>
      </c>
      <c r="AF156" t="s">
        <v>2046</v>
      </c>
      <c r="AG156" t="s">
        <v>2046</v>
      </c>
      <c r="AH156" t="s">
        <v>2046</v>
      </c>
      <c r="AI156" t="s">
        <v>2046</v>
      </c>
    </row>
    <row r="157" spans="1:35" x14ac:dyDescent="0.2">
      <c r="A157" t="s">
        <v>51</v>
      </c>
      <c r="B157" t="s">
        <v>826</v>
      </c>
      <c r="C157" t="s">
        <v>887</v>
      </c>
      <c r="D157" t="s">
        <v>1650</v>
      </c>
      <c r="E157" t="s">
        <v>683</v>
      </c>
      <c r="F157" t="s">
        <v>1651</v>
      </c>
      <c r="G157">
        <v>74700</v>
      </c>
      <c r="H157" t="s">
        <v>1652</v>
      </c>
      <c r="I157" t="s">
        <v>1653</v>
      </c>
      <c r="J157" t="s">
        <v>882</v>
      </c>
      <c r="K157">
        <v>74</v>
      </c>
      <c r="L157" t="s">
        <v>848</v>
      </c>
      <c r="N157">
        <v>200</v>
      </c>
      <c r="O157" s="40">
        <v>42787</v>
      </c>
      <c r="P157">
        <v>3995</v>
      </c>
      <c r="S157">
        <v>1</v>
      </c>
      <c r="V157" t="s">
        <v>1175</v>
      </c>
      <c r="W157">
        <v>5011</v>
      </c>
      <c r="X157">
        <v>6</v>
      </c>
      <c r="Y157">
        <v>6</v>
      </c>
      <c r="AA157" t="s">
        <v>807</v>
      </c>
      <c r="AB157">
        <v>33.9</v>
      </c>
      <c r="AC157">
        <v>0</v>
      </c>
      <c r="AD157">
        <v>33.9</v>
      </c>
      <c r="AE157" t="s">
        <v>2046</v>
      </c>
      <c r="AF157" t="s">
        <v>2046</v>
      </c>
      <c r="AG157" t="s">
        <v>2046</v>
      </c>
      <c r="AH157" t="s">
        <v>2046</v>
      </c>
      <c r="AI157" t="s">
        <v>2046</v>
      </c>
    </row>
    <row r="158" spans="1:35" x14ac:dyDescent="0.2">
      <c r="A158" t="s">
        <v>51</v>
      </c>
      <c r="B158" t="s">
        <v>826</v>
      </c>
      <c r="C158" t="s">
        <v>887</v>
      </c>
      <c r="D158" t="s">
        <v>1650</v>
      </c>
      <c r="E158" t="s">
        <v>683</v>
      </c>
      <c r="F158" t="s">
        <v>1651</v>
      </c>
      <c r="G158">
        <v>74700</v>
      </c>
      <c r="H158" t="s">
        <v>1652</v>
      </c>
      <c r="I158" t="s">
        <v>1653</v>
      </c>
      <c r="J158" t="s">
        <v>882</v>
      </c>
      <c r="K158">
        <v>74</v>
      </c>
      <c r="L158" t="s">
        <v>848</v>
      </c>
      <c r="N158">
        <v>200</v>
      </c>
      <c r="O158" s="40">
        <v>42787</v>
      </c>
      <c r="P158">
        <v>3995</v>
      </c>
      <c r="S158">
        <v>1</v>
      </c>
      <c r="V158" t="s">
        <v>1164</v>
      </c>
      <c r="W158" t="s">
        <v>1165</v>
      </c>
      <c r="X158">
        <v>6</v>
      </c>
      <c r="Y158">
        <v>6</v>
      </c>
      <c r="AA158" t="s">
        <v>807</v>
      </c>
      <c r="AB158">
        <v>35.1</v>
      </c>
      <c r="AC158">
        <v>0</v>
      </c>
      <c r="AD158">
        <v>35.1</v>
      </c>
      <c r="AE158" t="s">
        <v>2046</v>
      </c>
      <c r="AF158" t="s">
        <v>2046</v>
      </c>
      <c r="AG158" t="s">
        <v>2046</v>
      </c>
      <c r="AH158" t="s">
        <v>2046</v>
      </c>
      <c r="AI158" t="s">
        <v>2046</v>
      </c>
    </row>
    <row r="159" spans="1:35" x14ac:dyDescent="0.2">
      <c r="A159" t="s">
        <v>51</v>
      </c>
      <c r="B159" t="s">
        <v>826</v>
      </c>
      <c r="C159" t="s">
        <v>887</v>
      </c>
      <c r="D159" t="s">
        <v>1650</v>
      </c>
      <c r="E159" t="s">
        <v>683</v>
      </c>
      <c r="F159" t="s">
        <v>1651</v>
      </c>
      <c r="G159">
        <v>74700</v>
      </c>
      <c r="H159" t="s">
        <v>1652</v>
      </c>
      <c r="I159" t="s">
        <v>1653</v>
      </c>
      <c r="J159" t="s">
        <v>882</v>
      </c>
      <c r="K159">
        <v>74</v>
      </c>
      <c r="L159" t="s">
        <v>848</v>
      </c>
      <c r="N159">
        <v>200</v>
      </c>
      <c r="O159" s="40">
        <v>42787</v>
      </c>
      <c r="P159">
        <v>3995</v>
      </c>
      <c r="S159">
        <v>1</v>
      </c>
      <c r="V159" t="s">
        <v>1128</v>
      </c>
      <c r="W159" t="s">
        <v>1129</v>
      </c>
      <c r="X159">
        <v>12</v>
      </c>
      <c r="Y159">
        <v>6</v>
      </c>
      <c r="AB159">
        <v>20.64</v>
      </c>
      <c r="AC159">
        <v>0</v>
      </c>
      <c r="AD159">
        <v>20.64</v>
      </c>
      <c r="AE159" t="s">
        <v>2046</v>
      </c>
      <c r="AF159" t="s">
        <v>2046</v>
      </c>
      <c r="AG159" t="s">
        <v>2046</v>
      </c>
      <c r="AH159" t="s">
        <v>2046</v>
      </c>
      <c r="AI159" t="s">
        <v>2046</v>
      </c>
    </row>
    <row r="160" spans="1:35" x14ac:dyDescent="0.2">
      <c r="A160" t="s">
        <v>51</v>
      </c>
      <c r="B160" t="s">
        <v>862</v>
      </c>
      <c r="C160" t="s">
        <v>817</v>
      </c>
      <c r="D160" t="s">
        <v>15</v>
      </c>
      <c r="E160" t="s">
        <v>644</v>
      </c>
      <c r="F160" t="s">
        <v>1635</v>
      </c>
      <c r="G160">
        <v>49130</v>
      </c>
      <c r="H160" t="s">
        <v>1636</v>
      </c>
      <c r="I160" t="s">
        <v>1637</v>
      </c>
      <c r="J160" t="s">
        <v>1572</v>
      </c>
      <c r="K160">
        <v>49</v>
      </c>
      <c r="L160" t="s">
        <v>870</v>
      </c>
      <c r="N160">
        <v>280</v>
      </c>
      <c r="O160" s="40">
        <v>42786</v>
      </c>
      <c r="P160">
        <v>3994</v>
      </c>
      <c r="Q160">
        <v>1</v>
      </c>
      <c r="T160">
        <v>1</v>
      </c>
      <c r="V160" t="s">
        <v>934</v>
      </c>
      <c r="W160" t="s">
        <v>935</v>
      </c>
      <c r="X160">
        <v>30</v>
      </c>
      <c r="Y160">
        <v>10</v>
      </c>
      <c r="AA160" t="s">
        <v>807</v>
      </c>
      <c r="AB160">
        <v>80.7</v>
      </c>
      <c r="AC160">
        <v>0</v>
      </c>
      <c r="AD160">
        <v>80.7</v>
      </c>
      <c r="AE160" t="s">
        <v>2046</v>
      </c>
      <c r="AF160" t="s">
        <v>2046</v>
      </c>
      <c r="AG160" t="s">
        <v>2046</v>
      </c>
      <c r="AH160" t="s">
        <v>2046</v>
      </c>
      <c r="AI160" t="s">
        <v>2046</v>
      </c>
    </row>
    <row r="161" spans="1:35" x14ac:dyDescent="0.2">
      <c r="A161" t="s">
        <v>51</v>
      </c>
      <c r="B161" t="s">
        <v>862</v>
      </c>
      <c r="C161" t="s">
        <v>817</v>
      </c>
      <c r="D161" t="s">
        <v>15</v>
      </c>
      <c r="E161" t="s">
        <v>644</v>
      </c>
      <c r="F161" t="s">
        <v>1635</v>
      </c>
      <c r="G161">
        <v>49130</v>
      </c>
      <c r="H161" t="s">
        <v>1636</v>
      </c>
      <c r="I161" t="s">
        <v>1637</v>
      </c>
      <c r="J161" t="s">
        <v>1572</v>
      </c>
      <c r="K161">
        <v>49</v>
      </c>
      <c r="L161" t="s">
        <v>870</v>
      </c>
      <c r="N161">
        <v>280</v>
      </c>
      <c r="O161" s="40">
        <v>42786</v>
      </c>
      <c r="P161">
        <v>3994</v>
      </c>
      <c r="Q161">
        <v>1</v>
      </c>
      <c r="T161">
        <v>1</v>
      </c>
      <c r="V161" t="s">
        <v>859</v>
      </c>
      <c r="X161">
        <v>1</v>
      </c>
      <c r="Y161">
        <v>10</v>
      </c>
      <c r="AA161" t="s">
        <v>807</v>
      </c>
      <c r="AB161">
        <v>0</v>
      </c>
      <c r="AC161">
        <v>0</v>
      </c>
      <c r="AD161">
        <v>0</v>
      </c>
      <c r="AE161" t="s">
        <v>2046</v>
      </c>
      <c r="AF161" t="s">
        <v>2046</v>
      </c>
      <c r="AG161" t="s">
        <v>2046</v>
      </c>
      <c r="AH161" t="s">
        <v>2046</v>
      </c>
      <c r="AI161" t="s">
        <v>2046</v>
      </c>
    </row>
    <row r="162" spans="1:35" x14ac:dyDescent="0.2">
      <c r="A162" t="s">
        <v>51</v>
      </c>
      <c r="B162" t="s">
        <v>862</v>
      </c>
      <c r="C162" t="s">
        <v>817</v>
      </c>
      <c r="D162" t="s">
        <v>15</v>
      </c>
      <c r="E162" t="s">
        <v>644</v>
      </c>
      <c r="F162" t="s">
        <v>1635</v>
      </c>
      <c r="G162">
        <v>49130</v>
      </c>
      <c r="H162" t="s">
        <v>1636</v>
      </c>
      <c r="I162" t="s">
        <v>1637</v>
      </c>
      <c r="J162" t="s">
        <v>1572</v>
      </c>
      <c r="K162">
        <v>49</v>
      </c>
      <c r="L162" t="s">
        <v>870</v>
      </c>
      <c r="N162">
        <v>280</v>
      </c>
      <c r="O162" s="40">
        <v>42786</v>
      </c>
      <c r="P162">
        <v>3994</v>
      </c>
      <c r="Q162">
        <v>1</v>
      </c>
      <c r="T162">
        <v>1</v>
      </c>
      <c r="V162" t="s">
        <v>1139</v>
      </c>
      <c r="W162" t="s">
        <v>952</v>
      </c>
      <c r="X162">
        <v>30</v>
      </c>
      <c r="Y162">
        <v>10</v>
      </c>
      <c r="AA162" t="s">
        <v>807</v>
      </c>
      <c r="AB162">
        <v>76.8</v>
      </c>
      <c r="AC162">
        <v>0</v>
      </c>
      <c r="AD162">
        <v>76.8</v>
      </c>
      <c r="AE162" t="s">
        <v>2046</v>
      </c>
      <c r="AF162" t="s">
        <v>2046</v>
      </c>
      <c r="AG162" t="s">
        <v>2046</v>
      </c>
      <c r="AH162" t="s">
        <v>2046</v>
      </c>
      <c r="AI162" t="s">
        <v>2046</v>
      </c>
    </row>
    <row r="163" spans="1:35" x14ac:dyDescent="0.2">
      <c r="A163" t="s">
        <v>51</v>
      </c>
      <c r="B163" t="s">
        <v>862</v>
      </c>
      <c r="C163" t="s">
        <v>817</v>
      </c>
      <c r="D163" t="s">
        <v>15</v>
      </c>
      <c r="E163" t="s">
        <v>644</v>
      </c>
      <c r="F163" t="s">
        <v>1635</v>
      </c>
      <c r="G163">
        <v>49130</v>
      </c>
      <c r="H163" t="s">
        <v>1636</v>
      </c>
      <c r="I163" t="s">
        <v>1637</v>
      </c>
      <c r="J163" t="s">
        <v>1572</v>
      </c>
      <c r="K163">
        <v>49</v>
      </c>
      <c r="L163" t="s">
        <v>870</v>
      </c>
      <c r="N163">
        <v>280</v>
      </c>
      <c r="O163" s="40">
        <v>42786</v>
      </c>
      <c r="P163">
        <v>3994</v>
      </c>
      <c r="Q163">
        <v>1</v>
      </c>
      <c r="T163">
        <v>1</v>
      </c>
      <c r="V163" t="s">
        <v>857</v>
      </c>
      <c r="W163" t="s">
        <v>858</v>
      </c>
      <c r="X163">
        <v>30</v>
      </c>
      <c r="Y163">
        <v>10</v>
      </c>
      <c r="AA163" t="s">
        <v>807</v>
      </c>
      <c r="AB163">
        <v>83.4</v>
      </c>
      <c r="AC163">
        <v>0</v>
      </c>
      <c r="AD163">
        <v>83.4</v>
      </c>
      <c r="AE163" t="s">
        <v>2046</v>
      </c>
      <c r="AF163" t="s">
        <v>2046</v>
      </c>
      <c r="AG163" t="s">
        <v>2046</v>
      </c>
      <c r="AH163" t="s">
        <v>2046</v>
      </c>
      <c r="AI163" t="s">
        <v>2046</v>
      </c>
    </row>
    <row r="164" spans="1:35" x14ac:dyDescent="0.2">
      <c r="A164" t="s">
        <v>51</v>
      </c>
      <c r="B164" t="s">
        <v>862</v>
      </c>
      <c r="C164" t="s">
        <v>817</v>
      </c>
      <c r="D164" t="s">
        <v>15</v>
      </c>
      <c r="E164" t="s">
        <v>644</v>
      </c>
      <c r="F164" t="s">
        <v>1635</v>
      </c>
      <c r="G164">
        <v>49130</v>
      </c>
      <c r="H164" t="s">
        <v>1636</v>
      </c>
      <c r="I164" t="s">
        <v>1637</v>
      </c>
      <c r="J164" t="s">
        <v>1572</v>
      </c>
      <c r="K164">
        <v>49</v>
      </c>
      <c r="L164" t="s">
        <v>870</v>
      </c>
      <c r="N164">
        <v>280</v>
      </c>
      <c r="O164" s="40">
        <v>42786</v>
      </c>
      <c r="P164">
        <v>3994</v>
      </c>
      <c r="Q164">
        <v>1</v>
      </c>
      <c r="T164">
        <v>1</v>
      </c>
      <c r="V164" t="s">
        <v>850</v>
      </c>
      <c r="W164" t="s">
        <v>851</v>
      </c>
      <c r="X164">
        <v>30</v>
      </c>
      <c r="Y164">
        <v>10</v>
      </c>
      <c r="AA164" t="s">
        <v>807</v>
      </c>
      <c r="AB164">
        <v>66</v>
      </c>
      <c r="AC164">
        <v>0</v>
      </c>
      <c r="AD164">
        <v>66</v>
      </c>
      <c r="AE164" t="s">
        <v>2046</v>
      </c>
      <c r="AF164" t="s">
        <v>2046</v>
      </c>
      <c r="AG164" t="s">
        <v>2046</v>
      </c>
      <c r="AH164" t="s">
        <v>2046</v>
      </c>
      <c r="AI164" t="s">
        <v>2046</v>
      </c>
    </row>
    <row r="165" spans="1:35" x14ac:dyDescent="0.2">
      <c r="A165" t="s">
        <v>51</v>
      </c>
      <c r="B165" t="s">
        <v>862</v>
      </c>
      <c r="C165" t="s">
        <v>863</v>
      </c>
      <c r="D165" t="s">
        <v>15</v>
      </c>
      <c r="E165" t="s">
        <v>644</v>
      </c>
      <c r="F165" t="s">
        <v>1635</v>
      </c>
      <c r="G165">
        <v>49130</v>
      </c>
      <c r="H165" t="s">
        <v>1636</v>
      </c>
      <c r="I165" t="s">
        <v>1637</v>
      </c>
      <c r="J165" t="s">
        <v>1572</v>
      </c>
      <c r="K165">
        <v>49</v>
      </c>
      <c r="L165" t="s">
        <v>870</v>
      </c>
      <c r="N165">
        <v>280</v>
      </c>
      <c r="O165" s="40">
        <v>42786</v>
      </c>
      <c r="P165">
        <v>3993</v>
      </c>
      <c r="Q165">
        <v>1</v>
      </c>
      <c r="V165" t="s">
        <v>1262</v>
      </c>
      <c r="W165" t="s">
        <v>1263</v>
      </c>
      <c r="X165">
        <v>6</v>
      </c>
      <c r="Y165">
        <v>0</v>
      </c>
      <c r="AB165">
        <v>8.58</v>
      </c>
      <c r="AC165">
        <v>0</v>
      </c>
      <c r="AD165">
        <v>8.58</v>
      </c>
      <c r="AE165" t="s">
        <v>2046</v>
      </c>
      <c r="AF165" t="s">
        <v>2046</v>
      </c>
      <c r="AG165" t="s">
        <v>2046</v>
      </c>
      <c r="AH165" t="s">
        <v>2046</v>
      </c>
      <c r="AI165" t="s">
        <v>2046</v>
      </c>
    </row>
    <row r="166" spans="1:35" x14ac:dyDescent="0.2">
      <c r="A166" t="s">
        <v>51</v>
      </c>
      <c r="B166" t="s">
        <v>862</v>
      </c>
      <c r="C166" t="s">
        <v>863</v>
      </c>
      <c r="D166" t="s">
        <v>15</v>
      </c>
      <c r="E166" t="s">
        <v>644</v>
      </c>
      <c r="F166" t="s">
        <v>1635</v>
      </c>
      <c r="G166">
        <v>49130</v>
      </c>
      <c r="H166" t="s">
        <v>1636</v>
      </c>
      <c r="I166" t="s">
        <v>1637</v>
      </c>
      <c r="J166" t="s">
        <v>1572</v>
      </c>
      <c r="K166">
        <v>49</v>
      </c>
      <c r="L166" t="s">
        <v>870</v>
      </c>
      <c r="N166">
        <v>280</v>
      </c>
      <c r="O166" s="40">
        <v>42786</v>
      </c>
      <c r="P166">
        <v>3993</v>
      </c>
      <c r="Q166">
        <v>1</v>
      </c>
      <c r="V166" t="s">
        <v>924</v>
      </c>
      <c r="W166" t="s">
        <v>925</v>
      </c>
      <c r="X166">
        <v>6</v>
      </c>
      <c r="Y166">
        <v>0</v>
      </c>
      <c r="AB166">
        <v>8.82</v>
      </c>
      <c r="AC166">
        <v>0</v>
      </c>
      <c r="AD166">
        <v>8.82</v>
      </c>
      <c r="AE166" t="s">
        <v>2046</v>
      </c>
      <c r="AF166" t="s">
        <v>2046</v>
      </c>
      <c r="AG166" t="s">
        <v>2046</v>
      </c>
      <c r="AH166" t="s">
        <v>2046</v>
      </c>
      <c r="AI166" t="s">
        <v>2046</v>
      </c>
    </row>
    <row r="167" spans="1:35" x14ac:dyDescent="0.2">
      <c r="A167" t="s">
        <v>51</v>
      </c>
      <c r="B167" t="s">
        <v>862</v>
      </c>
      <c r="C167" t="s">
        <v>863</v>
      </c>
      <c r="D167" t="s">
        <v>15</v>
      </c>
      <c r="E167" t="s">
        <v>644</v>
      </c>
      <c r="F167" t="s">
        <v>1635</v>
      </c>
      <c r="G167">
        <v>49130</v>
      </c>
      <c r="H167" t="s">
        <v>1636</v>
      </c>
      <c r="I167" t="s">
        <v>1637</v>
      </c>
      <c r="J167" t="s">
        <v>1572</v>
      </c>
      <c r="K167">
        <v>49</v>
      </c>
      <c r="L167" t="s">
        <v>870</v>
      </c>
      <c r="N167">
        <v>280</v>
      </c>
      <c r="O167" s="40">
        <v>42786</v>
      </c>
      <c r="P167">
        <v>3993</v>
      </c>
      <c r="Q167">
        <v>1</v>
      </c>
      <c r="V167" t="s">
        <v>1201</v>
      </c>
      <c r="W167" t="s">
        <v>1202</v>
      </c>
      <c r="X167">
        <v>6</v>
      </c>
      <c r="Y167">
        <v>0</v>
      </c>
      <c r="AB167">
        <v>8.34</v>
      </c>
      <c r="AC167">
        <v>0</v>
      </c>
      <c r="AD167">
        <v>8.34</v>
      </c>
      <c r="AE167" t="s">
        <v>2046</v>
      </c>
      <c r="AF167" t="s">
        <v>2046</v>
      </c>
      <c r="AG167" t="s">
        <v>2046</v>
      </c>
      <c r="AH167" t="s">
        <v>2046</v>
      </c>
      <c r="AI167" t="s">
        <v>2046</v>
      </c>
    </row>
    <row r="168" spans="1:35" x14ac:dyDescent="0.2">
      <c r="A168" t="s">
        <v>51</v>
      </c>
      <c r="B168" t="s">
        <v>862</v>
      </c>
      <c r="C168" t="s">
        <v>863</v>
      </c>
      <c r="D168" t="s">
        <v>11</v>
      </c>
      <c r="E168" t="s">
        <v>644</v>
      </c>
      <c r="F168" t="s">
        <v>1635</v>
      </c>
      <c r="G168">
        <v>49130</v>
      </c>
      <c r="H168" t="s">
        <v>1636</v>
      </c>
      <c r="I168" t="s">
        <v>1637</v>
      </c>
      <c r="J168" t="s">
        <v>1572</v>
      </c>
      <c r="K168">
        <v>49</v>
      </c>
      <c r="L168" t="s">
        <v>870</v>
      </c>
      <c r="N168">
        <v>280</v>
      </c>
      <c r="O168" s="40">
        <v>42786</v>
      </c>
      <c r="P168">
        <v>3992</v>
      </c>
      <c r="R168">
        <v>1</v>
      </c>
      <c r="T168">
        <v>1</v>
      </c>
      <c r="V168" t="s">
        <v>865</v>
      </c>
      <c r="W168" t="s">
        <v>866</v>
      </c>
      <c r="X168">
        <v>1</v>
      </c>
      <c r="Y168">
        <v>10</v>
      </c>
      <c r="AA168" t="s">
        <v>807</v>
      </c>
      <c r="AB168">
        <v>0</v>
      </c>
      <c r="AC168">
        <v>0</v>
      </c>
      <c r="AD168">
        <v>0</v>
      </c>
      <c r="AE168" t="s">
        <v>2046</v>
      </c>
      <c r="AF168" t="s">
        <v>2046</v>
      </c>
      <c r="AG168" t="s">
        <v>2046</v>
      </c>
      <c r="AH168" t="s">
        <v>2046</v>
      </c>
      <c r="AI168" t="s">
        <v>2046</v>
      </c>
    </row>
    <row r="169" spans="1:35" x14ac:dyDescent="0.2">
      <c r="A169" t="s">
        <v>51</v>
      </c>
      <c r="B169" t="s">
        <v>862</v>
      </c>
      <c r="C169" t="s">
        <v>18</v>
      </c>
      <c r="D169" t="s">
        <v>8</v>
      </c>
      <c r="E169" t="s">
        <v>644</v>
      </c>
      <c r="F169" t="s">
        <v>1635</v>
      </c>
      <c r="G169">
        <v>49130</v>
      </c>
      <c r="H169" t="s">
        <v>1636</v>
      </c>
      <c r="I169" t="s">
        <v>1637</v>
      </c>
      <c r="J169" t="s">
        <v>1572</v>
      </c>
      <c r="K169">
        <v>49</v>
      </c>
      <c r="L169" t="s">
        <v>870</v>
      </c>
      <c r="N169">
        <v>280</v>
      </c>
      <c r="O169" s="40">
        <v>42786</v>
      </c>
      <c r="P169">
        <v>3991</v>
      </c>
      <c r="Q169">
        <v>1</v>
      </c>
      <c r="V169" t="s">
        <v>815</v>
      </c>
      <c r="W169">
        <v>1010630890</v>
      </c>
      <c r="X169">
        <v>6</v>
      </c>
      <c r="Y169">
        <v>0</v>
      </c>
      <c r="AA169" t="s">
        <v>807</v>
      </c>
      <c r="AB169">
        <v>24.3</v>
      </c>
      <c r="AC169">
        <v>0</v>
      </c>
      <c r="AD169">
        <v>24.3</v>
      </c>
      <c r="AE169" t="s">
        <v>2046</v>
      </c>
      <c r="AF169" t="s">
        <v>2046</v>
      </c>
      <c r="AG169" t="s">
        <v>2046</v>
      </c>
      <c r="AH169" t="s">
        <v>2046</v>
      </c>
      <c r="AI169" t="s">
        <v>2046</v>
      </c>
    </row>
    <row r="170" spans="1:35" x14ac:dyDescent="0.2">
      <c r="A170" t="s">
        <v>51</v>
      </c>
      <c r="B170" t="s">
        <v>862</v>
      </c>
      <c r="C170" t="s">
        <v>18</v>
      </c>
      <c r="D170" t="s">
        <v>8</v>
      </c>
      <c r="E170" t="s">
        <v>644</v>
      </c>
      <c r="F170" t="s">
        <v>1635</v>
      </c>
      <c r="G170">
        <v>49130</v>
      </c>
      <c r="H170" t="s">
        <v>1636</v>
      </c>
      <c r="I170" t="s">
        <v>1637</v>
      </c>
      <c r="J170" t="s">
        <v>1572</v>
      </c>
      <c r="K170">
        <v>49</v>
      </c>
      <c r="L170" t="s">
        <v>870</v>
      </c>
      <c r="N170">
        <v>280</v>
      </c>
      <c r="O170" s="40">
        <v>42786</v>
      </c>
      <c r="P170">
        <v>3991</v>
      </c>
      <c r="Q170">
        <v>1</v>
      </c>
      <c r="V170" t="s">
        <v>1227</v>
      </c>
      <c r="W170">
        <v>1010630270</v>
      </c>
      <c r="X170">
        <v>6</v>
      </c>
      <c r="Y170">
        <v>0</v>
      </c>
      <c r="AB170">
        <v>24.6</v>
      </c>
      <c r="AC170">
        <v>0</v>
      </c>
      <c r="AD170">
        <v>24.6</v>
      </c>
      <c r="AE170" t="s">
        <v>2046</v>
      </c>
      <c r="AF170" t="s">
        <v>2046</v>
      </c>
      <c r="AG170" t="s">
        <v>2046</v>
      </c>
      <c r="AH170" t="s">
        <v>2046</v>
      </c>
      <c r="AI170" t="s">
        <v>2046</v>
      </c>
    </row>
    <row r="171" spans="1:35" x14ac:dyDescent="0.2">
      <c r="A171" t="s">
        <v>51</v>
      </c>
      <c r="B171" t="s">
        <v>862</v>
      </c>
      <c r="C171" t="s">
        <v>946</v>
      </c>
      <c r="D171" t="s">
        <v>8</v>
      </c>
      <c r="E171" t="s">
        <v>644</v>
      </c>
      <c r="F171" t="s">
        <v>1635</v>
      </c>
      <c r="G171">
        <v>49130</v>
      </c>
      <c r="H171" t="s">
        <v>1636</v>
      </c>
      <c r="I171" t="s">
        <v>1637</v>
      </c>
      <c r="J171" t="s">
        <v>1572</v>
      </c>
      <c r="K171">
        <v>49</v>
      </c>
      <c r="L171" t="s">
        <v>870</v>
      </c>
      <c r="N171">
        <v>280</v>
      </c>
      <c r="O171" s="40">
        <v>42786</v>
      </c>
      <c r="P171">
        <v>3989</v>
      </c>
      <c r="Q171">
        <v>1</v>
      </c>
      <c r="V171" t="s">
        <v>1205</v>
      </c>
      <c r="W171" t="s">
        <v>1206</v>
      </c>
      <c r="X171">
        <v>12</v>
      </c>
      <c r="Y171">
        <v>0</v>
      </c>
      <c r="AB171">
        <v>21</v>
      </c>
      <c r="AC171">
        <v>0</v>
      </c>
      <c r="AD171">
        <v>21</v>
      </c>
      <c r="AE171" t="s">
        <v>2046</v>
      </c>
      <c r="AF171" t="s">
        <v>2046</v>
      </c>
      <c r="AG171" t="s">
        <v>2046</v>
      </c>
      <c r="AH171" t="s">
        <v>2046</v>
      </c>
      <c r="AI171" t="s">
        <v>2046</v>
      </c>
    </row>
    <row r="172" spans="1:35" x14ac:dyDescent="0.2">
      <c r="A172" t="s">
        <v>51</v>
      </c>
      <c r="B172" t="s">
        <v>862</v>
      </c>
      <c r="C172" t="s">
        <v>946</v>
      </c>
      <c r="D172" t="s">
        <v>8</v>
      </c>
      <c r="E172" t="s">
        <v>644</v>
      </c>
      <c r="F172" t="s">
        <v>1635</v>
      </c>
      <c r="G172">
        <v>49130</v>
      </c>
      <c r="H172" t="s">
        <v>1636</v>
      </c>
      <c r="I172" t="s">
        <v>1637</v>
      </c>
      <c r="J172" t="s">
        <v>1572</v>
      </c>
      <c r="K172">
        <v>49</v>
      </c>
      <c r="L172" t="s">
        <v>870</v>
      </c>
      <c r="N172">
        <v>280</v>
      </c>
      <c r="O172" s="40">
        <v>42786</v>
      </c>
      <c r="P172">
        <v>3989</v>
      </c>
      <c r="Q172">
        <v>1</v>
      </c>
      <c r="V172" t="s">
        <v>1648</v>
      </c>
      <c r="W172" t="s">
        <v>1649</v>
      </c>
      <c r="X172">
        <v>12</v>
      </c>
      <c r="Y172">
        <v>0</v>
      </c>
      <c r="AB172">
        <v>26.52</v>
      </c>
      <c r="AC172">
        <v>0</v>
      </c>
      <c r="AD172">
        <v>26.52</v>
      </c>
      <c r="AE172" t="s">
        <v>2046</v>
      </c>
      <c r="AF172" t="s">
        <v>2046</v>
      </c>
      <c r="AG172" t="s">
        <v>2046</v>
      </c>
      <c r="AH172" t="s">
        <v>2046</v>
      </c>
      <c r="AI172" t="s">
        <v>2046</v>
      </c>
    </row>
    <row r="173" spans="1:35" x14ac:dyDescent="0.2">
      <c r="A173" t="s">
        <v>51</v>
      </c>
      <c r="B173" t="s">
        <v>862</v>
      </c>
      <c r="C173" t="s">
        <v>946</v>
      </c>
      <c r="D173" t="s">
        <v>8</v>
      </c>
      <c r="E173" t="s">
        <v>644</v>
      </c>
      <c r="F173" t="s">
        <v>1635</v>
      </c>
      <c r="G173">
        <v>49130</v>
      </c>
      <c r="H173" t="s">
        <v>1636</v>
      </c>
      <c r="I173" t="s">
        <v>1637</v>
      </c>
      <c r="J173" t="s">
        <v>1572</v>
      </c>
      <c r="K173">
        <v>49</v>
      </c>
      <c r="L173" t="s">
        <v>870</v>
      </c>
      <c r="N173">
        <v>280</v>
      </c>
      <c r="O173" s="40">
        <v>42786</v>
      </c>
      <c r="P173">
        <v>3989</v>
      </c>
      <c r="Q173">
        <v>1</v>
      </c>
      <c r="V173" t="s">
        <v>1646</v>
      </c>
      <c r="W173" t="s">
        <v>1647</v>
      </c>
      <c r="X173">
        <v>12</v>
      </c>
      <c r="Y173">
        <v>0</v>
      </c>
      <c r="AB173">
        <v>29.04</v>
      </c>
      <c r="AC173">
        <v>0</v>
      </c>
      <c r="AD173">
        <v>29.04</v>
      </c>
      <c r="AE173" t="s">
        <v>2046</v>
      </c>
      <c r="AF173" t="s">
        <v>2046</v>
      </c>
      <c r="AG173" t="s">
        <v>2046</v>
      </c>
      <c r="AH173" t="s">
        <v>2046</v>
      </c>
      <c r="AI173" t="s">
        <v>2046</v>
      </c>
    </row>
    <row r="174" spans="1:35" x14ac:dyDescent="0.2">
      <c r="A174" t="s">
        <v>51</v>
      </c>
      <c r="B174" t="s">
        <v>862</v>
      </c>
      <c r="C174" t="s">
        <v>946</v>
      </c>
      <c r="D174" t="s">
        <v>8</v>
      </c>
      <c r="E174" t="s">
        <v>644</v>
      </c>
      <c r="F174" t="s">
        <v>1635</v>
      </c>
      <c r="G174">
        <v>49130</v>
      </c>
      <c r="H174" t="s">
        <v>1636</v>
      </c>
      <c r="I174" t="s">
        <v>1637</v>
      </c>
      <c r="J174" t="s">
        <v>1572</v>
      </c>
      <c r="K174">
        <v>49</v>
      </c>
      <c r="L174" t="s">
        <v>870</v>
      </c>
      <c r="N174">
        <v>280</v>
      </c>
      <c r="O174" s="40">
        <v>42786</v>
      </c>
      <c r="P174">
        <v>3989</v>
      </c>
      <c r="Q174">
        <v>1</v>
      </c>
      <c r="V174" t="s">
        <v>1644</v>
      </c>
      <c r="W174" t="s">
        <v>1645</v>
      </c>
      <c r="X174">
        <v>12</v>
      </c>
      <c r="Y174">
        <v>0</v>
      </c>
      <c r="AB174">
        <v>24</v>
      </c>
      <c r="AC174">
        <v>0</v>
      </c>
      <c r="AD174">
        <v>24</v>
      </c>
      <c r="AE174" t="s">
        <v>2046</v>
      </c>
      <c r="AF174" t="s">
        <v>2046</v>
      </c>
      <c r="AG174" t="s">
        <v>2046</v>
      </c>
      <c r="AH174" t="s">
        <v>2046</v>
      </c>
      <c r="AI174" t="s">
        <v>2046</v>
      </c>
    </row>
    <row r="175" spans="1:35" x14ac:dyDescent="0.2">
      <c r="A175" t="s">
        <v>51</v>
      </c>
      <c r="B175" t="s">
        <v>936</v>
      </c>
      <c r="C175" t="s">
        <v>917</v>
      </c>
      <c r="D175" t="s">
        <v>11</v>
      </c>
      <c r="E175" t="s">
        <v>544</v>
      </c>
      <c r="F175" t="s">
        <v>1641</v>
      </c>
      <c r="G175">
        <v>57400</v>
      </c>
      <c r="H175" t="s">
        <v>1642</v>
      </c>
      <c r="I175" t="s">
        <v>1643</v>
      </c>
      <c r="J175" t="s">
        <v>869</v>
      </c>
      <c r="K175">
        <v>57</v>
      </c>
      <c r="L175" t="s">
        <v>511</v>
      </c>
      <c r="N175">
        <v>300</v>
      </c>
      <c r="O175" s="40">
        <v>42786</v>
      </c>
      <c r="P175">
        <v>3988</v>
      </c>
      <c r="Q175">
        <v>1</v>
      </c>
      <c r="V175" t="s">
        <v>921</v>
      </c>
      <c r="W175">
        <v>14426</v>
      </c>
      <c r="X175">
        <v>17</v>
      </c>
      <c r="Y175">
        <v>0</v>
      </c>
      <c r="AB175">
        <v>0</v>
      </c>
      <c r="AC175">
        <v>0</v>
      </c>
      <c r="AD175">
        <v>0</v>
      </c>
      <c r="AE175" t="s">
        <v>2046</v>
      </c>
      <c r="AF175" t="s">
        <v>2046</v>
      </c>
      <c r="AG175" t="s">
        <v>2046</v>
      </c>
      <c r="AH175" t="s">
        <v>2046</v>
      </c>
      <c r="AI175" t="s">
        <v>2046</v>
      </c>
    </row>
    <row r="176" spans="1:35" x14ac:dyDescent="0.2">
      <c r="A176" t="s">
        <v>51</v>
      </c>
      <c r="B176" t="s">
        <v>936</v>
      </c>
      <c r="C176" t="s">
        <v>917</v>
      </c>
      <c r="D176" t="s">
        <v>11</v>
      </c>
      <c r="E176" t="s">
        <v>544</v>
      </c>
      <c r="F176" t="s">
        <v>1641</v>
      </c>
      <c r="G176">
        <v>57400</v>
      </c>
      <c r="H176" t="s">
        <v>1642</v>
      </c>
      <c r="I176" t="s">
        <v>1643</v>
      </c>
      <c r="J176" t="s">
        <v>869</v>
      </c>
      <c r="K176">
        <v>57</v>
      </c>
      <c r="L176" t="s">
        <v>511</v>
      </c>
      <c r="N176">
        <v>300</v>
      </c>
      <c r="O176" s="40">
        <v>42786</v>
      </c>
      <c r="P176">
        <v>3988</v>
      </c>
      <c r="Q176">
        <v>1</v>
      </c>
      <c r="V176" t="s">
        <v>945</v>
      </c>
      <c r="W176">
        <v>14096</v>
      </c>
      <c r="X176">
        <v>17</v>
      </c>
      <c r="Y176">
        <v>0</v>
      </c>
      <c r="AB176">
        <v>0</v>
      </c>
      <c r="AC176">
        <v>0</v>
      </c>
      <c r="AD176">
        <v>0</v>
      </c>
      <c r="AE176" t="s">
        <v>2046</v>
      </c>
      <c r="AF176" t="s">
        <v>2046</v>
      </c>
      <c r="AG176" t="s">
        <v>2046</v>
      </c>
      <c r="AH176" t="s">
        <v>2046</v>
      </c>
      <c r="AI176" t="s">
        <v>2046</v>
      </c>
    </row>
    <row r="177" spans="1:35" x14ac:dyDescent="0.2">
      <c r="A177" t="s">
        <v>51</v>
      </c>
      <c r="B177" t="s">
        <v>936</v>
      </c>
      <c r="C177" t="s">
        <v>917</v>
      </c>
      <c r="D177" t="s">
        <v>11</v>
      </c>
      <c r="E177" t="s">
        <v>544</v>
      </c>
      <c r="F177" t="s">
        <v>1641</v>
      </c>
      <c r="G177">
        <v>57400</v>
      </c>
      <c r="H177" t="s">
        <v>1642</v>
      </c>
      <c r="I177" t="s">
        <v>1643</v>
      </c>
      <c r="J177" t="s">
        <v>869</v>
      </c>
      <c r="K177">
        <v>57</v>
      </c>
      <c r="L177" t="s">
        <v>511</v>
      </c>
      <c r="N177">
        <v>300</v>
      </c>
      <c r="O177" s="40">
        <v>42786</v>
      </c>
      <c r="P177">
        <v>3988</v>
      </c>
      <c r="Q177">
        <v>1</v>
      </c>
      <c r="V177" t="s">
        <v>1113</v>
      </c>
      <c r="W177">
        <v>14771</v>
      </c>
      <c r="X177">
        <v>17</v>
      </c>
      <c r="Y177">
        <v>0</v>
      </c>
      <c r="AB177">
        <v>26.18</v>
      </c>
      <c r="AC177">
        <v>0</v>
      </c>
      <c r="AD177">
        <v>26.18</v>
      </c>
      <c r="AE177" t="s">
        <v>2046</v>
      </c>
      <c r="AF177" t="s">
        <v>2046</v>
      </c>
      <c r="AG177" t="s">
        <v>2046</v>
      </c>
      <c r="AH177" t="s">
        <v>2046</v>
      </c>
      <c r="AI177" t="s">
        <v>2046</v>
      </c>
    </row>
    <row r="178" spans="1:35" x14ac:dyDescent="0.2">
      <c r="A178" t="s">
        <v>51</v>
      </c>
      <c r="B178" t="s">
        <v>936</v>
      </c>
      <c r="C178" t="s">
        <v>917</v>
      </c>
      <c r="D178" t="s">
        <v>11</v>
      </c>
      <c r="E178" t="s">
        <v>544</v>
      </c>
      <c r="F178" t="s">
        <v>1641</v>
      </c>
      <c r="G178">
        <v>57400</v>
      </c>
      <c r="H178" t="s">
        <v>1642</v>
      </c>
      <c r="I178" t="s">
        <v>1643</v>
      </c>
      <c r="J178" t="s">
        <v>869</v>
      </c>
      <c r="K178">
        <v>57</v>
      </c>
      <c r="L178" t="s">
        <v>511</v>
      </c>
      <c r="N178">
        <v>300</v>
      </c>
      <c r="O178" s="40">
        <v>42786</v>
      </c>
      <c r="P178">
        <v>3988</v>
      </c>
      <c r="Q178">
        <v>1</v>
      </c>
      <c r="V178" t="s">
        <v>943</v>
      </c>
      <c r="W178">
        <v>14072</v>
      </c>
      <c r="X178">
        <v>17</v>
      </c>
      <c r="Y178">
        <v>0</v>
      </c>
      <c r="AB178">
        <v>28.9</v>
      </c>
      <c r="AC178">
        <v>0</v>
      </c>
      <c r="AD178">
        <v>28.9</v>
      </c>
      <c r="AE178" t="s">
        <v>2046</v>
      </c>
      <c r="AF178" t="s">
        <v>2046</v>
      </c>
      <c r="AG178" t="s">
        <v>2046</v>
      </c>
      <c r="AH178" t="s">
        <v>2046</v>
      </c>
      <c r="AI178" t="s">
        <v>2046</v>
      </c>
    </row>
    <row r="179" spans="1:35" x14ac:dyDescent="0.2">
      <c r="A179" t="s">
        <v>51</v>
      </c>
      <c r="B179" t="s">
        <v>862</v>
      </c>
      <c r="C179" t="s">
        <v>917</v>
      </c>
      <c r="D179" t="s">
        <v>8</v>
      </c>
      <c r="E179" t="s">
        <v>644</v>
      </c>
      <c r="F179" t="s">
        <v>1635</v>
      </c>
      <c r="G179">
        <v>49130</v>
      </c>
      <c r="H179" t="s">
        <v>1636</v>
      </c>
      <c r="I179" t="s">
        <v>1637</v>
      </c>
      <c r="J179" t="s">
        <v>1572</v>
      </c>
      <c r="K179">
        <v>49</v>
      </c>
      <c r="L179" t="s">
        <v>870</v>
      </c>
      <c r="N179">
        <v>280</v>
      </c>
      <c r="O179" s="40">
        <v>42786</v>
      </c>
      <c r="P179">
        <v>3987</v>
      </c>
      <c r="Q179">
        <v>1</v>
      </c>
      <c r="U179">
        <v>1</v>
      </c>
      <c r="V179" t="s">
        <v>944</v>
      </c>
      <c r="W179">
        <v>14371</v>
      </c>
      <c r="X179">
        <v>51</v>
      </c>
      <c r="Y179">
        <v>10</v>
      </c>
      <c r="AB179">
        <v>78.03</v>
      </c>
      <c r="AC179">
        <v>0</v>
      </c>
      <c r="AD179">
        <v>78.03</v>
      </c>
      <c r="AE179" t="s">
        <v>2046</v>
      </c>
      <c r="AF179" t="s">
        <v>2046</v>
      </c>
      <c r="AG179" t="s">
        <v>2046</v>
      </c>
      <c r="AH179" t="s">
        <v>2046</v>
      </c>
      <c r="AI179" t="s">
        <v>2046</v>
      </c>
    </row>
    <row r="180" spans="1:35" x14ac:dyDescent="0.2">
      <c r="A180" t="s">
        <v>51</v>
      </c>
      <c r="B180" t="s">
        <v>862</v>
      </c>
      <c r="C180" t="s">
        <v>917</v>
      </c>
      <c r="D180" t="s">
        <v>8</v>
      </c>
      <c r="E180" t="s">
        <v>644</v>
      </c>
      <c r="F180" t="s">
        <v>1635</v>
      </c>
      <c r="G180">
        <v>49130</v>
      </c>
      <c r="H180" t="s">
        <v>1636</v>
      </c>
      <c r="I180" t="s">
        <v>1637</v>
      </c>
      <c r="J180" t="s">
        <v>1572</v>
      </c>
      <c r="K180">
        <v>49</v>
      </c>
      <c r="L180" t="s">
        <v>870</v>
      </c>
      <c r="N180">
        <v>280</v>
      </c>
      <c r="O180" s="40">
        <v>42786</v>
      </c>
      <c r="P180">
        <v>3987</v>
      </c>
      <c r="Q180">
        <v>1</v>
      </c>
      <c r="U180">
        <v>1</v>
      </c>
      <c r="V180" t="s">
        <v>943</v>
      </c>
      <c r="W180">
        <v>14072</v>
      </c>
      <c r="X180">
        <v>51</v>
      </c>
      <c r="Y180">
        <v>10</v>
      </c>
      <c r="AB180">
        <v>86.19</v>
      </c>
      <c r="AC180">
        <v>0</v>
      </c>
      <c r="AD180">
        <v>86.19</v>
      </c>
      <c r="AE180" t="s">
        <v>2046</v>
      </c>
      <c r="AF180" t="s">
        <v>2046</v>
      </c>
      <c r="AG180" t="s">
        <v>2046</v>
      </c>
      <c r="AH180" t="s">
        <v>2046</v>
      </c>
      <c r="AI180" t="s">
        <v>2046</v>
      </c>
    </row>
    <row r="181" spans="1:35" x14ac:dyDescent="0.2">
      <c r="A181" t="s">
        <v>51</v>
      </c>
      <c r="B181" t="s">
        <v>862</v>
      </c>
      <c r="C181" t="s">
        <v>917</v>
      </c>
      <c r="D181" t="s">
        <v>8</v>
      </c>
      <c r="E181" t="s">
        <v>644</v>
      </c>
      <c r="F181" t="s">
        <v>1635</v>
      </c>
      <c r="G181">
        <v>49130</v>
      </c>
      <c r="H181" t="s">
        <v>1636</v>
      </c>
      <c r="I181" t="s">
        <v>1637</v>
      </c>
      <c r="J181" t="s">
        <v>1572</v>
      </c>
      <c r="K181">
        <v>49</v>
      </c>
      <c r="L181" t="s">
        <v>870</v>
      </c>
      <c r="N181">
        <v>280</v>
      </c>
      <c r="O181" s="40">
        <v>42786</v>
      </c>
      <c r="P181">
        <v>3987</v>
      </c>
      <c r="Q181">
        <v>1</v>
      </c>
      <c r="U181">
        <v>1</v>
      </c>
      <c r="V181" t="s">
        <v>919</v>
      </c>
      <c r="W181">
        <v>14073</v>
      </c>
      <c r="X181">
        <v>51</v>
      </c>
      <c r="Y181">
        <v>10</v>
      </c>
      <c r="AB181">
        <v>73.44</v>
      </c>
      <c r="AC181">
        <v>0</v>
      </c>
      <c r="AD181">
        <v>73.44</v>
      </c>
      <c r="AE181" t="s">
        <v>2046</v>
      </c>
      <c r="AF181" t="s">
        <v>2046</v>
      </c>
      <c r="AG181" t="s">
        <v>2046</v>
      </c>
      <c r="AH181" t="s">
        <v>2046</v>
      </c>
      <c r="AI181" t="s">
        <v>2046</v>
      </c>
    </row>
    <row r="182" spans="1:35" x14ac:dyDescent="0.2">
      <c r="A182" t="s">
        <v>51</v>
      </c>
      <c r="B182" t="s">
        <v>862</v>
      </c>
      <c r="C182" t="s">
        <v>868</v>
      </c>
      <c r="D182" t="s">
        <v>8</v>
      </c>
      <c r="E182" t="s">
        <v>644</v>
      </c>
      <c r="F182" t="s">
        <v>1635</v>
      </c>
      <c r="G182">
        <v>49130</v>
      </c>
      <c r="H182" t="s">
        <v>1636</v>
      </c>
      <c r="I182" t="s">
        <v>1637</v>
      </c>
      <c r="J182" t="s">
        <v>1572</v>
      </c>
      <c r="K182">
        <v>49</v>
      </c>
      <c r="L182" t="s">
        <v>870</v>
      </c>
      <c r="N182">
        <v>280</v>
      </c>
      <c r="O182" s="40">
        <v>42786</v>
      </c>
      <c r="P182">
        <v>3985</v>
      </c>
      <c r="Q182">
        <v>1</v>
      </c>
      <c r="V182" t="s">
        <v>1298</v>
      </c>
      <c r="W182">
        <v>410160</v>
      </c>
      <c r="X182">
        <v>20</v>
      </c>
      <c r="Y182">
        <v>0</v>
      </c>
      <c r="AA182" t="s">
        <v>807</v>
      </c>
      <c r="AB182">
        <v>0</v>
      </c>
      <c r="AC182">
        <v>0</v>
      </c>
      <c r="AD182">
        <v>0</v>
      </c>
      <c r="AE182" t="s">
        <v>2046</v>
      </c>
      <c r="AF182" t="s">
        <v>2046</v>
      </c>
      <c r="AG182" t="s">
        <v>2046</v>
      </c>
      <c r="AH182" t="s">
        <v>2046</v>
      </c>
      <c r="AI182" t="s">
        <v>2046</v>
      </c>
    </row>
    <row r="183" spans="1:35" x14ac:dyDescent="0.2">
      <c r="A183" t="s">
        <v>51</v>
      </c>
      <c r="B183" t="s">
        <v>862</v>
      </c>
      <c r="C183" t="s">
        <v>868</v>
      </c>
      <c r="D183" t="s">
        <v>8</v>
      </c>
      <c r="E183" t="s">
        <v>644</v>
      </c>
      <c r="F183" t="s">
        <v>1635</v>
      </c>
      <c r="G183">
        <v>49130</v>
      </c>
      <c r="H183" t="s">
        <v>1636</v>
      </c>
      <c r="I183" t="s">
        <v>1637</v>
      </c>
      <c r="J183" t="s">
        <v>1572</v>
      </c>
      <c r="K183">
        <v>49</v>
      </c>
      <c r="L183" t="s">
        <v>870</v>
      </c>
      <c r="N183">
        <v>280</v>
      </c>
      <c r="O183" s="40">
        <v>42786</v>
      </c>
      <c r="P183">
        <v>3985</v>
      </c>
      <c r="Q183">
        <v>1</v>
      </c>
      <c r="T183">
        <v>1</v>
      </c>
      <c r="V183" t="s">
        <v>1193</v>
      </c>
      <c r="W183">
        <v>190240</v>
      </c>
      <c r="X183">
        <v>12</v>
      </c>
      <c r="Y183">
        <v>10</v>
      </c>
      <c r="AA183" t="s">
        <v>807</v>
      </c>
      <c r="AB183">
        <v>14.04</v>
      </c>
      <c r="AC183">
        <v>0</v>
      </c>
      <c r="AD183">
        <v>14.04</v>
      </c>
      <c r="AE183" t="s">
        <v>2046</v>
      </c>
      <c r="AF183" t="s">
        <v>2046</v>
      </c>
      <c r="AG183" t="s">
        <v>2046</v>
      </c>
      <c r="AH183" t="s">
        <v>2046</v>
      </c>
      <c r="AI183" t="s">
        <v>2046</v>
      </c>
    </row>
    <row r="184" spans="1:35" x14ac:dyDescent="0.2">
      <c r="A184" t="s">
        <v>51</v>
      </c>
      <c r="B184" t="s">
        <v>862</v>
      </c>
      <c r="C184" t="s">
        <v>868</v>
      </c>
      <c r="D184" t="s">
        <v>8</v>
      </c>
      <c r="E184" t="s">
        <v>644</v>
      </c>
      <c r="F184" t="s">
        <v>1635</v>
      </c>
      <c r="G184">
        <v>49130</v>
      </c>
      <c r="H184" t="s">
        <v>1636</v>
      </c>
      <c r="I184" t="s">
        <v>1637</v>
      </c>
      <c r="J184" t="s">
        <v>1572</v>
      </c>
      <c r="K184">
        <v>49</v>
      </c>
      <c r="L184" t="s">
        <v>870</v>
      </c>
      <c r="N184">
        <v>280</v>
      </c>
      <c r="O184" s="40">
        <v>42786</v>
      </c>
      <c r="P184">
        <v>3985</v>
      </c>
      <c r="Q184">
        <v>1</v>
      </c>
      <c r="V184" t="s">
        <v>1640</v>
      </c>
      <c r="W184">
        <v>320220</v>
      </c>
      <c r="X184">
        <v>10</v>
      </c>
      <c r="Y184">
        <v>0</v>
      </c>
      <c r="AB184">
        <v>19.5</v>
      </c>
      <c r="AC184">
        <v>0</v>
      </c>
      <c r="AD184">
        <v>19.5</v>
      </c>
      <c r="AE184" t="s">
        <v>2046</v>
      </c>
      <c r="AF184" t="s">
        <v>2046</v>
      </c>
      <c r="AG184" t="s">
        <v>2046</v>
      </c>
      <c r="AH184" t="s">
        <v>2046</v>
      </c>
      <c r="AI184" t="s">
        <v>2046</v>
      </c>
    </row>
    <row r="185" spans="1:35" x14ac:dyDescent="0.2">
      <c r="A185" t="s">
        <v>51</v>
      </c>
      <c r="B185" t="s">
        <v>862</v>
      </c>
      <c r="C185" t="s">
        <v>868</v>
      </c>
      <c r="D185" t="s">
        <v>8</v>
      </c>
      <c r="E185" t="s">
        <v>644</v>
      </c>
      <c r="F185" t="s">
        <v>1635</v>
      </c>
      <c r="G185">
        <v>49130</v>
      </c>
      <c r="H185" t="s">
        <v>1636</v>
      </c>
      <c r="I185" t="s">
        <v>1637</v>
      </c>
      <c r="J185" t="s">
        <v>1572</v>
      </c>
      <c r="K185">
        <v>49</v>
      </c>
      <c r="L185" t="s">
        <v>870</v>
      </c>
      <c r="N185">
        <v>280</v>
      </c>
      <c r="O185" s="40">
        <v>42786</v>
      </c>
      <c r="P185">
        <v>3985</v>
      </c>
      <c r="Q185">
        <v>1</v>
      </c>
      <c r="T185">
        <v>1</v>
      </c>
      <c r="V185" t="s">
        <v>881</v>
      </c>
      <c r="W185">
        <v>146150</v>
      </c>
      <c r="X185">
        <v>1</v>
      </c>
      <c r="Y185">
        <v>10</v>
      </c>
      <c r="AB185">
        <v>0</v>
      </c>
      <c r="AC185">
        <v>0</v>
      </c>
      <c r="AD185">
        <v>0</v>
      </c>
      <c r="AE185" t="s">
        <v>2046</v>
      </c>
      <c r="AF185" t="s">
        <v>2046</v>
      </c>
      <c r="AG185" t="s">
        <v>2046</v>
      </c>
      <c r="AH185" t="s">
        <v>2046</v>
      </c>
      <c r="AI185" t="s">
        <v>2046</v>
      </c>
    </row>
    <row r="186" spans="1:35" x14ac:dyDescent="0.2">
      <c r="A186" t="s">
        <v>51</v>
      </c>
      <c r="B186" t="s">
        <v>862</v>
      </c>
      <c r="C186" t="s">
        <v>868</v>
      </c>
      <c r="D186" t="s">
        <v>8</v>
      </c>
      <c r="E186" t="s">
        <v>644</v>
      </c>
      <c r="F186" t="s">
        <v>1635</v>
      </c>
      <c r="G186">
        <v>49130</v>
      </c>
      <c r="H186" t="s">
        <v>1636</v>
      </c>
      <c r="I186" t="s">
        <v>1637</v>
      </c>
      <c r="J186" t="s">
        <v>1572</v>
      </c>
      <c r="K186">
        <v>49</v>
      </c>
      <c r="L186" t="s">
        <v>870</v>
      </c>
      <c r="N186">
        <v>280</v>
      </c>
      <c r="O186" s="40">
        <v>42786</v>
      </c>
      <c r="P186">
        <v>3985</v>
      </c>
      <c r="Q186">
        <v>1</v>
      </c>
      <c r="T186">
        <v>1</v>
      </c>
      <c r="V186" t="s">
        <v>1310</v>
      </c>
      <c r="W186">
        <v>190210</v>
      </c>
      <c r="X186">
        <v>12</v>
      </c>
      <c r="Y186">
        <v>10</v>
      </c>
      <c r="AA186" t="s">
        <v>807</v>
      </c>
      <c r="AB186">
        <v>10.68</v>
      </c>
      <c r="AC186">
        <v>0</v>
      </c>
      <c r="AD186">
        <v>10.68</v>
      </c>
      <c r="AE186" t="s">
        <v>2046</v>
      </c>
      <c r="AF186" t="s">
        <v>2046</v>
      </c>
      <c r="AG186" t="s">
        <v>2046</v>
      </c>
      <c r="AH186" t="s">
        <v>2046</v>
      </c>
      <c r="AI186" t="s">
        <v>2046</v>
      </c>
    </row>
    <row r="187" spans="1:35" x14ac:dyDescent="0.2">
      <c r="A187" t="s">
        <v>51</v>
      </c>
      <c r="B187" t="s">
        <v>862</v>
      </c>
      <c r="C187" t="s">
        <v>868</v>
      </c>
      <c r="D187" t="s">
        <v>8</v>
      </c>
      <c r="E187" t="s">
        <v>644</v>
      </c>
      <c r="F187" t="s">
        <v>1635</v>
      </c>
      <c r="G187">
        <v>49130</v>
      </c>
      <c r="H187" t="s">
        <v>1636</v>
      </c>
      <c r="I187" t="s">
        <v>1637</v>
      </c>
      <c r="J187" t="s">
        <v>1572</v>
      </c>
      <c r="K187">
        <v>49</v>
      </c>
      <c r="L187" t="s">
        <v>870</v>
      </c>
      <c r="N187">
        <v>280</v>
      </c>
      <c r="O187" s="40">
        <v>42786</v>
      </c>
      <c r="P187">
        <v>3985</v>
      </c>
      <c r="Q187">
        <v>1</v>
      </c>
      <c r="T187">
        <v>1</v>
      </c>
      <c r="V187" t="s">
        <v>1338</v>
      </c>
      <c r="W187">
        <v>190020</v>
      </c>
      <c r="X187">
        <v>24</v>
      </c>
      <c r="Y187">
        <v>10</v>
      </c>
      <c r="AA187" t="s">
        <v>807</v>
      </c>
      <c r="AB187">
        <v>24.72</v>
      </c>
      <c r="AC187">
        <v>0</v>
      </c>
      <c r="AD187">
        <v>24.72</v>
      </c>
      <c r="AE187" t="s">
        <v>2046</v>
      </c>
      <c r="AF187" t="s">
        <v>2046</v>
      </c>
      <c r="AG187" t="s">
        <v>2046</v>
      </c>
      <c r="AH187" t="s">
        <v>2046</v>
      </c>
      <c r="AI187" t="s">
        <v>2046</v>
      </c>
    </row>
    <row r="188" spans="1:35" x14ac:dyDescent="0.2">
      <c r="A188" t="s">
        <v>51</v>
      </c>
      <c r="B188" t="s">
        <v>862</v>
      </c>
      <c r="C188" t="s">
        <v>868</v>
      </c>
      <c r="D188" t="s">
        <v>8</v>
      </c>
      <c r="E188" t="s">
        <v>644</v>
      </c>
      <c r="F188" t="s">
        <v>1635</v>
      </c>
      <c r="G188">
        <v>49130</v>
      </c>
      <c r="H188" t="s">
        <v>1636</v>
      </c>
      <c r="I188" t="s">
        <v>1637</v>
      </c>
      <c r="J188" t="s">
        <v>1572</v>
      </c>
      <c r="K188">
        <v>49</v>
      </c>
      <c r="L188" t="s">
        <v>870</v>
      </c>
      <c r="N188">
        <v>280</v>
      </c>
      <c r="O188" s="40">
        <v>42786</v>
      </c>
      <c r="P188">
        <v>3985</v>
      </c>
      <c r="Q188">
        <v>1</v>
      </c>
      <c r="T188">
        <v>1</v>
      </c>
      <c r="V188" t="s">
        <v>1582</v>
      </c>
      <c r="W188">
        <v>190220</v>
      </c>
      <c r="X188">
        <v>12</v>
      </c>
      <c r="Y188">
        <v>10</v>
      </c>
      <c r="AB188">
        <v>12.36</v>
      </c>
      <c r="AC188">
        <v>0</v>
      </c>
      <c r="AD188">
        <v>12.36</v>
      </c>
      <c r="AE188" t="s">
        <v>2046</v>
      </c>
      <c r="AF188" t="s">
        <v>2046</v>
      </c>
      <c r="AG188" t="s">
        <v>2046</v>
      </c>
      <c r="AH188" t="s">
        <v>2046</v>
      </c>
      <c r="AI188" t="s">
        <v>2046</v>
      </c>
    </row>
    <row r="189" spans="1:35" x14ac:dyDescent="0.2">
      <c r="A189" t="s">
        <v>51</v>
      </c>
      <c r="B189" t="s">
        <v>862</v>
      </c>
      <c r="C189" t="s">
        <v>868</v>
      </c>
      <c r="D189" t="s">
        <v>8</v>
      </c>
      <c r="E189" t="s">
        <v>644</v>
      </c>
      <c r="F189" t="s">
        <v>1635</v>
      </c>
      <c r="G189">
        <v>49130</v>
      </c>
      <c r="H189" t="s">
        <v>1636</v>
      </c>
      <c r="I189" t="s">
        <v>1637</v>
      </c>
      <c r="J189" t="s">
        <v>1572</v>
      </c>
      <c r="K189">
        <v>49</v>
      </c>
      <c r="L189" t="s">
        <v>870</v>
      </c>
      <c r="N189">
        <v>280</v>
      </c>
      <c r="O189" s="40">
        <v>42786</v>
      </c>
      <c r="P189">
        <v>3985</v>
      </c>
      <c r="Q189">
        <v>1</v>
      </c>
      <c r="T189">
        <v>1</v>
      </c>
      <c r="V189" t="s">
        <v>1386</v>
      </c>
      <c r="W189">
        <v>190120</v>
      </c>
      <c r="X189">
        <v>12</v>
      </c>
      <c r="Y189">
        <v>10</v>
      </c>
      <c r="AB189">
        <v>12.36</v>
      </c>
      <c r="AC189">
        <v>0</v>
      </c>
      <c r="AD189">
        <v>12.36</v>
      </c>
      <c r="AE189" t="s">
        <v>2046</v>
      </c>
      <c r="AF189" t="s">
        <v>2046</v>
      </c>
      <c r="AG189" t="s">
        <v>2046</v>
      </c>
      <c r="AH189" t="s">
        <v>2046</v>
      </c>
      <c r="AI189" t="s">
        <v>2046</v>
      </c>
    </row>
    <row r="190" spans="1:35" x14ac:dyDescent="0.2">
      <c r="A190" t="s">
        <v>51</v>
      </c>
      <c r="B190" t="s">
        <v>862</v>
      </c>
      <c r="C190" t="s">
        <v>868</v>
      </c>
      <c r="D190" t="s">
        <v>8</v>
      </c>
      <c r="E190" t="s">
        <v>644</v>
      </c>
      <c r="F190" t="s">
        <v>1635</v>
      </c>
      <c r="G190">
        <v>49130</v>
      </c>
      <c r="H190" t="s">
        <v>1636</v>
      </c>
      <c r="I190" t="s">
        <v>1637</v>
      </c>
      <c r="J190" t="s">
        <v>1572</v>
      </c>
      <c r="K190">
        <v>49</v>
      </c>
      <c r="L190" t="s">
        <v>870</v>
      </c>
      <c r="N190">
        <v>280</v>
      </c>
      <c r="O190" s="40">
        <v>42786</v>
      </c>
      <c r="P190">
        <v>3985</v>
      </c>
      <c r="Q190">
        <v>1</v>
      </c>
      <c r="T190">
        <v>1</v>
      </c>
      <c r="V190" t="s">
        <v>1581</v>
      </c>
      <c r="W190">
        <v>190110</v>
      </c>
      <c r="X190">
        <v>12</v>
      </c>
      <c r="Y190">
        <v>10</v>
      </c>
      <c r="AB190">
        <v>12.36</v>
      </c>
      <c r="AC190">
        <v>0</v>
      </c>
      <c r="AD190">
        <v>12.36</v>
      </c>
      <c r="AE190" t="s">
        <v>2046</v>
      </c>
      <c r="AF190" t="s">
        <v>2046</v>
      </c>
      <c r="AG190" t="s">
        <v>2046</v>
      </c>
      <c r="AH190" t="s">
        <v>2046</v>
      </c>
      <c r="AI190" t="s">
        <v>2046</v>
      </c>
    </row>
    <row r="191" spans="1:35" x14ac:dyDescent="0.2">
      <c r="A191" t="s">
        <v>51</v>
      </c>
      <c r="B191" t="s">
        <v>862</v>
      </c>
      <c r="C191" t="s">
        <v>868</v>
      </c>
      <c r="D191" t="s">
        <v>8</v>
      </c>
      <c r="E191" t="s">
        <v>644</v>
      </c>
      <c r="F191" t="s">
        <v>1635</v>
      </c>
      <c r="G191">
        <v>49130</v>
      </c>
      <c r="H191" t="s">
        <v>1636</v>
      </c>
      <c r="I191" t="s">
        <v>1637</v>
      </c>
      <c r="J191" t="s">
        <v>1572</v>
      </c>
      <c r="K191">
        <v>49</v>
      </c>
      <c r="L191" t="s">
        <v>870</v>
      </c>
      <c r="N191">
        <v>280</v>
      </c>
      <c r="O191" s="40">
        <v>42786</v>
      </c>
      <c r="P191">
        <v>3985</v>
      </c>
      <c r="Q191">
        <v>1</v>
      </c>
      <c r="T191">
        <v>1</v>
      </c>
      <c r="V191" t="s">
        <v>1564</v>
      </c>
      <c r="W191">
        <v>190100</v>
      </c>
      <c r="X191">
        <v>15</v>
      </c>
      <c r="Y191">
        <v>10</v>
      </c>
      <c r="AB191">
        <v>13.35</v>
      </c>
      <c r="AC191">
        <v>0</v>
      </c>
      <c r="AD191">
        <v>13.35</v>
      </c>
      <c r="AE191" t="s">
        <v>2046</v>
      </c>
      <c r="AF191" t="s">
        <v>2046</v>
      </c>
      <c r="AG191" t="s">
        <v>2046</v>
      </c>
      <c r="AH191" t="s">
        <v>2046</v>
      </c>
      <c r="AI191" t="s">
        <v>2046</v>
      </c>
    </row>
    <row r="192" spans="1:35" x14ac:dyDescent="0.2">
      <c r="A192" t="s">
        <v>51</v>
      </c>
      <c r="B192" t="s">
        <v>862</v>
      </c>
      <c r="C192" t="s">
        <v>868</v>
      </c>
      <c r="D192" t="s">
        <v>8</v>
      </c>
      <c r="E192" t="s">
        <v>644</v>
      </c>
      <c r="F192" t="s">
        <v>1635</v>
      </c>
      <c r="G192">
        <v>49130</v>
      </c>
      <c r="H192" t="s">
        <v>1636</v>
      </c>
      <c r="I192" t="s">
        <v>1637</v>
      </c>
      <c r="J192" t="s">
        <v>1572</v>
      </c>
      <c r="K192">
        <v>49</v>
      </c>
      <c r="L192" t="s">
        <v>870</v>
      </c>
      <c r="N192">
        <v>280</v>
      </c>
      <c r="O192" s="40">
        <v>42786</v>
      </c>
      <c r="P192">
        <v>3985</v>
      </c>
      <c r="Q192">
        <v>1</v>
      </c>
      <c r="T192">
        <v>1</v>
      </c>
      <c r="V192" t="s">
        <v>1639</v>
      </c>
      <c r="W192">
        <v>210220</v>
      </c>
      <c r="X192">
        <v>16</v>
      </c>
      <c r="Y192">
        <v>10</v>
      </c>
      <c r="AB192">
        <v>12.32</v>
      </c>
      <c r="AC192">
        <v>0</v>
      </c>
      <c r="AD192">
        <v>12.32</v>
      </c>
      <c r="AE192" t="s">
        <v>2046</v>
      </c>
      <c r="AF192" t="s">
        <v>2046</v>
      </c>
      <c r="AG192" t="s">
        <v>2046</v>
      </c>
      <c r="AH192" t="s">
        <v>2046</v>
      </c>
      <c r="AI192" t="s">
        <v>2046</v>
      </c>
    </row>
    <row r="193" spans="1:35" x14ac:dyDescent="0.2">
      <c r="A193" t="s">
        <v>51</v>
      </c>
      <c r="B193" t="s">
        <v>862</v>
      </c>
      <c r="C193" t="s">
        <v>868</v>
      </c>
      <c r="D193" t="s">
        <v>8</v>
      </c>
      <c r="E193" t="s">
        <v>644</v>
      </c>
      <c r="F193" t="s">
        <v>1635</v>
      </c>
      <c r="G193">
        <v>49130</v>
      </c>
      <c r="H193" t="s">
        <v>1636</v>
      </c>
      <c r="I193" t="s">
        <v>1637</v>
      </c>
      <c r="J193" t="s">
        <v>1572</v>
      </c>
      <c r="K193">
        <v>49</v>
      </c>
      <c r="L193" t="s">
        <v>870</v>
      </c>
      <c r="N193">
        <v>280</v>
      </c>
      <c r="O193" s="40">
        <v>42786</v>
      </c>
      <c r="P193">
        <v>3985</v>
      </c>
      <c r="Q193">
        <v>1</v>
      </c>
      <c r="T193">
        <v>1</v>
      </c>
      <c r="V193" t="s">
        <v>1638</v>
      </c>
      <c r="W193">
        <v>110220</v>
      </c>
      <c r="X193">
        <v>30</v>
      </c>
      <c r="Y193">
        <v>10</v>
      </c>
      <c r="AB193">
        <v>17.399999999999999</v>
      </c>
      <c r="AC193">
        <v>0</v>
      </c>
      <c r="AD193">
        <v>17.399999999999999</v>
      </c>
      <c r="AE193" t="s">
        <v>2046</v>
      </c>
      <c r="AF193" t="s">
        <v>2046</v>
      </c>
      <c r="AG193" t="s">
        <v>2046</v>
      </c>
      <c r="AH193" t="s">
        <v>2046</v>
      </c>
      <c r="AI193" t="s">
        <v>2046</v>
      </c>
    </row>
    <row r="194" spans="1:35" x14ac:dyDescent="0.2">
      <c r="A194" t="s">
        <v>51</v>
      </c>
      <c r="B194" t="s">
        <v>862</v>
      </c>
      <c r="C194" t="s">
        <v>868</v>
      </c>
      <c r="D194" t="s">
        <v>8</v>
      </c>
      <c r="E194" t="s">
        <v>644</v>
      </c>
      <c r="F194" t="s">
        <v>1635</v>
      </c>
      <c r="G194">
        <v>49130</v>
      </c>
      <c r="H194" t="s">
        <v>1636</v>
      </c>
      <c r="I194" t="s">
        <v>1637</v>
      </c>
      <c r="J194" t="s">
        <v>1572</v>
      </c>
      <c r="K194">
        <v>49</v>
      </c>
      <c r="L194" t="s">
        <v>870</v>
      </c>
      <c r="N194">
        <v>280</v>
      </c>
      <c r="O194" s="40">
        <v>42786</v>
      </c>
      <c r="P194">
        <v>3985</v>
      </c>
      <c r="Q194">
        <v>1</v>
      </c>
      <c r="T194">
        <v>1</v>
      </c>
      <c r="V194" t="s">
        <v>1476</v>
      </c>
      <c r="W194">
        <v>110150</v>
      </c>
      <c r="X194">
        <v>30</v>
      </c>
      <c r="Y194">
        <v>10</v>
      </c>
      <c r="AB194">
        <v>17.399999999999999</v>
      </c>
      <c r="AC194">
        <v>0</v>
      </c>
      <c r="AD194">
        <v>17.399999999999999</v>
      </c>
      <c r="AE194" t="s">
        <v>2046</v>
      </c>
      <c r="AF194" t="s">
        <v>2046</v>
      </c>
      <c r="AG194" t="s">
        <v>2046</v>
      </c>
      <c r="AH194" t="s">
        <v>2046</v>
      </c>
      <c r="AI194" t="s">
        <v>2046</v>
      </c>
    </row>
    <row r="195" spans="1:35" x14ac:dyDescent="0.2">
      <c r="A195" t="s">
        <v>51</v>
      </c>
      <c r="B195" t="s">
        <v>862</v>
      </c>
      <c r="C195" t="s">
        <v>868</v>
      </c>
      <c r="D195" t="s">
        <v>8</v>
      </c>
      <c r="E195" t="s">
        <v>644</v>
      </c>
      <c r="F195" t="s">
        <v>1635</v>
      </c>
      <c r="G195">
        <v>49130</v>
      </c>
      <c r="H195" t="s">
        <v>1636</v>
      </c>
      <c r="I195" t="s">
        <v>1637</v>
      </c>
      <c r="J195" t="s">
        <v>1572</v>
      </c>
      <c r="K195">
        <v>49</v>
      </c>
      <c r="L195" t="s">
        <v>870</v>
      </c>
      <c r="N195">
        <v>280</v>
      </c>
      <c r="O195" s="40">
        <v>42786</v>
      </c>
      <c r="P195">
        <v>3985</v>
      </c>
      <c r="Q195">
        <v>1</v>
      </c>
      <c r="T195">
        <v>1</v>
      </c>
      <c r="V195" t="s">
        <v>1580</v>
      </c>
      <c r="W195">
        <v>110120</v>
      </c>
      <c r="X195">
        <v>30</v>
      </c>
      <c r="Y195">
        <v>10</v>
      </c>
      <c r="AB195">
        <v>17.399999999999999</v>
      </c>
      <c r="AC195">
        <v>0</v>
      </c>
      <c r="AD195">
        <v>17.399999999999999</v>
      </c>
      <c r="AE195" t="s">
        <v>2046</v>
      </c>
      <c r="AF195" t="s">
        <v>2046</v>
      </c>
      <c r="AG195" t="s">
        <v>2046</v>
      </c>
      <c r="AH195" t="s">
        <v>2046</v>
      </c>
      <c r="AI195" t="s">
        <v>2046</v>
      </c>
    </row>
    <row r="196" spans="1:35" x14ac:dyDescent="0.2">
      <c r="A196" t="s">
        <v>51</v>
      </c>
      <c r="B196" t="s">
        <v>862</v>
      </c>
      <c r="C196" t="s">
        <v>868</v>
      </c>
      <c r="D196" t="s">
        <v>8</v>
      </c>
      <c r="E196" t="s">
        <v>644</v>
      </c>
      <c r="F196" t="s">
        <v>1635</v>
      </c>
      <c r="G196">
        <v>49130</v>
      </c>
      <c r="H196" t="s">
        <v>1636</v>
      </c>
      <c r="I196" t="s">
        <v>1637</v>
      </c>
      <c r="J196" t="s">
        <v>1572</v>
      </c>
      <c r="K196">
        <v>49</v>
      </c>
      <c r="L196" t="s">
        <v>870</v>
      </c>
      <c r="N196">
        <v>280</v>
      </c>
      <c r="O196" s="40">
        <v>42786</v>
      </c>
      <c r="P196">
        <v>3985</v>
      </c>
      <c r="Q196">
        <v>1</v>
      </c>
      <c r="T196">
        <v>1</v>
      </c>
      <c r="V196" t="s">
        <v>1609</v>
      </c>
      <c r="W196">
        <v>110050</v>
      </c>
      <c r="X196">
        <v>30</v>
      </c>
      <c r="Y196">
        <v>10</v>
      </c>
      <c r="AB196">
        <v>17.399999999999999</v>
      </c>
      <c r="AC196">
        <v>0</v>
      </c>
      <c r="AD196">
        <v>17.399999999999999</v>
      </c>
      <c r="AE196" t="s">
        <v>2046</v>
      </c>
      <c r="AF196" t="s">
        <v>2046</v>
      </c>
      <c r="AG196" t="s">
        <v>2046</v>
      </c>
      <c r="AH196" t="s">
        <v>2046</v>
      </c>
      <c r="AI196" t="s">
        <v>2046</v>
      </c>
    </row>
    <row r="197" spans="1:35" x14ac:dyDescent="0.2">
      <c r="A197" t="s">
        <v>51</v>
      </c>
      <c r="B197" t="s">
        <v>862</v>
      </c>
      <c r="C197" t="s">
        <v>868</v>
      </c>
      <c r="D197" t="s">
        <v>8</v>
      </c>
      <c r="E197" t="s">
        <v>644</v>
      </c>
      <c r="F197" t="s">
        <v>1635</v>
      </c>
      <c r="G197">
        <v>49130</v>
      </c>
      <c r="H197" t="s">
        <v>1636</v>
      </c>
      <c r="I197" t="s">
        <v>1637</v>
      </c>
      <c r="J197" t="s">
        <v>1572</v>
      </c>
      <c r="K197">
        <v>49</v>
      </c>
      <c r="L197" t="s">
        <v>870</v>
      </c>
      <c r="N197">
        <v>280</v>
      </c>
      <c r="O197" s="40">
        <v>42786</v>
      </c>
      <c r="P197">
        <v>3985</v>
      </c>
      <c r="Q197">
        <v>1</v>
      </c>
      <c r="T197">
        <v>1</v>
      </c>
      <c r="V197" t="s">
        <v>1474</v>
      </c>
      <c r="W197">
        <v>110020</v>
      </c>
      <c r="X197">
        <v>30</v>
      </c>
      <c r="Y197">
        <v>10</v>
      </c>
      <c r="AB197">
        <v>17.399999999999999</v>
      </c>
      <c r="AC197">
        <v>0</v>
      </c>
      <c r="AD197">
        <v>17.399999999999999</v>
      </c>
      <c r="AE197" t="s">
        <v>2046</v>
      </c>
      <c r="AF197" t="s">
        <v>2046</v>
      </c>
      <c r="AG197" t="s">
        <v>2046</v>
      </c>
      <c r="AH197" t="s">
        <v>2046</v>
      </c>
      <c r="AI197" t="s">
        <v>2046</v>
      </c>
    </row>
    <row r="198" spans="1:35" x14ac:dyDescent="0.2">
      <c r="A198" t="s">
        <v>51</v>
      </c>
      <c r="B198" t="s">
        <v>862</v>
      </c>
      <c r="C198" t="s">
        <v>868</v>
      </c>
      <c r="D198" t="s">
        <v>8</v>
      </c>
      <c r="E198" t="s">
        <v>644</v>
      </c>
      <c r="F198" t="s">
        <v>1635</v>
      </c>
      <c r="G198">
        <v>49130</v>
      </c>
      <c r="H198" t="s">
        <v>1636</v>
      </c>
      <c r="I198" t="s">
        <v>1637</v>
      </c>
      <c r="J198" t="s">
        <v>1572</v>
      </c>
      <c r="K198">
        <v>49</v>
      </c>
      <c r="L198" t="s">
        <v>870</v>
      </c>
      <c r="N198">
        <v>280</v>
      </c>
      <c r="O198" s="40">
        <v>42786</v>
      </c>
      <c r="P198">
        <v>3985</v>
      </c>
      <c r="Q198">
        <v>1</v>
      </c>
      <c r="T198">
        <v>1</v>
      </c>
      <c r="V198" t="s">
        <v>1473</v>
      </c>
      <c r="W198">
        <v>110010</v>
      </c>
      <c r="X198">
        <v>30</v>
      </c>
      <c r="Y198">
        <v>10</v>
      </c>
      <c r="AB198">
        <v>17.399999999999999</v>
      </c>
      <c r="AC198">
        <v>0</v>
      </c>
      <c r="AD198">
        <v>17.399999999999999</v>
      </c>
      <c r="AE198" t="s">
        <v>2046</v>
      </c>
      <c r="AF198" t="s">
        <v>2046</v>
      </c>
      <c r="AG198" t="s">
        <v>2046</v>
      </c>
      <c r="AH198" t="s">
        <v>2046</v>
      </c>
      <c r="AI198" t="s">
        <v>2046</v>
      </c>
    </row>
    <row r="199" spans="1:35" x14ac:dyDescent="0.2">
      <c r="A199" t="s">
        <v>51</v>
      </c>
      <c r="B199" t="s">
        <v>936</v>
      </c>
      <c r="C199" t="s">
        <v>18</v>
      </c>
      <c r="D199" t="s">
        <v>6</v>
      </c>
      <c r="E199" t="s">
        <v>626</v>
      </c>
      <c r="F199" t="s">
        <v>1629</v>
      </c>
      <c r="G199">
        <v>57200</v>
      </c>
      <c r="H199" t="s">
        <v>1630</v>
      </c>
      <c r="I199" t="s">
        <v>1631</v>
      </c>
      <c r="J199" t="s">
        <v>869</v>
      </c>
      <c r="K199">
        <v>57</v>
      </c>
      <c r="L199" t="s">
        <v>619</v>
      </c>
      <c r="N199">
        <v>320</v>
      </c>
      <c r="O199" s="40">
        <v>42786</v>
      </c>
      <c r="P199">
        <v>3983</v>
      </c>
      <c r="Q199">
        <v>1</v>
      </c>
      <c r="V199" t="s">
        <v>815</v>
      </c>
      <c r="W199">
        <v>1010630890</v>
      </c>
      <c r="X199">
        <v>6</v>
      </c>
      <c r="Y199">
        <v>0</v>
      </c>
      <c r="AA199" t="s">
        <v>807</v>
      </c>
      <c r="AB199">
        <v>24.3</v>
      </c>
      <c r="AC199">
        <v>0</v>
      </c>
      <c r="AD199">
        <v>24.3</v>
      </c>
      <c r="AE199" t="s">
        <v>2046</v>
      </c>
      <c r="AF199" t="s">
        <v>2046</v>
      </c>
      <c r="AG199" t="s">
        <v>2046</v>
      </c>
      <c r="AH199" t="s">
        <v>2046</v>
      </c>
      <c r="AI199" t="s">
        <v>2046</v>
      </c>
    </row>
    <row r="200" spans="1:35" x14ac:dyDescent="0.2">
      <c r="A200" t="s">
        <v>51</v>
      </c>
      <c r="B200" t="s">
        <v>936</v>
      </c>
      <c r="C200" t="s">
        <v>18</v>
      </c>
      <c r="D200" t="s">
        <v>6</v>
      </c>
      <c r="E200" t="s">
        <v>626</v>
      </c>
      <c r="F200" t="s">
        <v>1629</v>
      </c>
      <c r="G200">
        <v>57200</v>
      </c>
      <c r="H200" t="s">
        <v>1630</v>
      </c>
      <c r="I200" t="s">
        <v>1631</v>
      </c>
      <c r="J200" t="s">
        <v>869</v>
      </c>
      <c r="K200">
        <v>57</v>
      </c>
      <c r="L200" t="s">
        <v>619</v>
      </c>
      <c r="N200">
        <v>320</v>
      </c>
      <c r="O200" s="40">
        <v>42786</v>
      </c>
      <c r="P200">
        <v>3983</v>
      </c>
      <c r="R200">
        <v>1</v>
      </c>
      <c r="V200" t="s">
        <v>892</v>
      </c>
      <c r="W200">
        <v>1010420497</v>
      </c>
      <c r="X200">
        <v>4</v>
      </c>
      <c r="Y200">
        <v>10</v>
      </c>
      <c r="AA200" t="s">
        <v>807</v>
      </c>
      <c r="AB200">
        <v>25.56</v>
      </c>
      <c r="AC200">
        <v>0</v>
      </c>
      <c r="AD200">
        <v>25.56</v>
      </c>
      <c r="AE200" t="s">
        <v>2046</v>
      </c>
      <c r="AF200" t="s">
        <v>2046</v>
      </c>
      <c r="AG200" t="s">
        <v>2046</v>
      </c>
      <c r="AH200" t="s">
        <v>2046</v>
      </c>
      <c r="AI200" t="s">
        <v>2046</v>
      </c>
    </row>
    <row r="201" spans="1:35" x14ac:dyDescent="0.2">
      <c r="A201" t="s">
        <v>51</v>
      </c>
      <c r="B201" t="s">
        <v>936</v>
      </c>
      <c r="C201" t="s">
        <v>18</v>
      </c>
      <c r="D201" t="s">
        <v>6</v>
      </c>
      <c r="E201" t="s">
        <v>626</v>
      </c>
      <c r="F201" t="s">
        <v>1629</v>
      </c>
      <c r="G201">
        <v>57200</v>
      </c>
      <c r="H201" t="s">
        <v>1630</v>
      </c>
      <c r="I201" t="s">
        <v>1631</v>
      </c>
      <c r="J201" t="s">
        <v>869</v>
      </c>
      <c r="K201">
        <v>57</v>
      </c>
      <c r="L201" t="s">
        <v>619</v>
      </c>
      <c r="N201">
        <v>320</v>
      </c>
      <c r="O201" s="40">
        <v>42786</v>
      </c>
      <c r="P201">
        <v>3983</v>
      </c>
      <c r="R201">
        <v>1</v>
      </c>
      <c r="V201" t="s">
        <v>891</v>
      </c>
      <c r="W201">
        <v>1010420297</v>
      </c>
      <c r="X201">
        <v>4</v>
      </c>
      <c r="Y201">
        <v>10</v>
      </c>
      <c r="AA201" t="s">
        <v>807</v>
      </c>
      <c r="AB201">
        <v>25.56</v>
      </c>
      <c r="AC201">
        <v>0</v>
      </c>
      <c r="AD201">
        <v>25.56</v>
      </c>
      <c r="AE201" t="s">
        <v>2046</v>
      </c>
      <c r="AF201" t="s">
        <v>2046</v>
      </c>
      <c r="AG201" t="s">
        <v>2046</v>
      </c>
      <c r="AH201" t="s">
        <v>2046</v>
      </c>
      <c r="AI201" t="s">
        <v>2046</v>
      </c>
    </row>
    <row r="202" spans="1:35" x14ac:dyDescent="0.2">
      <c r="A202" t="s">
        <v>51</v>
      </c>
      <c r="B202" t="s">
        <v>936</v>
      </c>
      <c r="C202" t="s">
        <v>18</v>
      </c>
      <c r="D202" t="s">
        <v>6</v>
      </c>
      <c r="E202" t="s">
        <v>626</v>
      </c>
      <c r="F202" t="s">
        <v>1629</v>
      </c>
      <c r="G202">
        <v>57200</v>
      </c>
      <c r="H202" t="s">
        <v>1630</v>
      </c>
      <c r="I202" t="s">
        <v>1631</v>
      </c>
      <c r="J202" t="s">
        <v>869</v>
      </c>
      <c r="K202">
        <v>57</v>
      </c>
      <c r="L202" t="s">
        <v>619</v>
      </c>
      <c r="N202">
        <v>320</v>
      </c>
      <c r="O202" s="40">
        <v>42786</v>
      </c>
      <c r="P202">
        <v>3983</v>
      </c>
      <c r="R202">
        <v>1</v>
      </c>
      <c r="V202" t="s">
        <v>814</v>
      </c>
      <c r="W202">
        <v>1010420097</v>
      </c>
      <c r="X202">
        <v>4</v>
      </c>
      <c r="Y202">
        <v>10</v>
      </c>
      <c r="AA202" t="s">
        <v>807</v>
      </c>
      <c r="AB202">
        <v>25.56</v>
      </c>
      <c r="AC202">
        <v>0</v>
      </c>
      <c r="AD202">
        <v>25.56</v>
      </c>
      <c r="AE202" t="s">
        <v>2046</v>
      </c>
      <c r="AF202" t="s">
        <v>2046</v>
      </c>
      <c r="AG202" t="s">
        <v>2046</v>
      </c>
      <c r="AH202" t="s">
        <v>2046</v>
      </c>
      <c r="AI202" t="s">
        <v>2046</v>
      </c>
    </row>
    <row r="203" spans="1:35" x14ac:dyDescent="0.2">
      <c r="A203" t="s">
        <v>51</v>
      </c>
      <c r="B203" t="s">
        <v>936</v>
      </c>
      <c r="C203" t="s">
        <v>18</v>
      </c>
      <c r="D203" t="s">
        <v>6</v>
      </c>
      <c r="E203" t="s">
        <v>626</v>
      </c>
      <c r="F203" t="s">
        <v>1629</v>
      </c>
      <c r="G203">
        <v>57200</v>
      </c>
      <c r="H203" t="s">
        <v>1630</v>
      </c>
      <c r="I203" t="s">
        <v>1631</v>
      </c>
      <c r="J203" t="s">
        <v>869</v>
      </c>
      <c r="K203">
        <v>57</v>
      </c>
      <c r="L203" t="s">
        <v>619</v>
      </c>
      <c r="N203">
        <v>320</v>
      </c>
      <c r="O203" s="40">
        <v>42786</v>
      </c>
      <c r="P203">
        <v>3983</v>
      </c>
      <c r="Q203">
        <v>1</v>
      </c>
      <c r="V203" t="s">
        <v>955</v>
      </c>
      <c r="W203">
        <v>1010630692</v>
      </c>
      <c r="X203">
        <v>6</v>
      </c>
      <c r="Y203">
        <v>0</v>
      </c>
      <c r="AB203">
        <v>35.340000000000003</v>
      </c>
      <c r="AC203">
        <v>0</v>
      </c>
      <c r="AD203">
        <v>35.340000000000003</v>
      </c>
      <c r="AE203" t="s">
        <v>2046</v>
      </c>
      <c r="AF203" t="s">
        <v>2046</v>
      </c>
      <c r="AG203" t="s">
        <v>2046</v>
      </c>
      <c r="AH203" t="s">
        <v>2046</v>
      </c>
      <c r="AI203" t="s">
        <v>2046</v>
      </c>
    </row>
    <row r="204" spans="1:35" x14ac:dyDescent="0.2">
      <c r="A204" t="s">
        <v>51</v>
      </c>
      <c r="B204" t="s">
        <v>936</v>
      </c>
      <c r="C204" t="s">
        <v>18</v>
      </c>
      <c r="D204" t="s">
        <v>6</v>
      </c>
      <c r="E204" t="s">
        <v>626</v>
      </c>
      <c r="F204" t="s">
        <v>1629</v>
      </c>
      <c r="G204">
        <v>57200</v>
      </c>
      <c r="H204" t="s">
        <v>1630</v>
      </c>
      <c r="I204" t="s">
        <v>1631</v>
      </c>
      <c r="J204" t="s">
        <v>869</v>
      </c>
      <c r="K204">
        <v>57</v>
      </c>
      <c r="L204" t="s">
        <v>619</v>
      </c>
      <c r="N204">
        <v>320</v>
      </c>
      <c r="O204" s="40">
        <v>42786</v>
      </c>
      <c r="P204">
        <v>3983</v>
      </c>
      <c r="S204">
        <v>1</v>
      </c>
      <c r="V204" t="s">
        <v>1160</v>
      </c>
      <c r="W204">
        <v>1010630592</v>
      </c>
      <c r="X204">
        <v>6</v>
      </c>
      <c r="Y204">
        <v>0</v>
      </c>
      <c r="AB204">
        <v>35.340000000000003</v>
      </c>
      <c r="AC204">
        <v>0</v>
      </c>
      <c r="AD204">
        <v>35.340000000000003</v>
      </c>
      <c r="AE204" t="s">
        <v>2046</v>
      </c>
      <c r="AF204" t="s">
        <v>2046</v>
      </c>
      <c r="AG204" t="s">
        <v>2046</v>
      </c>
      <c r="AH204" t="s">
        <v>2046</v>
      </c>
      <c r="AI204" t="s">
        <v>2046</v>
      </c>
    </row>
    <row r="205" spans="1:35" x14ac:dyDescent="0.2">
      <c r="A205" t="s">
        <v>51</v>
      </c>
      <c r="B205" t="s">
        <v>936</v>
      </c>
      <c r="C205" t="s">
        <v>18</v>
      </c>
      <c r="D205" t="s">
        <v>6</v>
      </c>
      <c r="E205" t="s">
        <v>626</v>
      </c>
      <c r="F205" t="s">
        <v>1629</v>
      </c>
      <c r="G205">
        <v>57200</v>
      </c>
      <c r="H205" t="s">
        <v>1630</v>
      </c>
      <c r="I205" t="s">
        <v>1631</v>
      </c>
      <c r="J205" t="s">
        <v>869</v>
      </c>
      <c r="K205">
        <v>57</v>
      </c>
      <c r="L205" t="s">
        <v>619</v>
      </c>
      <c r="N205">
        <v>320</v>
      </c>
      <c r="O205" s="40">
        <v>42786</v>
      </c>
      <c r="P205">
        <v>3983</v>
      </c>
      <c r="S205">
        <v>1</v>
      </c>
      <c r="V205" t="s">
        <v>1575</v>
      </c>
      <c r="W205">
        <v>1010630492</v>
      </c>
      <c r="X205">
        <v>6</v>
      </c>
      <c r="Y205">
        <v>0</v>
      </c>
      <c r="AB205">
        <v>35.340000000000003</v>
      </c>
      <c r="AC205">
        <v>0</v>
      </c>
      <c r="AD205">
        <v>35.340000000000003</v>
      </c>
      <c r="AE205" t="s">
        <v>2046</v>
      </c>
      <c r="AF205" t="s">
        <v>2046</v>
      </c>
      <c r="AG205" t="s">
        <v>2046</v>
      </c>
      <c r="AH205" t="s">
        <v>2046</v>
      </c>
      <c r="AI205" t="s">
        <v>2046</v>
      </c>
    </row>
    <row r="206" spans="1:35" x14ac:dyDescent="0.2">
      <c r="A206" t="s">
        <v>51</v>
      </c>
      <c r="B206" t="s">
        <v>936</v>
      </c>
      <c r="C206" t="s">
        <v>18</v>
      </c>
      <c r="D206" t="s">
        <v>6</v>
      </c>
      <c r="E206" t="s">
        <v>626</v>
      </c>
      <c r="F206" t="s">
        <v>1629</v>
      </c>
      <c r="G206">
        <v>57200</v>
      </c>
      <c r="H206" t="s">
        <v>1630</v>
      </c>
      <c r="I206" t="s">
        <v>1631</v>
      </c>
      <c r="J206" t="s">
        <v>869</v>
      </c>
      <c r="K206">
        <v>57</v>
      </c>
      <c r="L206" t="s">
        <v>619</v>
      </c>
      <c r="N206">
        <v>320</v>
      </c>
      <c r="O206" s="40">
        <v>42786</v>
      </c>
      <c r="P206">
        <v>3983</v>
      </c>
      <c r="Q206">
        <v>1</v>
      </c>
      <c r="V206" t="s">
        <v>1634</v>
      </c>
      <c r="W206">
        <v>1010608270</v>
      </c>
      <c r="X206">
        <v>6</v>
      </c>
      <c r="Y206">
        <v>0</v>
      </c>
      <c r="AB206">
        <v>24.72</v>
      </c>
      <c r="AC206">
        <v>0</v>
      </c>
      <c r="AD206">
        <v>24.72</v>
      </c>
      <c r="AE206" t="s">
        <v>2046</v>
      </c>
      <c r="AF206" t="s">
        <v>2046</v>
      </c>
      <c r="AG206" t="s">
        <v>2046</v>
      </c>
      <c r="AH206" t="s">
        <v>2046</v>
      </c>
      <c r="AI206" t="s">
        <v>2046</v>
      </c>
    </row>
    <row r="207" spans="1:35" x14ac:dyDescent="0.2">
      <c r="A207" t="s">
        <v>51</v>
      </c>
      <c r="B207" t="s">
        <v>936</v>
      </c>
      <c r="C207" t="s">
        <v>18</v>
      </c>
      <c r="D207" t="s">
        <v>6</v>
      </c>
      <c r="E207" t="s">
        <v>626</v>
      </c>
      <c r="F207" t="s">
        <v>1629</v>
      </c>
      <c r="G207">
        <v>57200</v>
      </c>
      <c r="H207" t="s">
        <v>1630</v>
      </c>
      <c r="I207" t="s">
        <v>1631</v>
      </c>
      <c r="J207" t="s">
        <v>869</v>
      </c>
      <c r="K207">
        <v>57</v>
      </c>
      <c r="L207" t="s">
        <v>619</v>
      </c>
      <c r="N207">
        <v>320</v>
      </c>
      <c r="O207" s="40">
        <v>42786</v>
      </c>
      <c r="P207">
        <v>3983</v>
      </c>
      <c r="Q207">
        <v>1</v>
      </c>
      <c r="V207" t="s">
        <v>1633</v>
      </c>
      <c r="W207">
        <v>1010601270</v>
      </c>
      <c r="X207">
        <v>6</v>
      </c>
      <c r="Y207">
        <v>0</v>
      </c>
      <c r="AB207">
        <v>19.260000000000002</v>
      </c>
      <c r="AC207">
        <v>0</v>
      </c>
      <c r="AD207">
        <v>19.260000000000002</v>
      </c>
      <c r="AE207" t="s">
        <v>2046</v>
      </c>
      <c r="AF207" t="s">
        <v>2046</v>
      </c>
      <c r="AG207" t="s">
        <v>2046</v>
      </c>
      <c r="AH207" t="s">
        <v>2046</v>
      </c>
      <c r="AI207" t="s">
        <v>2046</v>
      </c>
    </row>
    <row r="208" spans="1:35" x14ac:dyDescent="0.2">
      <c r="A208" t="s">
        <v>51</v>
      </c>
      <c r="B208" t="s">
        <v>936</v>
      </c>
      <c r="C208" t="s">
        <v>18</v>
      </c>
      <c r="D208" t="s">
        <v>6</v>
      </c>
      <c r="E208" t="s">
        <v>626</v>
      </c>
      <c r="F208" t="s">
        <v>1629</v>
      </c>
      <c r="G208">
        <v>57200</v>
      </c>
      <c r="H208" t="s">
        <v>1630</v>
      </c>
      <c r="I208" t="s">
        <v>1631</v>
      </c>
      <c r="J208" t="s">
        <v>869</v>
      </c>
      <c r="K208">
        <v>57</v>
      </c>
      <c r="L208" t="s">
        <v>619</v>
      </c>
      <c r="N208">
        <v>320</v>
      </c>
      <c r="O208" s="40">
        <v>42786</v>
      </c>
      <c r="P208">
        <v>3983</v>
      </c>
      <c r="Q208">
        <v>1</v>
      </c>
      <c r="V208" t="s">
        <v>1200</v>
      </c>
      <c r="W208">
        <v>1010614270</v>
      </c>
      <c r="X208">
        <v>6</v>
      </c>
      <c r="Y208">
        <v>0</v>
      </c>
      <c r="AB208">
        <v>54.78</v>
      </c>
      <c r="AC208">
        <v>0</v>
      </c>
      <c r="AD208">
        <v>54.78</v>
      </c>
      <c r="AE208" t="s">
        <v>2046</v>
      </c>
      <c r="AF208" t="s">
        <v>2046</v>
      </c>
      <c r="AG208" t="s">
        <v>2046</v>
      </c>
      <c r="AH208" t="s">
        <v>2046</v>
      </c>
      <c r="AI208" t="s">
        <v>2046</v>
      </c>
    </row>
    <row r="209" spans="1:35" x14ac:dyDescent="0.2">
      <c r="A209" t="s">
        <v>51</v>
      </c>
      <c r="B209" t="s">
        <v>936</v>
      </c>
      <c r="C209" t="s">
        <v>18</v>
      </c>
      <c r="D209" t="s">
        <v>6</v>
      </c>
      <c r="E209" t="s">
        <v>626</v>
      </c>
      <c r="F209" t="s">
        <v>1629</v>
      </c>
      <c r="G209">
        <v>57200</v>
      </c>
      <c r="H209" t="s">
        <v>1630</v>
      </c>
      <c r="I209" t="s">
        <v>1631</v>
      </c>
      <c r="J209" t="s">
        <v>869</v>
      </c>
      <c r="K209">
        <v>57</v>
      </c>
      <c r="L209" t="s">
        <v>619</v>
      </c>
      <c r="N209">
        <v>320</v>
      </c>
      <c r="O209" s="40">
        <v>42786</v>
      </c>
      <c r="P209">
        <v>3983</v>
      </c>
      <c r="Q209">
        <v>1</v>
      </c>
      <c r="V209" t="s">
        <v>1632</v>
      </c>
      <c r="W209">
        <v>1010612592</v>
      </c>
      <c r="X209">
        <v>6</v>
      </c>
      <c r="Y209">
        <v>0</v>
      </c>
      <c r="AB209">
        <v>26.82</v>
      </c>
      <c r="AC209">
        <v>0</v>
      </c>
      <c r="AD209">
        <v>26.82</v>
      </c>
      <c r="AE209" t="s">
        <v>2046</v>
      </c>
      <c r="AF209" t="s">
        <v>2046</v>
      </c>
      <c r="AG209" t="s">
        <v>2046</v>
      </c>
      <c r="AH209" t="s">
        <v>2046</v>
      </c>
      <c r="AI209" t="s">
        <v>2046</v>
      </c>
    </row>
    <row r="210" spans="1:35" x14ac:dyDescent="0.2">
      <c r="A210" t="s">
        <v>51</v>
      </c>
      <c r="B210" t="s">
        <v>826</v>
      </c>
      <c r="C210" t="s">
        <v>18</v>
      </c>
      <c r="D210" t="s">
        <v>15</v>
      </c>
      <c r="E210" t="s">
        <v>679</v>
      </c>
      <c r="F210" t="s">
        <v>1626</v>
      </c>
      <c r="G210">
        <v>73800</v>
      </c>
      <c r="H210" t="s">
        <v>1627</v>
      </c>
      <c r="I210" t="s">
        <v>1628</v>
      </c>
      <c r="J210" t="s">
        <v>882</v>
      </c>
      <c r="K210">
        <v>73</v>
      </c>
      <c r="L210" t="s">
        <v>511</v>
      </c>
      <c r="N210">
        <v>165</v>
      </c>
      <c r="O210" s="40">
        <v>42786</v>
      </c>
      <c r="P210">
        <v>3982</v>
      </c>
      <c r="Q210">
        <v>1</v>
      </c>
      <c r="V210" t="s">
        <v>810</v>
      </c>
      <c r="W210">
        <v>1010415188</v>
      </c>
      <c r="X210">
        <v>4</v>
      </c>
      <c r="Y210">
        <v>0</v>
      </c>
      <c r="AA210" t="s">
        <v>807</v>
      </c>
      <c r="AB210">
        <v>38.64</v>
      </c>
      <c r="AC210">
        <v>0</v>
      </c>
      <c r="AD210">
        <v>38.64</v>
      </c>
      <c r="AE210" t="s">
        <v>2046</v>
      </c>
      <c r="AF210" t="s">
        <v>2046</v>
      </c>
      <c r="AG210" t="s">
        <v>2046</v>
      </c>
      <c r="AH210" t="s">
        <v>2046</v>
      </c>
      <c r="AI210" t="s">
        <v>2046</v>
      </c>
    </row>
    <row r="211" spans="1:35" x14ac:dyDescent="0.2">
      <c r="A211" t="s">
        <v>51</v>
      </c>
      <c r="B211" t="s">
        <v>867</v>
      </c>
      <c r="C211" t="s">
        <v>817</v>
      </c>
      <c r="D211" t="s">
        <v>15</v>
      </c>
      <c r="E211" t="s">
        <v>687</v>
      </c>
      <c r="F211" t="s">
        <v>1282</v>
      </c>
      <c r="G211">
        <v>7000</v>
      </c>
      <c r="H211" t="s">
        <v>1283</v>
      </c>
      <c r="I211" t="s">
        <v>1284</v>
      </c>
      <c r="J211" t="s">
        <v>882</v>
      </c>
      <c r="K211">
        <v>7</v>
      </c>
      <c r="L211" t="s">
        <v>870</v>
      </c>
      <c r="N211">
        <v>160</v>
      </c>
      <c r="O211" s="41">
        <v>42785.958333333336</v>
      </c>
      <c r="P211">
        <v>3980</v>
      </c>
      <c r="Q211">
        <v>1</v>
      </c>
      <c r="V211" t="s">
        <v>1151</v>
      </c>
      <c r="W211" t="s">
        <v>1152</v>
      </c>
      <c r="X211">
        <v>12</v>
      </c>
      <c r="Y211">
        <v>0</v>
      </c>
      <c r="AB211">
        <v>22.32</v>
      </c>
      <c r="AC211">
        <v>0</v>
      </c>
      <c r="AD211">
        <v>22.32</v>
      </c>
      <c r="AE211" t="s">
        <v>2046</v>
      </c>
      <c r="AF211" t="s">
        <v>2046</v>
      </c>
      <c r="AG211" t="s">
        <v>2046</v>
      </c>
      <c r="AH211" t="s">
        <v>2046</v>
      </c>
      <c r="AI211" t="s">
        <v>2046</v>
      </c>
    </row>
    <row r="212" spans="1:35" x14ac:dyDescent="0.2">
      <c r="A212" t="s">
        <v>51</v>
      </c>
      <c r="B212" t="s">
        <v>803</v>
      </c>
      <c r="C212" t="s">
        <v>817</v>
      </c>
      <c r="D212" t="s">
        <v>15</v>
      </c>
      <c r="E212" t="s">
        <v>428</v>
      </c>
      <c r="F212" t="s">
        <v>854</v>
      </c>
      <c r="G212">
        <v>31700</v>
      </c>
      <c r="H212" t="s">
        <v>855</v>
      </c>
      <c r="I212" t="s">
        <v>856</v>
      </c>
      <c r="J212" t="s">
        <v>804</v>
      </c>
      <c r="K212">
        <v>31</v>
      </c>
      <c r="L212" t="s">
        <v>811</v>
      </c>
      <c r="N212">
        <v>300</v>
      </c>
      <c r="O212" s="41">
        <v>42785.958333333336</v>
      </c>
      <c r="P212">
        <v>3979</v>
      </c>
      <c r="Q212">
        <v>1</v>
      </c>
      <c r="V212" t="s">
        <v>1624</v>
      </c>
      <c r="W212" t="s">
        <v>1625</v>
      </c>
      <c r="X212">
        <v>6</v>
      </c>
      <c r="Y212">
        <v>0</v>
      </c>
      <c r="AB212">
        <v>34.74</v>
      </c>
      <c r="AC212">
        <v>0</v>
      </c>
      <c r="AD212">
        <v>34.74</v>
      </c>
      <c r="AE212" t="s">
        <v>2046</v>
      </c>
      <c r="AF212" t="s">
        <v>2046</v>
      </c>
      <c r="AG212" t="s">
        <v>2046</v>
      </c>
      <c r="AH212" t="s">
        <v>2046</v>
      </c>
      <c r="AI212" t="s">
        <v>2046</v>
      </c>
    </row>
    <row r="213" spans="1:35" x14ac:dyDescent="0.2">
      <c r="A213" t="s">
        <v>51</v>
      </c>
      <c r="B213" t="s">
        <v>803</v>
      </c>
      <c r="C213" t="s">
        <v>863</v>
      </c>
      <c r="D213" t="s">
        <v>15</v>
      </c>
      <c r="E213" t="s">
        <v>428</v>
      </c>
      <c r="F213" t="s">
        <v>854</v>
      </c>
      <c r="G213">
        <v>31700</v>
      </c>
      <c r="H213" t="s">
        <v>855</v>
      </c>
      <c r="I213" t="s">
        <v>856</v>
      </c>
      <c r="J213" t="s">
        <v>804</v>
      </c>
      <c r="K213">
        <v>31</v>
      </c>
      <c r="L213" t="s">
        <v>811</v>
      </c>
      <c r="N213">
        <v>300</v>
      </c>
      <c r="O213" s="41">
        <v>42785.958333333336</v>
      </c>
      <c r="P213">
        <v>3978</v>
      </c>
      <c r="Q213">
        <v>1</v>
      </c>
      <c r="T213">
        <v>1</v>
      </c>
      <c r="V213" t="s">
        <v>865</v>
      </c>
      <c r="W213" t="s">
        <v>866</v>
      </c>
      <c r="X213">
        <v>1</v>
      </c>
      <c r="Y213">
        <v>0</v>
      </c>
      <c r="AA213" t="s">
        <v>807</v>
      </c>
      <c r="AB213">
        <v>0</v>
      </c>
      <c r="AC213">
        <v>0</v>
      </c>
      <c r="AD213">
        <v>0</v>
      </c>
      <c r="AE213" t="s">
        <v>2046</v>
      </c>
      <c r="AF213" t="s">
        <v>2046</v>
      </c>
      <c r="AG213" t="s">
        <v>2046</v>
      </c>
      <c r="AH213" t="s">
        <v>2046</v>
      </c>
      <c r="AI213" t="s">
        <v>2046</v>
      </c>
    </row>
    <row r="214" spans="1:35" x14ac:dyDescent="0.2">
      <c r="A214" t="s">
        <v>51</v>
      </c>
      <c r="B214" t="s">
        <v>803</v>
      </c>
      <c r="C214" t="s">
        <v>868</v>
      </c>
      <c r="D214" t="s">
        <v>15</v>
      </c>
      <c r="E214" t="s">
        <v>428</v>
      </c>
      <c r="F214" t="s">
        <v>854</v>
      </c>
      <c r="G214">
        <v>31700</v>
      </c>
      <c r="H214" t="s">
        <v>855</v>
      </c>
      <c r="I214" t="s">
        <v>856</v>
      </c>
      <c r="J214" t="s">
        <v>804</v>
      </c>
      <c r="K214">
        <v>31</v>
      </c>
      <c r="L214" t="s">
        <v>811</v>
      </c>
      <c r="N214">
        <v>300</v>
      </c>
      <c r="O214" s="41">
        <v>42785.958333333336</v>
      </c>
      <c r="P214">
        <v>3977</v>
      </c>
      <c r="Q214">
        <v>1</v>
      </c>
      <c r="V214" t="s">
        <v>1298</v>
      </c>
      <c r="W214">
        <v>410160</v>
      </c>
      <c r="X214">
        <v>20</v>
      </c>
      <c r="Y214">
        <v>0</v>
      </c>
      <c r="AA214" t="s">
        <v>807</v>
      </c>
      <c r="AB214">
        <v>0</v>
      </c>
      <c r="AC214">
        <v>0</v>
      </c>
      <c r="AD214">
        <v>0</v>
      </c>
      <c r="AE214" t="s">
        <v>2046</v>
      </c>
      <c r="AF214" t="s">
        <v>2046</v>
      </c>
      <c r="AG214" t="s">
        <v>2046</v>
      </c>
      <c r="AH214" t="s">
        <v>2046</v>
      </c>
      <c r="AI214" t="s">
        <v>2046</v>
      </c>
    </row>
    <row r="215" spans="1:35" x14ac:dyDescent="0.2">
      <c r="A215" t="s">
        <v>51</v>
      </c>
      <c r="B215" t="s">
        <v>803</v>
      </c>
      <c r="C215" t="s">
        <v>868</v>
      </c>
      <c r="D215" t="s">
        <v>15</v>
      </c>
      <c r="E215" t="s">
        <v>428</v>
      </c>
      <c r="F215" t="s">
        <v>854</v>
      </c>
      <c r="G215">
        <v>31700</v>
      </c>
      <c r="H215" t="s">
        <v>855</v>
      </c>
      <c r="I215" t="s">
        <v>856</v>
      </c>
      <c r="J215" t="s">
        <v>804</v>
      </c>
      <c r="K215">
        <v>31</v>
      </c>
      <c r="L215" t="s">
        <v>811</v>
      </c>
      <c r="N215">
        <v>300</v>
      </c>
      <c r="O215" s="41">
        <v>42785.958333333336</v>
      </c>
      <c r="P215">
        <v>3977</v>
      </c>
      <c r="S215">
        <v>1</v>
      </c>
      <c r="V215" t="s">
        <v>1194</v>
      </c>
      <c r="W215">
        <v>330240</v>
      </c>
      <c r="X215">
        <v>7</v>
      </c>
      <c r="Y215">
        <v>0</v>
      </c>
      <c r="AB215">
        <v>20.3</v>
      </c>
      <c r="AC215">
        <v>0</v>
      </c>
      <c r="AD215">
        <v>20.3</v>
      </c>
      <c r="AE215" t="s">
        <v>2046</v>
      </c>
      <c r="AF215" t="s">
        <v>2046</v>
      </c>
      <c r="AG215" t="s">
        <v>2046</v>
      </c>
      <c r="AH215" t="s">
        <v>2046</v>
      </c>
      <c r="AI215" t="s">
        <v>2046</v>
      </c>
    </row>
    <row r="216" spans="1:35" x14ac:dyDescent="0.2">
      <c r="A216" t="s">
        <v>51</v>
      </c>
      <c r="B216" t="s">
        <v>803</v>
      </c>
      <c r="C216" t="s">
        <v>868</v>
      </c>
      <c r="D216" t="s">
        <v>15</v>
      </c>
      <c r="E216" t="s">
        <v>428</v>
      </c>
      <c r="F216" t="s">
        <v>854</v>
      </c>
      <c r="G216">
        <v>31700</v>
      </c>
      <c r="H216" t="s">
        <v>855</v>
      </c>
      <c r="I216" t="s">
        <v>856</v>
      </c>
      <c r="J216" t="s">
        <v>804</v>
      </c>
      <c r="K216">
        <v>31</v>
      </c>
      <c r="L216" t="s">
        <v>811</v>
      </c>
      <c r="N216">
        <v>300</v>
      </c>
      <c r="O216" s="41">
        <v>42785.958333333336</v>
      </c>
      <c r="P216">
        <v>3977</v>
      </c>
      <c r="Q216">
        <v>1</v>
      </c>
      <c r="V216" t="s">
        <v>1193</v>
      </c>
      <c r="W216">
        <v>190240</v>
      </c>
      <c r="X216">
        <v>12</v>
      </c>
      <c r="Y216">
        <v>0</v>
      </c>
      <c r="AA216" t="s">
        <v>807</v>
      </c>
      <c r="AB216">
        <v>15.6</v>
      </c>
      <c r="AC216">
        <v>0</v>
      </c>
      <c r="AD216">
        <v>15.6</v>
      </c>
      <c r="AE216" t="s">
        <v>2046</v>
      </c>
      <c r="AF216" t="s">
        <v>2046</v>
      </c>
      <c r="AG216" t="s">
        <v>2046</v>
      </c>
      <c r="AH216" t="s">
        <v>2046</v>
      </c>
      <c r="AI216" t="s">
        <v>2046</v>
      </c>
    </row>
    <row r="217" spans="1:35" x14ac:dyDescent="0.2">
      <c r="A217" t="s">
        <v>51</v>
      </c>
      <c r="B217" t="s">
        <v>803</v>
      </c>
      <c r="C217" t="s">
        <v>18</v>
      </c>
      <c r="D217" t="s">
        <v>7</v>
      </c>
      <c r="E217" t="s">
        <v>428</v>
      </c>
      <c r="F217" t="s">
        <v>854</v>
      </c>
      <c r="G217">
        <v>31700</v>
      </c>
      <c r="H217" t="s">
        <v>855</v>
      </c>
      <c r="I217" t="s">
        <v>856</v>
      </c>
      <c r="J217" t="s">
        <v>804</v>
      </c>
      <c r="K217">
        <v>31</v>
      </c>
      <c r="L217" t="s">
        <v>811</v>
      </c>
      <c r="N217">
        <v>300</v>
      </c>
      <c r="O217" s="41">
        <v>42785.958333333336</v>
      </c>
      <c r="P217">
        <v>3976</v>
      </c>
      <c r="Q217">
        <v>1</v>
      </c>
      <c r="V217" t="s">
        <v>816</v>
      </c>
      <c r="W217">
        <v>1010631170</v>
      </c>
      <c r="X217">
        <v>6</v>
      </c>
      <c r="Y217">
        <v>10</v>
      </c>
      <c r="AA217" t="s">
        <v>807</v>
      </c>
      <c r="AB217">
        <v>33.479999999999997</v>
      </c>
      <c r="AC217">
        <v>0</v>
      </c>
      <c r="AD217">
        <v>33.479999999999997</v>
      </c>
      <c r="AE217" t="s">
        <v>2046</v>
      </c>
      <c r="AF217" t="s">
        <v>2046</v>
      </c>
      <c r="AG217" t="s">
        <v>2046</v>
      </c>
      <c r="AH217" t="s">
        <v>2046</v>
      </c>
      <c r="AI217" t="s">
        <v>2046</v>
      </c>
    </row>
    <row r="218" spans="1:35" x14ac:dyDescent="0.2">
      <c r="A218" t="s">
        <v>51</v>
      </c>
      <c r="B218" t="s">
        <v>803</v>
      </c>
      <c r="C218" t="s">
        <v>18</v>
      </c>
      <c r="D218" t="s">
        <v>7</v>
      </c>
      <c r="E218" t="s">
        <v>428</v>
      </c>
      <c r="F218" t="s">
        <v>854</v>
      </c>
      <c r="G218">
        <v>31700</v>
      </c>
      <c r="H218" t="s">
        <v>855</v>
      </c>
      <c r="I218" t="s">
        <v>856</v>
      </c>
      <c r="J218" t="s">
        <v>804</v>
      </c>
      <c r="K218">
        <v>31</v>
      </c>
      <c r="L218" t="s">
        <v>811</v>
      </c>
      <c r="N218">
        <v>300</v>
      </c>
      <c r="O218" s="41">
        <v>42785.958333333336</v>
      </c>
      <c r="P218">
        <v>3976</v>
      </c>
      <c r="Q218">
        <v>1</v>
      </c>
      <c r="V218" t="s">
        <v>815</v>
      </c>
      <c r="W218">
        <v>1010630890</v>
      </c>
      <c r="X218">
        <v>6</v>
      </c>
      <c r="Y218">
        <v>10</v>
      </c>
      <c r="AA218" t="s">
        <v>807</v>
      </c>
      <c r="AB218">
        <v>21.9</v>
      </c>
      <c r="AC218">
        <v>0</v>
      </c>
      <c r="AD218">
        <v>21.9</v>
      </c>
      <c r="AE218" t="s">
        <v>2046</v>
      </c>
      <c r="AF218" t="s">
        <v>2046</v>
      </c>
      <c r="AG218" t="s">
        <v>2046</v>
      </c>
      <c r="AH218" t="s">
        <v>2046</v>
      </c>
      <c r="AI218" t="s">
        <v>2046</v>
      </c>
    </row>
    <row r="219" spans="1:35" x14ac:dyDescent="0.2">
      <c r="A219" t="s">
        <v>51</v>
      </c>
      <c r="B219" t="s">
        <v>803</v>
      </c>
      <c r="C219" t="s">
        <v>18</v>
      </c>
      <c r="D219" t="s">
        <v>7</v>
      </c>
      <c r="E219" t="s">
        <v>428</v>
      </c>
      <c r="F219" t="s">
        <v>854</v>
      </c>
      <c r="G219">
        <v>31700</v>
      </c>
      <c r="H219" t="s">
        <v>855</v>
      </c>
      <c r="I219" t="s">
        <v>856</v>
      </c>
      <c r="J219" t="s">
        <v>804</v>
      </c>
      <c r="K219">
        <v>31</v>
      </c>
      <c r="L219" t="s">
        <v>811</v>
      </c>
      <c r="N219">
        <v>300</v>
      </c>
      <c r="O219" s="41">
        <v>42785.958333333336</v>
      </c>
      <c r="P219">
        <v>3976</v>
      </c>
      <c r="Q219">
        <v>1</v>
      </c>
      <c r="V219" t="s">
        <v>892</v>
      </c>
      <c r="W219">
        <v>1010420497</v>
      </c>
      <c r="X219">
        <v>4</v>
      </c>
      <c r="Y219">
        <v>10</v>
      </c>
      <c r="AA219" t="s">
        <v>807</v>
      </c>
      <c r="AB219">
        <v>25.56</v>
      </c>
      <c r="AC219">
        <v>0</v>
      </c>
      <c r="AD219">
        <v>25.56</v>
      </c>
      <c r="AE219" t="s">
        <v>2046</v>
      </c>
      <c r="AF219" t="s">
        <v>2046</v>
      </c>
      <c r="AG219" t="s">
        <v>2046</v>
      </c>
      <c r="AH219" t="s">
        <v>2046</v>
      </c>
      <c r="AI219" t="s">
        <v>2046</v>
      </c>
    </row>
    <row r="220" spans="1:35" x14ac:dyDescent="0.2">
      <c r="A220" t="s">
        <v>51</v>
      </c>
      <c r="B220" t="s">
        <v>803</v>
      </c>
      <c r="C220" t="s">
        <v>18</v>
      </c>
      <c r="D220" t="s">
        <v>7</v>
      </c>
      <c r="E220" t="s">
        <v>428</v>
      </c>
      <c r="F220" t="s">
        <v>854</v>
      </c>
      <c r="G220">
        <v>31700</v>
      </c>
      <c r="H220" t="s">
        <v>855</v>
      </c>
      <c r="I220" t="s">
        <v>856</v>
      </c>
      <c r="J220" t="s">
        <v>804</v>
      </c>
      <c r="K220">
        <v>31</v>
      </c>
      <c r="L220" t="s">
        <v>811</v>
      </c>
      <c r="N220">
        <v>300</v>
      </c>
      <c r="O220" s="41">
        <v>42785.958333333336</v>
      </c>
      <c r="P220">
        <v>3976</v>
      </c>
      <c r="Q220">
        <v>1</v>
      </c>
      <c r="V220" t="s">
        <v>891</v>
      </c>
      <c r="W220">
        <v>1010420297</v>
      </c>
      <c r="X220">
        <v>4</v>
      </c>
      <c r="Y220">
        <v>10</v>
      </c>
      <c r="AA220" t="s">
        <v>807</v>
      </c>
      <c r="AB220">
        <v>25.56</v>
      </c>
      <c r="AC220">
        <v>0</v>
      </c>
      <c r="AD220">
        <v>25.56</v>
      </c>
      <c r="AE220" t="s">
        <v>2046</v>
      </c>
      <c r="AF220" t="s">
        <v>2046</v>
      </c>
      <c r="AG220" t="s">
        <v>2046</v>
      </c>
      <c r="AH220" t="s">
        <v>2046</v>
      </c>
      <c r="AI220" t="s">
        <v>2046</v>
      </c>
    </row>
    <row r="221" spans="1:35" x14ac:dyDescent="0.2">
      <c r="A221" t="s">
        <v>51</v>
      </c>
      <c r="B221" t="s">
        <v>803</v>
      </c>
      <c r="C221" t="s">
        <v>18</v>
      </c>
      <c r="D221" t="s">
        <v>7</v>
      </c>
      <c r="E221" t="s">
        <v>428</v>
      </c>
      <c r="F221" t="s">
        <v>854</v>
      </c>
      <c r="G221">
        <v>31700</v>
      </c>
      <c r="H221" t="s">
        <v>855</v>
      </c>
      <c r="I221" t="s">
        <v>856</v>
      </c>
      <c r="J221" t="s">
        <v>804</v>
      </c>
      <c r="K221">
        <v>31</v>
      </c>
      <c r="L221" t="s">
        <v>811</v>
      </c>
      <c r="N221">
        <v>300</v>
      </c>
      <c r="O221" s="41">
        <v>42785.958333333336</v>
      </c>
      <c r="P221">
        <v>3976</v>
      </c>
      <c r="Q221">
        <v>1</v>
      </c>
      <c r="V221" t="s">
        <v>814</v>
      </c>
      <c r="W221">
        <v>1010420097</v>
      </c>
      <c r="X221">
        <v>4</v>
      </c>
      <c r="Y221">
        <v>10</v>
      </c>
      <c r="AA221" t="s">
        <v>807</v>
      </c>
      <c r="AB221">
        <v>25.56</v>
      </c>
      <c r="AC221">
        <v>0</v>
      </c>
      <c r="AD221">
        <v>25.56</v>
      </c>
      <c r="AE221" t="s">
        <v>2046</v>
      </c>
      <c r="AF221" t="s">
        <v>2046</v>
      </c>
      <c r="AG221" t="s">
        <v>2046</v>
      </c>
      <c r="AH221" t="s">
        <v>2046</v>
      </c>
      <c r="AI221" t="s">
        <v>2046</v>
      </c>
    </row>
    <row r="222" spans="1:35" x14ac:dyDescent="0.2">
      <c r="A222" t="s">
        <v>51</v>
      </c>
      <c r="B222" t="s">
        <v>803</v>
      </c>
      <c r="C222" t="s">
        <v>18</v>
      </c>
      <c r="D222" t="s">
        <v>7</v>
      </c>
      <c r="E222" t="s">
        <v>428</v>
      </c>
      <c r="F222" t="s">
        <v>854</v>
      </c>
      <c r="G222">
        <v>31700</v>
      </c>
      <c r="H222" t="s">
        <v>855</v>
      </c>
      <c r="I222" t="s">
        <v>856</v>
      </c>
      <c r="J222" t="s">
        <v>804</v>
      </c>
      <c r="K222">
        <v>31</v>
      </c>
      <c r="L222" t="s">
        <v>811</v>
      </c>
      <c r="N222">
        <v>300</v>
      </c>
      <c r="O222" s="41">
        <v>42785.958333333336</v>
      </c>
      <c r="P222">
        <v>3976</v>
      </c>
      <c r="Q222">
        <v>1</v>
      </c>
      <c r="V222" t="s">
        <v>813</v>
      </c>
      <c r="W222">
        <v>1090115040</v>
      </c>
      <c r="X222">
        <v>2</v>
      </c>
      <c r="Y222">
        <v>0</v>
      </c>
      <c r="AA222" t="s">
        <v>807</v>
      </c>
      <c r="AB222">
        <v>58.78</v>
      </c>
      <c r="AC222">
        <v>0</v>
      </c>
      <c r="AD222">
        <v>58.78</v>
      </c>
      <c r="AE222" t="s">
        <v>2046</v>
      </c>
      <c r="AF222" t="s">
        <v>2046</v>
      </c>
      <c r="AG222" t="s">
        <v>2046</v>
      </c>
      <c r="AH222" t="s">
        <v>2046</v>
      </c>
      <c r="AI222" t="s">
        <v>2046</v>
      </c>
    </row>
    <row r="223" spans="1:35" x14ac:dyDescent="0.2">
      <c r="A223" t="s">
        <v>51</v>
      </c>
      <c r="D223" t="s">
        <v>7</v>
      </c>
      <c r="O223" s="41">
        <v>42784.958333333336</v>
      </c>
      <c r="P223">
        <v>3974</v>
      </c>
      <c r="Q223">
        <v>1</v>
      </c>
      <c r="T223">
        <v>1</v>
      </c>
      <c r="V223" t="s">
        <v>859</v>
      </c>
      <c r="X223">
        <v>1</v>
      </c>
      <c r="Y223">
        <v>10</v>
      </c>
      <c r="AA223" t="s">
        <v>807</v>
      </c>
      <c r="AB223">
        <v>0</v>
      </c>
      <c r="AC223">
        <v>0</v>
      </c>
      <c r="AD223">
        <v>0</v>
      </c>
      <c r="AE223" t="s">
        <v>2046</v>
      </c>
      <c r="AF223" t="s">
        <v>2046</v>
      </c>
      <c r="AG223" t="s">
        <v>2046</v>
      </c>
      <c r="AH223" t="s">
        <v>2046</v>
      </c>
      <c r="AI223" t="s">
        <v>2046</v>
      </c>
    </row>
    <row r="224" spans="1:35" x14ac:dyDescent="0.2">
      <c r="A224" t="s">
        <v>51</v>
      </c>
      <c r="D224" t="s">
        <v>7</v>
      </c>
      <c r="O224" s="41">
        <v>42784.958333333336</v>
      </c>
      <c r="P224">
        <v>3974</v>
      </c>
      <c r="Q224">
        <v>1</v>
      </c>
      <c r="T224">
        <v>1</v>
      </c>
      <c r="V224" t="s">
        <v>932</v>
      </c>
      <c r="W224" t="s">
        <v>933</v>
      </c>
      <c r="X224">
        <v>30</v>
      </c>
      <c r="Y224">
        <v>10</v>
      </c>
      <c r="AA224" t="s">
        <v>807</v>
      </c>
      <c r="AB224">
        <v>77.400000000000006</v>
      </c>
      <c r="AC224">
        <v>0</v>
      </c>
      <c r="AD224">
        <v>77.400000000000006</v>
      </c>
      <c r="AE224" t="s">
        <v>2046</v>
      </c>
      <c r="AF224" t="s">
        <v>2046</v>
      </c>
      <c r="AG224" t="s">
        <v>2046</v>
      </c>
      <c r="AH224" t="s">
        <v>2046</v>
      </c>
      <c r="AI224" t="s">
        <v>2046</v>
      </c>
    </row>
    <row r="225" spans="1:35" x14ac:dyDescent="0.2">
      <c r="A225" t="s">
        <v>51</v>
      </c>
      <c r="D225" t="s">
        <v>7</v>
      </c>
      <c r="O225" s="41">
        <v>42784.958333333336</v>
      </c>
      <c r="P225">
        <v>3974</v>
      </c>
      <c r="Q225">
        <v>1</v>
      </c>
      <c r="T225">
        <v>1</v>
      </c>
      <c r="V225" t="s">
        <v>852</v>
      </c>
      <c r="W225" t="s">
        <v>853</v>
      </c>
      <c r="X225">
        <v>30</v>
      </c>
      <c r="Y225">
        <v>10</v>
      </c>
      <c r="AA225" t="s">
        <v>807</v>
      </c>
      <c r="AB225">
        <v>72.3</v>
      </c>
      <c r="AC225">
        <v>0</v>
      </c>
      <c r="AD225">
        <v>72.3</v>
      </c>
      <c r="AE225" t="s">
        <v>2046</v>
      </c>
      <c r="AF225" t="s">
        <v>2046</v>
      </c>
      <c r="AG225" t="s">
        <v>2046</v>
      </c>
      <c r="AH225" t="s">
        <v>2046</v>
      </c>
      <c r="AI225" t="s">
        <v>2046</v>
      </c>
    </row>
    <row r="226" spans="1:35" x14ac:dyDescent="0.2">
      <c r="A226" t="s">
        <v>51</v>
      </c>
      <c r="D226" t="s">
        <v>7</v>
      </c>
      <c r="O226" s="41">
        <v>42784.958333333336</v>
      </c>
      <c r="P226">
        <v>3974</v>
      </c>
      <c r="Q226">
        <v>1</v>
      </c>
      <c r="T226">
        <v>1</v>
      </c>
      <c r="V226" t="s">
        <v>850</v>
      </c>
      <c r="W226" t="s">
        <v>851</v>
      </c>
      <c r="X226">
        <v>30</v>
      </c>
      <c r="Y226">
        <v>10</v>
      </c>
      <c r="AA226" t="s">
        <v>807</v>
      </c>
      <c r="AB226">
        <v>64.8</v>
      </c>
      <c r="AC226">
        <v>0</v>
      </c>
      <c r="AD226">
        <v>64.8</v>
      </c>
      <c r="AE226" t="s">
        <v>2046</v>
      </c>
      <c r="AF226" t="s">
        <v>2046</v>
      </c>
      <c r="AG226" t="s">
        <v>2046</v>
      </c>
      <c r="AH226" t="s">
        <v>2046</v>
      </c>
      <c r="AI226" t="s">
        <v>2046</v>
      </c>
    </row>
    <row r="227" spans="1:35" x14ac:dyDescent="0.2">
      <c r="A227" t="s">
        <v>51</v>
      </c>
      <c r="B227" t="s">
        <v>803</v>
      </c>
      <c r="C227" t="s">
        <v>817</v>
      </c>
      <c r="D227" t="s">
        <v>7</v>
      </c>
      <c r="E227" t="s">
        <v>490</v>
      </c>
      <c r="F227" t="s">
        <v>1621</v>
      </c>
      <c r="G227">
        <v>31130</v>
      </c>
      <c r="H227" t="s">
        <v>1622</v>
      </c>
      <c r="I227" t="s">
        <v>1623</v>
      </c>
      <c r="J227" t="s">
        <v>804</v>
      </c>
      <c r="K227">
        <v>31</v>
      </c>
      <c r="L227" t="s">
        <v>870</v>
      </c>
      <c r="N227">
        <v>300</v>
      </c>
      <c r="O227" s="41">
        <v>42781.958333333336</v>
      </c>
      <c r="P227">
        <v>3973</v>
      </c>
      <c r="Q227">
        <v>1</v>
      </c>
      <c r="V227" t="s">
        <v>1604</v>
      </c>
      <c r="W227" t="s">
        <v>1605</v>
      </c>
      <c r="X227">
        <v>6</v>
      </c>
      <c r="Y227">
        <v>0</v>
      </c>
      <c r="AB227">
        <v>30.42</v>
      </c>
      <c r="AC227">
        <v>0</v>
      </c>
      <c r="AD227">
        <v>30.42</v>
      </c>
      <c r="AE227" t="s">
        <v>2046</v>
      </c>
      <c r="AF227" t="s">
        <v>2046</v>
      </c>
      <c r="AG227" t="s">
        <v>2046</v>
      </c>
      <c r="AH227" t="s">
        <v>2046</v>
      </c>
      <c r="AI227" t="s">
        <v>2046</v>
      </c>
    </row>
    <row r="228" spans="1:35" x14ac:dyDescent="0.2">
      <c r="A228" t="s">
        <v>51</v>
      </c>
      <c r="B228" t="s">
        <v>803</v>
      </c>
      <c r="C228" t="s">
        <v>817</v>
      </c>
      <c r="D228" t="s">
        <v>7</v>
      </c>
      <c r="E228" t="s">
        <v>490</v>
      </c>
      <c r="F228" t="s">
        <v>1621</v>
      </c>
      <c r="G228">
        <v>31130</v>
      </c>
      <c r="H228" t="s">
        <v>1622</v>
      </c>
      <c r="I228" t="s">
        <v>1623</v>
      </c>
      <c r="J228" t="s">
        <v>804</v>
      </c>
      <c r="K228">
        <v>31</v>
      </c>
      <c r="L228" t="s">
        <v>870</v>
      </c>
      <c r="N228">
        <v>300</v>
      </c>
      <c r="O228" s="41">
        <v>42781.958333333336</v>
      </c>
      <c r="P228">
        <v>3973</v>
      </c>
      <c r="Q228">
        <v>1</v>
      </c>
      <c r="V228" t="s">
        <v>883</v>
      </c>
      <c r="W228" t="s">
        <v>884</v>
      </c>
      <c r="X228">
        <v>6</v>
      </c>
      <c r="Y228">
        <v>0</v>
      </c>
      <c r="AB228">
        <v>13.74</v>
      </c>
      <c r="AC228">
        <v>0</v>
      </c>
      <c r="AD228">
        <v>13.74</v>
      </c>
      <c r="AE228" t="s">
        <v>2046</v>
      </c>
      <c r="AF228" t="s">
        <v>2046</v>
      </c>
      <c r="AG228" t="s">
        <v>2046</v>
      </c>
      <c r="AH228" t="s">
        <v>2046</v>
      </c>
      <c r="AI228" t="s">
        <v>2046</v>
      </c>
    </row>
    <row r="229" spans="1:35" x14ac:dyDescent="0.2">
      <c r="A229" t="s">
        <v>51</v>
      </c>
      <c r="B229" t="s">
        <v>803</v>
      </c>
      <c r="C229" t="s">
        <v>863</v>
      </c>
      <c r="D229" t="s">
        <v>7</v>
      </c>
      <c r="E229" t="s">
        <v>490</v>
      </c>
      <c r="F229" t="s">
        <v>1621</v>
      </c>
      <c r="G229">
        <v>31130</v>
      </c>
      <c r="H229" t="s">
        <v>1622</v>
      </c>
      <c r="I229" t="s">
        <v>1623</v>
      </c>
      <c r="J229" t="s">
        <v>804</v>
      </c>
      <c r="K229">
        <v>31</v>
      </c>
      <c r="L229" t="s">
        <v>870</v>
      </c>
      <c r="N229">
        <v>300</v>
      </c>
      <c r="O229" s="41">
        <v>42781.958333333336</v>
      </c>
      <c r="P229">
        <v>3972</v>
      </c>
      <c r="Q229">
        <v>1</v>
      </c>
      <c r="V229" t="s">
        <v>1098</v>
      </c>
      <c r="W229" t="s">
        <v>1099</v>
      </c>
      <c r="X229">
        <v>6</v>
      </c>
      <c r="Y229">
        <v>0</v>
      </c>
      <c r="AB229">
        <v>12.9</v>
      </c>
      <c r="AC229">
        <v>0</v>
      </c>
      <c r="AD229">
        <v>12.9</v>
      </c>
      <c r="AE229" t="s">
        <v>2046</v>
      </c>
      <c r="AF229" t="s">
        <v>2046</v>
      </c>
      <c r="AG229" t="s">
        <v>2046</v>
      </c>
      <c r="AH229" t="s">
        <v>2046</v>
      </c>
      <c r="AI229" t="s">
        <v>2046</v>
      </c>
    </row>
    <row r="230" spans="1:35" x14ac:dyDescent="0.2">
      <c r="A230" t="s">
        <v>51</v>
      </c>
      <c r="B230" t="s">
        <v>803</v>
      </c>
      <c r="C230" t="s">
        <v>863</v>
      </c>
      <c r="D230" t="s">
        <v>7</v>
      </c>
      <c r="E230" t="s">
        <v>490</v>
      </c>
      <c r="F230" t="s">
        <v>1621</v>
      </c>
      <c r="G230">
        <v>31130</v>
      </c>
      <c r="H230" t="s">
        <v>1622</v>
      </c>
      <c r="I230" t="s">
        <v>1623</v>
      </c>
      <c r="J230" t="s">
        <v>804</v>
      </c>
      <c r="K230">
        <v>31</v>
      </c>
      <c r="L230" t="s">
        <v>870</v>
      </c>
      <c r="N230">
        <v>300</v>
      </c>
      <c r="O230" s="41">
        <v>42781.958333333336</v>
      </c>
      <c r="P230">
        <v>3972</v>
      </c>
      <c r="Q230">
        <v>1</v>
      </c>
      <c r="V230" t="s">
        <v>909</v>
      </c>
      <c r="W230" t="s">
        <v>910</v>
      </c>
      <c r="X230">
        <v>6</v>
      </c>
      <c r="Y230">
        <v>0</v>
      </c>
      <c r="AB230">
        <v>9.3000000000000007</v>
      </c>
      <c r="AC230">
        <v>0</v>
      </c>
      <c r="AD230">
        <v>9.3000000000000007</v>
      </c>
      <c r="AE230" t="s">
        <v>2046</v>
      </c>
      <c r="AF230" t="s">
        <v>2046</v>
      </c>
      <c r="AG230" t="s">
        <v>2046</v>
      </c>
      <c r="AH230" t="s">
        <v>2046</v>
      </c>
      <c r="AI230" t="s">
        <v>2046</v>
      </c>
    </row>
    <row r="231" spans="1:35" x14ac:dyDescent="0.2">
      <c r="A231" t="s">
        <v>51</v>
      </c>
      <c r="B231" t="s">
        <v>803</v>
      </c>
      <c r="C231" t="s">
        <v>863</v>
      </c>
      <c r="D231" t="s">
        <v>7</v>
      </c>
      <c r="E231" t="s">
        <v>490</v>
      </c>
      <c r="F231" t="s">
        <v>1621</v>
      </c>
      <c r="G231">
        <v>31130</v>
      </c>
      <c r="H231" t="s">
        <v>1622</v>
      </c>
      <c r="I231" t="s">
        <v>1623</v>
      </c>
      <c r="J231" t="s">
        <v>804</v>
      </c>
      <c r="K231">
        <v>31</v>
      </c>
      <c r="L231" t="s">
        <v>870</v>
      </c>
      <c r="N231">
        <v>300</v>
      </c>
      <c r="O231" s="41">
        <v>42781.958333333336</v>
      </c>
      <c r="P231">
        <v>3972</v>
      </c>
      <c r="Q231">
        <v>1</v>
      </c>
      <c r="V231" t="s">
        <v>1086</v>
      </c>
      <c r="W231" t="s">
        <v>1087</v>
      </c>
      <c r="X231">
        <v>3</v>
      </c>
      <c r="Y231">
        <v>0</v>
      </c>
      <c r="AB231">
        <v>6.45</v>
      </c>
      <c r="AC231">
        <v>0</v>
      </c>
      <c r="AD231">
        <v>6.45</v>
      </c>
      <c r="AE231" t="s">
        <v>2046</v>
      </c>
      <c r="AF231" t="s">
        <v>2046</v>
      </c>
      <c r="AG231" t="s">
        <v>2046</v>
      </c>
      <c r="AH231" t="s">
        <v>2046</v>
      </c>
      <c r="AI231" t="s">
        <v>2046</v>
      </c>
    </row>
    <row r="232" spans="1:35" x14ac:dyDescent="0.2">
      <c r="A232" t="s">
        <v>51</v>
      </c>
      <c r="B232" t="s">
        <v>803</v>
      </c>
      <c r="C232" t="s">
        <v>863</v>
      </c>
      <c r="D232" t="s">
        <v>7</v>
      </c>
      <c r="E232" t="s">
        <v>490</v>
      </c>
      <c r="F232" t="s">
        <v>1621</v>
      </c>
      <c r="G232">
        <v>31130</v>
      </c>
      <c r="H232" t="s">
        <v>1622</v>
      </c>
      <c r="I232" t="s">
        <v>1623</v>
      </c>
      <c r="J232" t="s">
        <v>804</v>
      </c>
      <c r="K232">
        <v>31</v>
      </c>
      <c r="L232" t="s">
        <v>870</v>
      </c>
      <c r="N232">
        <v>300</v>
      </c>
      <c r="O232" s="41">
        <v>42781.958333333336</v>
      </c>
      <c r="P232">
        <v>3972</v>
      </c>
      <c r="Q232">
        <v>1</v>
      </c>
      <c r="V232" t="s">
        <v>1084</v>
      </c>
      <c r="W232" t="s">
        <v>1085</v>
      </c>
      <c r="X232">
        <v>3</v>
      </c>
      <c r="Y232">
        <v>0</v>
      </c>
      <c r="AB232">
        <v>6.75</v>
      </c>
      <c r="AC232">
        <v>0</v>
      </c>
      <c r="AD232">
        <v>6.75</v>
      </c>
      <c r="AE232" t="s">
        <v>2046</v>
      </c>
      <c r="AF232" t="s">
        <v>2046</v>
      </c>
      <c r="AG232" t="s">
        <v>2046</v>
      </c>
      <c r="AH232" t="s">
        <v>2046</v>
      </c>
      <c r="AI232" t="s">
        <v>2046</v>
      </c>
    </row>
    <row r="233" spans="1:35" x14ac:dyDescent="0.2">
      <c r="A233" t="s">
        <v>51</v>
      </c>
      <c r="B233" t="s">
        <v>803</v>
      </c>
      <c r="C233" t="s">
        <v>863</v>
      </c>
      <c r="D233" t="s">
        <v>7</v>
      </c>
      <c r="E233" t="s">
        <v>490</v>
      </c>
      <c r="F233" t="s">
        <v>1621</v>
      </c>
      <c r="G233">
        <v>31130</v>
      </c>
      <c r="H233" t="s">
        <v>1622</v>
      </c>
      <c r="I233" t="s">
        <v>1623</v>
      </c>
      <c r="J233" t="s">
        <v>804</v>
      </c>
      <c r="K233">
        <v>31</v>
      </c>
      <c r="L233" t="s">
        <v>870</v>
      </c>
      <c r="N233">
        <v>300</v>
      </c>
      <c r="O233" s="41">
        <v>42781.958333333336</v>
      </c>
      <c r="P233">
        <v>3972</v>
      </c>
      <c r="Q233">
        <v>1</v>
      </c>
      <c r="V233" t="s">
        <v>1080</v>
      </c>
      <c r="W233" t="s">
        <v>1081</v>
      </c>
      <c r="X233">
        <v>6</v>
      </c>
      <c r="Y233">
        <v>0</v>
      </c>
      <c r="AB233">
        <v>43.62</v>
      </c>
      <c r="AC233">
        <v>0</v>
      </c>
      <c r="AD233">
        <v>43.62</v>
      </c>
      <c r="AE233" t="s">
        <v>2046</v>
      </c>
      <c r="AF233" t="s">
        <v>2046</v>
      </c>
      <c r="AG233" t="s">
        <v>2046</v>
      </c>
      <c r="AH233" t="s">
        <v>2046</v>
      </c>
      <c r="AI233" t="s">
        <v>2046</v>
      </c>
    </row>
    <row r="234" spans="1:35" x14ac:dyDescent="0.2">
      <c r="A234" t="s">
        <v>51</v>
      </c>
      <c r="B234" t="s">
        <v>803</v>
      </c>
      <c r="C234" t="s">
        <v>863</v>
      </c>
      <c r="D234" t="s">
        <v>7</v>
      </c>
      <c r="E234" t="s">
        <v>490</v>
      </c>
      <c r="F234" t="s">
        <v>1621</v>
      </c>
      <c r="G234">
        <v>31130</v>
      </c>
      <c r="H234" t="s">
        <v>1622</v>
      </c>
      <c r="I234" t="s">
        <v>1623</v>
      </c>
      <c r="J234" t="s">
        <v>804</v>
      </c>
      <c r="K234">
        <v>31</v>
      </c>
      <c r="L234" t="s">
        <v>870</v>
      </c>
      <c r="N234">
        <v>300</v>
      </c>
      <c r="O234" s="41">
        <v>42781.958333333336</v>
      </c>
      <c r="P234">
        <v>3972</v>
      </c>
      <c r="Q234">
        <v>1</v>
      </c>
      <c r="V234" t="s">
        <v>1266</v>
      </c>
      <c r="W234" t="s">
        <v>1267</v>
      </c>
      <c r="X234">
        <v>6</v>
      </c>
      <c r="Y234">
        <v>0</v>
      </c>
      <c r="AB234">
        <v>23.4</v>
      </c>
      <c r="AC234">
        <v>0</v>
      </c>
      <c r="AD234">
        <v>23.4</v>
      </c>
      <c r="AE234" t="s">
        <v>2046</v>
      </c>
      <c r="AF234" t="s">
        <v>2046</v>
      </c>
      <c r="AG234" t="s">
        <v>2046</v>
      </c>
      <c r="AH234" t="s">
        <v>2046</v>
      </c>
      <c r="AI234" t="s">
        <v>2046</v>
      </c>
    </row>
    <row r="235" spans="1:35" x14ac:dyDescent="0.2">
      <c r="A235" t="s">
        <v>51</v>
      </c>
      <c r="B235" t="s">
        <v>803</v>
      </c>
      <c r="C235" t="s">
        <v>863</v>
      </c>
      <c r="D235" t="s">
        <v>7</v>
      </c>
      <c r="E235" t="s">
        <v>490</v>
      </c>
      <c r="F235" t="s">
        <v>1621</v>
      </c>
      <c r="G235">
        <v>31130</v>
      </c>
      <c r="H235" t="s">
        <v>1622</v>
      </c>
      <c r="I235" t="s">
        <v>1623</v>
      </c>
      <c r="J235" t="s">
        <v>804</v>
      </c>
      <c r="K235">
        <v>31</v>
      </c>
      <c r="L235" t="s">
        <v>870</v>
      </c>
      <c r="N235">
        <v>300</v>
      </c>
      <c r="O235" s="41">
        <v>42781.958333333336</v>
      </c>
      <c r="P235">
        <v>3972</v>
      </c>
      <c r="Q235">
        <v>1</v>
      </c>
      <c r="V235" t="s">
        <v>1124</v>
      </c>
      <c r="W235" t="s">
        <v>1125</v>
      </c>
      <c r="X235">
        <v>6</v>
      </c>
      <c r="Y235">
        <v>0</v>
      </c>
      <c r="AB235">
        <v>15.54</v>
      </c>
      <c r="AC235">
        <v>0</v>
      </c>
      <c r="AD235">
        <v>15.54</v>
      </c>
      <c r="AE235" t="s">
        <v>2046</v>
      </c>
      <c r="AF235" t="s">
        <v>2046</v>
      </c>
      <c r="AG235" t="s">
        <v>2046</v>
      </c>
      <c r="AH235" t="s">
        <v>2046</v>
      </c>
      <c r="AI235" t="s">
        <v>2046</v>
      </c>
    </row>
    <row r="236" spans="1:35" x14ac:dyDescent="0.2">
      <c r="A236" t="s">
        <v>51</v>
      </c>
      <c r="B236" t="s">
        <v>803</v>
      </c>
      <c r="C236" t="s">
        <v>863</v>
      </c>
      <c r="D236" t="s">
        <v>7</v>
      </c>
      <c r="E236" t="s">
        <v>490</v>
      </c>
      <c r="F236" t="s">
        <v>1621</v>
      </c>
      <c r="G236">
        <v>31130</v>
      </c>
      <c r="H236" t="s">
        <v>1622</v>
      </c>
      <c r="I236" t="s">
        <v>1623</v>
      </c>
      <c r="J236" t="s">
        <v>804</v>
      </c>
      <c r="K236">
        <v>31</v>
      </c>
      <c r="L236" t="s">
        <v>870</v>
      </c>
      <c r="N236">
        <v>300</v>
      </c>
      <c r="O236" s="41">
        <v>42781.958333333336</v>
      </c>
      <c r="P236">
        <v>3972</v>
      </c>
      <c r="Q236">
        <v>1</v>
      </c>
      <c r="V236" t="s">
        <v>1068</v>
      </c>
      <c r="W236" t="s">
        <v>1069</v>
      </c>
      <c r="X236">
        <v>6</v>
      </c>
      <c r="Y236">
        <v>0</v>
      </c>
      <c r="AB236">
        <v>13.8</v>
      </c>
      <c r="AC236">
        <v>0</v>
      </c>
      <c r="AD236">
        <v>13.8</v>
      </c>
      <c r="AE236" t="s">
        <v>2046</v>
      </c>
      <c r="AF236" t="s">
        <v>2046</v>
      </c>
      <c r="AG236" t="s">
        <v>2046</v>
      </c>
      <c r="AH236" t="s">
        <v>2046</v>
      </c>
      <c r="AI236" t="s">
        <v>2046</v>
      </c>
    </row>
    <row r="237" spans="1:35" x14ac:dyDescent="0.2">
      <c r="A237" t="s">
        <v>51</v>
      </c>
      <c r="B237" t="s">
        <v>803</v>
      </c>
      <c r="C237" t="s">
        <v>863</v>
      </c>
      <c r="D237" t="s">
        <v>7</v>
      </c>
      <c r="E237" t="s">
        <v>490</v>
      </c>
      <c r="F237" t="s">
        <v>1621</v>
      </c>
      <c r="G237">
        <v>31130</v>
      </c>
      <c r="H237" t="s">
        <v>1622</v>
      </c>
      <c r="I237" t="s">
        <v>1623</v>
      </c>
      <c r="J237" t="s">
        <v>804</v>
      </c>
      <c r="K237">
        <v>31</v>
      </c>
      <c r="L237" t="s">
        <v>870</v>
      </c>
      <c r="N237">
        <v>300</v>
      </c>
      <c r="O237" s="41">
        <v>42781.958333333336</v>
      </c>
      <c r="P237">
        <v>3972</v>
      </c>
      <c r="Q237">
        <v>1</v>
      </c>
      <c r="V237" t="s">
        <v>1058</v>
      </c>
      <c r="W237" t="s">
        <v>1059</v>
      </c>
      <c r="X237">
        <v>6</v>
      </c>
      <c r="Y237">
        <v>0</v>
      </c>
      <c r="AB237">
        <v>58.56</v>
      </c>
      <c r="AC237">
        <v>0</v>
      </c>
      <c r="AD237">
        <v>58.56</v>
      </c>
      <c r="AE237" t="s">
        <v>2046</v>
      </c>
      <c r="AF237" t="s">
        <v>2046</v>
      </c>
      <c r="AG237" t="s">
        <v>2046</v>
      </c>
      <c r="AH237" t="s">
        <v>2046</v>
      </c>
      <c r="AI237" t="s">
        <v>2046</v>
      </c>
    </row>
    <row r="238" spans="1:35" x14ac:dyDescent="0.2">
      <c r="A238" t="s">
        <v>51</v>
      </c>
      <c r="B238" t="s">
        <v>803</v>
      </c>
      <c r="C238" t="s">
        <v>863</v>
      </c>
      <c r="D238" t="s">
        <v>7</v>
      </c>
      <c r="E238" t="s">
        <v>490</v>
      </c>
      <c r="F238" t="s">
        <v>1621</v>
      </c>
      <c r="G238">
        <v>31130</v>
      </c>
      <c r="H238" t="s">
        <v>1622</v>
      </c>
      <c r="I238" t="s">
        <v>1623</v>
      </c>
      <c r="J238" t="s">
        <v>804</v>
      </c>
      <c r="K238">
        <v>31</v>
      </c>
      <c r="L238" t="s">
        <v>870</v>
      </c>
      <c r="N238">
        <v>300</v>
      </c>
      <c r="O238" s="41">
        <v>42781.958333333336</v>
      </c>
      <c r="P238">
        <v>3972</v>
      </c>
      <c r="Q238">
        <v>1</v>
      </c>
      <c r="V238" t="s">
        <v>1056</v>
      </c>
      <c r="W238" t="s">
        <v>1057</v>
      </c>
      <c r="X238">
        <v>6</v>
      </c>
      <c r="Y238">
        <v>0</v>
      </c>
      <c r="AB238">
        <v>38.46</v>
      </c>
      <c r="AC238">
        <v>0</v>
      </c>
      <c r="AD238">
        <v>38.46</v>
      </c>
      <c r="AE238" t="s">
        <v>2046</v>
      </c>
      <c r="AF238" t="s">
        <v>2046</v>
      </c>
      <c r="AG238" t="s">
        <v>2046</v>
      </c>
      <c r="AH238" t="s">
        <v>2046</v>
      </c>
      <c r="AI238" t="s">
        <v>2046</v>
      </c>
    </row>
    <row r="239" spans="1:35" x14ac:dyDescent="0.2">
      <c r="A239" t="s">
        <v>51</v>
      </c>
      <c r="B239" t="s">
        <v>803</v>
      </c>
      <c r="C239" t="s">
        <v>863</v>
      </c>
      <c r="D239" t="s">
        <v>7</v>
      </c>
      <c r="E239" t="s">
        <v>490</v>
      </c>
      <c r="F239" t="s">
        <v>1621</v>
      </c>
      <c r="G239">
        <v>31130</v>
      </c>
      <c r="H239" t="s">
        <v>1622</v>
      </c>
      <c r="I239" t="s">
        <v>1623</v>
      </c>
      <c r="J239" t="s">
        <v>804</v>
      </c>
      <c r="K239">
        <v>31</v>
      </c>
      <c r="L239" t="s">
        <v>870</v>
      </c>
      <c r="N239">
        <v>300</v>
      </c>
      <c r="O239" s="41">
        <v>42781.958333333336</v>
      </c>
      <c r="P239">
        <v>3972</v>
      </c>
      <c r="Q239">
        <v>1</v>
      </c>
      <c r="V239" t="s">
        <v>899</v>
      </c>
      <c r="W239" t="s">
        <v>900</v>
      </c>
      <c r="X239">
        <v>6</v>
      </c>
      <c r="Y239">
        <v>0</v>
      </c>
      <c r="AB239">
        <v>10.14</v>
      </c>
      <c r="AC239">
        <v>0</v>
      </c>
      <c r="AD239">
        <v>10.14</v>
      </c>
      <c r="AE239" t="s">
        <v>2046</v>
      </c>
      <c r="AF239" t="s">
        <v>2046</v>
      </c>
      <c r="AG239" t="s">
        <v>2046</v>
      </c>
      <c r="AH239" t="s">
        <v>2046</v>
      </c>
      <c r="AI239" t="s">
        <v>2046</v>
      </c>
    </row>
    <row r="240" spans="1:35" x14ac:dyDescent="0.2">
      <c r="A240" t="s">
        <v>51</v>
      </c>
      <c r="B240" t="s">
        <v>803</v>
      </c>
      <c r="C240" t="s">
        <v>863</v>
      </c>
      <c r="D240" t="s">
        <v>7</v>
      </c>
      <c r="E240" t="s">
        <v>490</v>
      </c>
      <c r="F240" t="s">
        <v>1621</v>
      </c>
      <c r="G240">
        <v>31130</v>
      </c>
      <c r="H240" t="s">
        <v>1622</v>
      </c>
      <c r="I240" t="s">
        <v>1623</v>
      </c>
      <c r="J240" t="s">
        <v>804</v>
      </c>
      <c r="K240">
        <v>31</v>
      </c>
      <c r="L240" t="s">
        <v>870</v>
      </c>
      <c r="N240">
        <v>300</v>
      </c>
      <c r="O240" s="41">
        <v>42781.958333333336</v>
      </c>
      <c r="P240">
        <v>3972</v>
      </c>
      <c r="Q240">
        <v>1</v>
      </c>
      <c r="V240" t="s">
        <v>1120</v>
      </c>
      <c r="W240" t="s">
        <v>1121</v>
      </c>
      <c r="X240">
        <v>6</v>
      </c>
      <c r="Y240">
        <v>0</v>
      </c>
      <c r="AB240">
        <v>17.22</v>
      </c>
      <c r="AC240">
        <v>0</v>
      </c>
      <c r="AD240">
        <v>17.22</v>
      </c>
      <c r="AE240" t="s">
        <v>2046</v>
      </c>
      <c r="AF240" t="s">
        <v>2046</v>
      </c>
      <c r="AG240" t="s">
        <v>2046</v>
      </c>
      <c r="AH240" t="s">
        <v>2046</v>
      </c>
      <c r="AI240" t="s">
        <v>2046</v>
      </c>
    </row>
    <row r="241" spans="1:35" x14ac:dyDescent="0.2">
      <c r="A241" t="s">
        <v>51</v>
      </c>
      <c r="B241" t="s">
        <v>803</v>
      </c>
      <c r="C241" t="s">
        <v>863</v>
      </c>
      <c r="D241" t="s">
        <v>7</v>
      </c>
      <c r="E241" t="s">
        <v>490</v>
      </c>
      <c r="F241" t="s">
        <v>1621</v>
      </c>
      <c r="G241">
        <v>31130</v>
      </c>
      <c r="H241" t="s">
        <v>1622</v>
      </c>
      <c r="I241" t="s">
        <v>1623</v>
      </c>
      <c r="J241" t="s">
        <v>804</v>
      </c>
      <c r="K241">
        <v>31</v>
      </c>
      <c r="L241" t="s">
        <v>870</v>
      </c>
      <c r="N241">
        <v>300</v>
      </c>
      <c r="O241" s="41">
        <v>42781.958333333336</v>
      </c>
      <c r="P241">
        <v>3972</v>
      </c>
      <c r="Q241">
        <v>1</v>
      </c>
      <c r="V241" t="s">
        <v>976</v>
      </c>
      <c r="W241" t="s">
        <v>977</v>
      </c>
      <c r="X241">
        <v>6</v>
      </c>
      <c r="Y241">
        <v>0</v>
      </c>
      <c r="AB241">
        <v>8.82</v>
      </c>
      <c r="AC241">
        <v>0</v>
      </c>
      <c r="AD241">
        <v>8.82</v>
      </c>
      <c r="AE241" t="s">
        <v>2046</v>
      </c>
      <c r="AF241" t="s">
        <v>2046</v>
      </c>
      <c r="AG241" t="s">
        <v>2046</v>
      </c>
      <c r="AH241" t="s">
        <v>2046</v>
      </c>
      <c r="AI241" t="s">
        <v>2046</v>
      </c>
    </row>
    <row r="242" spans="1:35" x14ac:dyDescent="0.2">
      <c r="A242" t="s">
        <v>51</v>
      </c>
      <c r="B242" t="s">
        <v>803</v>
      </c>
      <c r="C242" t="s">
        <v>868</v>
      </c>
      <c r="D242" t="s">
        <v>7</v>
      </c>
      <c r="E242" t="s">
        <v>490</v>
      </c>
      <c r="F242" t="s">
        <v>1621</v>
      </c>
      <c r="G242">
        <v>31130</v>
      </c>
      <c r="H242" t="s">
        <v>1622</v>
      </c>
      <c r="I242" t="s">
        <v>1623</v>
      </c>
      <c r="J242" t="s">
        <v>804</v>
      </c>
      <c r="K242">
        <v>31</v>
      </c>
      <c r="L242" t="s">
        <v>870</v>
      </c>
      <c r="N242">
        <v>300</v>
      </c>
      <c r="O242" s="41">
        <v>42781.958333333336</v>
      </c>
      <c r="P242">
        <v>3971</v>
      </c>
      <c r="Q242">
        <v>1</v>
      </c>
      <c r="V242" t="s">
        <v>1193</v>
      </c>
      <c r="W242">
        <v>190240</v>
      </c>
      <c r="X242">
        <v>12</v>
      </c>
      <c r="Y242">
        <v>0</v>
      </c>
      <c r="AA242" t="s">
        <v>807</v>
      </c>
      <c r="AB242">
        <v>15.6</v>
      </c>
      <c r="AC242">
        <v>0</v>
      </c>
      <c r="AD242">
        <v>15.6</v>
      </c>
      <c r="AE242" t="s">
        <v>2046</v>
      </c>
      <c r="AF242" t="s">
        <v>2046</v>
      </c>
      <c r="AG242" t="s">
        <v>2046</v>
      </c>
      <c r="AH242" t="s">
        <v>2046</v>
      </c>
      <c r="AI242" t="s">
        <v>2046</v>
      </c>
    </row>
    <row r="243" spans="1:35" x14ac:dyDescent="0.2">
      <c r="A243" t="s">
        <v>51</v>
      </c>
      <c r="B243" t="s">
        <v>803</v>
      </c>
      <c r="C243" t="s">
        <v>868</v>
      </c>
      <c r="D243" t="s">
        <v>7</v>
      </c>
      <c r="E243" t="s">
        <v>490</v>
      </c>
      <c r="F243" t="s">
        <v>1621</v>
      </c>
      <c r="G243">
        <v>31130</v>
      </c>
      <c r="H243" t="s">
        <v>1622</v>
      </c>
      <c r="I243" t="s">
        <v>1623</v>
      </c>
      <c r="J243" t="s">
        <v>804</v>
      </c>
      <c r="K243">
        <v>31</v>
      </c>
      <c r="L243" t="s">
        <v>870</v>
      </c>
      <c r="N243">
        <v>300</v>
      </c>
      <c r="O243" s="41">
        <v>42781.958333333336</v>
      </c>
      <c r="P243">
        <v>3971</v>
      </c>
      <c r="Q243">
        <v>1</v>
      </c>
      <c r="V243" t="s">
        <v>1612</v>
      </c>
      <c r="W243">
        <v>310010</v>
      </c>
      <c r="X243">
        <v>20</v>
      </c>
      <c r="Y243">
        <v>0</v>
      </c>
      <c r="AB243">
        <v>15.6</v>
      </c>
      <c r="AC243">
        <v>0</v>
      </c>
      <c r="AD243">
        <v>15.6</v>
      </c>
      <c r="AE243" t="s">
        <v>2046</v>
      </c>
      <c r="AF243" t="s">
        <v>2046</v>
      </c>
      <c r="AG243" t="s">
        <v>2046</v>
      </c>
      <c r="AH243" t="s">
        <v>2046</v>
      </c>
      <c r="AI243" t="s">
        <v>2046</v>
      </c>
    </row>
    <row r="244" spans="1:35" x14ac:dyDescent="0.2">
      <c r="A244" t="s">
        <v>51</v>
      </c>
      <c r="B244" t="s">
        <v>803</v>
      </c>
      <c r="C244" t="s">
        <v>18</v>
      </c>
      <c r="D244" t="s">
        <v>7</v>
      </c>
      <c r="E244" t="s">
        <v>490</v>
      </c>
      <c r="F244" t="s">
        <v>1621</v>
      </c>
      <c r="G244">
        <v>31130</v>
      </c>
      <c r="H244" t="s">
        <v>1622</v>
      </c>
      <c r="I244" t="s">
        <v>1623</v>
      </c>
      <c r="J244" t="s">
        <v>804</v>
      </c>
      <c r="K244">
        <v>31</v>
      </c>
      <c r="L244" t="s">
        <v>870</v>
      </c>
      <c r="N244">
        <v>300</v>
      </c>
      <c r="O244" s="41">
        <v>42781.958333333336</v>
      </c>
      <c r="P244">
        <v>3970</v>
      </c>
      <c r="Q244">
        <v>1</v>
      </c>
      <c r="V244" t="s">
        <v>892</v>
      </c>
      <c r="W244">
        <v>1010420497</v>
      </c>
      <c r="X244">
        <v>4</v>
      </c>
      <c r="Y244">
        <v>10</v>
      </c>
      <c r="AA244" t="s">
        <v>807</v>
      </c>
      <c r="AB244">
        <v>25.56</v>
      </c>
      <c r="AC244">
        <v>0</v>
      </c>
      <c r="AD244">
        <v>25.56</v>
      </c>
      <c r="AE244" t="s">
        <v>2046</v>
      </c>
      <c r="AF244" t="s">
        <v>2046</v>
      </c>
      <c r="AG244" t="s">
        <v>2046</v>
      </c>
      <c r="AH244" t="s">
        <v>2046</v>
      </c>
      <c r="AI244" t="s">
        <v>2046</v>
      </c>
    </row>
    <row r="245" spans="1:35" x14ac:dyDescent="0.2">
      <c r="A245" t="s">
        <v>51</v>
      </c>
      <c r="B245" t="s">
        <v>803</v>
      </c>
      <c r="C245" t="s">
        <v>18</v>
      </c>
      <c r="D245" t="s">
        <v>7</v>
      </c>
      <c r="E245" t="s">
        <v>490</v>
      </c>
      <c r="F245" t="s">
        <v>1621</v>
      </c>
      <c r="G245">
        <v>31130</v>
      </c>
      <c r="H245" t="s">
        <v>1622</v>
      </c>
      <c r="I245" t="s">
        <v>1623</v>
      </c>
      <c r="J245" t="s">
        <v>804</v>
      </c>
      <c r="K245">
        <v>31</v>
      </c>
      <c r="L245" t="s">
        <v>870</v>
      </c>
      <c r="N245">
        <v>300</v>
      </c>
      <c r="O245" s="41">
        <v>42781.958333333336</v>
      </c>
      <c r="P245">
        <v>3970</v>
      </c>
      <c r="Q245">
        <v>1</v>
      </c>
      <c r="V245" t="s">
        <v>891</v>
      </c>
      <c r="W245">
        <v>1010420297</v>
      </c>
      <c r="X245">
        <v>4</v>
      </c>
      <c r="Y245">
        <v>10</v>
      </c>
      <c r="AA245" t="s">
        <v>807</v>
      </c>
      <c r="AB245">
        <v>25.56</v>
      </c>
      <c r="AC245">
        <v>0</v>
      </c>
      <c r="AD245">
        <v>25.56</v>
      </c>
      <c r="AE245" t="s">
        <v>2046</v>
      </c>
      <c r="AF245" t="s">
        <v>2046</v>
      </c>
      <c r="AG245" t="s">
        <v>2046</v>
      </c>
      <c r="AH245" t="s">
        <v>2046</v>
      </c>
      <c r="AI245" t="s">
        <v>2046</v>
      </c>
    </row>
    <row r="246" spans="1:35" x14ac:dyDescent="0.2">
      <c r="A246" t="s">
        <v>51</v>
      </c>
      <c r="B246" t="s">
        <v>803</v>
      </c>
      <c r="C246" t="s">
        <v>18</v>
      </c>
      <c r="D246" t="s">
        <v>7</v>
      </c>
      <c r="E246" t="s">
        <v>490</v>
      </c>
      <c r="F246" t="s">
        <v>1621</v>
      </c>
      <c r="G246">
        <v>31130</v>
      </c>
      <c r="H246" t="s">
        <v>1622</v>
      </c>
      <c r="I246" t="s">
        <v>1623</v>
      </c>
      <c r="J246" t="s">
        <v>804</v>
      </c>
      <c r="K246">
        <v>31</v>
      </c>
      <c r="L246" t="s">
        <v>870</v>
      </c>
      <c r="N246">
        <v>300</v>
      </c>
      <c r="O246" s="41">
        <v>42781.958333333336</v>
      </c>
      <c r="P246">
        <v>3970</v>
      </c>
      <c r="Q246">
        <v>1</v>
      </c>
      <c r="V246" t="s">
        <v>814</v>
      </c>
      <c r="W246">
        <v>1010420097</v>
      </c>
      <c r="X246">
        <v>4</v>
      </c>
      <c r="Y246">
        <v>10</v>
      </c>
      <c r="AA246" t="s">
        <v>807</v>
      </c>
      <c r="AB246">
        <v>25.56</v>
      </c>
      <c r="AC246">
        <v>0</v>
      </c>
      <c r="AD246">
        <v>25.56</v>
      </c>
      <c r="AE246" t="s">
        <v>2046</v>
      </c>
      <c r="AF246" t="s">
        <v>2046</v>
      </c>
      <c r="AG246" t="s">
        <v>2046</v>
      </c>
      <c r="AH246" t="s">
        <v>2046</v>
      </c>
      <c r="AI246" t="s">
        <v>2046</v>
      </c>
    </row>
    <row r="247" spans="1:35" x14ac:dyDescent="0.2">
      <c r="A247" t="s">
        <v>51</v>
      </c>
      <c r="B247" t="s">
        <v>867</v>
      </c>
      <c r="C247" t="s">
        <v>18</v>
      </c>
      <c r="D247" t="s">
        <v>15</v>
      </c>
      <c r="E247" t="s">
        <v>716</v>
      </c>
      <c r="F247" t="s">
        <v>1275</v>
      </c>
      <c r="G247">
        <v>69120</v>
      </c>
      <c r="H247" t="s">
        <v>1276</v>
      </c>
      <c r="I247" t="s">
        <v>1277</v>
      </c>
      <c r="J247" t="s">
        <v>882</v>
      </c>
      <c r="K247">
        <v>69</v>
      </c>
      <c r="L247" t="s">
        <v>848</v>
      </c>
      <c r="M247" t="s">
        <v>1278</v>
      </c>
      <c r="N247">
        <v>480</v>
      </c>
      <c r="O247" s="41">
        <v>42780.958333333336</v>
      </c>
      <c r="P247">
        <v>3969</v>
      </c>
      <c r="Q247">
        <v>1</v>
      </c>
      <c r="V247" t="s">
        <v>892</v>
      </c>
      <c r="W247">
        <v>1010420497</v>
      </c>
      <c r="X247">
        <v>4</v>
      </c>
      <c r="Y247">
        <v>10</v>
      </c>
      <c r="AA247" t="s">
        <v>807</v>
      </c>
      <c r="AB247">
        <v>25.56</v>
      </c>
      <c r="AC247">
        <v>0</v>
      </c>
      <c r="AD247">
        <v>25.56</v>
      </c>
      <c r="AE247" t="s">
        <v>2046</v>
      </c>
      <c r="AF247" t="s">
        <v>2046</v>
      </c>
      <c r="AG247" t="s">
        <v>2046</v>
      </c>
      <c r="AH247" t="s">
        <v>2046</v>
      </c>
      <c r="AI247" t="s">
        <v>2046</v>
      </c>
    </row>
    <row r="248" spans="1:35" x14ac:dyDescent="0.2">
      <c r="A248" t="s">
        <v>51</v>
      </c>
      <c r="B248" t="s">
        <v>867</v>
      </c>
      <c r="C248" t="s">
        <v>18</v>
      </c>
      <c r="D248" t="s">
        <v>15</v>
      </c>
      <c r="E248" t="s">
        <v>716</v>
      </c>
      <c r="F248" t="s">
        <v>1275</v>
      </c>
      <c r="G248">
        <v>69120</v>
      </c>
      <c r="H248" t="s">
        <v>1276</v>
      </c>
      <c r="I248" t="s">
        <v>1277</v>
      </c>
      <c r="J248" t="s">
        <v>882</v>
      </c>
      <c r="K248">
        <v>69</v>
      </c>
      <c r="L248" t="s">
        <v>848</v>
      </c>
      <c r="M248" t="s">
        <v>1278</v>
      </c>
      <c r="N248">
        <v>480</v>
      </c>
      <c r="O248" s="41">
        <v>42780.958333333336</v>
      </c>
      <c r="P248">
        <v>3969</v>
      </c>
      <c r="Q248">
        <v>1</v>
      </c>
      <c r="V248" t="s">
        <v>891</v>
      </c>
      <c r="W248">
        <v>1010420297</v>
      </c>
      <c r="X248">
        <v>4</v>
      </c>
      <c r="Y248">
        <v>10</v>
      </c>
      <c r="AA248" t="s">
        <v>807</v>
      </c>
      <c r="AB248">
        <v>25.56</v>
      </c>
      <c r="AC248">
        <v>0</v>
      </c>
      <c r="AD248">
        <v>25.56</v>
      </c>
      <c r="AE248" t="s">
        <v>2046</v>
      </c>
      <c r="AF248" t="s">
        <v>2046</v>
      </c>
      <c r="AG248" t="s">
        <v>2046</v>
      </c>
      <c r="AH248" t="s">
        <v>2046</v>
      </c>
      <c r="AI248" t="s">
        <v>2046</v>
      </c>
    </row>
    <row r="249" spans="1:35" x14ac:dyDescent="0.2">
      <c r="A249" t="s">
        <v>51</v>
      </c>
      <c r="B249" t="s">
        <v>936</v>
      </c>
      <c r="C249" t="s">
        <v>18</v>
      </c>
      <c r="D249" t="s">
        <v>15</v>
      </c>
      <c r="E249" t="s">
        <v>611</v>
      </c>
      <c r="F249" t="s">
        <v>1618</v>
      </c>
      <c r="G249">
        <v>76190</v>
      </c>
      <c r="H249" t="s">
        <v>1619</v>
      </c>
      <c r="I249" t="s">
        <v>1620</v>
      </c>
      <c r="J249" t="s">
        <v>1204</v>
      </c>
      <c r="K249">
        <v>76</v>
      </c>
      <c r="L249" t="s">
        <v>511</v>
      </c>
      <c r="N249">
        <v>250</v>
      </c>
      <c r="O249" s="41">
        <v>42780.958333333336</v>
      </c>
      <c r="P249">
        <v>3966</v>
      </c>
      <c r="Q249">
        <v>1</v>
      </c>
      <c r="V249" t="s">
        <v>809</v>
      </c>
      <c r="W249">
        <v>1010615156</v>
      </c>
      <c r="X249">
        <v>60</v>
      </c>
      <c r="Y249">
        <v>12</v>
      </c>
      <c r="AA249" t="s">
        <v>807</v>
      </c>
      <c r="AB249">
        <v>250.2</v>
      </c>
      <c r="AC249">
        <v>0</v>
      </c>
      <c r="AD249">
        <v>250.2</v>
      </c>
      <c r="AE249" t="s">
        <v>2046</v>
      </c>
      <c r="AF249" t="s">
        <v>2046</v>
      </c>
      <c r="AG249" t="s">
        <v>2046</v>
      </c>
      <c r="AH249" t="s">
        <v>2046</v>
      </c>
      <c r="AI249" t="s">
        <v>2046</v>
      </c>
    </row>
    <row r="250" spans="1:35" x14ac:dyDescent="0.2">
      <c r="A250" t="s">
        <v>51</v>
      </c>
      <c r="B250" t="s">
        <v>936</v>
      </c>
      <c r="C250" t="s">
        <v>18</v>
      </c>
      <c r="D250" t="s">
        <v>15</v>
      </c>
      <c r="E250" t="s">
        <v>611</v>
      </c>
      <c r="F250" t="s">
        <v>1618</v>
      </c>
      <c r="G250">
        <v>76190</v>
      </c>
      <c r="H250" t="s">
        <v>1619</v>
      </c>
      <c r="I250" t="s">
        <v>1620</v>
      </c>
      <c r="J250" t="s">
        <v>1204</v>
      </c>
      <c r="K250">
        <v>76</v>
      </c>
      <c r="L250" t="s">
        <v>511</v>
      </c>
      <c r="N250">
        <v>250</v>
      </c>
      <c r="O250" s="41">
        <v>42780.958333333336</v>
      </c>
      <c r="P250">
        <v>3966</v>
      </c>
      <c r="Q250">
        <v>1</v>
      </c>
      <c r="V250" t="s">
        <v>806</v>
      </c>
      <c r="W250">
        <v>1010615056</v>
      </c>
      <c r="X250">
        <v>60</v>
      </c>
      <c r="Y250">
        <v>12</v>
      </c>
      <c r="AA250" t="s">
        <v>807</v>
      </c>
      <c r="AB250">
        <v>333.6</v>
      </c>
      <c r="AC250">
        <v>0</v>
      </c>
      <c r="AD250">
        <v>333.6</v>
      </c>
      <c r="AE250" t="s">
        <v>2046</v>
      </c>
      <c r="AF250" t="s">
        <v>2046</v>
      </c>
      <c r="AG250" t="s">
        <v>2046</v>
      </c>
      <c r="AH250" t="s">
        <v>2046</v>
      </c>
      <c r="AI250" t="s">
        <v>2046</v>
      </c>
    </row>
    <row r="251" spans="1:35" x14ac:dyDescent="0.2">
      <c r="A251" t="s">
        <v>51</v>
      </c>
      <c r="B251" t="s">
        <v>936</v>
      </c>
      <c r="C251" t="s">
        <v>18</v>
      </c>
      <c r="D251" t="s">
        <v>15</v>
      </c>
      <c r="E251" t="s">
        <v>611</v>
      </c>
      <c r="F251" t="s">
        <v>1618</v>
      </c>
      <c r="G251">
        <v>76190</v>
      </c>
      <c r="H251" t="s">
        <v>1619</v>
      </c>
      <c r="I251" t="s">
        <v>1620</v>
      </c>
      <c r="J251" t="s">
        <v>1204</v>
      </c>
      <c r="K251">
        <v>76</v>
      </c>
      <c r="L251" t="s">
        <v>511</v>
      </c>
      <c r="N251">
        <v>250</v>
      </c>
      <c r="O251" s="41">
        <v>42780.958333333336</v>
      </c>
      <c r="P251">
        <v>3966</v>
      </c>
      <c r="Q251">
        <v>1</v>
      </c>
      <c r="V251" t="s">
        <v>886</v>
      </c>
      <c r="W251">
        <v>1010615028</v>
      </c>
      <c r="X251">
        <v>60</v>
      </c>
      <c r="Y251">
        <v>12</v>
      </c>
      <c r="AA251" t="s">
        <v>807</v>
      </c>
      <c r="AB251">
        <v>183.6</v>
      </c>
      <c r="AC251">
        <v>0</v>
      </c>
      <c r="AD251">
        <v>183.6</v>
      </c>
      <c r="AE251" t="s">
        <v>2046</v>
      </c>
      <c r="AF251" t="s">
        <v>2046</v>
      </c>
      <c r="AG251" t="s">
        <v>2046</v>
      </c>
      <c r="AH251" t="s">
        <v>2046</v>
      </c>
      <c r="AI251" t="s">
        <v>2046</v>
      </c>
    </row>
    <row r="252" spans="1:35" x14ac:dyDescent="0.2">
      <c r="A252" t="s">
        <v>51</v>
      </c>
      <c r="B252" t="s">
        <v>826</v>
      </c>
      <c r="C252" t="s">
        <v>887</v>
      </c>
      <c r="D252" t="s">
        <v>10</v>
      </c>
      <c r="E252" t="s">
        <v>618</v>
      </c>
      <c r="F252" t="s">
        <v>1615</v>
      </c>
      <c r="G252">
        <v>25200</v>
      </c>
      <c r="H252" t="s">
        <v>1616</v>
      </c>
      <c r="I252" t="s">
        <v>1617</v>
      </c>
      <c r="J252" t="s">
        <v>1100</v>
      </c>
      <c r="K252">
        <v>25</v>
      </c>
      <c r="L252" t="s">
        <v>848</v>
      </c>
      <c r="N252">
        <v>400</v>
      </c>
      <c r="O252" s="41">
        <v>42780.958333333336</v>
      </c>
      <c r="P252">
        <v>3964</v>
      </c>
      <c r="Q252">
        <v>1</v>
      </c>
      <c r="U252">
        <v>1</v>
      </c>
      <c r="V252" t="s">
        <v>1155</v>
      </c>
      <c r="W252" t="s">
        <v>1156</v>
      </c>
      <c r="X252">
        <v>72</v>
      </c>
      <c r="Y252">
        <v>15</v>
      </c>
      <c r="AA252" t="s">
        <v>807</v>
      </c>
      <c r="AB252">
        <v>516.96</v>
      </c>
      <c r="AC252">
        <v>0</v>
      </c>
      <c r="AD252">
        <v>516.96</v>
      </c>
      <c r="AE252" t="s">
        <v>2046</v>
      </c>
      <c r="AF252" t="s">
        <v>2046</v>
      </c>
      <c r="AG252" t="s">
        <v>2046</v>
      </c>
      <c r="AH252" t="s">
        <v>2046</v>
      </c>
      <c r="AI252" t="s">
        <v>2046</v>
      </c>
    </row>
    <row r="253" spans="1:35" x14ac:dyDescent="0.2">
      <c r="A253" t="s">
        <v>51</v>
      </c>
      <c r="B253" t="s">
        <v>936</v>
      </c>
      <c r="C253" t="s">
        <v>917</v>
      </c>
      <c r="D253" t="s">
        <v>11</v>
      </c>
      <c r="E253" t="s">
        <v>667</v>
      </c>
      <c r="F253" t="s">
        <v>1613</v>
      </c>
      <c r="G253">
        <v>75019</v>
      </c>
      <c r="H253" t="s">
        <v>1110</v>
      </c>
      <c r="I253" t="s">
        <v>1614</v>
      </c>
      <c r="J253" t="s">
        <v>937</v>
      </c>
      <c r="K253">
        <v>75</v>
      </c>
      <c r="L253" t="s">
        <v>667</v>
      </c>
      <c r="N253">
        <v>110</v>
      </c>
      <c r="O253" s="41">
        <v>42779.958333333336</v>
      </c>
      <c r="P253">
        <v>3963</v>
      </c>
      <c r="Q253">
        <v>1</v>
      </c>
      <c r="V253" t="s">
        <v>921</v>
      </c>
      <c r="W253">
        <v>14426</v>
      </c>
      <c r="X253">
        <v>51</v>
      </c>
      <c r="Y253">
        <v>10</v>
      </c>
      <c r="AB253">
        <v>0</v>
      </c>
      <c r="AC253">
        <v>0</v>
      </c>
      <c r="AD253">
        <v>0</v>
      </c>
      <c r="AE253" t="s">
        <v>2046</v>
      </c>
      <c r="AF253" t="s">
        <v>2046</v>
      </c>
      <c r="AG253" t="s">
        <v>2046</v>
      </c>
      <c r="AH253" t="s">
        <v>2046</v>
      </c>
      <c r="AI253" t="s">
        <v>2046</v>
      </c>
    </row>
    <row r="254" spans="1:35" x14ac:dyDescent="0.2">
      <c r="A254" t="s">
        <v>51</v>
      </c>
      <c r="B254" t="s">
        <v>936</v>
      </c>
      <c r="C254" t="s">
        <v>917</v>
      </c>
      <c r="D254" t="s">
        <v>11</v>
      </c>
      <c r="E254" t="s">
        <v>667</v>
      </c>
      <c r="F254" t="s">
        <v>1613</v>
      </c>
      <c r="G254">
        <v>75019</v>
      </c>
      <c r="H254" t="s">
        <v>1110</v>
      </c>
      <c r="I254" t="s">
        <v>1614</v>
      </c>
      <c r="J254" t="s">
        <v>937</v>
      </c>
      <c r="K254">
        <v>75</v>
      </c>
      <c r="L254" t="s">
        <v>667</v>
      </c>
      <c r="N254">
        <v>110</v>
      </c>
      <c r="O254" s="41">
        <v>42779.958333333336</v>
      </c>
      <c r="P254">
        <v>3963</v>
      </c>
      <c r="Q254">
        <v>1</v>
      </c>
      <c r="V254" t="s">
        <v>945</v>
      </c>
      <c r="W254">
        <v>14096</v>
      </c>
      <c r="X254">
        <v>51</v>
      </c>
      <c r="Y254">
        <v>10</v>
      </c>
      <c r="AB254">
        <v>0</v>
      </c>
      <c r="AC254">
        <v>0</v>
      </c>
      <c r="AD254">
        <v>0</v>
      </c>
      <c r="AE254" t="s">
        <v>2046</v>
      </c>
      <c r="AF254" t="s">
        <v>2046</v>
      </c>
      <c r="AG254" t="s">
        <v>2046</v>
      </c>
      <c r="AH254" t="s">
        <v>2046</v>
      </c>
      <c r="AI254" t="s">
        <v>2046</v>
      </c>
    </row>
    <row r="255" spans="1:35" x14ac:dyDescent="0.2">
      <c r="A255" t="s">
        <v>51</v>
      </c>
      <c r="B255" t="s">
        <v>936</v>
      </c>
      <c r="C255" t="s">
        <v>917</v>
      </c>
      <c r="D255" t="s">
        <v>11</v>
      </c>
      <c r="E255" t="s">
        <v>667</v>
      </c>
      <c r="F255" t="s">
        <v>1613</v>
      </c>
      <c r="G255">
        <v>75019</v>
      </c>
      <c r="H255" t="s">
        <v>1110</v>
      </c>
      <c r="I255" t="s">
        <v>1614</v>
      </c>
      <c r="J255" t="s">
        <v>937</v>
      </c>
      <c r="K255">
        <v>75</v>
      </c>
      <c r="L255" t="s">
        <v>667</v>
      </c>
      <c r="N255">
        <v>110</v>
      </c>
      <c r="O255" s="41">
        <v>42779.958333333336</v>
      </c>
      <c r="P255">
        <v>3963</v>
      </c>
      <c r="Q255">
        <v>1</v>
      </c>
      <c r="V255" t="s">
        <v>943</v>
      </c>
      <c r="W255">
        <v>14072</v>
      </c>
      <c r="X255">
        <v>51</v>
      </c>
      <c r="Y255">
        <v>10</v>
      </c>
      <c r="AB255">
        <v>78.03</v>
      </c>
      <c r="AC255">
        <v>0</v>
      </c>
      <c r="AD255">
        <v>78.03</v>
      </c>
      <c r="AE255" t="s">
        <v>2046</v>
      </c>
      <c r="AF255" t="s">
        <v>2046</v>
      </c>
      <c r="AG255" t="s">
        <v>2046</v>
      </c>
      <c r="AH255" t="s">
        <v>2046</v>
      </c>
      <c r="AI255" t="s">
        <v>2046</v>
      </c>
    </row>
    <row r="256" spans="1:35" x14ac:dyDescent="0.2">
      <c r="A256" t="s">
        <v>51</v>
      </c>
      <c r="B256" t="s">
        <v>826</v>
      </c>
      <c r="C256" t="s">
        <v>868</v>
      </c>
      <c r="D256" t="s">
        <v>9</v>
      </c>
      <c r="E256" t="s">
        <v>700</v>
      </c>
      <c r="F256" t="s">
        <v>1601</v>
      </c>
      <c r="G256">
        <v>90400</v>
      </c>
      <c r="H256" t="s">
        <v>1602</v>
      </c>
      <c r="I256" t="s">
        <v>1603</v>
      </c>
      <c r="J256" t="s">
        <v>1100</v>
      </c>
      <c r="K256">
        <v>90</v>
      </c>
      <c r="L256" t="s">
        <v>511</v>
      </c>
      <c r="N256">
        <v>375</v>
      </c>
      <c r="O256" s="41">
        <v>42779.958333333336</v>
      </c>
      <c r="P256">
        <v>3962</v>
      </c>
      <c r="Q256">
        <v>1</v>
      </c>
      <c r="U256">
        <v>1</v>
      </c>
      <c r="V256" t="s">
        <v>1193</v>
      </c>
      <c r="W256">
        <v>190240</v>
      </c>
      <c r="X256">
        <v>12</v>
      </c>
      <c r="Y256">
        <v>10</v>
      </c>
      <c r="AA256" t="s">
        <v>807</v>
      </c>
      <c r="AB256">
        <v>14.04</v>
      </c>
      <c r="AC256">
        <v>0</v>
      </c>
      <c r="AD256">
        <v>14.04</v>
      </c>
      <c r="AE256" t="s">
        <v>2046</v>
      </c>
      <c r="AF256" t="s">
        <v>2046</v>
      </c>
      <c r="AG256" t="s">
        <v>2046</v>
      </c>
      <c r="AH256" t="s">
        <v>2046</v>
      </c>
      <c r="AI256" t="s">
        <v>2046</v>
      </c>
    </row>
    <row r="257" spans="1:35" x14ac:dyDescent="0.2">
      <c r="A257" t="s">
        <v>51</v>
      </c>
      <c r="B257" t="s">
        <v>826</v>
      </c>
      <c r="C257" t="s">
        <v>868</v>
      </c>
      <c r="D257" t="s">
        <v>9</v>
      </c>
      <c r="E257" t="s">
        <v>700</v>
      </c>
      <c r="F257" t="s">
        <v>1601</v>
      </c>
      <c r="G257">
        <v>90400</v>
      </c>
      <c r="H257" t="s">
        <v>1602</v>
      </c>
      <c r="I257" t="s">
        <v>1603</v>
      </c>
      <c r="J257" t="s">
        <v>1100</v>
      </c>
      <c r="K257">
        <v>90</v>
      </c>
      <c r="L257" t="s">
        <v>511</v>
      </c>
      <c r="N257">
        <v>375</v>
      </c>
      <c r="O257" s="41">
        <v>42779.958333333336</v>
      </c>
      <c r="P257">
        <v>3962</v>
      </c>
      <c r="Q257">
        <v>1</v>
      </c>
      <c r="U257">
        <v>1</v>
      </c>
      <c r="V257" t="s">
        <v>1310</v>
      </c>
      <c r="W257">
        <v>190210</v>
      </c>
      <c r="X257">
        <v>12</v>
      </c>
      <c r="Y257">
        <v>10</v>
      </c>
      <c r="AA257" t="s">
        <v>807</v>
      </c>
      <c r="AB257">
        <v>10.68</v>
      </c>
      <c r="AC257">
        <v>0</v>
      </c>
      <c r="AD257">
        <v>10.68</v>
      </c>
      <c r="AE257" t="s">
        <v>2046</v>
      </c>
      <c r="AF257" t="s">
        <v>2046</v>
      </c>
      <c r="AG257" t="s">
        <v>2046</v>
      </c>
      <c r="AH257" t="s">
        <v>2046</v>
      </c>
      <c r="AI257" t="s">
        <v>2046</v>
      </c>
    </row>
    <row r="258" spans="1:35" x14ac:dyDescent="0.2">
      <c r="A258" t="s">
        <v>51</v>
      </c>
      <c r="B258" t="s">
        <v>826</v>
      </c>
      <c r="C258" t="s">
        <v>868</v>
      </c>
      <c r="D258" t="s">
        <v>9</v>
      </c>
      <c r="E258" t="s">
        <v>700</v>
      </c>
      <c r="F258" t="s">
        <v>1601</v>
      </c>
      <c r="G258">
        <v>90400</v>
      </c>
      <c r="H258" t="s">
        <v>1602</v>
      </c>
      <c r="I258" t="s">
        <v>1603</v>
      </c>
      <c r="J258" t="s">
        <v>1100</v>
      </c>
      <c r="K258">
        <v>90</v>
      </c>
      <c r="L258" t="s">
        <v>511</v>
      </c>
      <c r="N258">
        <v>375</v>
      </c>
      <c r="O258" s="41">
        <v>42779.958333333336</v>
      </c>
      <c r="P258">
        <v>3962</v>
      </c>
      <c r="Q258">
        <v>1</v>
      </c>
      <c r="U258">
        <v>1</v>
      </c>
      <c r="V258" t="s">
        <v>1192</v>
      </c>
      <c r="W258">
        <v>190130</v>
      </c>
      <c r="X258">
        <v>12</v>
      </c>
      <c r="Y258">
        <v>10</v>
      </c>
      <c r="AB258">
        <v>12.36</v>
      </c>
      <c r="AC258">
        <v>0</v>
      </c>
      <c r="AD258">
        <v>12.36</v>
      </c>
      <c r="AE258" t="s">
        <v>2046</v>
      </c>
      <c r="AF258" t="s">
        <v>2046</v>
      </c>
      <c r="AG258" t="s">
        <v>2046</v>
      </c>
      <c r="AH258" t="s">
        <v>2046</v>
      </c>
      <c r="AI258" t="s">
        <v>2046</v>
      </c>
    </row>
    <row r="259" spans="1:35" x14ac:dyDescent="0.2">
      <c r="A259" t="s">
        <v>51</v>
      </c>
      <c r="B259" t="s">
        <v>826</v>
      </c>
      <c r="C259" t="s">
        <v>868</v>
      </c>
      <c r="D259" t="s">
        <v>9</v>
      </c>
      <c r="E259" t="s">
        <v>700</v>
      </c>
      <c r="F259" t="s">
        <v>1601</v>
      </c>
      <c r="G259">
        <v>90400</v>
      </c>
      <c r="H259" t="s">
        <v>1602</v>
      </c>
      <c r="I259" t="s">
        <v>1603</v>
      </c>
      <c r="J259" t="s">
        <v>1100</v>
      </c>
      <c r="K259">
        <v>90</v>
      </c>
      <c r="L259" t="s">
        <v>511</v>
      </c>
      <c r="N259">
        <v>375</v>
      </c>
      <c r="O259" s="41">
        <v>42779.958333333336</v>
      </c>
      <c r="P259">
        <v>3962</v>
      </c>
      <c r="Q259">
        <v>1</v>
      </c>
      <c r="U259">
        <v>1</v>
      </c>
      <c r="V259" t="s">
        <v>1338</v>
      </c>
      <c r="W259">
        <v>190020</v>
      </c>
      <c r="X259">
        <v>12</v>
      </c>
      <c r="Y259">
        <v>10</v>
      </c>
      <c r="AA259" t="s">
        <v>807</v>
      </c>
      <c r="AB259">
        <v>12.36</v>
      </c>
      <c r="AC259">
        <v>0</v>
      </c>
      <c r="AD259">
        <v>12.36</v>
      </c>
      <c r="AE259" t="s">
        <v>2046</v>
      </c>
      <c r="AF259" t="s">
        <v>2046</v>
      </c>
      <c r="AG259" t="s">
        <v>2046</v>
      </c>
      <c r="AH259" t="s">
        <v>2046</v>
      </c>
      <c r="AI259" t="s">
        <v>2046</v>
      </c>
    </row>
    <row r="260" spans="1:35" x14ac:dyDescent="0.2">
      <c r="A260" t="s">
        <v>51</v>
      </c>
      <c r="B260" t="s">
        <v>826</v>
      </c>
      <c r="C260" t="s">
        <v>868</v>
      </c>
      <c r="D260" t="s">
        <v>9</v>
      </c>
      <c r="E260" t="s">
        <v>700</v>
      </c>
      <c r="F260" t="s">
        <v>1601</v>
      </c>
      <c r="G260">
        <v>90400</v>
      </c>
      <c r="H260" t="s">
        <v>1602</v>
      </c>
      <c r="I260" t="s">
        <v>1603</v>
      </c>
      <c r="J260" t="s">
        <v>1100</v>
      </c>
      <c r="K260">
        <v>90</v>
      </c>
      <c r="L260" t="s">
        <v>511</v>
      </c>
      <c r="N260">
        <v>375</v>
      </c>
      <c r="O260" s="41">
        <v>42779.958333333336</v>
      </c>
      <c r="P260">
        <v>3962</v>
      </c>
      <c r="Q260">
        <v>1</v>
      </c>
      <c r="U260">
        <v>1</v>
      </c>
      <c r="V260" t="s">
        <v>1450</v>
      </c>
      <c r="W260">
        <v>190150</v>
      </c>
      <c r="X260">
        <v>12</v>
      </c>
      <c r="Y260">
        <v>10</v>
      </c>
      <c r="AB260">
        <v>12.36</v>
      </c>
      <c r="AC260">
        <v>0</v>
      </c>
      <c r="AD260">
        <v>12.36</v>
      </c>
      <c r="AE260" t="s">
        <v>2046</v>
      </c>
      <c r="AF260" t="s">
        <v>2046</v>
      </c>
      <c r="AG260" t="s">
        <v>2046</v>
      </c>
      <c r="AH260" t="s">
        <v>2046</v>
      </c>
      <c r="AI260" t="s">
        <v>2046</v>
      </c>
    </row>
    <row r="261" spans="1:35" x14ac:dyDescent="0.2">
      <c r="A261" t="s">
        <v>51</v>
      </c>
      <c r="B261" t="s">
        <v>826</v>
      </c>
      <c r="C261" t="s">
        <v>868</v>
      </c>
      <c r="D261" t="s">
        <v>9</v>
      </c>
      <c r="E261" t="s">
        <v>700</v>
      </c>
      <c r="F261" t="s">
        <v>1601</v>
      </c>
      <c r="G261">
        <v>90400</v>
      </c>
      <c r="H261" t="s">
        <v>1602</v>
      </c>
      <c r="I261" t="s">
        <v>1603</v>
      </c>
      <c r="J261" t="s">
        <v>1100</v>
      </c>
      <c r="K261">
        <v>90</v>
      </c>
      <c r="L261" t="s">
        <v>511</v>
      </c>
      <c r="N261">
        <v>375</v>
      </c>
      <c r="O261" s="41">
        <v>42779.958333333336</v>
      </c>
      <c r="P261">
        <v>3962</v>
      </c>
      <c r="Q261">
        <v>1</v>
      </c>
      <c r="U261">
        <v>1</v>
      </c>
      <c r="V261" t="s">
        <v>1582</v>
      </c>
      <c r="W261">
        <v>190220</v>
      </c>
      <c r="X261">
        <v>12</v>
      </c>
      <c r="Y261">
        <v>10</v>
      </c>
      <c r="AB261">
        <v>12.36</v>
      </c>
      <c r="AC261">
        <v>0</v>
      </c>
      <c r="AD261">
        <v>12.36</v>
      </c>
      <c r="AE261" t="s">
        <v>2046</v>
      </c>
      <c r="AF261" t="s">
        <v>2046</v>
      </c>
      <c r="AG261" t="s">
        <v>2046</v>
      </c>
      <c r="AH261" t="s">
        <v>2046</v>
      </c>
      <c r="AI261" t="s">
        <v>2046</v>
      </c>
    </row>
    <row r="262" spans="1:35" x14ac:dyDescent="0.2">
      <c r="A262" t="s">
        <v>51</v>
      </c>
      <c r="B262" t="s">
        <v>826</v>
      </c>
      <c r="C262" t="s">
        <v>868</v>
      </c>
      <c r="D262" t="s">
        <v>9</v>
      </c>
      <c r="E262" t="s">
        <v>700</v>
      </c>
      <c r="F262" t="s">
        <v>1601</v>
      </c>
      <c r="G262">
        <v>90400</v>
      </c>
      <c r="H262" t="s">
        <v>1602</v>
      </c>
      <c r="I262" t="s">
        <v>1603</v>
      </c>
      <c r="J262" t="s">
        <v>1100</v>
      </c>
      <c r="K262">
        <v>90</v>
      </c>
      <c r="L262" t="s">
        <v>511</v>
      </c>
      <c r="N262">
        <v>375</v>
      </c>
      <c r="O262" s="41">
        <v>42779.958333333336</v>
      </c>
      <c r="P262">
        <v>3962</v>
      </c>
      <c r="Q262">
        <v>1</v>
      </c>
      <c r="V262" t="s">
        <v>1331</v>
      </c>
      <c r="W262">
        <v>512020</v>
      </c>
      <c r="X262">
        <v>8</v>
      </c>
      <c r="Y262">
        <v>0</v>
      </c>
      <c r="AB262">
        <v>12</v>
      </c>
      <c r="AC262">
        <v>0</v>
      </c>
      <c r="AD262">
        <v>12</v>
      </c>
      <c r="AE262" t="s">
        <v>2046</v>
      </c>
      <c r="AF262" t="s">
        <v>2046</v>
      </c>
      <c r="AG262" t="s">
        <v>2046</v>
      </c>
      <c r="AH262" t="s">
        <v>2046</v>
      </c>
      <c r="AI262" t="s">
        <v>2046</v>
      </c>
    </row>
    <row r="263" spans="1:35" x14ac:dyDescent="0.2">
      <c r="A263" t="s">
        <v>51</v>
      </c>
      <c r="B263" t="s">
        <v>826</v>
      </c>
      <c r="C263" t="s">
        <v>868</v>
      </c>
      <c r="D263" t="s">
        <v>9</v>
      </c>
      <c r="E263" t="s">
        <v>700</v>
      </c>
      <c r="F263" t="s">
        <v>1601</v>
      </c>
      <c r="G263">
        <v>90400</v>
      </c>
      <c r="H263" t="s">
        <v>1602</v>
      </c>
      <c r="I263" t="s">
        <v>1603</v>
      </c>
      <c r="J263" t="s">
        <v>1100</v>
      </c>
      <c r="K263">
        <v>90</v>
      </c>
      <c r="L263" t="s">
        <v>511</v>
      </c>
      <c r="N263">
        <v>375</v>
      </c>
      <c r="O263" s="41">
        <v>42779.958333333336</v>
      </c>
      <c r="P263">
        <v>3962</v>
      </c>
      <c r="Q263">
        <v>1</v>
      </c>
      <c r="V263" t="s">
        <v>1387</v>
      </c>
      <c r="W263">
        <v>510120</v>
      </c>
      <c r="X263">
        <v>12</v>
      </c>
      <c r="Y263">
        <v>0</v>
      </c>
      <c r="AB263">
        <v>49.8</v>
      </c>
      <c r="AC263">
        <v>0</v>
      </c>
      <c r="AD263">
        <v>49.8</v>
      </c>
      <c r="AE263" t="s">
        <v>2046</v>
      </c>
      <c r="AF263" t="s">
        <v>2046</v>
      </c>
      <c r="AG263" t="s">
        <v>2046</v>
      </c>
      <c r="AH263" t="s">
        <v>2046</v>
      </c>
      <c r="AI263" t="s">
        <v>2046</v>
      </c>
    </row>
    <row r="264" spans="1:35" x14ac:dyDescent="0.2">
      <c r="A264" t="s">
        <v>51</v>
      </c>
      <c r="B264" t="s">
        <v>826</v>
      </c>
      <c r="C264" t="s">
        <v>868</v>
      </c>
      <c r="D264" t="s">
        <v>9</v>
      </c>
      <c r="E264" t="s">
        <v>700</v>
      </c>
      <c r="F264" t="s">
        <v>1601</v>
      </c>
      <c r="G264">
        <v>90400</v>
      </c>
      <c r="H264" t="s">
        <v>1602</v>
      </c>
      <c r="I264" t="s">
        <v>1603</v>
      </c>
      <c r="J264" t="s">
        <v>1100</v>
      </c>
      <c r="K264">
        <v>90</v>
      </c>
      <c r="L264" t="s">
        <v>511</v>
      </c>
      <c r="N264">
        <v>375</v>
      </c>
      <c r="O264" s="41">
        <v>42779.958333333336</v>
      </c>
      <c r="P264">
        <v>3962</v>
      </c>
      <c r="Q264">
        <v>1</v>
      </c>
      <c r="V264" t="s">
        <v>1330</v>
      </c>
      <c r="W264">
        <v>510170</v>
      </c>
      <c r="X264">
        <v>30</v>
      </c>
      <c r="Y264">
        <v>0</v>
      </c>
      <c r="AB264">
        <v>31.5</v>
      </c>
      <c r="AC264">
        <v>0</v>
      </c>
      <c r="AD264">
        <v>31.5</v>
      </c>
      <c r="AE264" t="s">
        <v>2046</v>
      </c>
      <c r="AF264" t="s">
        <v>2046</v>
      </c>
      <c r="AG264" t="s">
        <v>2046</v>
      </c>
      <c r="AH264" t="s">
        <v>2046</v>
      </c>
      <c r="AI264" t="s">
        <v>2046</v>
      </c>
    </row>
    <row r="265" spans="1:35" x14ac:dyDescent="0.2">
      <c r="A265" t="s">
        <v>51</v>
      </c>
      <c r="B265" t="s">
        <v>826</v>
      </c>
      <c r="C265" t="s">
        <v>868</v>
      </c>
      <c r="D265" t="s">
        <v>9</v>
      </c>
      <c r="E265" t="s">
        <v>700</v>
      </c>
      <c r="F265" t="s">
        <v>1601</v>
      </c>
      <c r="G265">
        <v>90400</v>
      </c>
      <c r="H265" t="s">
        <v>1602</v>
      </c>
      <c r="I265" t="s">
        <v>1603</v>
      </c>
      <c r="J265" t="s">
        <v>1100</v>
      </c>
      <c r="K265">
        <v>90</v>
      </c>
      <c r="L265" t="s">
        <v>511</v>
      </c>
      <c r="N265">
        <v>375</v>
      </c>
      <c r="O265" s="41">
        <v>42779.958333333336</v>
      </c>
      <c r="P265">
        <v>3962</v>
      </c>
      <c r="Q265">
        <v>1</v>
      </c>
      <c r="V265" t="s">
        <v>1612</v>
      </c>
      <c r="W265">
        <v>310010</v>
      </c>
      <c r="X265">
        <v>20</v>
      </c>
      <c r="Y265">
        <v>0</v>
      </c>
      <c r="AB265">
        <v>15.6</v>
      </c>
      <c r="AC265">
        <v>0</v>
      </c>
      <c r="AD265">
        <v>15.6</v>
      </c>
      <c r="AE265" t="s">
        <v>2046</v>
      </c>
      <c r="AF265" t="s">
        <v>2046</v>
      </c>
      <c r="AG265" t="s">
        <v>2046</v>
      </c>
      <c r="AH265" t="s">
        <v>2046</v>
      </c>
      <c r="AI265" t="s">
        <v>2046</v>
      </c>
    </row>
    <row r="266" spans="1:35" x14ac:dyDescent="0.2">
      <c r="A266" t="s">
        <v>51</v>
      </c>
      <c r="B266" t="s">
        <v>826</v>
      </c>
      <c r="C266" t="s">
        <v>868</v>
      </c>
      <c r="D266" t="s">
        <v>9</v>
      </c>
      <c r="E266" t="s">
        <v>700</v>
      </c>
      <c r="F266" t="s">
        <v>1601</v>
      </c>
      <c r="G266">
        <v>90400</v>
      </c>
      <c r="H266" t="s">
        <v>1602</v>
      </c>
      <c r="I266" t="s">
        <v>1603</v>
      </c>
      <c r="J266" t="s">
        <v>1100</v>
      </c>
      <c r="K266">
        <v>90</v>
      </c>
      <c r="L266" t="s">
        <v>511</v>
      </c>
      <c r="N266">
        <v>375</v>
      </c>
      <c r="O266" s="41">
        <v>42779.958333333336</v>
      </c>
      <c r="P266">
        <v>3962</v>
      </c>
      <c r="Q266">
        <v>1</v>
      </c>
      <c r="V266" t="s">
        <v>1385</v>
      </c>
      <c r="W266">
        <v>530020</v>
      </c>
      <c r="X266">
        <v>10</v>
      </c>
      <c r="Y266">
        <v>0</v>
      </c>
      <c r="AB266">
        <v>21.5</v>
      </c>
      <c r="AC266">
        <v>0</v>
      </c>
      <c r="AD266">
        <v>21.5</v>
      </c>
      <c r="AE266" t="s">
        <v>2046</v>
      </c>
      <c r="AF266" t="s">
        <v>2046</v>
      </c>
      <c r="AG266" t="s">
        <v>2046</v>
      </c>
      <c r="AH266" t="s">
        <v>2046</v>
      </c>
      <c r="AI266" t="s">
        <v>2046</v>
      </c>
    </row>
    <row r="267" spans="1:35" x14ac:dyDescent="0.2">
      <c r="A267" t="s">
        <v>51</v>
      </c>
      <c r="B267" t="s">
        <v>826</v>
      </c>
      <c r="C267" t="s">
        <v>868</v>
      </c>
      <c r="D267" t="s">
        <v>9</v>
      </c>
      <c r="E267" t="s">
        <v>700</v>
      </c>
      <c r="F267" t="s">
        <v>1601</v>
      </c>
      <c r="G267">
        <v>90400</v>
      </c>
      <c r="H267" t="s">
        <v>1602</v>
      </c>
      <c r="I267" t="s">
        <v>1603</v>
      </c>
      <c r="J267" t="s">
        <v>1100</v>
      </c>
      <c r="K267">
        <v>90</v>
      </c>
      <c r="L267" t="s">
        <v>511</v>
      </c>
      <c r="N267">
        <v>375</v>
      </c>
      <c r="O267" s="41">
        <v>42779.958333333336</v>
      </c>
      <c r="P267">
        <v>3962</v>
      </c>
      <c r="Q267">
        <v>1</v>
      </c>
      <c r="V267" t="s">
        <v>1611</v>
      </c>
      <c r="W267">
        <v>550010</v>
      </c>
      <c r="X267">
        <v>30</v>
      </c>
      <c r="Y267">
        <v>0</v>
      </c>
      <c r="AB267">
        <v>7.2</v>
      </c>
      <c r="AC267">
        <v>0</v>
      </c>
      <c r="AD267">
        <v>7.2</v>
      </c>
      <c r="AE267" t="s">
        <v>2046</v>
      </c>
      <c r="AF267" t="s">
        <v>2046</v>
      </c>
      <c r="AG267" t="s">
        <v>2046</v>
      </c>
      <c r="AH267" t="s">
        <v>2046</v>
      </c>
      <c r="AI267" t="s">
        <v>2046</v>
      </c>
    </row>
    <row r="268" spans="1:35" x14ac:dyDescent="0.2">
      <c r="A268" t="s">
        <v>51</v>
      </c>
      <c r="B268" t="s">
        <v>826</v>
      </c>
      <c r="C268" t="s">
        <v>868</v>
      </c>
      <c r="D268" t="s">
        <v>9</v>
      </c>
      <c r="E268" t="s">
        <v>700</v>
      </c>
      <c r="F268" t="s">
        <v>1601</v>
      </c>
      <c r="G268">
        <v>90400</v>
      </c>
      <c r="H268" t="s">
        <v>1602</v>
      </c>
      <c r="I268" t="s">
        <v>1603</v>
      </c>
      <c r="J268" t="s">
        <v>1100</v>
      </c>
      <c r="K268">
        <v>90</v>
      </c>
      <c r="L268" t="s">
        <v>511</v>
      </c>
      <c r="N268">
        <v>375</v>
      </c>
      <c r="O268" s="41">
        <v>42779.958333333336</v>
      </c>
      <c r="P268">
        <v>3962</v>
      </c>
      <c r="Q268">
        <v>1</v>
      </c>
      <c r="U268">
        <v>1</v>
      </c>
      <c r="V268" t="s">
        <v>1469</v>
      </c>
      <c r="W268">
        <v>110180</v>
      </c>
      <c r="X268">
        <v>30</v>
      </c>
      <c r="Y268">
        <v>10</v>
      </c>
      <c r="AB268">
        <v>17.399999999999999</v>
      </c>
      <c r="AC268">
        <v>0</v>
      </c>
      <c r="AD268">
        <v>17.399999999999999</v>
      </c>
      <c r="AE268" t="s">
        <v>2046</v>
      </c>
      <c r="AF268" t="s">
        <v>2046</v>
      </c>
      <c r="AG268" t="s">
        <v>2046</v>
      </c>
      <c r="AH268" t="s">
        <v>2046</v>
      </c>
      <c r="AI268" t="s">
        <v>2046</v>
      </c>
    </row>
    <row r="269" spans="1:35" x14ac:dyDescent="0.2">
      <c r="A269" t="s">
        <v>51</v>
      </c>
      <c r="B269" t="s">
        <v>826</v>
      </c>
      <c r="C269" t="s">
        <v>868</v>
      </c>
      <c r="D269" t="s">
        <v>9</v>
      </c>
      <c r="E269" t="s">
        <v>700</v>
      </c>
      <c r="F269" t="s">
        <v>1601</v>
      </c>
      <c r="G269">
        <v>90400</v>
      </c>
      <c r="H269" t="s">
        <v>1602</v>
      </c>
      <c r="I269" t="s">
        <v>1603</v>
      </c>
      <c r="J269" t="s">
        <v>1100</v>
      </c>
      <c r="K269">
        <v>90</v>
      </c>
      <c r="L269" t="s">
        <v>511</v>
      </c>
      <c r="N269">
        <v>375</v>
      </c>
      <c r="O269" s="41">
        <v>42779.958333333336</v>
      </c>
      <c r="P269">
        <v>3962</v>
      </c>
      <c r="Q269">
        <v>1</v>
      </c>
      <c r="U269">
        <v>1</v>
      </c>
      <c r="V269" t="s">
        <v>1476</v>
      </c>
      <c r="W269">
        <v>110150</v>
      </c>
      <c r="X269">
        <v>30</v>
      </c>
      <c r="Y269">
        <v>10</v>
      </c>
      <c r="AB269">
        <v>17.399999999999999</v>
      </c>
      <c r="AC269">
        <v>0</v>
      </c>
      <c r="AD269">
        <v>17.399999999999999</v>
      </c>
      <c r="AE269" t="s">
        <v>2046</v>
      </c>
      <c r="AF269" t="s">
        <v>2046</v>
      </c>
      <c r="AG269" t="s">
        <v>2046</v>
      </c>
      <c r="AH269" t="s">
        <v>2046</v>
      </c>
      <c r="AI269" t="s">
        <v>2046</v>
      </c>
    </row>
    <row r="270" spans="1:35" x14ac:dyDescent="0.2">
      <c r="A270" t="s">
        <v>51</v>
      </c>
      <c r="B270" t="s">
        <v>826</v>
      </c>
      <c r="C270" t="s">
        <v>868</v>
      </c>
      <c r="D270" t="s">
        <v>9</v>
      </c>
      <c r="E270" t="s">
        <v>700</v>
      </c>
      <c r="F270" t="s">
        <v>1601</v>
      </c>
      <c r="G270">
        <v>90400</v>
      </c>
      <c r="H270" t="s">
        <v>1602</v>
      </c>
      <c r="I270" t="s">
        <v>1603</v>
      </c>
      <c r="J270" t="s">
        <v>1100</v>
      </c>
      <c r="K270">
        <v>90</v>
      </c>
      <c r="L270" t="s">
        <v>511</v>
      </c>
      <c r="N270">
        <v>375</v>
      </c>
      <c r="O270" s="41">
        <v>42779.958333333336</v>
      </c>
      <c r="P270">
        <v>3962</v>
      </c>
      <c r="Q270">
        <v>1</v>
      </c>
      <c r="U270">
        <v>1</v>
      </c>
      <c r="V270" t="s">
        <v>1580</v>
      </c>
      <c r="W270">
        <v>110120</v>
      </c>
      <c r="X270">
        <v>30</v>
      </c>
      <c r="Y270">
        <v>10</v>
      </c>
      <c r="AB270">
        <v>17.399999999999999</v>
      </c>
      <c r="AC270">
        <v>0</v>
      </c>
      <c r="AD270">
        <v>17.399999999999999</v>
      </c>
      <c r="AE270" t="s">
        <v>2046</v>
      </c>
      <c r="AF270" t="s">
        <v>2046</v>
      </c>
      <c r="AG270" t="s">
        <v>2046</v>
      </c>
      <c r="AH270" t="s">
        <v>2046</v>
      </c>
      <c r="AI270" t="s">
        <v>2046</v>
      </c>
    </row>
    <row r="271" spans="1:35" x14ac:dyDescent="0.2">
      <c r="A271" t="s">
        <v>51</v>
      </c>
      <c r="B271" t="s">
        <v>826</v>
      </c>
      <c r="C271" t="s">
        <v>868</v>
      </c>
      <c r="D271" t="s">
        <v>9</v>
      </c>
      <c r="E271" t="s">
        <v>700</v>
      </c>
      <c r="F271" t="s">
        <v>1601</v>
      </c>
      <c r="G271">
        <v>90400</v>
      </c>
      <c r="H271" t="s">
        <v>1602</v>
      </c>
      <c r="I271" t="s">
        <v>1603</v>
      </c>
      <c r="J271" t="s">
        <v>1100</v>
      </c>
      <c r="K271">
        <v>90</v>
      </c>
      <c r="L271" t="s">
        <v>511</v>
      </c>
      <c r="N271">
        <v>375</v>
      </c>
      <c r="O271" s="41">
        <v>42779.958333333336</v>
      </c>
      <c r="P271">
        <v>3962</v>
      </c>
      <c r="Q271">
        <v>1</v>
      </c>
      <c r="U271">
        <v>1</v>
      </c>
      <c r="V271" t="s">
        <v>1610</v>
      </c>
      <c r="W271">
        <v>110090</v>
      </c>
      <c r="X271">
        <v>30</v>
      </c>
      <c r="Y271">
        <v>10</v>
      </c>
      <c r="AB271">
        <v>17.399999999999999</v>
      </c>
      <c r="AC271">
        <v>0</v>
      </c>
      <c r="AD271">
        <v>17.399999999999999</v>
      </c>
      <c r="AE271" t="s">
        <v>2046</v>
      </c>
      <c r="AF271" t="s">
        <v>2046</v>
      </c>
      <c r="AG271" t="s">
        <v>2046</v>
      </c>
      <c r="AH271" t="s">
        <v>2046</v>
      </c>
      <c r="AI271" t="s">
        <v>2046</v>
      </c>
    </row>
    <row r="272" spans="1:35" x14ac:dyDescent="0.2">
      <c r="A272" t="s">
        <v>51</v>
      </c>
      <c r="B272" t="s">
        <v>826</v>
      </c>
      <c r="C272" t="s">
        <v>868</v>
      </c>
      <c r="D272" t="s">
        <v>9</v>
      </c>
      <c r="E272" t="s">
        <v>700</v>
      </c>
      <c r="F272" t="s">
        <v>1601</v>
      </c>
      <c r="G272">
        <v>90400</v>
      </c>
      <c r="H272" t="s">
        <v>1602</v>
      </c>
      <c r="I272" t="s">
        <v>1603</v>
      </c>
      <c r="J272" t="s">
        <v>1100</v>
      </c>
      <c r="K272">
        <v>90</v>
      </c>
      <c r="L272" t="s">
        <v>511</v>
      </c>
      <c r="N272">
        <v>375</v>
      </c>
      <c r="O272" s="41">
        <v>42779.958333333336</v>
      </c>
      <c r="P272">
        <v>3962</v>
      </c>
      <c r="Q272">
        <v>1</v>
      </c>
      <c r="U272">
        <v>1</v>
      </c>
      <c r="V272" t="s">
        <v>1609</v>
      </c>
      <c r="W272">
        <v>110050</v>
      </c>
      <c r="X272">
        <v>60</v>
      </c>
      <c r="Y272">
        <v>10</v>
      </c>
      <c r="AB272">
        <v>34.799999999999997</v>
      </c>
      <c r="AC272">
        <v>0</v>
      </c>
      <c r="AD272">
        <v>34.799999999999997</v>
      </c>
      <c r="AE272" t="s">
        <v>2046</v>
      </c>
      <c r="AF272" t="s">
        <v>2046</v>
      </c>
      <c r="AG272" t="s">
        <v>2046</v>
      </c>
      <c r="AH272" t="s">
        <v>2046</v>
      </c>
      <c r="AI272" t="s">
        <v>2046</v>
      </c>
    </row>
    <row r="273" spans="1:35" x14ac:dyDescent="0.2">
      <c r="A273" t="s">
        <v>51</v>
      </c>
      <c r="B273" t="s">
        <v>826</v>
      </c>
      <c r="C273" t="s">
        <v>868</v>
      </c>
      <c r="D273" t="s">
        <v>9</v>
      </c>
      <c r="E273" t="s">
        <v>700</v>
      </c>
      <c r="F273" t="s">
        <v>1601</v>
      </c>
      <c r="G273">
        <v>90400</v>
      </c>
      <c r="H273" t="s">
        <v>1602</v>
      </c>
      <c r="I273" t="s">
        <v>1603</v>
      </c>
      <c r="J273" t="s">
        <v>1100</v>
      </c>
      <c r="K273">
        <v>90</v>
      </c>
      <c r="L273" t="s">
        <v>511</v>
      </c>
      <c r="N273">
        <v>375</v>
      </c>
      <c r="O273" s="41">
        <v>42779.958333333336</v>
      </c>
      <c r="P273">
        <v>3962</v>
      </c>
      <c r="Q273">
        <v>1</v>
      </c>
      <c r="U273">
        <v>1</v>
      </c>
      <c r="V273" t="s">
        <v>1475</v>
      </c>
      <c r="W273">
        <v>110030</v>
      </c>
      <c r="X273">
        <v>30</v>
      </c>
      <c r="Y273">
        <v>10</v>
      </c>
      <c r="AB273">
        <v>0</v>
      </c>
      <c r="AC273">
        <v>0</v>
      </c>
      <c r="AD273">
        <v>0</v>
      </c>
      <c r="AE273" t="s">
        <v>2046</v>
      </c>
      <c r="AF273" t="s">
        <v>2046</v>
      </c>
      <c r="AG273" t="s">
        <v>2046</v>
      </c>
      <c r="AH273" t="s">
        <v>2046</v>
      </c>
      <c r="AI273" t="s">
        <v>2046</v>
      </c>
    </row>
    <row r="274" spans="1:35" x14ac:dyDescent="0.2">
      <c r="A274" t="s">
        <v>51</v>
      </c>
      <c r="B274" t="s">
        <v>826</v>
      </c>
      <c r="C274" t="s">
        <v>868</v>
      </c>
      <c r="D274" t="s">
        <v>9</v>
      </c>
      <c r="E274" t="s">
        <v>700</v>
      </c>
      <c r="F274" t="s">
        <v>1601</v>
      </c>
      <c r="G274">
        <v>90400</v>
      </c>
      <c r="H274" t="s">
        <v>1602</v>
      </c>
      <c r="I274" t="s">
        <v>1603</v>
      </c>
      <c r="J274" t="s">
        <v>1100</v>
      </c>
      <c r="K274">
        <v>90</v>
      </c>
      <c r="L274" t="s">
        <v>511</v>
      </c>
      <c r="N274">
        <v>375</v>
      </c>
      <c r="O274" s="41">
        <v>42779.958333333336</v>
      </c>
      <c r="P274">
        <v>3962</v>
      </c>
      <c r="Q274">
        <v>1</v>
      </c>
      <c r="U274">
        <v>1</v>
      </c>
      <c r="V274" t="s">
        <v>1474</v>
      </c>
      <c r="W274">
        <v>110020</v>
      </c>
      <c r="X274">
        <v>30</v>
      </c>
      <c r="Y274">
        <v>10</v>
      </c>
      <c r="AB274">
        <v>17.399999999999999</v>
      </c>
      <c r="AC274">
        <v>0</v>
      </c>
      <c r="AD274">
        <v>17.399999999999999</v>
      </c>
      <c r="AE274" t="s">
        <v>2046</v>
      </c>
      <c r="AF274" t="s">
        <v>2046</v>
      </c>
      <c r="AG274" t="s">
        <v>2046</v>
      </c>
      <c r="AH274" t="s">
        <v>2046</v>
      </c>
      <c r="AI274" t="s">
        <v>2046</v>
      </c>
    </row>
    <row r="275" spans="1:35" x14ac:dyDescent="0.2">
      <c r="A275" t="s">
        <v>51</v>
      </c>
      <c r="B275" t="s">
        <v>826</v>
      </c>
      <c r="C275" t="s">
        <v>868</v>
      </c>
      <c r="D275" t="s">
        <v>9</v>
      </c>
      <c r="E275" t="s">
        <v>700</v>
      </c>
      <c r="F275" t="s">
        <v>1601</v>
      </c>
      <c r="G275">
        <v>90400</v>
      </c>
      <c r="H275" t="s">
        <v>1602</v>
      </c>
      <c r="I275" t="s">
        <v>1603</v>
      </c>
      <c r="J275" t="s">
        <v>1100</v>
      </c>
      <c r="K275">
        <v>90</v>
      </c>
      <c r="L275" t="s">
        <v>511</v>
      </c>
      <c r="N275">
        <v>375</v>
      </c>
      <c r="O275" s="41">
        <v>42779.958333333336</v>
      </c>
      <c r="P275">
        <v>3962</v>
      </c>
      <c r="Q275">
        <v>1</v>
      </c>
      <c r="U275">
        <v>1</v>
      </c>
      <c r="V275" t="s">
        <v>1473</v>
      </c>
      <c r="W275">
        <v>110010</v>
      </c>
      <c r="X275">
        <v>30</v>
      </c>
      <c r="Y275">
        <v>10</v>
      </c>
      <c r="AB275">
        <v>17.399999999999999</v>
      </c>
      <c r="AC275">
        <v>0</v>
      </c>
      <c r="AD275">
        <v>17.399999999999999</v>
      </c>
      <c r="AE275" t="s">
        <v>2046</v>
      </c>
      <c r="AF275" t="s">
        <v>2046</v>
      </c>
      <c r="AG275" t="s">
        <v>2046</v>
      </c>
      <c r="AH275" t="s">
        <v>2046</v>
      </c>
      <c r="AI275" t="s">
        <v>2046</v>
      </c>
    </row>
    <row r="276" spans="1:35" x14ac:dyDescent="0.2">
      <c r="A276" t="s">
        <v>51</v>
      </c>
      <c r="B276" t="s">
        <v>826</v>
      </c>
      <c r="C276" t="s">
        <v>18</v>
      </c>
      <c r="D276" t="s">
        <v>6</v>
      </c>
      <c r="E276" t="s">
        <v>700</v>
      </c>
      <c r="F276" t="s">
        <v>1601</v>
      </c>
      <c r="G276">
        <v>90400</v>
      </c>
      <c r="H276" t="s">
        <v>1602</v>
      </c>
      <c r="I276" t="s">
        <v>1603</v>
      </c>
      <c r="J276" t="s">
        <v>1100</v>
      </c>
      <c r="K276">
        <v>90</v>
      </c>
      <c r="L276" t="s">
        <v>511</v>
      </c>
      <c r="N276">
        <v>375</v>
      </c>
      <c r="O276" s="41">
        <v>42779.958333333336</v>
      </c>
      <c r="P276">
        <v>3961</v>
      </c>
      <c r="R276">
        <v>1</v>
      </c>
      <c r="V276" t="s">
        <v>816</v>
      </c>
      <c r="W276">
        <v>1010631170</v>
      </c>
      <c r="X276">
        <v>6</v>
      </c>
      <c r="Y276">
        <v>10</v>
      </c>
      <c r="AA276" t="s">
        <v>807</v>
      </c>
      <c r="AB276">
        <v>33.479999999999997</v>
      </c>
      <c r="AC276">
        <v>0</v>
      </c>
      <c r="AD276">
        <v>33.479999999999997</v>
      </c>
      <c r="AE276" t="s">
        <v>2046</v>
      </c>
      <c r="AF276" t="s">
        <v>2046</v>
      </c>
      <c r="AG276" t="s">
        <v>2046</v>
      </c>
      <c r="AH276" t="s">
        <v>2046</v>
      </c>
      <c r="AI276" t="s">
        <v>2046</v>
      </c>
    </row>
    <row r="277" spans="1:35" x14ac:dyDescent="0.2">
      <c r="A277" t="s">
        <v>51</v>
      </c>
      <c r="B277" t="s">
        <v>826</v>
      </c>
      <c r="C277" t="s">
        <v>18</v>
      </c>
      <c r="D277" t="s">
        <v>6</v>
      </c>
      <c r="E277" t="s">
        <v>700</v>
      </c>
      <c r="F277" t="s">
        <v>1601</v>
      </c>
      <c r="G277">
        <v>90400</v>
      </c>
      <c r="H277" t="s">
        <v>1602</v>
      </c>
      <c r="I277" t="s">
        <v>1603</v>
      </c>
      <c r="J277" t="s">
        <v>1100</v>
      </c>
      <c r="K277">
        <v>90</v>
      </c>
      <c r="L277" t="s">
        <v>511</v>
      </c>
      <c r="N277">
        <v>375</v>
      </c>
      <c r="O277" s="41">
        <v>42779.958333333336</v>
      </c>
      <c r="P277">
        <v>3961</v>
      </c>
      <c r="Q277">
        <v>1</v>
      </c>
      <c r="V277" t="s">
        <v>815</v>
      </c>
      <c r="W277">
        <v>1010630890</v>
      </c>
      <c r="X277">
        <v>6</v>
      </c>
      <c r="Y277">
        <v>10</v>
      </c>
      <c r="AA277" t="s">
        <v>807</v>
      </c>
      <c r="AB277">
        <v>21.9</v>
      </c>
      <c r="AC277">
        <v>0</v>
      </c>
      <c r="AD277">
        <v>21.9</v>
      </c>
      <c r="AE277" t="s">
        <v>2046</v>
      </c>
      <c r="AF277" t="s">
        <v>2046</v>
      </c>
      <c r="AG277" t="s">
        <v>2046</v>
      </c>
      <c r="AH277" t="s">
        <v>2046</v>
      </c>
      <c r="AI277" t="s">
        <v>2046</v>
      </c>
    </row>
    <row r="278" spans="1:35" x14ac:dyDescent="0.2">
      <c r="A278" t="s">
        <v>51</v>
      </c>
      <c r="B278" t="s">
        <v>826</v>
      </c>
      <c r="C278" t="s">
        <v>18</v>
      </c>
      <c r="D278" t="s">
        <v>6</v>
      </c>
      <c r="E278" t="s">
        <v>700</v>
      </c>
      <c r="F278" t="s">
        <v>1601</v>
      </c>
      <c r="G278">
        <v>90400</v>
      </c>
      <c r="H278" t="s">
        <v>1602</v>
      </c>
      <c r="I278" t="s">
        <v>1603</v>
      </c>
      <c r="J278" t="s">
        <v>1100</v>
      </c>
      <c r="K278">
        <v>90</v>
      </c>
      <c r="L278" t="s">
        <v>511</v>
      </c>
      <c r="N278">
        <v>375</v>
      </c>
      <c r="O278" s="41">
        <v>42779.958333333336</v>
      </c>
      <c r="P278">
        <v>3961</v>
      </c>
      <c r="R278">
        <v>1</v>
      </c>
      <c r="V278" t="s">
        <v>892</v>
      </c>
      <c r="W278">
        <v>1010420497</v>
      </c>
      <c r="X278">
        <v>4</v>
      </c>
      <c r="Y278">
        <v>10</v>
      </c>
      <c r="AA278" t="s">
        <v>807</v>
      </c>
      <c r="AB278">
        <v>25.56</v>
      </c>
      <c r="AC278">
        <v>0</v>
      </c>
      <c r="AD278">
        <v>25.56</v>
      </c>
      <c r="AE278" t="s">
        <v>2046</v>
      </c>
      <c r="AF278" t="s">
        <v>2046</v>
      </c>
      <c r="AG278" t="s">
        <v>2046</v>
      </c>
      <c r="AH278" t="s">
        <v>2046</v>
      </c>
      <c r="AI278" t="s">
        <v>2046</v>
      </c>
    </row>
    <row r="279" spans="1:35" x14ac:dyDescent="0.2">
      <c r="A279" t="s">
        <v>51</v>
      </c>
      <c r="B279" t="s">
        <v>826</v>
      </c>
      <c r="C279" t="s">
        <v>18</v>
      </c>
      <c r="D279" t="s">
        <v>6</v>
      </c>
      <c r="E279" t="s">
        <v>700</v>
      </c>
      <c r="F279" t="s">
        <v>1601</v>
      </c>
      <c r="G279">
        <v>90400</v>
      </c>
      <c r="H279" t="s">
        <v>1602</v>
      </c>
      <c r="I279" t="s">
        <v>1603</v>
      </c>
      <c r="J279" t="s">
        <v>1100</v>
      </c>
      <c r="K279">
        <v>90</v>
      </c>
      <c r="L279" t="s">
        <v>511</v>
      </c>
      <c r="N279">
        <v>375</v>
      </c>
      <c r="O279" s="41">
        <v>42779.958333333336</v>
      </c>
      <c r="P279">
        <v>3961</v>
      </c>
      <c r="R279">
        <v>1</v>
      </c>
      <c r="V279" t="s">
        <v>891</v>
      </c>
      <c r="W279">
        <v>1010420297</v>
      </c>
      <c r="X279">
        <v>4</v>
      </c>
      <c r="Y279">
        <v>10</v>
      </c>
      <c r="AA279" t="s">
        <v>807</v>
      </c>
      <c r="AB279">
        <v>25.56</v>
      </c>
      <c r="AC279">
        <v>0</v>
      </c>
      <c r="AD279">
        <v>25.56</v>
      </c>
      <c r="AE279" t="s">
        <v>2046</v>
      </c>
      <c r="AF279" t="s">
        <v>2046</v>
      </c>
      <c r="AG279" t="s">
        <v>2046</v>
      </c>
      <c r="AH279" t="s">
        <v>2046</v>
      </c>
      <c r="AI279" t="s">
        <v>2046</v>
      </c>
    </row>
    <row r="280" spans="1:35" x14ac:dyDescent="0.2">
      <c r="A280" t="s">
        <v>51</v>
      </c>
      <c r="B280" t="s">
        <v>826</v>
      </c>
      <c r="C280" t="s">
        <v>18</v>
      </c>
      <c r="D280" t="s">
        <v>6</v>
      </c>
      <c r="E280" t="s">
        <v>700</v>
      </c>
      <c r="F280" t="s">
        <v>1601</v>
      </c>
      <c r="G280">
        <v>90400</v>
      </c>
      <c r="H280" t="s">
        <v>1602</v>
      </c>
      <c r="I280" t="s">
        <v>1603</v>
      </c>
      <c r="J280" t="s">
        <v>1100</v>
      </c>
      <c r="K280">
        <v>90</v>
      </c>
      <c r="L280" t="s">
        <v>511</v>
      </c>
      <c r="N280">
        <v>375</v>
      </c>
      <c r="O280" s="41">
        <v>42779.958333333336</v>
      </c>
      <c r="P280">
        <v>3961</v>
      </c>
      <c r="R280">
        <v>1</v>
      </c>
      <c r="V280" t="s">
        <v>814</v>
      </c>
      <c r="W280">
        <v>1010420097</v>
      </c>
      <c r="X280">
        <v>4</v>
      </c>
      <c r="Y280">
        <v>10</v>
      </c>
      <c r="AA280" t="s">
        <v>807</v>
      </c>
      <c r="AB280">
        <v>25.56</v>
      </c>
      <c r="AC280">
        <v>0</v>
      </c>
      <c r="AD280">
        <v>25.56</v>
      </c>
      <c r="AE280" t="s">
        <v>2046</v>
      </c>
      <c r="AF280" t="s">
        <v>2046</v>
      </c>
      <c r="AG280" t="s">
        <v>2046</v>
      </c>
      <c r="AH280" t="s">
        <v>2046</v>
      </c>
      <c r="AI280" t="s">
        <v>2046</v>
      </c>
    </row>
    <row r="281" spans="1:35" x14ac:dyDescent="0.2">
      <c r="A281" t="s">
        <v>51</v>
      </c>
      <c r="B281" t="s">
        <v>826</v>
      </c>
      <c r="C281" t="s">
        <v>18</v>
      </c>
      <c r="D281" t="s">
        <v>6</v>
      </c>
      <c r="E281" t="s">
        <v>700</v>
      </c>
      <c r="F281" t="s">
        <v>1601</v>
      </c>
      <c r="G281">
        <v>90400</v>
      </c>
      <c r="H281" t="s">
        <v>1602</v>
      </c>
      <c r="I281" t="s">
        <v>1603</v>
      </c>
      <c r="J281" t="s">
        <v>1100</v>
      </c>
      <c r="K281">
        <v>90</v>
      </c>
      <c r="L281" t="s">
        <v>511</v>
      </c>
      <c r="N281">
        <v>375</v>
      </c>
      <c r="O281" s="41">
        <v>42779.958333333336</v>
      </c>
      <c r="P281">
        <v>3961</v>
      </c>
      <c r="R281">
        <v>1</v>
      </c>
      <c r="V281" t="s">
        <v>1324</v>
      </c>
      <c r="W281">
        <v>1010431097</v>
      </c>
      <c r="X281">
        <v>4</v>
      </c>
      <c r="Y281">
        <v>0</v>
      </c>
      <c r="AB281">
        <v>37.64</v>
      </c>
      <c r="AC281">
        <v>0</v>
      </c>
      <c r="AD281">
        <v>37.64</v>
      </c>
      <c r="AE281" t="s">
        <v>2046</v>
      </c>
      <c r="AF281" t="s">
        <v>2046</v>
      </c>
      <c r="AG281" t="s">
        <v>2046</v>
      </c>
      <c r="AH281" t="s">
        <v>2046</v>
      </c>
      <c r="AI281" t="s">
        <v>2046</v>
      </c>
    </row>
    <row r="282" spans="1:35" x14ac:dyDescent="0.2">
      <c r="A282" t="s">
        <v>51</v>
      </c>
      <c r="B282" t="s">
        <v>826</v>
      </c>
      <c r="C282" t="s">
        <v>18</v>
      </c>
      <c r="D282" t="s">
        <v>6</v>
      </c>
      <c r="E282" t="s">
        <v>700</v>
      </c>
      <c r="F282" t="s">
        <v>1601</v>
      </c>
      <c r="G282">
        <v>90400</v>
      </c>
      <c r="H282" t="s">
        <v>1602</v>
      </c>
      <c r="I282" t="s">
        <v>1603</v>
      </c>
      <c r="J282" t="s">
        <v>1100</v>
      </c>
      <c r="K282">
        <v>90</v>
      </c>
      <c r="L282" t="s">
        <v>511</v>
      </c>
      <c r="N282">
        <v>375</v>
      </c>
      <c r="O282" s="41">
        <v>42779.958333333336</v>
      </c>
      <c r="P282">
        <v>3961</v>
      </c>
      <c r="R282">
        <v>1</v>
      </c>
      <c r="V282" t="s">
        <v>813</v>
      </c>
      <c r="W282">
        <v>1090115040</v>
      </c>
      <c r="X282">
        <v>2</v>
      </c>
      <c r="Y282">
        <v>0</v>
      </c>
      <c r="AA282" t="s">
        <v>807</v>
      </c>
      <c r="AB282">
        <v>58.78</v>
      </c>
      <c r="AC282">
        <v>0</v>
      </c>
      <c r="AD282">
        <v>58.78</v>
      </c>
      <c r="AE282" t="s">
        <v>2046</v>
      </c>
      <c r="AF282" t="s">
        <v>2046</v>
      </c>
      <c r="AG282" t="s">
        <v>2046</v>
      </c>
      <c r="AH282" t="s">
        <v>2046</v>
      </c>
      <c r="AI282" t="s">
        <v>2046</v>
      </c>
    </row>
    <row r="283" spans="1:35" x14ac:dyDescent="0.2">
      <c r="A283" t="s">
        <v>51</v>
      </c>
      <c r="B283" t="s">
        <v>826</v>
      </c>
      <c r="C283" t="s">
        <v>18</v>
      </c>
      <c r="D283" t="s">
        <v>6</v>
      </c>
      <c r="E283" t="s">
        <v>700</v>
      </c>
      <c r="F283" t="s">
        <v>1601</v>
      </c>
      <c r="G283">
        <v>90400</v>
      </c>
      <c r="H283" t="s">
        <v>1602</v>
      </c>
      <c r="I283" t="s">
        <v>1603</v>
      </c>
      <c r="J283" t="s">
        <v>1100</v>
      </c>
      <c r="K283">
        <v>90</v>
      </c>
      <c r="L283" t="s">
        <v>511</v>
      </c>
      <c r="N283">
        <v>375</v>
      </c>
      <c r="O283" s="41">
        <v>42779.958333333336</v>
      </c>
      <c r="P283">
        <v>3961</v>
      </c>
      <c r="Q283">
        <v>1</v>
      </c>
      <c r="V283" t="s">
        <v>810</v>
      </c>
      <c r="W283">
        <v>1010415188</v>
      </c>
      <c r="X283">
        <v>16</v>
      </c>
      <c r="Y283">
        <v>0</v>
      </c>
      <c r="AA283" t="s">
        <v>807</v>
      </c>
      <c r="AB283">
        <v>138.56</v>
      </c>
      <c r="AC283">
        <v>0</v>
      </c>
      <c r="AD283">
        <v>138.56</v>
      </c>
      <c r="AE283" t="s">
        <v>2046</v>
      </c>
      <c r="AF283" t="s">
        <v>2046</v>
      </c>
      <c r="AG283" t="s">
        <v>2046</v>
      </c>
      <c r="AH283" t="s">
        <v>2046</v>
      </c>
      <c r="AI283" t="s">
        <v>2046</v>
      </c>
    </row>
    <row r="284" spans="1:35" x14ac:dyDescent="0.2">
      <c r="A284" t="s">
        <v>51</v>
      </c>
      <c r="B284" t="s">
        <v>826</v>
      </c>
      <c r="C284" t="s">
        <v>18</v>
      </c>
      <c r="D284" t="s">
        <v>6</v>
      </c>
      <c r="E284" t="s">
        <v>700</v>
      </c>
      <c r="F284" t="s">
        <v>1601</v>
      </c>
      <c r="G284">
        <v>90400</v>
      </c>
      <c r="H284" t="s">
        <v>1602</v>
      </c>
      <c r="I284" t="s">
        <v>1603</v>
      </c>
      <c r="J284" t="s">
        <v>1100</v>
      </c>
      <c r="K284">
        <v>90</v>
      </c>
      <c r="L284" t="s">
        <v>511</v>
      </c>
      <c r="N284">
        <v>375</v>
      </c>
      <c r="O284" s="41">
        <v>42779.958333333336</v>
      </c>
      <c r="P284">
        <v>3961</v>
      </c>
      <c r="Q284">
        <v>1</v>
      </c>
      <c r="V284" t="s">
        <v>809</v>
      </c>
      <c r="W284">
        <v>1010615156</v>
      </c>
      <c r="X284">
        <v>6</v>
      </c>
      <c r="Y284">
        <v>0</v>
      </c>
      <c r="AA284" t="s">
        <v>807</v>
      </c>
      <c r="AB284">
        <v>25.56</v>
      </c>
      <c r="AC284">
        <v>0</v>
      </c>
      <c r="AD284">
        <v>25.56</v>
      </c>
      <c r="AE284" t="s">
        <v>2046</v>
      </c>
      <c r="AF284" t="s">
        <v>2046</v>
      </c>
      <c r="AG284" t="s">
        <v>2046</v>
      </c>
      <c r="AH284" t="s">
        <v>2046</v>
      </c>
      <c r="AI284" t="s">
        <v>2046</v>
      </c>
    </row>
    <row r="285" spans="1:35" x14ac:dyDescent="0.2">
      <c r="A285" t="s">
        <v>51</v>
      </c>
      <c r="B285" t="s">
        <v>826</v>
      </c>
      <c r="C285" t="s">
        <v>18</v>
      </c>
      <c r="D285" t="s">
        <v>6</v>
      </c>
      <c r="E285" t="s">
        <v>700</v>
      </c>
      <c r="F285" t="s">
        <v>1601</v>
      </c>
      <c r="G285">
        <v>90400</v>
      </c>
      <c r="H285" t="s">
        <v>1602</v>
      </c>
      <c r="I285" t="s">
        <v>1603</v>
      </c>
      <c r="J285" t="s">
        <v>1100</v>
      </c>
      <c r="K285">
        <v>90</v>
      </c>
      <c r="L285" t="s">
        <v>511</v>
      </c>
      <c r="N285">
        <v>375</v>
      </c>
      <c r="O285" s="41">
        <v>42779.958333333336</v>
      </c>
      <c r="P285">
        <v>3961</v>
      </c>
      <c r="Q285">
        <v>1</v>
      </c>
      <c r="V285" t="s">
        <v>812</v>
      </c>
      <c r="W285">
        <v>1010600490</v>
      </c>
      <c r="X285">
        <v>6</v>
      </c>
      <c r="Y285">
        <v>0</v>
      </c>
      <c r="AB285">
        <v>28.86</v>
      </c>
      <c r="AC285">
        <v>0</v>
      </c>
      <c r="AD285">
        <v>28.86</v>
      </c>
      <c r="AE285" t="s">
        <v>2046</v>
      </c>
      <c r="AF285" t="s">
        <v>2046</v>
      </c>
      <c r="AG285" t="s">
        <v>2046</v>
      </c>
      <c r="AH285" t="s">
        <v>2046</v>
      </c>
      <c r="AI285" t="s">
        <v>2046</v>
      </c>
    </row>
    <row r="286" spans="1:35" x14ac:dyDescent="0.2">
      <c r="A286" t="s">
        <v>51</v>
      </c>
      <c r="B286" t="s">
        <v>826</v>
      </c>
      <c r="C286" t="s">
        <v>18</v>
      </c>
      <c r="D286" t="s">
        <v>6</v>
      </c>
      <c r="E286" t="s">
        <v>700</v>
      </c>
      <c r="F286" t="s">
        <v>1601</v>
      </c>
      <c r="G286">
        <v>90400</v>
      </c>
      <c r="H286" t="s">
        <v>1602</v>
      </c>
      <c r="I286" t="s">
        <v>1603</v>
      </c>
      <c r="J286" t="s">
        <v>1100</v>
      </c>
      <c r="K286">
        <v>90</v>
      </c>
      <c r="L286" t="s">
        <v>511</v>
      </c>
      <c r="N286">
        <v>375</v>
      </c>
      <c r="O286" s="41">
        <v>42779.958333333336</v>
      </c>
      <c r="P286">
        <v>3961</v>
      </c>
      <c r="S286">
        <v>1</v>
      </c>
      <c r="V286" t="s">
        <v>1160</v>
      </c>
      <c r="W286">
        <v>1010630592</v>
      </c>
      <c r="X286">
        <v>6</v>
      </c>
      <c r="Y286">
        <v>0</v>
      </c>
      <c r="AB286">
        <v>35.340000000000003</v>
      </c>
      <c r="AC286">
        <v>0</v>
      </c>
      <c r="AD286">
        <v>35.340000000000003</v>
      </c>
      <c r="AE286" t="s">
        <v>2046</v>
      </c>
      <c r="AF286" t="s">
        <v>2046</v>
      </c>
      <c r="AG286" t="s">
        <v>2046</v>
      </c>
      <c r="AH286" t="s">
        <v>2046</v>
      </c>
      <c r="AI286" t="s">
        <v>2046</v>
      </c>
    </row>
    <row r="287" spans="1:35" x14ac:dyDescent="0.2">
      <c r="A287" t="s">
        <v>51</v>
      </c>
      <c r="B287" t="s">
        <v>826</v>
      </c>
      <c r="C287" t="s">
        <v>18</v>
      </c>
      <c r="D287" t="s">
        <v>6</v>
      </c>
      <c r="E287" t="s">
        <v>700</v>
      </c>
      <c r="F287" t="s">
        <v>1601</v>
      </c>
      <c r="G287">
        <v>90400</v>
      </c>
      <c r="H287" t="s">
        <v>1602</v>
      </c>
      <c r="I287" t="s">
        <v>1603</v>
      </c>
      <c r="J287" t="s">
        <v>1100</v>
      </c>
      <c r="K287">
        <v>90</v>
      </c>
      <c r="L287" t="s">
        <v>511</v>
      </c>
      <c r="N287">
        <v>375</v>
      </c>
      <c r="O287" s="41">
        <v>42779.958333333336</v>
      </c>
      <c r="P287">
        <v>3961</v>
      </c>
      <c r="Q287">
        <v>1</v>
      </c>
      <c r="V287" t="s">
        <v>808</v>
      </c>
      <c r="W287">
        <v>1010415088</v>
      </c>
      <c r="X287">
        <v>12</v>
      </c>
      <c r="Y287">
        <v>0</v>
      </c>
      <c r="AA287" t="s">
        <v>807</v>
      </c>
      <c r="AB287">
        <v>170.4</v>
      </c>
      <c r="AC287">
        <v>0</v>
      </c>
      <c r="AD287">
        <v>170.4</v>
      </c>
      <c r="AE287" t="s">
        <v>2046</v>
      </c>
      <c r="AF287" t="s">
        <v>2046</v>
      </c>
      <c r="AG287" t="s">
        <v>2046</v>
      </c>
      <c r="AH287" t="s">
        <v>2046</v>
      </c>
      <c r="AI287" t="s">
        <v>2046</v>
      </c>
    </row>
    <row r="288" spans="1:35" x14ac:dyDescent="0.2">
      <c r="A288" t="s">
        <v>51</v>
      </c>
      <c r="B288" t="s">
        <v>826</v>
      </c>
      <c r="C288" t="s">
        <v>18</v>
      </c>
      <c r="D288" t="s">
        <v>6</v>
      </c>
      <c r="E288" t="s">
        <v>700</v>
      </c>
      <c r="F288" t="s">
        <v>1601</v>
      </c>
      <c r="G288">
        <v>90400</v>
      </c>
      <c r="H288" t="s">
        <v>1602</v>
      </c>
      <c r="I288" t="s">
        <v>1603</v>
      </c>
      <c r="J288" t="s">
        <v>1100</v>
      </c>
      <c r="K288">
        <v>90</v>
      </c>
      <c r="L288" t="s">
        <v>511</v>
      </c>
      <c r="N288">
        <v>375</v>
      </c>
      <c r="O288" s="41">
        <v>42779.958333333336</v>
      </c>
      <c r="P288">
        <v>3961</v>
      </c>
      <c r="Q288">
        <v>1</v>
      </c>
      <c r="V288" t="s">
        <v>1253</v>
      </c>
      <c r="W288">
        <v>1010600190</v>
      </c>
      <c r="X288">
        <v>6</v>
      </c>
      <c r="Y288">
        <v>0</v>
      </c>
      <c r="AB288">
        <v>22.14</v>
      </c>
      <c r="AC288">
        <v>0</v>
      </c>
      <c r="AD288">
        <v>22.14</v>
      </c>
      <c r="AE288" t="s">
        <v>2046</v>
      </c>
      <c r="AF288" t="s">
        <v>2046</v>
      </c>
      <c r="AG288" t="s">
        <v>2046</v>
      </c>
      <c r="AH288" t="s">
        <v>2046</v>
      </c>
      <c r="AI288" t="s">
        <v>2046</v>
      </c>
    </row>
    <row r="289" spans="1:35" x14ac:dyDescent="0.2">
      <c r="A289" t="s">
        <v>51</v>
      </c>
      <c r="B289" t="s">
        <v>826</v>
      </c>
      <c r="C289" t="s">
        <v>18</v>
      </c>
      <c r="D289" t="s">
        <v>6</v>
      </c>
      <c r="E289" t="s">
        <v>700</v>
      </c>
      <c r="F289" t="s">
        <v>1601</v>
      </c>
      <c r="G289">
        <v>90400</v>
      </c>
      <c r="H289" t="s">
        <v>1602</v>
      </c>
      <c r="I289" t="s">
        <v>1603</v>
      </c>
      <c r="J289" t="s">
        <v>1100</v>
      </c>
      <c r="K289">
        <v>90</v>
      </c>
      <c r="L289" t="s">
        <v>511</v>
      </c>
      <c r="N289">
        <v>375</v>
      </c>
      <c r="O289" s="41">
        <v>42779.958333333336</v>
      </c>
      <c r="P289">
        <v>3961</v>
      </c>
      <c r="Q289">
        <v>1</v>
      </c>
      <c r="V289" t="s">
        <v>806</v>
      </c>
      <c r="W289">
        <v>1010615056</v>
      </c>
      <c r="X289">
        <v>6</v>
      </c>
      <c r="Y289">
        <v>0</v>
      </c>
      <c r="AA289" t="s">
        <v>807</v>
      </c>
      <c r="AB289">
        <v>37.92</v>
      </c>
      <c r="AC289">
        <v>0</v>
      </c>
      <c r="AD289">
        <v>37.92</v>
      </c>
      <c r="AE289" t="s">
        <v>2046</v>
      </c>
      <c r="AF289" t="s">
        <v>2046</v>
      </c>
      <c r="AG289" t="s">
        <v>2046</v>
      </c>
      <c r="AH289" t="s">
        <v>2046</v>
      </c>
      <c r="AI289" t="s">
        <v>2046</v>
      </c>
    </row>
    <row r="290" spans="1:35" x14ac:dyDescent="0.2">
      <c r="A290" t="s">
        <v>51</v>
      </c>
      <c r="B290" t="s">
        <v>826</v>
      </c>
      <c r="C290" t="s">
        <v>18</v>
      </c>
      <c r="D290" t="s">
        <v>6</v>
      </c>
      <c r="E290" t="s">
        <v>700</v>
      </c>
      <c r="F290" t="s">
        <v>1601</v>
      </c>
      <c r="G290">
        <v>90400</v>
      </c>
      <c r="H290" t="s">
        <v>1602</v>
      </c>
      <c r="I290" t="s">
        <v>1603</v>
      </c>
      <c r="J290" t="s">
        <v>1100</v>
      </c>
      <c r="K290">
        <v>90</v>
      </c>
      <c r="L290" t="s">
        <v>511</v>
      </c>
      <c r="N290">
        <v>375</v>
      </c>
      <c r="O290" s="41">
        <v>42779.958333333336</v>
      </c>
      <c r="P290">
        <v>3961</v>
      </c>
      <c r="Q290">
        <v>1</v>
      </c>
      <c r="V290" t="s">
        <v>1199</v>
      </c>
      <c r="W290">
        <v>1010600991</v>
      </c>
      <c r="X290">
        <v>6</v>
      </c>
      <c r="Y290">
        <v>0</v>
      </c>
      <c r="AB290">
        <v>26.82</v>
      </c>
      <c r="AC290">
        <v>0</v>
      </c>
      <c r="AD290">
        <v>26.82</v>
      </c>
      <c r="AE290" t="s">
        <v>2046</v>
      </c>
      <c r="AF290" t="s">
        <v>2046</v>
      </c>
      <c r="AG290" t="s">
        <v>2046</v>
      </c>
      <c r="AH290" t="s">
        <v>2046</v>
      </c>
      <c r="AI290" t="s">
        <v>2046</v>
      </c>
    </row>
    <row r="291" spans="1:35" x14ac:dyDescent="0.2">
      <c r="A291" t="s">
        <v>51</v>
      </c>
      <c r="B291" t="s">
        <v>826</v>
      </c>
      <c r="C291" t="s">
        <v>18</v>
      </c>
      <c r="D291" t="s">
        <v>6</v>
      </c>
      <c r="E291" t="s">
        <v>700</v>
      </c>
      <c r="F291" t="s">
        <v>1601</v>
      </c>
      <c r="G291">
        <v>90400</v>
      </c>
      <c r="H291" t="s">
        <v>1602</v>
      </c>
      <c r="I291" t="s">
        <v>1603</v>
      </c>
      <c r="J291" t="s">
        <v>1100</v>
      </c>
      <c r="K291">
        <v>90</v>
      </c>
      <c r="L291" t="s">
        <v>511</v>
      </c>
      <c r="N291">
        <v>375</v>
      </c>
      <c r="O291" s="41">
        <v>42779.958333333336</v>
      </c>
      <c r="P291">
        <v>3961</v>
      </c>
      <c r="Q291">
        <v>1</v>
      </c>
      <c r="V291" t="s">
        <v>1258</v>
      </c>
      <c r="W291">
        <v>1010604190</v>
      </c>
      <c r="X291">
        <v>6</v>
      </c>
      <c r="Y291">
        <v>0</v>
      </c>
      <c r="AB291">
        <v>21.72</v>
      </c>
      <c r="AC291">
        <v>0</v>
      </c>
      <c r="AD291">
        <v>21.72</v>
      </c>
      <c r="AE291" t="s">
        <v>2046</v>
      </c>
      <c r="AF291" t="s">
        <v>2046</v>
      </c>
      <c r="AG291" t="s">
        <v>2046</v>
      </c>
      <c r="AH291" t="s">
        <v>2046</v>
      </c>
      <c r="AI291" t="s">
        <v>2046</v>
      </c>
    </row>
    <row r="292" spans="1:35" x14ac:dyDescent="0.2">
      <c r="A292" t="s">
        <v>51</v>
      </c>
      <c r="B292" t="s">
        <v>826</v>
      </c>
      <c r="C292" t="s">
        <v>18</v>
      </c>
      <c r="D292" t="s">
        <v>6</v>
      </c>
      <c r="E292" t="s">
        <v>700</v>
      </c>
      <c r="F292" t="s">
        <v>1601</v>
      </c>
      <c r="G292">
        <v>90400</v>
      </c>
      <c r="H292" t="s">
        <v>1602</v>
      </c>
      <c r="I292" t="s">
        <v>1603</v>
      </c>
      <c r="J292" t="s">
        <v>1100</v>
      </c>
      <c r="K292">
        <v>90</v>
      </c>
      <c r="L292" t="s">
        <v>511</v>
      </c>
      <c r="N292">
        <v>375</v>
      </c>
      <c r="O292" s="41">
        <v>42779.958333333336</v>
      </c>
      <c r="P292">
        <v>3961</v>
      </c>
      <c r="Q292">
        <v>1</v>
      </c>
      <c r="V292" t="s">
        <v>1608</v>
      </c>
      <c r="W292">
        <v>1090101134</v>
      </c>
      <c r="X292">
        <v>4</v>
      </c>
      <c r="Y292">
        <v>0</v>
      </c>
      <c r="AB292">
        <v>59.64</v>
      </c>
      <c r="AC292">
        <v>0</v>
      </c>
      <c r="AD292">
        <v>59.64</v>
      </c>
      <c r="AE292" t="s">
        <v>2046</v>
      </c>
      <c r="AF292" t="s">
        <v>2046</v>
      </c>
      <c r="AG292" t="s">
        <v>2046</v>
      </c>
      <c r="AH292" t="s">
        <v>2046</v>
      </c>
      <c r="AI292" t="s">
        <v>2046</v>
      </c>
    </row>
    <row r="293" spans="1:35" x14ac:dyDescent="0.2">
      <c r="A293" t="s">
        <v>51</v>
      </c>
      <c r="B293" t="s">
        <v>826</v>
      </c>
      <c r="C293" t="s">
        <v>18</v>
      </c>
      <c r="D293" t="s">
        <v>6</v>
      </c>
      <c r="E293" t="s">
        <v>700</v>
      </c>
      <c r="F293" t="s">
        <v>1601</v>
      </c>
      <c r="G293">
        <v>90400</v>
      </c>
      <c r="H293" t="s">
        <v>1602</v>
      </c>
      <c r="I293" t="s">
        <v>1603</v>
      </c>
      <c r="J293" t="s">
        <v>1100</v>
      </c>
      <c r="K293">
        <v>90</v>
      </c>
      <c r="L293" t="s">
        <v>511</v>
      </c>
      <c r="N293">
        <v>375</v>
      </c>
      <c r="O293" s="41">
        <v>42779.958333333336</v>
      </c>
      <c r="P293">
        <v>3961</v>
      </c>
      <c r="Q293">
        <v>1</v>
      </c>
      <c r="U293">
        <v>1</v>
      </c>
      <c r="V293" t="s">
        <v>886</v>
      </c>
      <c r="W293">
        <v>1010615028</v>
      </c>
      <c r="X293">
        <v>60</v>
      </c>
      <c r="Y293">
        <v>10</v>
      </c>
      <c r="AA293" t="s">
        <v>807</v>
      </c>
      <c r="AB293">
        <v>187.8</v>
      </c>
      <c r="AC293">
        <v>0</v>
      </c>
      <c r="AD293">
        <v>187.8</v>
      </c>
      <c r="AE293" t="s">
        <v>2046</v>
      </c>
      <c r="AF293" t="s">
        <v>2046</v>
      </c>
      <c r="AG293" t="s">
        <v>2046</v>
      </c>
      <c r="AH293" t="s">
        <v>2046</v>
      </c>
      <c r="AI293" t="s">
        <v>2046</v>
      </c>
    </row>
    <row r="294" spans="1:35" x14ac:dyDescent="0.2">
      <c r="A294" t="s">
        <v>51</v>
      </c>
      <c r="B294" t="s">
        <v>826</v>
      </c>
      <c r="C294" t="s">
        <v>18</v>
      </c>
      <c r="D294" t="s">
        <v>6</v>
      </c>
      <c r="E294" t="s">
        <v>700</v>
      </c>
      <c r="F294" t="s">
        <v>1601</v>
      </c>
      <c r="G294">
        <v>90400</v>
      </c>
      <c r="H294" t="s">
        <v>1602</v>
      </c>
      <c r="I294" t="s">
        <v>1603</v>
      </c>
      <c r="J294" t="s">
        <v>1100</v>
      </c>
      <c r="K294">
        <v>90</v>
      </c>
      <c r="L294" t="s">
        <v>511</v>
      </c>
      <c r="N294">
        <v>375</v>
      </c>
      <c r="O294" s="41">
        <v>42779.958333333336</v>
      </c>
      <c r="P294">
        <v>3961</v>
      </c>
      <c r="Q294">
        <v>1</v>
      </c>
      <c r="V294" t="s">
        <v>1209</v>
      </c>
      <c r="W294">
        <v>1010608050</v>
      </c>
      <c r="X294">
        <v>12</v>
      </c>
      <c r="Y294">
        <v>0</v>
      </c>
      <c r="AA294" t="s">
        <v>807</v>
      </c>
      <c r="AB294">
        <v>66</v>
      </c>
      <c r="AC294">
        <v>0</v>
      </c>
      <c r="AD294">
        <v>66</v>
      </c>
      <c r="AE294" t="s">
        <v>2046</v>
      </c>
      <c r="AF294" t="s">
        <v>2046</v>
      </c>
      <c r="AG294" t="s">
        <v>2046</v>
      </c>
      <c r="AH294" t="s">
        <v>2046</v>
      </c>
      <c r="AI294" t="s">
        <v>2046</v>
      </c>
    </row>
    <row r="295" spans="1:35" x14ac:dyDescent="0.2">
      <c r="A295" t="s">
        <v>51</v>
      </c>
      <c r="B295" t="s">
        <v>826</v>
      </c>
      <c r="C295" t="s">
        <v>817</v>
      </c>
      <c r="D295" t="s">
        <v>9</v>
      </c>
      <c r="E295" t="s">
        <v>700</v>
      </c>
      <c r="F295" t="s">
        <v>1601</v>
      </c>
      <c r="G295">
        <v>90400</v>
      </c>
      <c r="H295" t="s">
        <v>1602</v>
      </c>
      <c r="I295" t="s">
        <v>1603</v>
      </c>
      <c r="J295" t="s">
        <v>1100</v>
      </c>
      <c r="K295">
        <v>90</v>
      </c>
      <c r="L295" t="s">
        <v>511</v>
      </c>
      <c r="N295">
        <v>375</v>
      </c>
      <c r="O295" s="41">
        <v>42779.958333333336</v>
      </c>
      <c r="P295">
        <v>3960</v>
      </c>
      <c r="S295">
        <v>1</v>
      </c>
      <c r="V295" t="s">
        <v>860</v>
      </c>
      <c r="W295" t="s">
        <v>861</v>
      </c>
      <c r="X295">
        <v>6</v>
      </c>
      <c r="Y295">
        <v>0</v>
      </c>
      <c r="AB295">
        <v>18.3</v>
      </c>
      <c r="AC295">
        <v>0</v>
      </c>
      <c r="AD295">
        <v>18.3</v>
      </c>
      <c r="AE295" t="s">
        <v>2046</v>
      </c>
      <c r="AF295" t="s">
        <v>2046</v>
      </c>
      <c r="AG295" t="s">
        <v>2046</v>
      </c>
      <c r="AH295" t="s">
        <v>2046</v>
      </c>
      <c r="AI295" t="s">
        <v>2046</v>
      </c>
    </row>
    <row r="296" spans="1:35" x14ac:dyDescent="0.2">
      <c r="A296" t="s">
        <v>51</v>
      </c>
      <c r="B296" t="s">
        <v>826</v>
      </c>
      <c r="C296" t="s">
        <v>817</v>
      </c>
      <c r="D296" t="s">
        <v>9</v>
      </c>
      <c r="E296" t="s">
        <v>700</v>
      </c>
      <c r="F296" t="s">
        <v>1601</v>
      </c>
      <c r="G296">
        <v>90400</v>
      </c>
      <c r="H296" t="s">
        <v>1602</v>
      </c>
      <c r="I296" t="s">
        <v>1603</v>
      </c>
      <c r="J296" t="s">
        <v>1100</v>
      </c>
      <c r="K296">
        <v>90</v>
      </c>
      <c r="L296" t="s">
        <v>511</v>
      </c>
      <c r="N296">
        <v>375</v>
      </c>
      <c r="O296" s="41">
        <v>42779.958333333336</v>
      </c>
      <c r="P296">
        <v>3960</v>
      </c>
      <c r="S296">
        <v>1</v>
      </c>
      <c r="V296" t="s">
        <v>934</v>
      </c>
      <c r="W296" t="s">
        <v>935</v>
      </c>
      <c r="X296">
        <v>6</v>
      </c>
      <c r="Y296">
        <v>0</v>
      </c>
      <c r="AB296">
        <v>17.940000000000001</v>
      </c>
      <c r="AC296">
        <v>0</v>
      </c>
      <c r="AD296">
        <v>17.940000000000001</v>
      </c>
      <c r="AE296" t="s">
        <v>2046</v>
      </c>
      <c r="AF296" t="s">
        <v>2046</v>
      </c>
      <c r="AG296" t="s">
        <v>2046</v>
      </c>
      <c r="AH296" t="s">
        <v>2046</v>
      </c>
      <c r="AI296" t="s">
        <v>2046</v>
      </c>
    </row>
    <row r="297" spans="1:35" x14ac:dyDescent="0.2">
      <c r="A297" t="s">
        <v>51</v>
      </c>
      <c r="B297" t="s">
        <v>826</v>
      </c>
      <c r="C297" t="s">
        <v>817</v>
      </c>
      <c r="D297" t="s">
        <v>9</v>
      </c>
      <c r="E297" t="s">
        <v>700</v>
      </c>
      <c r="F297" t="s">
        <v>1601</v>
      </c>
      <c r="G297">
        <v>90400</v>
      </c>
      <c r="H297" t="s">
        <v>1602</v>
      </c>
      <c r="I297" t="s">
        <v>1603</v>
      </c>
      <c r="J297" t="s">
        <v>1100</v>
      </c>
      <c r="K297">
        <v>90</v>
      </c>
      <c r="L297" t="s">
        <v>511</v>
      </c>
      <c r="N297">
        <v>375</v>
      </c>
      <c r="O297" s="41">
        <v>42779.958333333336</v>
      </c>
      <c r="P297">
        <v>3960</v>
      </c>
      <c r="S297">
        <v>1</v>
      </c>
      <c r="V297" t="s">
        <v>1228</v>
      </c>
      <c r="W297" t="s">
        <v>1229</v>
      </c>
      <c r="X297">
        <v>6</v>
      </c>
      <c r="Y297">
        <v>0</v>
      </c>
      <c r="AB297">
        <v>0</v>
      </c>
      <c r="AC297">
        <v>0</v>
      </c>
      <c r="AD297">
        <v>0</v>
      </c>
      <c r="AE297" t="s">
        <v>2046</v>
      </c>
      <c r="AF297" t="s">
        <v>2046</v>
      </c>
      <c r="AG297" t="s">
        <v>2046</v>
      </c>
      <c r="AH297" t="s">
        <v>2046</v>
      </c>
      <c r="AI297" t="s">
        <v>2046</v>
      </c>
    </row>
    <row r="298" spans="1:35" x14ac:dyDescent="0.2">
      <c r="A298" t="s">
        <v>51</v>
      </c>
      <c r="B298" t="s">
        <v>826</v>
      </c>
      <c r="C298" t="s">
        <v>817</v>
      </c>
      <c r="D298" t="s">
        <v>9</v>
      </c>
      <c r="E298" t="s">
        <v>700</v>
      </c>
      <c r="F298" t="s">
        <v>1601</v>
      </c>
      <c r="G298">
        <v>90400</v>
      </c>
      <c r="H298" t="s">
        <v>1602</v>
      </c>
      <c r="I298" t="s">
        <v>1603</v>
      </c>
      <c r="J298" t="s">
        <v>1100</v>
      </c>
      <c r="K298">
        <v>90</v>
      </c>
      <c r="L298" t="s">
        <v>511</v>
      </c>
      <c r="N298">
        <v>375</v>
      </c>
      <c r="O298" s="41">
        <v>42779.958333333336</v>
      </c>
      <c r="P298">
        <v>3960</v>
      </c>
      <c r="Q298">
        <v>1</v>
      </c>
      <c r="T298">
        <v>1</v>
      </c>
      <c r="V298" t="s">
        <v>859</v>
      </c>
      <c r="X298">
        <v>1</v>
      </c>
      <c r="Y298">
        <v>0</v>
      </c>
      <c r="AA298" t="s">
        <v>807</v>
      </c>
      <c r="AB298">
        <v>0</v>
      </c>
      <c r="AC298">
        <v>0</v>
      </c>
      <c r="AD298">
        <v>0</v>
      </c>
      <c r="AE298" t="s">
        <v>2046</v>
      </c>
      <c r="AF298" t="s">
        <v>2046</v>
      </c>
      <c r="AG298" t="s">
        <v>2046</v>
      </c>
      <c r="AH298" t="s">
        <v>2046</v>
      </c>
      <c r="AI298" t="s">
        <v>2046</v>
      </c>
    </row>
    <row r="299" spans="1:35" x14ac:dyDescent="0.2">
      <c r="A299" t="s">
        <v>51</v>
      </c>
      <c r="B299" t="s">
        <v>826</v>
      </c>
      <c r="C299" t="s">
        <v>817</v>
      </c>
      <c r="D299" t="s">
        <v>9</v>
      </c>
      <c r="E299" t="s">
        <v>700</v>
      </c>
      <c r="F299" t="s">
        <v>1601</v>
      </c>
      <c r="G299">
        <v>90400</v>
      </c>
      <c r="H299" t="s">
        <v>1602</v>
      </c>
      <c r="I299" t="s">
        <v>1603</v>
      </c>
      <c r="J299" t="s">
        <v>1100</v>
      </c>
      <c r="K299">
        <v>90</v>
      </c>
      <c r="L299" t="s">
        <v>511</v>
      </c>
      <c r="N299">
        <v>375</v>
      </c>
      <c r="O299" s="41">
        <v>42779.958333333336</v>
      </c>
      <c r="P299">
        <v>3960</v>
      </c>
      <c r="Q299">
        <v>1</v>
      </c>
      <c r="V299" t="s">
        <v>1139</v>
      </c>
      <c r="W299" t="s">
        <v>952</v>
      </c>
      <c r="X299">
        <v>6</v>
      </c>
      <c r="Y299">
        <v>0</v>
      </c>
      <c r="AB299">
        <v>17.760000000000002</v>
      </c>
      <c r="AC299">
        <v>0</v>
      </c>
      <c r="AD299">
        <v>17.760000000000002</v>
      </c>
      <c r="AE299" t="s">
        <v>2046</v>
      </c>
      <c r="AF299" t="s">
        <v>2046</v>
      </c>
      <c r="AG299" t="s">
        <v>2046</v>
      </c>
      <c r="AH299" t="s">
        <v>2046</v>
      </c>
      <c r="AI299" t="s">
        <v>2046</v>
      </c>
    </row>
    <row r="300" spans="1:35" x14ac:dyDescent="0.2">
      <c r="A300" t="s">
        <v>51</v>
      </c>
      <c r="B300" t="s">
        <v>826</v>
      </c>
      <c r="C300" t="s">
        <v>817</v>
      </c>
      <c r="D300" t="s">
        <v>9</v>
      </c>
      <c r="E300" t="s">
        <v>700</v>
      </c>
      <c r="F300" t="s">
        <v>1601</v>
      </c>
      <c r="G300">
        <v>90400</v>
      </c>
      <c r="H300" t="s">
        <v>1602</v>
      </c>
      <c r="I300" t="s">
        <v>1603</v>
      </c>
      <c r="J300" t="s">
        <v>1100</v>
      </c>
      <c r="K300">
        <v>90</v>
      </c>
      <c r="L300" t="s">
        <v>511</v>
      </c>
      <c r="N300">
        <v>375</v>
      </c>
      <c r="O300" s="41">
        <v>42779.958333333336</v>
      </c>
      <c r="P300">
        <v>3960</v>
      </c>
      <c r="Q300">
        <v>1</v>
      </c>
      <c r="V300" t="s">
        <v>1238</v>
      </c>
      <c r="W300" t="s">
        <v>1239</v>
      </c>
      <c r="X300">
        <v>6</v>
      </c>
      <c r="Y300">
        <v>0</v>
      </c>
      <c r="AB300">
        <v>14.76</v>
      </c>
      <c r="AC300">
        <v>0</v>
      </c>
      <c r="AD300">
        <v>14.76</v>
      </c>
      <c r="AE300" t="s">
        <v>2046</v>
      </c>
      <c r="AF300" t="s">
        <v>2046</v>
      </c>
      <c r="AG300" t="s">
        <v>2046</v>
      </c>
      <c r="AH300" t="s">
        <v>2046</v>
      </c>
      <c r="AI300" t="s">
        <v>2046</v>
      </c>
    </row>
    <row r="301" spans="1:35" x14ac:dyDescent="0.2">
      <c r="A301" t="s">
        <v>51</v>
      </c>
      <c r="B301" t="s">
        <v>826</v>
      </c>
      <c r="C301" t="s">
        <v>817</v>
      </c>
      <c r="D301" t="s">
        <v>9</v>
      </c>
      <c r="E301" t="s">
        <v>700</v>
      </c>
      <c r="F301" t="s">
        <v>1601</v>
      </c>
      <c r="G301">
        <v>90400</v>
      </c>
      <c r="H301" t="s">
        <v>1602</v>
      </c>
      <c r="I301" t="s">
        <v>1603</v>
      </c>
      <c r="J301" t="s">
        <v>1100</v>
      </c>
      <c r="K301">
        <v>90</v>
      </c>
      <c r="L301" t="s">
        <v>511</v>
      </c>
      <c r="N301">
        <v>375</v>
      </c>
      <c r="O301" s="41">
        <v>42779.958333333336</v>
      </c>
      <c r="P301">
        <v>3960</v>
      </c>
      <c r="Q301">
        <v>1</v>
      </c>
      <c r="V301" t="s">
        <v>1606</v>
      </c>
      <c r="W301" t="s">
        <v>1607</v>
      </c>
      <c r="X301">
        <v>6</v>
      </c>
      <c r="Y301">
        <v>0</v>
      </c>
      <c r="AB301">
        <v>23.16</v>
      </c>
      <c r="AC301">
        <v>0</v>
      </c>
      <c r="AD301">
        <v>23.16</v>
      </c>
      <c r="AE301" t="s">
        <v>2046</v>
      </c>
      <c r="AF301" t="s">
        <v>2046</v>
      </c>
      <c r="AG301" t="s">
        <v>2046</v>
      </c>
      <c r="AH301" t="s">
        <v>2046</v>
      </c>
      <c r="AI301" t="s">
        <v>2046</v>
      </c>
    </row>
    <row r="302" spans="1:35" x14ac:dyDescent="0.2">
      <c r="A302" t="s">
        <v>51</v>
      </c>
      <c r="B302" t="s">
        <v>826</v>
      </c>
      <c r="C302" t="s">
        <v>817</v>
      </c>
      <c r="D302" t="s">
        <v>9</v>
      </c>
      <c r="E302" t="s">
        <v>700</v>
      </c>
      <c r="F302" t="s">
        <v>1601</v>
      </c>
      <c r="G302">
        <v>90400</v>
      </c>
      <c r="H302" t="s">
        <v>1602</v>
      </c>
      <c r="I302" t="s">
        <v>1603</v>
      </c>
      <c r="J302" t="s">
        <v>1100</v>
      </c>
      <c r="K302">
        <v>90</v>
      </c>
      <c r="L302" t="s">
        <v>511</v>
      </c>
      <c r="N302">
        <v>375</v>
      </c>
      <c r="O302" s="41">
        <v>42779.958333333336</v>
      </c>
      <c r="P302">
        <v>3960</v>
      </c>
      <c r="Q302">
        <v>1</v>
      </c>
      <c r="T302">
        <v>1</v>
      </c>
      <c r="V302" t="s">
        <v>857</v>
      </c>
      <c r="W302" t="s">
        <v>858</v>
      </c>
      <c r="X302">
        <v>30</v>
      </c>
      <c r="Y302">
        <v>10</v>
      </c>
      <c r="AA302" t="s">
        <v>807</v>
      </c>
      <c r="AB302">
        <v>81.3</v>
      </c>
      <c r="AC302">
        <v>0</v>
      </c>
      <c r="AD302">
        <v>81.3</v>
      </c>
      <c r="AE302" t="s">
        <v>2046</v>
      </c>
      <c r="AF302" t="s">
        <v>2046</v>
      </c>
      <c r="AG302" t="s">
        <v>2046</v>
      </c>
      <c r="AH302" t="s">
        <v>2046</v>
      </c>
      <c r="AI302" t="s">
        <v>2046</v>
      </c>
    </row>
    <row r="303" spans="1:35" x14ac:dyDescent="0.2">
      <c r="A303" t="s">
        <v>51</v>
      </c>
      <c r="B303" t="s">
        <v>826</v>
      </c>
      <c r="C303" t="s">
        <v>817</v>
      </c>
      <c r="D303" t="s">
        <v>9</v>
      </c>
      <c r="E303" t="s">
        <v>700</v>
      </c>
      <c r="F303" t="s">
        <v>1601</v>
      </c>
      <c r="G303">
        <v>90400</v>
      </c>
      <c r="H303" t="s">
        <v>1602</v>
      </c>
      <c r="I303" t="s">
        <v>1603</v>
      </c>
      <c r="J303" t="s">
        <v>1100</v>
      </c>
      <c r="K303">
        <v>90</v>
      </c>
      <c r="L303" t="s">
        <v>511</v>
      </c>
      <c r="N303">
        <v>375</v>
      </c>
      <c r="O303" s="41">
        <v>42779.958333333336</v>
      </c>
      <c r="P303">
        <v>3960</v>
      </c>
      <c r="Q303">
        <v>1</v>
      </c>
      <c r="T303">
        <v>1</v>
      </c>
      <c r="V303" t="s">
        <v>1187</v>
      </c>
      <c r="W303" t="s">
        <v>1188</v>
      </c>
      <c r="X303">
        <v>30</v>
      </c>
      <c r="Y303">
        <v>10</v>
      </c>
      <c r="AA303" t="s">
        <v>807</v>
      </c>
      <c r="AB303">
        <v>76.8</v>
      </c>
      <c r="AC303">
        <v>0</v>
      </c>
      <c r="AD303">
        <v>76.8</v>
      </c>
      <c r="AE303" t="s">
        <v>2046</v>
      </c>
      <c r="AF303" t="s">
        <v>2046</v>
      </c>
      <c r="AG303" t="s">
        <v>2046</v>
      </c>
      <c r="AH303" t="s">
        <v>2046</v>
      </c>
      <c r="AI303" t="s">
        <v>2046</v>
      </c>
    </row>
    <row r="304" spans="1:35" x14ac:dyDescent="0.2">
      <c r="A304" t="s">
        <v>51</v>
      </c>
      <c r="B304" t="s">
        <v>826</v>
      </c>
      <c r="C304" t="s">
        <v>817</v>
      </c>
      <c r="D304" t="s">
        <v>9</v>
      </c>
      <c r="E304" t="s">
        <v>700</v>
      </c>
      <c r="F304" t="s">
        <v>1601</v>
      </c>
      <c r="G304">
        <v>90400</v>
      </c>
      <c r="H304" t="s">
        <v>1602</v>
      </c>
      <c r="I304" t="s">
        <v>1603</v>
      </c>
      <c r="J304" t="s">
        <v>1100</v>
      </c>
      <c r="K304">
        <v>90</v>
      </c>
      <c r="L304" t="s">
        <v>511</v>
      </c>
      <c r="N304">
        <v>375</v>
      </c>
      <c r="O304" s="41">
        <v>42779.958333333336</v>
      </c>
      <c r="P304">
        <v>3960</v>
      </c>
      <c r="Q304">
        <v>1</v>
      </c>
      <c r="V304" t="s">
        <v>1604</v>
      </c>
      <c r="W304" t="s">
        <v>1605</v>
      </c>
      <c r="X304">
        <v>6</v>
      </c>
      <c r="Y304">
        <v>0</v>
      </c>
      <c r="AB304">
        <v>30.42</v>
      </c>
      <c r="AC304">
        <v>0</v>
      </c>
      <c r="AD304">
        <v>30.42</v>
      </c>
      <c r="AE304" t="s">
        <v>2046</v>
      </c>
      <c r="AF304" t="s">
        <v>2046</v>
      </c>
      <c r="AG304" t="s">
        <v>2046</v>
      </c>
      <c r="AH304" t="s">
        <v>2046</v>
      </c>
      <c r="AI304" t="s">
        <v>2046</v>
      </c>
    </row>
    <row r="305" spans="1:35" x14ac:dyDescent="0.2">
      <c r="A305" t="s">
        <v>51</v>
      </c>
      <c r="B305" t="s">
        <v>826</v>
      </c>
      <c r="C305" t="s">
        <v>817</v>
      </c>
      <c r="D305" t="s">
        <v>9</v>
      </c>
      <c r="E305" t="s">
        <v>700</v>
      </c>
      <c r="F305" t="s">
        <v>1601</v>
      </c>
      <c r="G305">
        <v>90400</v>
      </c>
      <c r="H305" t="s">
        <v>1602</v>
      </c>
      <c r="I305" t="s">
        <v>1603</v>
      </c>
      <c r="J305" t="s">
        <v>1100</v>
      </c>
      <c r="K305">
        <v>90</v>
      </c>
      <c r="L305" t="s">
        <v>511</v>
      </c>
      <c r="N305">
        <v>375</v>
      </c>
      <c r="O305" s="41">
        <v>42779.958333333336</v>
      </c>
      <c r="P305">
        <v>3960</v>
      </c>
      <c r="Q305">
        <v>1</v>
      </c>
      <c r="V305" t="s">
        <v>1236</v>
      </c>
      <c r="W305" t="s">
        <v>1237</v>
      </c>
      <c r="X305">
        <v>6</v>
      </c>
      <c r="Y305">
        <v>0</v>
      </c>
      <c r="AB305">
        <v>18.72</v>
      </c>
      <c r="AC305">
        <v>0</v>
      </c>
      <c r="AD305">
        <v>18.72</v>
      </c>
      <c r="AE305" t="s">
        <v>2046</v>
      </c>
      <c r="AF305" t="s">
        <v>2046</v>
      </c>
      <c r="AG305" t="s">
        <v>2046</v>
      </c>
      <c r="AH305" t="s">
        <v>2046</v>
      </c>
      <c r="AI305" t="s">
        <v>2046</v>
      </c>
    </row>
    <row r="306" spans="1:35" x14ac:dyDescent="0.2">
      <c r="A306" t="s">
        <v>51</v>
      </c>
      <c r="B306" t="s">
        <v>826</v>
      </c>
      <c r="C306" t="s">
        <v>817</v>
      </c>
      <c r="D306" t="s">
        <v>9</v>
      </c>
      <c r="E306" t="s">
        <v>700</v>
      </c>
      <c r="F306" t="s">
        <v>1601</v>
      </c>
      <c r="G306">
        <v>90400</v>
      </c>
      <c r="H306" t="s">
        <v>1602</v>
      </c>
      <c r="I306" t="s">
        <v>1603</v>
      </c>
      <c r="J306" t="s">
        <v>1100</v>
      </c>
      <c r="K306">
        <v>90</v>
      </c>
      <c r="L306" t="s">
        <v>511</v>
      </c>
      <c r="N306">
        <v>375</v>
      </c>
      <c r="O306" s="41">
        <v>42779.958333333336</v>
      </c>
      <c r="P306">
        <v>3960</v>
      </c>
      <c r="Q306">
        <v>1</v>
      </c>
      <c r="T306">
        <v>1</v>
      </c>
      <c r="V306" t="s">
        <v>850</v>
      </c>
      <c r="W306" t="s">
        <v>851</v>
      </c>
      <c r="X306">
        <v>30</v>
      </c>
      <c r="Y306">
        <v>10</v>
      </c>
      <c r="AA306" t="s">
        <v>807</v>
      </c>
      <c r="AB306">
        <v>64.5</v>
      </c>
      <c r="AC306">
        <v>0</v>
      </c>
      <c r="AD306">
        <v>64.5</v>
      </c>
      <c r="AE306" t="s">
        <v>2046</v>
      </c>
      <c r="AF306" t="s">
        <v>2046</v>
      </c>
      <c r="AG306" t="s">
        <v>2046</v>
      </c>
      <c r="AH306" t="s">
        <v>2046</v>
      </c>
      <c r="AI306" t="s">
        <v>2046</v>
      </c>
    </row>
    <row r="307" spans="1:35" x14ac:dyDescent="0.2">
      <c r="A307" t="s">
        <v>51</v>
      </c>
      <c r="B307" t="s">
        <v>939</v>
      </c>
      <c r="C307" t="s">
        <v>18</v>
      </c>
      <c r="D307" t="s">
        <v>15</v>
      </c>
      <c r="E307" t="s">
        <v>532</v>
      </c>
      <c r="G307">
        <v>63270</v>
      </c>
      <c r="H307" t="s">
        <v>1140</v>
      </c>
      <c r="I307" t="s">
        <v>1141</v>
      </c>
      <c r="J307" t="s">
        <v>882</v>
      </c>
      <c r="K307">
        <v>63</v>
      </c>
      <c r="L307" t="s">
        <v>870</v>
      </c>
      <c r="N307">
        <v>180</v>
      </c>
      <c r="O307" s="41">
        <v>42779.958333333336</v>
      </c>
      <c r="P307">
        <v>3959</v>
      </c>
      <c r="R307">
        <v>1</v>
      </c>
      <c r="V307" t="s">
        <v>816</v>
      </c>
      <c r="W307">
        <v>1010631170</v>
      </c>
      <c r="X307">
        <v>6</v>
      </c>
      <c r="Y307">
        <v>10</v>
      </c>
      <c r="AA307" t="s">
        <v>807</v>
      </c>
      <c r="AB307">
        <v>33.479999999999997</v>
      </c>
      <c r="AC307">
        <v>0</v>
      </c>
      <c r="AD307">
        <v>33.479999999999997</v>
      </c>
      <c r="AE307" t="s">
        <v>2046</v>
      </c>
      <c r="AF307" t="s">
        <v>2046</v>
      </c>
      <c r="AG307" t="s">
        <v>2046</v>
      </c>
      <c r="AH307" t="s">
        <v>2046</v>
      </c>
      <c r="AI307" t="s">
        <v>2046</v>
      </c>
    </row>
    <row r="308" spans="1:35" x14ac:dyDescent="0.2">
      <c r="A308" t="s">
        <v>51</v>
      </c>
      <c r="B308" t="s">
        <v>803</v>
      </c>
      <c r="C308" t="s">
        <v>868</v>
      </c>
      <c r="D308" t="s">
        <v>15</v>
      </c>
      <c r="E308" t="s">
        <v>621</v>
      </c>
      <c r="F308" t="s">
        <v>1598</v>
      </c>
      <c r="G308">
        <v>31700</v>
      </c>
      <c r="H308" t="s">
        <v>1599</v>
      </c>
      <c r="I308" t="s">
        <v>1600</v>
      </c>
      <c r="J308" t="s">
        <v>804</v>
      </c>
      <c r="K308">
        <v>31</v>
      </c>
      <c r="L308" t="s">
        <v>619</v>
      </c>
      <c r="N308">
        <v>295</v>
      </c>
      <c r="O308" s="41">
        <v>42779.958333333336</v>
      </c>
      <c r="P308">
        <v>3958</v>
      </c>
      <c r="Q308">
        <v>1</v>
      </c>
      <c r="V308" t="s">
        <v>1298</v>
      </c>
      <c r="W308">
        <v>410160</v>
      </c>
      <c r="X308">
        <v>20</v>
      </c>
      <c r="Y308">
        <v>0</v>
      </c>
      <c r="AA308" t="s">
        <v>807</v>
      </c>
      <c r="AB308">
        <v>0</v>
      </c>
      <c r="AC308">
        <v>0</v>
      </c>
      <c r="AD308">
        <v>0</v>
      </c>
      <c r="AE308" t="s">
        <v>2046</v>
      </c>
      <c r="AF308" t="s">
        <v>2046</v>
      </c>
      <c r="AG308" t="s">
        <v>2046</v>
      </c>
      <c r="AH308" t="s">
        <v>2046</v>
      </c>
      <c r="AI308" t="s">
        <v>2046</v>
      </c>
    </row>
    <row r="309" spans="1:35" x14ac:dyDescent="0.2">
      <c r="A309" t="s">
        <v>51</v>
      </c>
      <c r="B309" t="s">
        <v>803</v>
      </c>
      <c r="C309" t="s">
        <v>868</v>
      </c>
      <c r="D309" t="s">
        <v>15</v>
      </c>
      <c r="E309" t="s">
        <v>621</v>
      </c>
      <c r="F309" t="s">
        <v>1598</v>
      </c>
      <c r="G309">
        <v>31700</v>
      </c>
      <c r="H309" t="s">
        <v>1599</v>
      </c>
      <c r="I309" t="s">
        <v>1600</v>
      </c>
      <c r="J309" t="s">
        <v>804</v>
      </c>
      <c r="K309">
        <v>31</v>
      </c>
      <c r="L309" t="s">
        <v>619</v>
      </c>
      <c r="N309">
        <v>295</v>
      </c>
      <c r="O309" s="41">
        <v>42779.958333333336</v>
      </c>
      <c r="P309">
        <v>3958</v>
      </c>
      <c r="Q309">
        <v>1</v>
      </c>
      <c r="V309" t="s">
        <v>1193</v>
      </c>
      <c r="W309">
        <v>190240</v>
      </c>
      <c r="X309">
        <v>12</v>
      </c>
      <c r="Y309">
        <v>0</v>
      </c>
      <c r="AA309" t="s">
        <v>807</v>
      </c>
      <c r="AB309">
        <v>15.6</v>
      </c>
      <c r="AC309">
        <v>0</v>
      </c>
      <c r="AD309">
        <v>15.6</v>
      </c>
      <c r="AE309" t="s">
        <v>2046</v>
      </c>
      <c r="AF309" t="s">
        <v>2046</v>
      </c>
      <c r="AG309" t="s">
        <v>2046</v>
      </c>
      <c r="AH309" t="s">
        <v>2046</v>
      </c>
      <c r="AI309" t="s">
        <v>2046</v>
      </c>
    </row>
    <row r="310" spans="1:35" x14ac:dyDescent="0.2">
      <c r="A310" t="s">
        <v>51</v>
      </c>
      <c r="B310" t="s">
        <v>803</v>
      </c>
      <c r="C310" t="s">
        <v>868</v>
      </c>
      <c r="D310" t="s">
        <v>15</v>
      </c>
      <c r="E310" t="s">
        <v>621</v>
      </c>
      <c r="F310" t="s">
        <v>1598</v>
      </c>
      <c r="G310">
        <v>31700</v>
      </c>
      <c r="H310" t="s">
        <v>1599</v>
      </c>
      <c r="I310" t="s">
        <v>1600</v>
      </c>
      <c r="J310" t="s">
        <v>804</v>
      </c>
      <c r="K310">
        <v>31</v>
      </c>
      <c r="L310" t="s">
        <v>619</v>
      </c>
      <c r="N310">
        <v>295</v>
      </c>
      <c r="O310" s="41">
        <v>42779.958333333336</v>
      </c>
      <c r="P310">
        <v>3958</v>
      </c>
      <c r="Q310">
        <v>1</v>
      </c>
      <c r="V310" t="s">
        <v>1310</v>
      </c>
      <c r="W310">
        <v>190210</v>
      </c>
      <c r="X310">
        <v>12</v>
      </c>
      <c r="Y310">
        <v>0</v>
      </c>
      <c r="AA310" t="s">
        <v>807</v>
      </c>
      <c r="AB310">
        <v>12.6</v>
      </c>
      <c r="AC310">
        <v>0</v>
      </c>
      <c r="AD310">
        <v>12.6</v>
      </c>
      <c r="AE310" t="s">
        <v>2046</v>
      </c>
      <c r="AF310" t="s">
        <v>2046</v>
      </c>
      <c r="AG310" t="s">
        <v>2046</v>
      </c>
      <c r="AH310" t="s">
        <v>2046</v>
      </c>
      <c r="AI310" t="s">
        <v>2046</v>
      </c>
    </row>
    <row r="311" spans="1:35" x14ac:dyDescent="0.2">
      <c r="A311" t="s">
        <v>51</v>
      </c>
      <c r="B311" t="s">
        <v>803</v>
      </c>
      <c r="C311" t="s">
        <v>868</v>
      </c>
      <c r="D311" t="s">
        <v>15</v>
      </c>
      <c r="E311" t="s">
        <v>621</v>
      </c>
      <c r="F311" t="s">
        <v>1598</v>
      </c>
      <c r="G311">
        <v>31700</v>
      </c>
      <c r="H311" t="s">
        <v>1599</v>
      </c>
      <c r="I311" t="s">
        <v>1600</v>
      </c>
      <c r="J311" t="s">
        <v>804</v>
      </c>
      <c r="K311">
        <v>31</v>
      </c>
      <c r="L311" t="s">
        <v>619</v>
      </c>
      <c r="N311">
        <v>295</v>
      </c>
      <c r="O311" s="41">
        <v>42779.958333333336</v>
      </c>
      <c r="P311">
        <v>3958</v>
      </c>
      <c r="Q311">
        <v>1</v>
      </c>
      <c r="V311" t="s">
        <v>1351</v>
      </c>
      <c r="W311">
        <v>41033</v>
      </c>
      <c r="X311">
        <v>20</v>
      </c>
      <c r="Y311">
        <v>0</v>
      </c>
      <c r="AA311" t="s">
        <v>807</v>
      </c>
      <c r="AB311">
        <v>19</v>
      </c>
      <c r="AC311">
        <v>0</v>
      </c>
      <c r="AD311">
        <v>19</v>
      </c>
      <c r="AE311" t="s">
        <v>2046</v>
      </c>
      <c r="AF311" t="s">
        <v>2046</v>
      </c>
      <c r="AG311" t="s">
        <v>2046</v>
      </c>
      <c r="AH311" t="s">
        <v>2046</v>
      </c>
      <c r="AI311" t="s">
        <v>2046</v>
      </c>
    </row>
    <row r="312" spans="1:35" x14ac:dyDescent="0.2">
      <c r="A312" t="s">
        <v>51</v>
      </c>
      <c r="B312" t="s">
        <v>803</v>
      </c>
      <c r="C312" t="s">
        <v>868</v>
      </c>
      <c r="D312" t="s">
        <v>15</v>
      </c>
      <c r="E312" t="s">
        <v>621</v>
      </c>
      <c r="F312" t="s">
        <v>1598</v>
      </c>
      <c r="G312">
        <v>31700</v>
      </c>
      <c r="H312" t="s">
        <v>1599</v>
      </c>
      <c r="I312" t="s">
        <v>1600</v>
      </c>
      <c r="J312" t="s">
        <v>804</v>
      </c>
      <c r="K312">
        <v>31</v>
      </c>
      <c r="L312" t="s">
        <v>619</v>
      </c>
      <c r="N312">
        <v>295</v>
      </c>
      <c r="O312" s="41">
        <v>42779.958333333336</v>
      </c>
      <c r="P312">
        <v>3958</v>
      </c>
      <c r="Q312">
        <v>1</v>
      </c>
      <c r="V312" t="s">
        <v>880</v>
      </c>
      <c r="W312">
        <v>41032</v>
      </c>
      <c r="X312">
        <v>20</v>
      </c>
      <c r="Y312">
        <v>0</v>
      </c>
      <c r="AA312" t="s">
        <v>807</v>
      </c>
      <c r="AB312">
        <v>19</v>
      </c>
      <c r="AC312">
        <v>0</v>
      </c>
      <c r="AD312">
        <v>19</v>
      </c>
      <c r="AE312" t="s">
        <v>2046</v>
      </c>
      <c r="AF312" t="s">
        <v>2046</v>
      </c>
      <c r="AG312" t="s">
        <v>2046</v>
      </c>
      <c r="AH312" t="s">
        <v>2046</v>
      </c>
      <c r="AI312" t="s">
        <v>2046</v>
      </c>
    </row>
    <row r="313" spans="1:35" x14ac:dyDescent="0.2">
      <c r="A313" t="s">
        <v>51</v>
      </c>
      <c r="B313" t="s">
        <v>803</v>
      </c>
      <c r="C313" t="s">
        <v>868</v>
      </c>
      <c r="D313" t="s">
        <v>15</v>
      </c>
      <c r="E313" t="s">
        <v>621</v>
      </c>
      <c r="F313" t="s">
        <v>1598</v>
      </c>
      <c r="G313">
        <v>31700</v>
      </c>
      <c r="H313" t="s">
        <v>1599</v>
      </c>
      <c r="I313" t="s">
        <v>1600</v>
      </c>
      <c r="J313" t="s">
        <v>804</v>
      </c>
      <c r="K313">
        <v>31</v>
      </c>
      <c r="L313" t="s">
        <v>619</v>
      </c>
      <c r="N313">
        <v>295</v>
      </c>
      <c r="O313" s="41">
        <v>42779.958333333336</v>
      </c>
      <c r="P313">
        <v>3958</v>
      </c>
      <c r="Q313">
        <v>1</v>
      </c>
      <c r="V313" t="s">
        <v>1338</v>
      </c>
      <c r="W313">
        <v>190020</v>
      </c>
      <c r="X313">
        <v>12</v>
      </c>
      <c r="Y313">
        <v>0</v>
      </c>
      <c r="AA313" t="s">
        <v>807</v>
      </c>
      <c r="AB313">
        <v>14.64</v>
      </c>
      <c r="AC313">
        <v>0</v>
      </c>
      <c r="AD313">
        <v>14.64</v>
      </c>
      <c r="AE313" t="s">
        <v>2046</v>
      </c>
      <c r="AF313" t="s">
        <v>2046</v>
      </c>
      <c r="AG313" t="s">
        <v>2046</v>
      </c>
      <c r="AH313" t="s">
        <v>2046</v>
      </c>
      <c r="AI313" t="s">
        <v>2046</v>
      </c>
    </row>
    <row r="314" spans="1:35" x14ac:dyDescent="0.2">
      <c r="A314" t="s">
        <v>51</v>
      </c>
      <c r="B314" t="s">
        <v>803</v>
      </c>
      <c r="C314" t="s">
        <v>868</v>
      </c>
      <c r="D314" t="s">
        <v>15</v>
      </c>
      <c r="E314" t="s">
        <v>621</v>
      </c>
      <c r="F314" t="s">
        <v>1598</v>
      </c>
      <c r="G314">
        <v>31700</v>
      </c>
      <c r="H314" t="s">
        <v>1599</v>
      </c>
      <c r="I314" t="s">
        <v>1600</v>
      </c>
      <c r="J314" t="s">
        <v>804</v>
      </c>
      <c r="K314">
        <v>31</v>
      </c>
      <c r="L314" t="s">
        <v>619</v>
      </c>
      <c r="N314">
        <v>295</v>
      </c>
      <c r="O314" s="41">
        <v>42779.958333333336</v>
      </c>
      <c r="P314">
        <v>3958</v>
      </c>
      <c r="Q314">
        <v>1</v>
      </c>
      <c r="V314" t="s">
        <v>1191</v>
      </c>
      <c r="W314">
        <v>530080</v>
      </c>
      <c r="X314">
        <v>7</v>
      </c>
      <c r="Y314">
        <v>0</v>
      </c>
      <c r="AB314">
        <v>16.38</v>
      </c>
      <c r="AC314">
        <v>0</v>
      </c>
      <c r="AD314">
        <v>16.38</v>
      </c>
      <c r="AE314" t="s">
        <v>2046</v>
      </c>
      <c r="AF314" t="s">
        <v>2046</v>
      </c>
      <c r="AG314" t="s">
        <v>2046</v>
      </c>
      <c r="AH314" t="s">
        <v>2046</v>
      </c>
      <c r="AI314" t="s">
        <v>2046</v>
      </c>
    </row>
    <row r="315" spans="1:35" x14ac:dyDescent="0.2">
      <c r="A315" t="s">
        <v>51</v>
      </c>
      <c r="B315" t="s">
        <v>803</v>
      </c>
      <c r="C315" t="s">
        <v>18</v>
      </c>
      <c r="D315" t="s">
        <v>15</v>
      </c>
      <c r="E315" t="s">
        <v>621</v>
      </c>
      <c r="F315" t="s">
        <v>1598</v>
      </c>
      <c r="G315">
        <v>31700</v>
      </c>
      <c r="H315" t="s">
        <v>1599</v>
      </c>
      <c r="I315" t="s">
        <v>1600</v>
      </c>
      <c r="J315" t="s">
        <v>804</v>
      </c>
      <c r="K315">
        <v>31</v>
      </c>
      <c r="L315" t="s">
        <v>619</v>
      </c>
      <c r="N315">
        <v>295</v>
      </c>
      <c r="O315" s="41">
        <v>42779.958333333336</v>
      </c>
      <c r="P315">
        <v>3957</v>
      </c>
      <c r="R315">
        <v>1</v>
      </c>
      <c r="V315" t="s">
        <v>815</v>
      </c>
      <c r="W315">
        <v>1010630890</v>
      </c>
      <c r="X315">
        <v>6</v>
      </c>
      <c r="Y315">
        <v>0</v>
      </c>
      <c r="AA315" t="s">
        <v>807</v>
      </c>
      <c r="AB315">
        <v>24.3</v>
      </c>
      <c r="AC315">
        <v>0</v>
      </c>
      <c r="AD315">
        <v>24.3</v>
      </c>
      <c r="AE315" t="s">
        <v>2046</v>
      </c>
      <c r="AF315" t="s">
        <v>2046</v>
      </c>
      <c r="AG315" t="s">
        <v>2046</v>
      </c>
      <c r="AH315" t="s">
        <v>2046</v>
      </c>
      <c r="AI315" t="s">
        <v>2046</v>
      </c>
    </row>
    <row r="316" spans="1:35" x14ac:dyDescent="0.2">
      <c r="A316" t="s">
        <v>51</v>
      </c>
      <c r="B316" t="s">
        <v>803</v>
      </c>
      <c r="C316" t="s">
        <v>18</v>
      </c>
      <c r="D316" t="s">
        <v>15</v>
      </c>
      <c r="E316" t="s">
        <v>621</v>
      </c>
      <c r="F316" t="s">
        <v>1598</v>
      </c>
      <c r="G316">
        <v>31700</v>
      </c>
      <c r="H316" t="s">
        <v>1599</v>
      </c>
      <c r="I316" t="s">
        <v>1600</v>
      </c>
      <c r="J316" t="s">
        <v>804</v>
      </c>
      <c r="K316">
        <v>31</v>
      </c>
      <c r="L316" t="s">
        <v>619</v>
      </c>
      <c r="N316">
        <v>295</v>
      </c>
      <c r="O316" s="41">
        <v>42779.958333333336</v>
      </c>
      <c r="P316">
        <v>3957</v>
      </c>
      <c r="Q316">
        <v>1</v>
      </c>
      <c r="V316" t="s">
        <v>892</v>
      </c>
      <c r="W316">
        <v>1010420497</v>
      </c>
      <c r="X316">
        <v>4</v>
      </c>
      <c r="Y316">
        <v>10</v>
      </c>
      <c r="AA316" t="s">
        <v>807</v>
      </c>
      <c r="AB316">
        <v>25.56</v>
      </c>
      <c r="AC316">
        <v>0</v>
      </c>
      <c r="AD316">
        <v>25.56</v>
      </c>
      <c r="AE316" t="s">
        <v>2046</v>
      </c>
      <c r="AF316" t="s">
        <v>2046</v>
      </c>
      <c r="AG316" t="s">
        <v>2046</v>
      </c>
      <c r="AH316" t="s">
        <v>2046</v>
      </c>
      <c r="AI316" t="s">
        <v>2046</v>
      </c>
    </row>
    <row r="317" spans="1:35" x14ac:dyDescent="0.2">
      <c r="A317" t="s">
        <v>51</v>
      </c>
      <c r="B317" t="s">
        <v>803</v>
      </c>
      <c r="C317" t="s">
        <v>18</v>
      </c>
      <c r="D317" t="s">
        <v>15</v>
      </c>
      <c r="E317" t="s">
        <v>621</v>
      </c>
      <c r="F317" t="s">
        <v>1598</v>
      </c>
      <c r="G317">
        <v>31700</v>
      </c>
      <c r="H317" t="s">
        <v>1599</v>
      </c>
      <c r="I317" t="s">
        <v>1600</v>
      </c>
      <c r="J317" t="s">
        <v>804</v>
      </c>
      <c r="K317">
        <v>31</v>
      </c>
      <c r="L317" t="s">
        <v>619</v>
      </c>
      <c r="N317">
        <v>295</v>
      </c>
      <c r="O317" s="41">
        <v>42779.958333333336</v>
      </c>
      <c r="P317">
        <v>3957</v>
      </c>
      <c r="Q317">
        <v>1</v>
      </c>
      <c r="V317" t="s">
        <v>891</v>
      </c>
      <c r="W317">
        <v>1010420297</v>
      </c>
      <c r="X317">
        <v>4</v>
      </c>
      <c r="Y317">
        <v>10</v>
      </c>
      <c r="AA317" t="s">
        <v>807</v>
      </c>
      <c r="AB317">
        <v>25.56</v>
      </c>
      <c r="AC317">
        <v>0</v>
      </c>
      <c r="AD317">
        <v>25.56</v>
      </c>
      <c r="AE317" t="s">
        <v>2046</v>
      </c>
      <c r="AF317" t="s">
        <v>2046</v>
      </c>
      <c r="AG317" t="s">
        <v>2046</v>
      </c>
      <c r="AH317" t="s">
        <v>2046</v>
      </c>
      <c r="AI317" t="s">
        <v>2046</v>
      </c>
    </row>
    <row r="318" spans="1:35" x14ac:dyDescent="0.2">
      <c r="A318" t="s">
        <v>51</v>
      </c>
      <c r="B318" t="s">
        <v>803</v>
      </c>
      <c r="C318" t="s">
        <v>18</v>
      </c>
      <c r="D318" t="s">
        <v>15</v>
      </c>
      <c r="E318" t="s">
        <v>621</v>
      </c>
      <c r="F318" t="s">
        <v>1598</v>
      </c>
      <c r="G318">
        <v>31700</v>
      </c>
      <c r="H318" t="s">
        <v>1599</v>
      </c>
      <c r="I318" t="s">
        <v>1600</v>
      </c>
      <c r="J318" t="s">
        <v>804</v>
      </c>
      <c r="K318">
        <v>31</v>
      </c>
      <c r="L318" t="s">
        <v>619</v>
      </c>
      <c r="N318">
        <v>295</v>
      </c>
      <c r="O318" s="41">
        <v>42779.958333333336</v>
      </c>
      <c r="P318">
        <v>3957</v>
      </c>
      <c r="Q318">
        <v>1</v>
      </c>
      <c r="V318" t="s">
        <v>814</v>
      </c>
      <c r="W318">
        <v>1010420097</v>
      </c>
      <c r="X318">
        <v>4</v>
      </c>
      <c r="Y318">
        <v>10</v>
      </c>
      <c r="AA318" t="s">
        <v>807</v>
      </c>
      <c r="AB318">
        <v>25.56</v>
      </c>
      <c r="AC318">
        <v>0</v>
      </c>
      <c r="AD318">
        <v>25.56</v>
      </c>
      <c r="AE318" t="s">
        <v>2046</v>
      </c>
      <c r="AF318" t="s">
        <v>2046</v>
      </c>
      <c r="AG318" t="s">
        <v>2046</v>
      </c>
      <c r="AH318" t="s">
        <v>2046</v>
      </c>
      <c r="AI318" t="s">
        <v>2046</v>
      </c>
    </row>
    <row r="319" spans="1:35" x14ac:dyDescent="0.2">
      <c r="A319" t="s">
        <v>51</v>
      </c>
      <c r="B319" t="s">
        <v>803</v>
      </c>
      <c r="C319" t="s">
        <v>18</v>
      </c>
      <c r="D319" t="s">
        <v>15</v>
      </c>
      <c r="E319" t="s">
        <v>621</v>
      </c>
      <c r="F319" t="s">
        <v>1598</v>
      </c>
      <c r="G319">
        <v>31700</v>
      </c>
      <c r="H319" t="s">
        <v>1599</v>
      </c>
      <c r="I319" t="s">
        <v>1600</v>
      </c>
      <c r="J319" t="s">
        <v>804</v>
      </c>
      <c r="K319">
        <v>31</v>
      </c>
      <c r="L319" t="s">
        <v>619</v>
      </c>
      <c r="N319">
        <v>295</v>
      </c>
      <c r="O319" s="41">
        <v>42779.958333333336</v>
      </c>
      <c r="P319">
        <v>3957</v>
      </c>
      <c r="Q319">
        <v>1</v>
      </c>
      <c r="V319" t="s">
        <v>1198</v>
      </c>
      <c r="W319">
        <v>1010601150</v>
      </c>
      <c r="X319">
        <v>6</v>
      </c>
      <c r="Y319">
        <v>0</v>
      </c>
      <c r="AB319">
        <v>31.86</v>
      </c>
      <c r="AC319">
        <v>0</v>
      </c>
      <c r="AD319">
        <v>31.86</v>
      </c>
      <c r="AE319" t="s">
        <v>2046</v>
      </c>
      <c r="AF319" t="s">
        <v>2046</v>
      </c>
      <c r="AG319" t="s">
        <v>2046</v>
      </c>
      <c r="AH319" t="s">
        <v>2046</v>
      </c>
      <c r="AI319" t="s">
        <v>2046</v>
      </c>
    </row>
    <row r="320" spans="1:35" x14ac:dyDescent="0.2">
      <c r="A320" t="s">
        <v>51</v>
      </c>
      <c r="B320" t="s">
        <v>803</v>
      </c>
      <c r="C320" t="s">
        <v>817</v>
      </c>
      <c r="D320" t="s">
        <v>15</v>
      </c>
      <c r="E320" t="s">
        <v>621</v>
      </c>
      <c r="F320" t="s">
        <v>1598</v>
      </c>
      <c r="G320">
        <v>31700</v>
      </c>
      <c r="H320" t="s">
        <v>1599</v>
      </c>
      <c r="I320" t="s">
        <v>1600</v>
      </c>
      <c r="J320" t="s">
        <v>804</v>
      </c>
      <c r="K320">
        <v>31</v>
      </c>
      <c r="L320" t="s">
        <v>619</v>
      </c>
      <c r="N320">
        <v>295</v>
      </c>
      <c r="O320" s="41">
        <v>42779.958333333336</v>
      </c>
      <c r="P320">
        <v>3956</v>
      </c>
      <c r="Q320">
        <v>1</v>
      </c>
      <c r="T320">
        <v>1</v>
      </c>
      <c r="V320" t="s">
        <v>860</v>
      </c>
      <c r="W320" t="s">
        <v>861</v>
      </c>
      <c r="X320">
        <v>30</v>
      </c>
      <c r="Y320">
        <v>10</v>
      </c>
      <c r="AA320" t="s">
        <v>807</v>
      </c>
      <c r="AB320">
        <v>82.5</v>
      </c>
      <c r="AC320">
        <v>0</v>
      </c>
      <c r="AD320">
        <v>82.5</v>
      </c>
      <c r="AE320" t="s">
        <v>2046</v>
      </c>
      <c r="AF320" t="s">
        <v>2046</v>
      </c>
      <c r="AG320" t="s">
        <v>2046</v>
      </c>
      <c r="AH320" t="s">
        <v>2046</v>
      </c>
      <c r="AI320" t="s">
        <v>2046</v>
      </c>
    </row>
    <row r="321" spans="1:35" x14ac:dyDescent="0.2">
      <c r="A321" t="s">
        <v>51</v>
      </c>
      <c r="B321" t="s">
        <v>803</v>
      </c>
      <c r="C321" t="s">
        <v>817</v>
      </c>
      <c r="D321" t="s">
        <v>15</v>
      </c>
      <c r="E321" t="s">
        <v>621</v>
      </c>
      <c r="F321" t="s">
        <v>1598</v>
      </c>
      <c r="G321">
        <v>31700</v>
      </c>
      <c r="H321" t="s">
        <v>1599</v>
      </c>
      <c r="I321" t="s">
        <v>1600</v>
      </c>
      <c r="J321" t="s">
        <v>804</v>
      </c>
      <c r="K321">
        <v>31</v>
      </c>
      <c r="L321" t="s">
        <v>619</v>
      </c>
      <c r="N321">
        <v>295</v>
      </c>
      <c r="O321" s="41">
        <v>42779.958333333336</v>
      </c>
      <c r="P321">
        <v>3956</v>
      </c>
      <c r="Q321">
        <v>1</v>
      </c>
      <c r="T321">
        <v>1</v>
      </c>
      <c r="V321" t="s">
        <v>859</v>
      </c>
      <c r="X321">
        <v>1</v>
      </c>
      <c r="Y321">
        <v>10</v>
      </c>
      <c r="AA321" t="s">
        <v>807</v>
      </c>
      <c r="AB321">
        <v>0</v>
      </c>
      <c r="AC321">
        <v>0</v>
      </c>
      <c r="AD321">
        <v>0</v>
      </c>
      <c r="AE321" t="s">
        <v>2046</v>
      </c>
      <c r="AF321" t="s">
        <v>2046</v>
      </c>
      <c r="AG321" t="s">
        <v>2046</v>
      </c>
      <c r="AH321" t="s">
        <v>2046</v>
      </c>
      <c r="AI321" t="s">
        <v>2046</v>
      </c>
    </row>
    <row r="322" spans="1:35" x14ac:dyDescent="0.2">
      <c r="A322" t="s">
        <v>51</v>
      </c>
      <c r="B322" t="s">
        <v>803</v>
      </c>
      <c r="C322" t="s">
        <v>817</v>
      </c>
      <c r="D322" t="s">
        <v>15</v>
      </c>
      <c r="E322" t="s">
        <v>621</v>
      </c>
      <c r="F322" t="s">
        <v>1598</v>
      </c>
      <c r="G322">
        <v>31700</v>
      </c>
      <c r="H322" t="s">
        <v>1599</v>
      </c>
      <c r="I322" t="s">
        <v>1600</v>
      </c>
      <c r="J322" t="s">
        <v>804</v>
      </c>
      <c r="K322">
        <v>31</v>
      </c>
      <c r="L322" t="s">
        <v>619</v>
      </c>
      <c r="N322">
        <v>295</v>
      </c>
      <c r="O322" s="41">
        <v>42779.958333333336</v>
      </c>
      <c r="P322">
        <v>3956</v>
      </c>
      <c r="Q322">
        <v>1</v>
      </c>
      <c r="T322">
        <v>1</v>
      </c>
      <c r="V322" t="s">
        <v>1187</v>
      </c>
      <c r="W322" t="s">
        <v>1188</v>
      </c>
      <c r="X322">
        <v>30</v>
      </c>
      <c r="Y322">
        <v>10</v>
      </c>
      <c r="AA322" t="s">
        <v>807</v>
      </c>
      <c r="AB322">
        <v>73.8</v>
      </c>
      <c r="AC322">
        <v>0</v>
      </c>
      <c r="AD322">
        <v>73.8</v>
      </c>
      <c r="AE322" t="s">
        <v>2046</v>
      </c>
      <c r="AF322" t="s">
        <v>2046</v>
      </c>
      <c r="AG322" t="s">
        <v>2046</v>
      </c>
      <c r="AH322" t="s">
        <v>2046</v>
      </c>
      <c r="AI322" t="s">
        <v>2046</v>
      </c>
    </row>
    <row r="323" spans="1:35" x14ac:dyDescent="0.2">
      <c r="A323" t="s">
        <v>51</v>
      </c>
      <c r="B323" t="s">
        <v>803</v>
      </c>
      <c r="C323" t="s">
        <v>817</v>
      </c>
      <c r="D323" t="s">
        <v>15</v>
      </c>
      <c r="E323" t="s">
        <v>621</v>
      </c>
      <c r="F323" t="s">
        <v>1598</v>
      </c>
      <c r="G323">
        <v>31700</v>
      </c>
      <c r="H323" t="s">
        <v>1599</v>
      </c>
      <c r="I323" t="s">
        <v>1600</v>
      </c>
      <c r="J323" t="s">
        <v>804</v>
      </c>
      <c r="K323">
        <v>31</v>
      </c>
      <c r="L323" t="s">
        <v>619</v>
      </c>
      <c r="N323">
        <v>295</v>
      </c>
      <c r="O323" s="41">
        <v>42779.958333333336</v>
      </c>
      <c r="P323">
        <v>3956</v>
      </c>
      <c r="Q323">
        <v>1</v>
      </c>
      <c r="T323">
        <v>1</v>
      </c>
      <c r="V323" t="s">
        <v>850</v>
      </c>
      <c r="W323" t="s">
        <v>851</v>
      </c>
      <c r="X323">
        <v>30</v>
      </c>
      <c r="Y323">
        <v>10</v>
      </c>
      <c r="AA323" t="s">
        <v>807</v>
      </c>
      <c r="AB323">
        <v>66</v>
      </c>
      <c r="AC323">
        <v>0</v>
      </c>
      <c r="AD323">
        <v>66</v>
      </c>
      <c r="AE323" t="s">
        <v>2046</v>
      </c>
      <c r="AF323" t="s">
        <v>2046</v>
      </c>
      <c r="AG323" t="s">
        <v>2046</v>
      </c>
      <c r="AH323" t="s">
        <v>2046</v>
      </c>
      <c r="AI323" t="s">
        <v>2046</v>
      </c>
    </row>
    <row r="324" spans="1:35" x14ac:dyDescent="0.2">
      <c r="A324" t="s">
        <v>51</v>
      </c>
      <c r="B324" t="s">
        <v>936</v>
      </c>
      <c r="C324" t="s">
        <v>18</v>
      </c>
      <c r="D324" t="s">
        <v>15</v>
      </c>
      <c r="E324" t="s">
        <v>667</v>
      </c>
      <c r="F324" t="s">
        <v>1596</v>
      </c>
      <c r="G324">
        <v>75018</v>
      </c>
      <c r="H324" t="s">
        <v>1110</v>
      </c>
      <c r="I324" t="s">
        <v>1597</v>
      </c>
      <c r="J324" t="s">
        <v>937</v>
      </c>
      <c r="K324">
        <v>75</v>
      </c>
      <c r="L324" t="s">
        <v>667</v>
      </c>
      <c r="N324">
        <v>200</v>
      </c>
      <c r="O324" s="41">
        <v>42779.958333333336</v>
      </c>
      <c r="P324">
        <v>3954</v>
      </c>
      <c r="Q324">
        <v>1</v>
      </c>
      <c r="V324" t="s">
        <v>814</v>
      </c>
      <c r="W324">
        <v>1010420097</v>
      </c>
      <c r="X324">
        <v>4</v>
      </c>
      <c r="Y324">
        <v>0</v>
      </c>
      <c r="AA324" t="s">
        <v>807</v>
      </c>
      <c r="AB324">
        <v>28.4</v>
      </c>
      <c r="AC324">
        <v>0</v>
      </c>
      <c r="AD324">
        <v>28.4</v>
      </c>
      <c r="AE324" t="s">
        <v>2046</v>
      </c>
      <c r="AF324" t="s">
        <v>2046</v>
      </c>
      <c r="AG324" t="s">
        <v>2046</v>
      </c>
      <c r="AH324" t="s">
        <v>2046</v>
      </c>
      <c r="AI324" t="s">
        <v>2046</v>
      </c>
    </row>
    <row r="325" spans="1:35" x14ac:dyDescent="0.2">
      <c r="A325" t="s">
        <v>51</v>
      </c>
      <c r="B325" t="s">
        <v>936</v>
      </c>
      <c r="C325" t="s">
        <v>18</v>
      </c>
      <c r="D325" t="s">
        <v>15</v>
      </c>
      <c r="E325" t="s">
        <v>667</v>
      </c>
      <c r="F325" t="s">
        <v>1596</v>
      </c>
      <c r="G325">
        <v>75018</v>
      </c>
      <c r="H325" t="s">
        <v>1110</v>
      </c>
      <c r="I325" t="s">
        <v>1597</v>
      </c>
      <c r="J325" t="s">
        <v>937</v>
      </c>
      <c r="K325">
        <v>75</v>
      </c>
      <c r="L325" t="s">
        <v>667</v>
      </c>
      <c r="N325">
        <v>200</v>
      </c>
      <c r="O325" s="41">
        <v>42779.958333333336</v>
      </c>
      <c r="P325">
        <v>3954</v>
      </c>
      <c r="R325">
        <v>1</v>
      </c>
      <c r="V325" t="s">
        <v>955</v>
      </c>
      <c r="W325">
        <v>1010630692</v>
      </c>
      <c r="X325">
        <v>6</v>
      </c>
      <c r="Y325">
        <v>0</v>
      </c>
      <c r="AB325">
        <v>35.340000000000003</v>
      </c>
      <c r="AC325">
        <v>0</v>
      </c>
      <c r="AD325">
        <v>35.340000000000003</v>
      </c>
      <c r="AE325" t="s">
        <v>2046</v>
      </c>
      <c r="AF325" t="s">
        <v>2046</v>
      </c>
      <c r="AG325" t="s">
        <v>2046</v>
      </c>
      <c r="AH325" t="s">
        <v>2046</v>
      </c>
      <c r="AI325" t="s">
        <v>2046</v>
      </c>
    </row>
    <row r="326" spans="1:35" x14ac:dyDescent="0.2">
      <c r="A326" t="s">
        <v>51</v>
      </c>
      <c r="B326" t="s">
        <v>826</v>
      </c>
      <c r="C326" t="s">
        <v>863</v>
      </c>
      <c r="D326" t="s">
        <v>10</v>
      </c>
      <c r="E326" t="s">
        <v>552</v>
      </c>
      <c r="F326" t="s">
        <v>1589</v>
      </c>
      <c r="G326">
        <v>90100</v>
      </c>
      <c r="H326" t="s">
        <v>1590</v>
      </c>
      <c r="I326" t="s">
        <v>1591</v>
      </c>
      <c r="J326" t="s">
        <v>1100</v>
      </c>
      <c r="K326">
        <v>90</v>
      </c>
      <c r="L326" t="s">
        <v>870</v>
      </c>
      <c r="N326">
        <v>220</v>
      </c>
      <c r="O326" s="41">
        <v>42779.958333333336</v>
      </c>
      <c r="P326">
        <v>3952</v>
      </c>
      <c r="Q326">
        <v>1</v>
      </c>
      <c r="V326" t="s">
        <v>1180</v>
      </c>
      <c r="W326" t="s">
        <v>1181</v>
      </c>
      <c r="X326">
        <v>3</v>
      </c>
      <c r="Y326">
        <v>0</v>
      </c>
      <c r="AB326">
        <v>4.71</v>
      </c>
      <c r="AC326">
        <v>0</v>
      </c>
      <c r="AD326">
        <v>4.71</v>
      </c>
      <c r="AE326" t="s">
        <v>2046</v>
      </c>
      <c r="AF326" t="s">
        <v>2046</v>
      </c>
      <c r="AG326" t="s">
        <v>2046</v>
      </c>
      <c r="AH326" t="s">
        <v>2046</v>
      </c>
      <c r="AI326" t="s">
        <v>2046</v>
      </c>
    </row>
    <row r="327" spans="1:35" x14ac:dyDescent="0.2">
      <c r="A327" t="s">
        <v>51</v>
      </c>
      <c r="B327" t="s">
        <v>826</v>
      </c>
      <c r="C327" t="s">
        <v>863</v>
      </c>
      <c r="D327" t="s">
        <v>10</v>
      </c>
      <c r="E327" t="s">
        <v>552</v>
      </c>
      <c r="F327" t="s">
        <v>1589</v>
      </c>
      <c r="G327">
        <v>90100</v>
      </c>
      <c r="H327" t="s">
        <v>1590</v>
      </c>
      <c r="I327" t="s">
        <v>1591</v>
      </c>
      <c r="J327" t="s">
        <v>1100</v>
      </c>
      <c r="K327">
        <v>90</v>
      </c>
      <c r="L327" t="s">
        <v>870</v>
      </c>
      <c r="N327">
        <v>220</v>
      </c>
      <c r="O327" s="41">
        <v>42779.958333333336</v>
      </c>
      <c r="P327">
        <v>3952</v>
      </c>
      <c r="Q327">
        <v>1</v>
      </c>
      <c r="V327" t="s">
        <v>1090</v>
      </c>
      <c r="W327" t="s">
        <v>1091</v>
      </c>
      <c r="X327">
        <v>3</v>
      </c>
      <c r="Y327">
        <v>0</v>
      </c>
      <c r="AB327">
        <v>7.77</v>
      </c>
      <c r="AC327">
        <v>0</v>
      </c>
      <c r="AD327">
        <v>7.77</v>
      </c>
      <c r="AE327" t="s">
        <v>2046</v>
      </c>
      <c r="AF327" t="s">
        <v>2046</v>
      </c>
      <c r="AG327" t="s">
        <v>2046</v>
      </c>
      <c r="AH327" t="s">
        <v>2046</v>
      </c>
      <c r="AI327" t="s">
        <v>2046</v>
      </c>
    </row>
    <row r="328" spans="1:35" x14ac:dyDescent="0.2">
      <c r="A328" t="s">
        <v>51</v>
      </c>
      <c r="B328" t="s">
        <v>826</v>
      </c>
      <c r="C328" t="s">
        <v>863</v>
      </c>
      <c r="D328" t="s">
        <v>10</v>
      </c>
      <c r="E328" t="s">
        <v>552</v>
      </c>
      <c r="F328" t="s">
        <v>1589</v>
      </c>
      <c r="G328">
        <v>90100</v>
      </c>
      <c r="H328" t="s">
        <v>1590</v>
      </c>
      <c r="I328" t="s">
        <v>1591</v>
      </c>
      <c r="J328" t="s">
        <v>1100</v>
      </c>
      <c r="K328">
        <v>90</v>
      </c>
      <c r="L328" t="s">
        <v>870</v>
      </c>
      <c r="N328">
        <v>220</v>
      </c>
      <c r="O328" s="41">
        <v>42779.958333333336</v>
      </c>
      <c r="P328">
        <v>3952</v>
      </c>
      <c r="Q328">
        <v>1</v>
      </c>
      <c r="V328" t="s">
        <v>1244</v>
      </c>
      <c r="W328" t="s">
        <v>1245</v>
      </c>
      <c r="X328">
        <v>6</v>
      </c>
      <c r="Y328">
        <v>0</v>
      </c>
      <c r="AB328">
        <v>15</v>
      </c>
      <c r="AC328">
        <v>0</v>
      </c>
      <c r="AD328">
        <v>15</v>
      </c>
      <c r="AE328" t="s">
        <v>2046</v>
      </c>
      <c r="AF328" t="s">
        <v>2046</v>
      </c>
      <c r="AG328" t="s">
        <v>2046</v>
      </c>
      <c r="AH328" t="s">
        <v>2046</v>
      </c>
      <c r="AI328" t="s">
        <v>2046</v>
      </c>
    </row>
    <row r="329" spans="1:35" x14ac:dyDescent="0.2">
      <c r="A329" t="s">
        <v>51</v>
      </c>
      <c r="B329" t="s">
        <v>826</v>
      </c>
      <c r="C329" t="s">
        <v>863</v>
      </c>
      <c r="D329" t="s">
        <v>10</v>
      </c>
      <c r="E329" t="s">
        <v>552</v>
      </c>
      <c r="F329" t="s">
        <v>1589</v>
      </c>
      <c r="G329">
        <v>90100</v>
      </c>
      <c r="H329" t="s">
        <v>1590</v>
      </c>
      <c r="I329" t="s">
        <v>1591</v>
      </c>
      <c r="J329" t="s">
        <v>1100</v>
      </c>
      <c r="K329">
        <v>90</v>
      </c>
      <c r="L329" t="s">
        <v>870</v>
      </c>
      <c r="N329">
        <v>220</v>
      </c>
      <c r="O329" s="41">
        <v>42779.958333333336</v>
      </c>
      <c r="P329">
        <v>3952</v>
      </c>
      <c r="Q329">
        <v>1</v>
      </c>
      <c r="V329" t="s">
        <v>1549</v>
      </c>
      <c r="W329" t="s">
        <v>1550</v>
      </c>
      <c r="X329">
        <v>6</v>
      </c>
      <c r="Y329">
        <v>0</v>
      </c>
      <c r="AB329">
        <v>14.64</v>
      </c>
      <c r="AC329">
        <v>0</v>
      </c>
      <c r="AD329">
        <v>14.64</v>
      </c>
      <c r="AE329" t="s">
        <v>2046</v>
      </c>
      <c r="AF329" t="s">
        <v>2046</v>
      </c>
      <c r="AG329" t="s">
        <v>2046</v>
      </c>
      <c r="AH329" t="s">
        <v>2046</v>
      </c>
      <c r="AI329" t="s">
        <v>2046</v>
      </c>
    </row>
    <row r="330" spans="1:35" x14ac:dyDescent="0.2">
      <c r="A330" t="s">
        <v>51</v>
      </c>
      <c r="B330" t="s">
        <v>826</v>
      </c>
      <c r="C330" t="s">
        <v>863</v>
      </c>
      <c r="D330" t="s">
        <v>10</v>
      </c>
      <c r="E330" t="s">
        <v>552</v>
      </c>
      <c r="F330" t="s">
        <v>1589</v>
      </c>
      <c r="G330">
        <v>90100</v>
      </c>
      <c r="H330" t="s">
        <v>1590</v>
      </c>
      <c r="I330" t="s">
        <v>1591</v>
      </c>
      <c r="J330" t="s">
        <v>1100</v>
      </c>
      <c r="K330">
        <v>90</v>
      </c>
      <c r="L330" t="s">
        <v>870</v>
      </c>
      <c r="N330">
        <v>220</v>
      </c>
      <c r="O330" s="41">
        <v>42779.958333333336</v>
      </c>
      <c r="P330">
        <v>3952</v>
      </c>
      <c r="Q330">
        <v>1</v>
      </c>
      <c r="V330" t="s">
        <v>1547</v>
      </c>
      <c r="W330" t="s">
        <v>1548</v>
      </c>
      <c r="X330">
        <v>6</v>
      </c>
      <c r="Y330">
        <v>0</v>
      </c>
      <c r="AB330">
        <v>14.1</v>
      </c>
      <c r="AC330">
        <v>0</v>
      </c>
      <c r="AD330">
        <v>14.1</v>
      </c>
      <c r="AE330" t="s">
        <v>2046</v>
      </c>
      <c r="AF330" t="s">
        <v>2046</v>
      </c>
      <c r="AG330" t="s">
        <v>2046</v>
      </c>
      <c r="AH330" t="s">
        <v>2046</v>
      </c>
      <c r="AI330" t="s">
        <v>2046</v>
      </c>
    </row>
    <row r="331" spans="1:35" x14ac:dyDescent="0.2">
      <c r="A331" t="s">
        <v>51</v>
      </c>
      <c r="B331" t="s">
        <v>826</v>
      </c>
      <c r="C331" t="s">
        <v>863</v>
      </c>
      <c r="D331" t="s">
        <v>10</v>
      </c>
      <c r="E331" t="s">
        <v>552</v>
      </c>
      <c r="F331" t="s">
        <v>1589</v>
      </c>
      <c r="G331">
        <v>90100</v>
      </c>
      <c r="H331" t="s">
        <v>1590</v>
      </c>
      <c r="I331" t="s">
        <v>1591</v>
      </c>
      <c r="J331" t="s">
        <v>1100</v>
      </c>
      <c r="K331">
        <v>90</v>
      </c>
      <c r="L331" t="s">
        <v>870</v>
      </c>
      <c r="N331">
        <v>220</v>
      </c>
      <c r="O331" s="41">
        <v>42779.958333333336</v>
      </c>
      <c r="P331">
        <v>3952</v>
      </c>
      <c r="Q331">
        <v>1</v>
      </c>
      <c r="V331" t="s">
        <v>1545</v>
      </c>
      <c r="W331" t="s">
        <v>1546</v>
      </c>
      <c r="X331">
        <v>6</v>
      </c>
      <c r="Y331">
        <v>0</v>
      </c>
      <c r="AB331">
        <v>18.54</v>
      </c>
      <c r="AC331">
        <v>0</v>
      </c>
      <c r="AD331">
        <v>18.54</v>
      </c>
      <c r="AE331" t="s">
        <v>2046</v>
      </c>
      <c r="AF331" t="s">
        <v>2046</v>
      </c>
      <c r="AG331" t="s">
        <v>2046</v>
      </c>
      <c r="AH331" t="s">
        <v>2046</v>
      </c>
      <c r="AI331" t="s">
        <v>2046</v>
      </c>
    </row>
    <row r="332" spans="1:35" x14ac:dyDescent="0.2">
      <c r="A332" t="s">
        <v>51</v>
      </c>
      <c r="B332" t="s">
        <v>826</v>
      </c>
      <c r="C332" t="s">
        <v>863</v>
      </c>
      <c r="D332" t="s">
        <v>10</v>
      </c>
      <c r="E332" t="s">
        <v>552</v>
      </c>
      <c r="F332" t="s">
        <v>1589</v>
      </c>
      <c r="G332">
        <v>90100</v>
      </c>
      <c r="H332" t="s">
        <v>1590</v>
      </c>
      <c r="I332" t="s">
        <v>1591</v>
      </c>
      <c r="J332" t="s">
        <v>1100</v>
      </c>
      <c r="K332">
        <v>90</v>
      </c>
      <c r="L332" t="s">
        <v>870</v>
      </c>
      <c r="N332">
        <v>220</v>
      </c>
      <c r="O332" s="41">
        <v>42779.958333333336</v>
      </c>
      <c r="P332">
        <v>3952</v>
      </c>
      <c r="Q332">
        <v>1</v>
      </c>
      <c r="V332" t="s">
        <v>1293</v>
      </c>
      <c r="W332" t="s">
        <v>1294</v>
      </c>
      <c r="X332">
        <v>6</v>
      </c>
      <c r="Y332">
        <v>0</v>
      </c>
      <c r="AB332">
        <v>12.66</v>
      </c>
      <c r="AC332">
        <v>0</v>
      </c>
      <c r="AD332">
        <v>12.66</v>
      </c>
      <c r="AE332" t="s">
        <v>2046</v>
      </c>
      <c r="AF332" t="s">
        <v>2046</v>
      </c>
      <c r="AG332" t="s">
        <v>2046</v>
      </c>
      <c r="AH332" t="s">
        <v>2046</v>
      </c>
      <c r="AI332" t="s">
        <v>2046</v>
      </c>
    </row>
    <row r="333" spans="1:35" x14ac:dyDescent="0.2">
      <c r="A333" t="s">
        <v>51</v>
      </c>
      <c r="B333" t="s">
        <v>826</v>
      </c>
      <c r="C333" t="s">
        <v>863</v>
      </c>
      <c r="D333" t="s">
        <v>10</v>
      </c>
      <c r="E333" t="s">
        <v>552</v>
      </c>
      <c r="F333" t="s">
        <v>1589</v>
      </c>
      <c r="G333">
        <v>90100</v>
      </c>
      <c r="H333" t="s">
        <v>1590</v>
      </c>
      <c r="I333" t="s">
        <v>1591</v>
      </c>
      <c r="J333" t="s">
        <v>1100</v>
      </c>
      <c r="K333">
        <v>90</v>
      </c>
      <c r="L333" t="s">
        <v>870</v>
      </c>
      <c r="N333">
        <v>220</v>
      </c>
      <c r="O333" s="41">
        <v>42779.958333333336</v>
      </c>
      <c r="P333">
        <v>3952</v>
      </c>
      <c r="Q333">
        <v>1</v>
      </c>
      <c r="V333" t="s">
        <v>1533</v>
      </c>
      <c r="W333" t="s">
        <v>1534</v>
      </c>
      <c r="X333">
        <v>6</v>
      </c>
      <c r="Y333">
        <v>0</v>
      </c>
      <c r="AB333">
        <v>11.64</v>
      </c>
      <c r="AC333">
        <v>0</v>
      </c>
      <c r="AD333">
        <v>11.64</v>
      </c>
      <c r="AE333" t="s">
        <v>2046</v>
      </c>
      <c r="AF333" t="s">
        <v>2046</v>
      </c>
      <c r="AG333" t="s">
        <v>2046</v>
      </c>
      <c r="AH333" t="s">
        <v>2046</v>
      </c>
      <c r="AI333" t="s">
        <v>2046</v>
      </c>
    </row>
    <row r="334" spans="1:35" x14ac:dyDescent="0.2">
      <c r="A334" t="s">
        <v>51</v>
      </c>
      <c r="B334" t="s">
        <v>826</v>
      </c>
      <c r="C334" t="s">
        <v>863</v>
      </c>
      <c r="D334" t="s">
        <v>10</v>
      </c>
      <c r="E334" t="s">
        <v>552</v>
      </c>
      <c r="F334" t="s">
        <v>1589</v>
      </c>
      <c r="G334">
        <v>90100</v>
      </c>
      <c r="H334" t="s">
        <v>1590</v>
      </c>
      <c r="I334" t="s">
        <v>1591</v>
      </c>
      <c r="J334" t="s">
        <v>1100</v>
      </c>
      <c r="K334">
        <v>90</v>
      </c>
      <c r="L334" t="s">
        <v>870</v>
      </c>
      <c r="N334">
        <v>220</v>
      </c>
      <c r="O334" s="41">
        <v>42779.958333333336</v>
      </c>
      <c r="P334">
        <v>3952</v>
      </c>
      <c r="Q334">
        <v>1</v>
      </c>
      <c r="V334" t="s">
        <v>1458</v>
      </c>
      <c r="W334" t="s">
        <v>1459</v>
      </c>
      <c r="X334">
        <v>6</v>
      </c>
      <c r="Y334">
        <v>0</v>
      </c>
      <c r="AB334">
        <v>12.48</v>
      </c>
      <c r="AC334">
        <v>0</v>
      </c>
      <c r="AD334">
        <v>12.48</v>
      </c>
      <c r="AE334" t="s">
        <v>2046</v>
      </c>
      <c r="AF334" t="s">
        <v>2046</v>
      </c>
      <c r="AG334" t="s">
        <v>2046</v>
      </c>
      <c r="AH334" t="s">
        <v>2046</v>
      </c>
      <c r="AI334" t="s">
        <v>2046</v>
      </c>
    </row>
    <row r="335" spans="1:35" x14ac:dyDescent="0.2">
      <c r="A335" t="s">
        <v>51</v>
      </c>
      <c r="B335" t="s">
        <v>826</v>
      </c>
      <c r="C335" t="s">
        <v>863</v>
      </c>
      <c r="D335" t="s">
        <v>10</v>
      </c>
      <c r="E335" t="s">
        <v>552</v>
      </c>
      <c r="F335" t="s">
        <v>1589</v>
      </c>
      <c r="G335">
        <v>90100</v>
      </c>
      <c r="H335" t="s">
        <v>1590</v>
      </c>
      <c r="I335" t="s">
        <v>1591</v>
      </c>
      <c r="J335" t="s">
        <v>1100</v>
      </c>
      <c r="K335">
        <v>90</v>
      </c>
      <c r="L335" t="s">
        <v>870</v>
      </c>
      <c r="N335">
        <v>220</v>
      </c>
      <c r="O335" s="41">
        <v>42779.958333333336</v>
      </c>
      <c r="P335">
        <v>3952</v>
      </c>
      <c r="Q335">
        <v>1</v>
      </c>
      <c r="V335" t="s">
        <v>1529</v>
      </c>
      <c r="W335" t="s">
        <v>1530</v>
      </c>
      <c r="X335">
        <v>6</v>
      </c>
      <c r="Y335">
        <v>0</v>
      </c>
      <c r="AB335">
        <v>12.72</v>
      </c>
      <c r="AC335">
        <v>0</v>
      </c>
      <c r="AD335">
        <v>12.72</v>
      </c>
      <c r="AE335" t="s">
        <v>2046</v>
      </c>
      <c r="AF335" t="s">
        <v>2046</v>
      </c>
      <c r="AG335" t="s">
        <v>2046</v>
      </c>
      <c r="AH335" t="s">
        <v>2046</v>
      </c>
      <c r="AI335" t="s">
        <v>2046</v>
      </c>
    </row>
    <row r="336" spans="1:35" x14ac:dyDescent="0.2">
      <c r="A336" t="s">
        <v>51</v>
      </c>
      <c r="B336" t="s">
        <v>826</v>
      </c>
      <c r="C336" t="s">
        <v>863</v>
      </c>
      <c r="D336" t="s">
        <v>10</v>
      </c>
      <c r="E336" t="s">
        <v>552</v>
      </c>
      <c r="F336" t="s">
        <v>1589</v>
      </c>
      <c r="G336">
        <v>90100</v>
      </c>
      <c r="H336" t="s">
        <v>1590</v>
      </c>
      <c r="I336" t="s">
        <v>1591</v>
      </c>
      <c r="J336" t="s">
        <v>1100</v>
      </c>
      <c r="K336">
        <v>90</v>
      </c>
      <c r="L336" t="s">
        <v>870</v>
      </c>
      <c r="N336">
        <v>220</v>
      </c>
      <c r="O336" s="41">
        <v>42779.958333333336</v>
      </c>
      <c r="P336">
        <v>3952</v>
      </c>
      <c r="Q336">
        <v>1</v>
      </c>
      <c r="V336" t="s">
        <v>903</v>
      </c>
      <c r="W336" t="s">
        <v>904</v>
      </c>
      <c r="X336">
        <v>6</v>
      </c>
      <c r="Y336">
        <v>0</v>
      </c>
      <c r="AB336">
        <v>9.5399999999999991</v>
      </c>
      <c r="AC336">
        <v>0</v>
      </c>
      <c r="AD336">
        <v>9.5399999999999991</v>
      </c>
      <c r="AE336" t="s">
        <v>2046</v>
      </c>
      <c r="AF336" t="s">
        <v>2046</v>
      </c>
      <c r="AG336" t="s">
        <v>2046</v>
      </c>
      <c r="AH336" t="s">
        <v>2046</v>
      </c>
      <c r="AI336" t="s">
        <v>2046</v>
      </c>
    </row>
    <row r="337" spans="1:35" x14ac:dyDescent="0.2">
      <c r="A337" t="s">
        <v>51</v>
      </c>
      <c r="B337" t="s">
        <v>826</v>
      </c>
      <c r="C337" t="s">
        <v>863</v>
      </c>
      <c r="D337" t="s">
        <v>10</v>
      </c>
      <c r="E337" t="s">
        <v>552</v>
      </c>
      <c r="F337" t="s">
        <v>1589</v>
      </c>
      <c r="G337">
        <v>90100</v>
      </c>
      <c r="H337" t="s">
        <v>1590</v>
      </c>
      <c r="I337" t="s">
        <v>1591</v>
      </c>
      <c r="J337" t="s">
        <v>1100</v>
      </c>
      <c r="K337">
        <v>90</v>
      </c>
      <c r="L337" t="s">
        <v>870</v>
      </c>
      <c r="N337">
        <v>220</v>
      </c>
      <c r="O337" s="41">
        <v>42779.958333333336</v>
      </c>
      <c r="P337">
        <v>3952</v>
      </c>
      <c r="Q337">
        <v>1</v>
      </c>
      <c r="V337" t="s">
        <v>1178</v>
      </c>
      <c r="W337" t="s">
        <v>1179</v>
      </c>
      <c r="X337">
        <v>3</v>
      </c>
      <c r="Y337">
        <v>0</v>
      </c>
      <c r="AB337">
        <v>4.7699999999999996</v>
      </c>
      <c r="AC337">
        <v>0</v>
      </c>
      <c r="AD337">
        <v>4.7699999999999996</v>
      </c>
      <c r="AE337" t="s">
        <v>2046</v>
      </c>
      <c r="AF337" t="s">
        <v>2046</v>
      </c>
      <c r="AG337" t="s">
        <v>2046</v>
      </c>
      <c r="AH337" t="s">
        <v>2046</v>
      </c>
      <c r="AI337" t="s">
        <v>2046</v>
      </c>
    </row>
    <row r="338" spans="1:35" x14ac:dyDescent="0.2">
      <c r="A338" t="s">
        <v>51</v>
      </c>
      <c r="B338" t="s">
        <v>826</v>
      </c>
      <c r="C338" t="s">
        <v>863</v>
      </c>
      <c r="D338" t="s">
        <v>10</v>
      </c>
      <c r="E338" t="s">
        <v>552</v>
      </c>
      <c r="F338" t="s">
        <v>1589</v>
      </c>
      <c r="G338">
        <v>90100</v>
      </c>
      <c r="H338" t="s">
        <v>1590</v>
      </c>
      <c r="I338" t="s">
        <v>1591</v>
      </c>
      <c r="J338" t="s">
        <v>1100</v>
      </c>
      <c r="K338">
        <v>90</v>
      </c>
      <c r="L338" t="s">
        <v>870</v>
      </c>
      <c r="N338">
        <v>220</v>
      </c>
      <c r="O338" s="41">
        <v>42779.958333333336</v>
      </c>
      <c r="P338">
        <v>3952</v>
      </c>
      <c r="Q338">
        <v>1</v>
      </c>
      <c r="V338" t="s">
        <v>1273</v>
      </c>
      <c r="W338" t="s">
        <v>1274</v>
      </c>
      <c r="X338">
        <v>6</v>
      </c>
      <c r="Y338">
        <v>0</v>
      </c>
      <c r="AB338">
        <v>23.34</v>
      </c>
      <c r="AC338">
        <v>0</v>
      </c>
      <c r="AD338">
        <v>23.34</v>
      </c>
      <c r="AE338" t="s">
        <v>2046</v>
      </c>
      <c r="AF338" t="s">
        <v>2046</v>
      </c>
      <c r="AG338" t="s">
        <v>2046</v>
      </c>
      <c r="AH338" t="s">
        <v>2046</v>
      </c>
      <c r="AI338" t="s">
        <v>2046</v>
      </c>
    </row>
    <row r="339" spans="1:35" x14ac:dyDescent="0.2">
      <c r="A339" t="s">
        <v>51</v>
      </c>
      <c r="B339" t="s">
        <v>826</v>
      </c>
      <c r="C339" t="s">
        <v>863</v>
      </c>
      <c r="D339" t="s">
        <v>10</v>
      </c>
      <c r="E339" t="s">
        <v>552</v>
      </c>
      <c r="F339" t="s">
        <v>1589</v>
      </c>
      <c r="G339">
        <v>90100</v>
      </c>
      <c r="H339" t="s">
        <v>1590</v>
      </c>
      <c r="I339" t="s">
        <v>1591</v>
      </c>
      <c r="J339" t="s">
        <v>1100</v>
      </c>
      <c r="K339">
        <v>90</v>
      </c>
      <c r="L339" t="s">
        <v>870</v>
      </c>
      <c r="N339">
        <v>220</v>
      </c>
      <c r="O339" s="41">
        <v>42779.958333333336</v>
      </c>
      <c r="P339">
        <v>3952</v>
      </c>
      <c r="Q339">
        <v>1</v>
      </c>
      <c r="V339" t="s">
        <v>1242</v>
      </c>
      <c r="W339" t="s">
        <v>1243</v>
      </c>
      <c r="X339">
        <v>6</v>
      </c>
      <c r="Y339">
        <v>0</v>
      </c>
      <c r="AB339">
        <v>11.34</v>
      </c>
      <c r="AC339">
        <v>0</v>
      </c>
      <c r="AD339">
        <v>11.34</v>
      </c>
      <c r="AE339" t="s">
        <v>2046</v>
      </c>
      <c r="AF339" t="s">
        <v>2046</v>
      </c>
      <c r="AG339" t="s">
        <v>2046</v>
      </c>
      <c r="AH339" t="s">
        <v>2046</v>
      </c>
      <c r="AI339" t="s">
        <v>2046</v>
      </c>
    </row>
    <row r="340" spans="1:35" x14ac:dyDescent="0.2">
      <c r="A340" t="s">
        <v>51</v>
      </c>
      <c r="B340" t="s">
        <v>826</v>
      </c>
      <c r="C340" t="s">
        <v>863</v>
      </c>
      <c r="D340" t="s">
        <v>10</v>
      </c>
      <c r="E340" t="s">
        <v>552</v>
      </c>
      <c r="F340" t="s">
        <v>1589</v>
      </c>
      <c r="G340">
        <v>90100</v>
      </c>
      <c r="H340" t="s">
        <v>1590</v>
      </c>
      <c r="I340" t="s">
        <v>1591</v>
      </c>
      <c r="J340" t="s">
        <v>1100</v>
      </c>
      <c r="K340">
        <v>90</v>
      </c>
      <c r="L340" t="s">
        <v>870</v>
      </c>
      <c r="N340">
        <v>220</v>
      </c>
      <c r="O340" s="41">
        <v>42779.958333333336</v>
      </c>
      <c r="P340">
        <v>3952</v>
      </c>
      <c r="Q340">
        <v>1</v>
      </c>
      <c r="V340" t="s">
        <v>1124</v>
      </c>
      <c r="W340" t="s">
        <v>1125</v>
      </c>
      <c r="X340">
        <v>6</v>
      </c>
      <c r="Y340">
        <v>0</v>
      </c>
      <c r="AB340">
        <v>15.54</v>
      </c>
      <c r="AC340">
        <v>0</v>
      </c>
      <c r="AD340">
        <v>15.54</v>
      </c>
      <c r="AE340" t="s">
        <v>2046</v>
      </c>
      <c r="AF340" t="s">
        <v>2046</v>
      </c>
      <c r="AG340" t="s">
        <v>2046</v>
      </c>
      <c r="AH340" t="s">
        <v>2046</v>
      </c>
      <c r="AI340" t="s">
        <v>2046</v>
      </c>
    </row>
    <row r="341" spans="1:35" x14ac:dyDescent="0.2">
      <c r="A341" t="s">
        <v>51</v>
      </c>
      <c r="B341" t="s">
        <v>826</v>
      </c>
      <c r="C341" t="s">
        <v>863</v>
      </c>
      <c r="D341" t="s">
        <v>10</v>
      </c>
      <c r="E341" t="s">
        <v>552</v>
      </c>
      <c r="F341" t="s">
        <v>1589</v>
      </c>
      <c r="G341">
        <v>90100</v>
      </c>
      <c r="H341" t="s">
        <v>1590</v>
      </c>
      <c r="I341" t="s">
        <v>1591</v>
      </c>
      <c r="J341" t="s">
        <v>1100</v>
      </c>
      <c r="K341">
        <v>90</v>
      </c>
      <c r="L341" t="s">
        <v>870</v>
      </c>
      <c r="N341">
        <v>220</v>
      </c>
      <c r="O341" s="41">
        <v>42779.958333333336</v>
      </c>
      <c r="P341">
        <v>3952</v>
      </c>
      <c r="Q341">
        <v>1</v>
      </c>
      <c r="V341" t="s">
        <v>1068</v>
      </c>
      <c r="W341" t="s">
        <v>1069</v>
      </c>
      <c r="X341">
        <v>6</v>
      </c>
      <c r="Y341">
        <v>0</v>
      </c>
      <c r="AB341">
        <v>13.8</v>
      </c>
      <c r="AC341">
        <v>0</v>
      </c>
      <c r="AD341">
        <v>13.8</v>
      </c>
      <c r="AE341" t="s">
        <v>2046</v>
      </c>
      <c r="AF341" t="s">
        <v>2046</v>
      </c>
      <c r="AG341" t="s">
        <v>2046</v>
      </c>
      <c r="AH341" t="s">
        <v>2046</v>
      </c>
      <c r="AI341" t="s">
        <v>2046</v>
      </c>
    </row>
    <row r="342" spans="1:35" x14ac:dyDescent="0.2">
      <c r="A342" t="s">
        <v>51</v>
      </c>
      <c r="B342" t="s">
        <v>826</v>
      </c>
      <c r="C342" t="s">
        <v>863</v>
      </c>
      <c r="D342" t="s">
        <v>10</v>
      </c>
      <c r="E342" t="s">
        <v>552</v>
      </c>
      <c r="F342" t="s">
        <v>1589</v>
      </c>
      <c r="G342">
        <v>90100</v>
      </c>
      <c r="H342" t="s">
        <v>1590</v>
      </c>
      <c r="I342" t="s">
        <v>1591</v>
      </c>
      <c r="J342" t="s">
        <v>1100</v>
      </c>
      <c r="K342">
        <v>90</v>
      </c>
      <c r="L342" t="s">
        <v>870</v>
      </c>
      <c r="N342">
        <v>220</v>
      </c>
      <c r="O342" s="41">
        <v>42779.958333333336</v>
      </c>
      <c r="P342">
        <v>3952</v>
      </c>
      <c r="Q342">
        <v>1</v>
      </c>
      <c r="V342" t="s">
        <v>1062</v>
      </c>
      <c r="W342" t="s">
        <v>1063</v>
      </c>
      <c r="X342">
        <v>6</v>
      </c>
      <c r="Y342">
        <v>0</v>
      </c>
      <c r="AB342">
        <v>12.54</v>
      </c>
      <c r="AC342">
        <v>0</v>
      </c>
      <c r="AD342">
        <v>12.54</v>
      </c>
      <c r="AE342" t="s">
        <v>2046</v>
      </c>
      <c r="AF342" t="s">
        <v>2046</v>
      </c>
      <c r="AG342" t="s">
        <v>2046</v>
      </c>
      <c r="AH342" t="s">
        <v>2046</v>
      </c>
      <c r="AI342" t="s">
        <v>2046</v>
      </c>
    </row>
    <row r="343" spans="1:35" x14ac:dyDescent="0.2">
      <c r="A343" t="s">
        <v>51</v>
      </c>
      <c r="B343" t="s">
        <v>826</v>
      </c>
      <c r="C343" t="s">
        <v>863</v>
      </c>
      <c r="D343" t="s">
        <v>10</v>
      </c>
      <c r="E343" t="s">
        <v>552</v>
      </c>
      <c r="F343" t="s">
        <v>1589</v>
      </c>
      <c r="G343">
        <v>90100</v>
      </c>
      <c r="H343" t="s">
        <v>1590</v>
      </c>
      <c r="I343" t="s">
        <v>1591</v>
      </c>
      <c r="J343" t="s">
        <v>1100</v>
      </c>
      <c r="K343">
        <v>90</v>
      </c>
      <c r="L343" t="s">
        <v>870</v>
      </c>
      <c r="N343">
        <v>220</v>
      </c>
      <c r="O343" s="41">
        <v>42779.958333333336</v>
      </c>
      <c r="P343">
        <v>3952</v>
      </c>
      <c r="Q343">
        <v>1</v>
      </c>
      <c r="V343" t="s">
        <v>1058</v>
      </c>
      <c r="W343" t="s">
        <v>1059</v>
      </c>
      <c r="X343">
        <v>6</v>
      </c>
      <c r="Y343">
        <v>0</v>
      </c>
      <c r="AB343">
        <v>58.56</v>
      </c>
      <c r="AC343">
        <v>0</v>
      </c>
      <c r="AD343">
        <v>58.56</v>
      </c>
      <c r="AE343" t="s">
        <v>2046</v>
      </c>
      <c r="AF343" t="s">
        <v>2046</v>
      </c>
      <c r="AG343" t="s">
        <v>2046</v>
      </c>
      <c r="AH343" t="s">
        <v>2046</v>
      </c>
      <c r="AI343" t="s">
        <v>2046</v>
      </c>
    </row>
    <row r="344" spans="1:35" x14ac:dyDescent="0.2">
      <c r="A344" t="s">
        <v>51</v>
      </c>
      <c r="B344" t="s">
        <v>826</v>
      </c>
      <c r="C344" t="s">
        <v>863</v>
      </c>
      <c r="D344" t="s">
        <v>10</v>
      </c>
      <c r="E344" t="s">
        <v>552</v>
      </c>
      <c r="F344" t="s">
        <v>1589</v>
      </c>
      <c r="G344">
        <v>90100</v>
      </c>
      <c r="H344" t="s">
        <v>1590</v>
      </c>
      <c r="I344" t="s">
        <v>1591</v>
      </c>
      <c r="J344" t="s">
        <v>1100</v>
      </c>
      <c r="K344">
        <v>90</v>
      </c>
      <c r="L344" t="s">
        <v>870</v>
      </c>
      <c r="N344">
        <v>220</v>
      </c>
      <c r="O344" s="41">
        <v>42779.958333333336</v>
      </c>
      <c r="P344">
        <v>3952</v>
      </c>
      <c r="Q344">
        <v>1</v>
      </c>
      <c r="V344" t="s">
        <v>1046</v>
      </c>
      <c r="W344" t="s">
        <v>1047</v>
      </c>
      <c r="X344">
        <v>3</v>
      </c>
      <c r="Y344">
        <v>0</v>
      </c>
      <c r="AB344">
        <v>5.88</v>
      </c>
      <c r="AC344">
        <v>0</v>
      </c>
      <c r="AD344">
        <v>5.88</v>
      </c>
      <c r="AE344" t="s">
        <v>2046</v>
      </c>
      <c r="AF344" t="s">
        <v>2046</v>
      </c>
      <c r="AG344" t="s">
        <v>2046</v>
      </c>
      <c r="AH344" t="s">
        <v>2046</v>
      </c>
      <c r="AI344" t="s">
        <v>2046</v>
      </c>
    </row>
    <row r="345" spans="1:35" x14ac:dyDescent="0.2">
      <c r="A345" t="s">
        <v>51</v>
      </c>
      <c r="B345" t="s">
        <v>826</v>
      </c>
      <c r="C345" t="s">
        <v>863</v>
      </c>
      <c r="D345" t="s">
        <v>10</v>
      </c>
      <c r="E345" t="s">
        <v>552</v>
      </c>
      <c r="F345" t="s">
        <v>1589</v>
      </c>
      <c r="G345">
        <v>90100</v>
      </c>
      <c r="H345" t="s">
        <v>1590</v>
      </c>
      <c r="I345" t="s">
        <v>1591</v>
      </c>
      <c r="J345" t="s">
        <v>1100</v>
      </c>
      <c r="K345">
        <v>90</v>
      </c>
      <c r="L345" t="s">
        <v>870</v>
      </c>
      <c r="N345">
        <v>220</v>
      </c>
      <c r="O345" s="41">
        <v>42779.958333333336</v>
      </c>
      <c r="P345">
        <v>3952</v>
      </c>
      <c r="Q345">
        <v>1</v>
      </c>
      <c r="V345" t="s">
        <v>1042</v>
      </c>
      <c r="W345" t="s">
        <v>1043</v>
      </c>
      <c r="X345">
        <v>3</v>
      </c>
      <c r="Y345">
        <v>0</v>
      </c>
      <c r="AB345">
        <v>7.44</v>
      </c>
      <c r="AC345">
        <v>0</v>
      </c>
      <c r="AD345">
        <v>7.44</v>
      </c>
      <c r="AE345" t="s">
        <v>2046</v>
      </c>
      <c r="AF345" t="s">
        <v>2046</v>
      </c>
      <c r="AG345" t="s">
        <v>2046</v>
      </c>
      <c r="AH345" t="s">
        <v>2046</v>
      </c>
      <c r="AI345" t="s">
        <v>2046</v>
      </c>
    </row>
    <row r="346" spans="1:35" x14ac:dyDescent="0.2">
      <c r="A346" t="s">
        <v>51</v>
      </c>
      <c r="B346" t="s">
        <v>826</v>
      </c>
      <c r="C346" t="s">
        <v>863</v>
      </c>
      <c r="D346" t="s">
        <v>10</v>
      </c>
      <c r="E346" t="s">
        <v>552</v>
      </c>
      <c r="F346" t="s">
        <v>1589</v>
      </c>
      <c r="G346">
        <v>90100</v>
      </c>
      <c r="H346" t="s">
        <v>1590</v>
      </c>
      <c r="I346" t="s">
        <v>1591</v>
      </c>
      <c r="J346" t="s">
        <v>1100</v>
      </c>
      <c r="K346">
        <v>90</v>
      </c>
      <c r="L346" t="s">
        <v>870</v>
      </c>
      <c r="N346">
        <v>220</v>
      </c>
      <c r="O346" s="41">
        <v>42779.958333333336</v>
      </c>
      <c r="P346">
        <v>3952</v>
      </c>
      <c r="Q346">
        <v>1</v>
      </c>
      <c r="V346" t="s">
        <v>1264</v>
      </c>
      <c r="W346" t="s">
        <v>1265</v>
      </c>
      <c r="X346">
        <v>3</v>
      </c>
      <c r="Y346">
        <v>0</v>
      </c>
      <c r="AB346">
        <v>8.07</v>
      </c>
      <c r="AC346">
        <v>0</v>
      </c>
      <c r="AD346">
        <v>8.07</v>
      </c>
      <c r="AE346" t="s">
        <v>2046</v>
      </c>
      <c r="AF346" t="s">
        <v>2046</v>
      </c>
      <c r="AG346" t="s">
        <v>2046</v>
      </c>
      <c r="AH346" t="s">
        <v>2046</v>
      </c>
      <c r="AI346" t="s">
        <v>2046</v>
      </c>
    </row>
    <row r="347" spans="1:35" x14ac:dyDescent="0.2">
      <c r="A347" t="s">
        <v>51</v>
      </c>
      <c r="B347" t="s">
        <v>826</v>
      </c>
      <c r="C347" t="s">
        <v>863</v>
      </c>
      <c r="D347" t="s">
        <v>10</v>
      </c>
      <c r="E347" t="s">
        <v>552</v>
      </c>
      <c r="F347" t="s">
        <v>1589</v>
      </c>
      <c r="G347">
        <v>90100</v>
      </c>
      <c r="H347" t="s">
        <v>1590</v>
      </c>
      <c r="I347" t="s">
        <v>1591</v>
      </c>
      <c r="J347" t="s">
        <v>1100</v>
      </c>
      <c r="K347">
        <v>90</v>
      </c>
      <c r="L347" t="s">
        <v>870</v>
      </c>
      <c r="N347">
        <v>220</v>
      </c>
      <c r="O347" s="41">
        <v>42779.958333333336</v>
      </c>
      <c r="P347">
        <v>3952</v>
      </c>
      <c r="Q347">
        <v>1</v>
      </c>
      <c r="V347" t="s">
        <v>1028</v>
      </c>
      <c r="W347" t="s">
        <v>1029</v>
      </c>
      <c r="X347">
        <v>3</v>
      </c>
      <c r="Y347">
        <v>0</v>
      </c>
      <c r="AB347">
        <v>6.84</v>
      </c>
      <c r="AC347">
        <v>0</v>
      </c>
      <c r="AD347">
        <v>6.84</v>
      </c>
      <c r="AE347" t="s">
        <v>2046</v>
      </c>
      <c r="AF347" t="s">
        <v>2046</v>
      </c>
      <c r="AG347" t="s">
        <v>2046</v>
      </c>
      <c r="AH347" t="s">
        <v>2046</v>
      </c>
      <c r="AI347" t="s">
        <v>2046</v>
      </c>
    </row>
    <row r="348" spans="1:35" x14ac:dyDescent="0.2">
      <c r="A348" t="s">
        <v>51</v>
      </c>
      <c r="B348" t="s">
        <v>826</v>
      </c>
      <c r="C348" t="s">
        <v>863</v>
      </c>
      <c r="D348" t="s">
        <v>10</v>
      </c>
      <c r="E348" t="s">
        <v>552</v>
      </c>
      <c r="F348" t="s">
        <v>1589</v>
      </c>
      <c r="G348">
        <v>90100</v>
      </c>
      <c r="H348" t="s">
        <v>1590</v>
      </c>
      <c r="I348" t="s">
        <v>1591</v>
      </c>
      <c r="J348" t="s">
        <v>1100</v>
      </c>
      <c r="K348">
        <v>90</v>
      </c>
      <c r="L348" t="s">
        <v>870</v>
      </c>
      <c r="N348">
        <v>220</v>
      </c>
      <c r="O348" s="41">
        <v>42779.958333333336</v>
      </c>
      <c r="P348">
        <v>3952</v>
      </c>
      <c r="Q348">
        <v>1</v>
      </c>
      <c r="V348" t="s">
        <v>1260</v>
      </c>
      <c r="W348" t="s">
        <v>1261</v>
      </c>
      <c r="X348">
        <v>3</v>
      </c>
      <c r="Y348">
        <v>0</v>
      </c>
      <c r="AB348">
        <v>5.67</v>
      </c>
      <c r="AC348">
        <v>0</v>
      </c>
      <c r="AD348">
        <v>5.67</v>
      </c>
      <c r="AE348" t="s">
        <v>2046</v>
      </c>
      <c r="AF348" t="s">
        <v>2046</v>
      </c>
      <c r="AG348" t="s">
        <v>2046</v>
      </c>
      <c r="AH348" t="s">
        <v>2046</v>
      </c>
      <c r="AI348" t="s">
        <v>2046</v>
      </c>
    </row>
    <row r="349" spans="1:35" x14ac:dyDescent="0.2">
      <c r="A349" t="s">
        <v>51</v>
      </c>
      <c r="B349" t="s">
        <v>826</v>
      </c>
      <c r="C349" t="s">
        <v>863</v>
      </c>
      <c r="D349" t="s">
        <v>10</v>
      </c>
      <c r="E349" t="s">
        <v>552</v>
      </c>
      <c r="F349" t="s">
        <v>1589</v>
      </c>
      <c r="G349">
        <v>90100</v>
      </c>
      <c r="H349" t="s">
        <v>1590</v>
      </c>
      <c r="I349" t="s">
        <v>1591</v>
      </c>
      <c r="J349" t="s">
        <v>1100</v>
      </c>
      <c r="K349">
        <v>90</v>
      </c>
      <c r="L349" t="s">
        <v>870</v>
      </c>
      <c r="N349">
        <v>220</v>
      </c>
      <c r="O349" s="41">
        <v>42779.958333333336</v>
      </c>
      <c r="P349">
        <v>3952</v>
      </c>
      <c r="Q349">
        <v>1</v>
      </c>
      <c r="V349" t="s">
        <v>1594</v>
      </c>
      <c r="W349" t="s">
        <v>1595</v>
      </c>
      <c r="X349">
        <v>3</v>
      </c>
      <c r="Y349">
        <v>0</v>
      </c>
      <c r="AB349">
        <v>4.6500000000000004</v>
      </c>
      <c r="AC349">
        <v>0</v>
      </c>
      <c r="AD349">
        <v>4.6500000000000004</v>
      </c>
      <c r="AE349" t="s">
        <v>2046</v>
      </c>
      <c r="AF349" t="s">
        <v>2046</v>
      </c>
      <c r="AG349" t="s">
        <v>2046</v>
      </c>
      <c r="AH349" t="s">
        <v>2046</v>
      </c>
      <c r="AI349" t="s">
        <v>2046</v>
      </c>
    </row>
    <row r="350" spans="1:35" x14ac:dyDescent="0.2">
      <c r="A350" t="s">
        <v>51</v>
      </c>
      <c r="B350" t="s">
        <v>826</v>
      </c>
      <c r="C350" t="s">
        <v>863</v>
      </c>
      <c r="D350" t="s">
        <v>10</v>
      </c>
      <c r="E350" t="s">
        <v>552</v>
      </c>
      <c r="F350" t="s">
        <v>1589</v>
      </c>
      <c r="G350">
        <v>90100</v>
      </c>
      <c r="H350" t="s">
        <v>1590</v>
      </c>
      <c r="I350" t="s">
        <v>1591</v>
      </c>
      <c r="J350" t="s">
        <v>1100</v>
      </c>
      <c r="K350">
        <v>90</v>
      </c>
      <c r="L350" t="s">
        <v>870</v>
      </c>
      <c r="N350">
        <v>220</v>
      </c>
      <c r="O350" s="41">
        <v>42779.958333333336</v>
      </c>
      <c r="P350">
        <v>3952</v>
      </c>
      <c r="Q350">
        <v>1</v>
      </c>
      <c r="V350" t="s">
        <v>1008</v>
      </c>
      <c r="W350" t="s">
        <v>1009</v>
      </c>
      <c r="X350">
        <v>3</v>
      </c>
      <c r="Y350">
        <v>0</v>
      </c>
      <c r="AB350">
        <v>6.39</v>
      </c>
      <c r="AC350">
        <v>0</v>
      </c>
      <c r="AD350">
        <v>6.39</v>
      </c>
      <c r="AE350" t="s">
        <v>2046</v>
      </c>
      <c r="AF350" t="s">
        <v>2046</v>
      </c>
      <c r="AG350" t="s">
        <v>2046</v>
      </c>
      <c r="AH350" t="s">
        <v>2046</v>
      </c>
      <c r="AI350" t="s">
        <v>2046</v>
      </c>
    </row>
    <row r="351" spans="1:35" x14ac:dyDescent="0.2">
      <c r="A351" t="s">
        <v>51</v>
      </c>
      <c r="B351" t="s">
        <v>826</v>
      </c>
      <c r="C351" t="s">
        <v>863</v>
      </c>
      <c r="D351" t="s">
        <v>10</v>
      </c>
      <c r="E351" t="s">
        <v>552</v>
      </c>
      <c r="F351" t="s">
        <v>1589</v>
      </c>
      <c r="G351">
        <v>90100</v>
      </c>
      <c r="H351" t="s">
        <v>1590</v>
      </c>
      <c r="I351" t="s">
        <v>1591</v>
      </c>
      <c r="J351" t="s">
        <v>1100</v>
      </c>
      <c r="K351">
        <v>90</v>
      </c>
      <c r="L351" t="s">
        <v>870</v>
      </c>
      <c r="N351">
        <v>220</v>
      </c>
      <c r="O351" s="41">
        <v>42779.958333333336</v>
      </c>
      <c r="P351">
        <v>3952</v>
      </c>
      <c r="Q351">
        <v>1</v>
      </c>
      <c r="V351" t="s">
        <v>1592</v>
      </c>
      <c r="W351" t="s">
        <v>1593</v>
      </c>
      <c r="X351">
        <v>3</v>
      </c>
      <c r="Y351">
        <v>0</v>
      </c>
      <c r="AB351">
        <v>4.8</v>
      </c>
      <c r="AC351">
        <v>0</v>
      </c>
      <c r="AD351">
        <v>4.8</v>
      </c>
      <c r="AE351" t="s">
        <v>2046</v>
      </c>
      <c r="AF351" t="s">
        <v>2046</v>
      </c>
      <c r="AG351" t="s">
        <v>2046</v>
      </c>
      <c r="AH351" t="s">
        <v>2046</v>
      </c>
      <c r="AI351" t="s">
        <v>2046</v>
      </c>
    </row>
    <row r="352" spans="1:35" x14ac:dyDescent="0.2">
      <c r="A352" t="s">
        <v>51</v>
      </c>
      <c r="B352" t="s">
        <v>826</v>
      </c>
      <c r="C352" t="s">
        <v>863</v>
      </c>
      <c r="D352" t="s">
        <v>10</v>
      </c>
      <c r="E352" t="s">
        <v>552</v>
      </c>
      <c r="F352" t="s">
        <v>1589</v>
      </c>
      <c r="G352">
        <v>90100</v>
      </c>
      <c r="H352" t="s">
        <v>1590</v>
      </c>
      <c r="I352" t="s">
        <v>1591</v>
      </c>
      <c r="J352" t="s">
        <v>1100</v>
      </c>
      <c r="K352">
        <v>90</v>
      </c>
      <c r="L352" t="s">
        <v>870</v>
      </c>
      <c r="N352">
        <v>220</v>
      </c>
      <c r="O352" s="41">
        <v>42779.958333333336</v>
      </c>
      <c r="P352">
        <v>3952</v>
      </c>
      <c r="Q352">
        <v>1</v>
      </c>
      <c r="V352" t="s">
        <v>924</v>
      </c>
      <c r="W352" t="s">
        <v>925</v>
      </c>
      <c r="X352">
        <v>3</v>
      </c>
      <c r="Y352">
        <v>0</v>
      </c>
      <c r="AB352">
        <v>4.41</v>
      </c>
      <c r="AC352">
        <v>0</v>
      </c>
      <c r="AD352">
        <v>4.41</v>
      </c>
      <c r="AE352" t="s">
        <v>2046</v>
      </c>
      <c r="AF352" t="s">
        <v>2046</v>
      </c>
      <c r="AG352" t="s">
        <v>2046</v>
      </c>
      <c r="AH352" t="s">
        <v>2046</v>
      </c>
      <c r="AI352" t="s">
        <v>2046</v>
      </c>
    </row>
    <row r="353" spans="1:35" x14ac:dyDescent="0.2">
      <c r="A353" t="s">
        <v>51</v>
      </c>
      <c r="B353" t="s">
        <v>826</v>
      </c>
      <c r="C353" t="s">
        <v>863</v>
      </c>
      <c r="D353" t="s">
        <v>10</v>
      </c>
      <c r="E353" t="s">
        <v>552</v>
      </c>
      <c r="F353" t="s">
        <v>1589</v>
      </c>
      <c r="G353">
        <v>90100</v>
      </c>
      <c r="H353" t="s">
        <v>1590</v>
      </c>
      <c r="I353" t="s">
        <v>1591</v>
      </c>
      <c r="J353" t="s">
        <v>1100</v>
      </c>
      <c r="K353">
        <v>90</v>
      </c>
      <c r="L353" t="s">
        <v>870</v>
      </c>
      <c r="N353">
        <v>220</v>
      </c>
      <c r="O353" s="41">
        <v>42779.958333333336</v>
      </c>
      <c r="P353">
        <v>3952</v>
      </c>
      <c r="Q353">
        <v>1</v>
      </c>
      <c r="V353" t="s">
        <v>990</v>
      </c>
      <c r="W353" t="s">
        <v>991</v>
      </c>
      <c r="X353">
        <v>6</v>
      </c>
      <c r="Y353">
        <v>0</v>
      </c>
      <c r="AB353">
        <v>9.66</v>
      </c>
      <c r="AC353">
        <v>0</v>
      </c>
      <c r="AD353">
        <v>9.66</v>
      </c>
      <c r="AE353" t="s">
        <v>2046</v>
      </c>
      <c r="AF353" t="s">
        <v>2046</v>
      </c>
      <c r="AG353" t="s">
        <v>2046</v>
      </c>
      <c r="AH353" t="s">
        <v>2046</v>
      </c>
      <c r="AI353" t="s">
        <v>2046</v>
      </c>
    </row>
    <row r="354" spans="1:35" x14ac:dyDescent="0.2">
      <c r="A354" t="s">
        <v>51</v>
      </c>
      <c r="B354" t="s">
        <v>826</v>
      </c>
      <c r="C354" t="s">
        <v>863</v>
      </c>
      <c r="D354" t="s">
        <v>10</v>
      </c>
      <c r="E354" t="s">
        <v>552</v>
      </c>
      <c r="F354" t="s">
        <v>1589</v>
      </c>
      <c r="G354">
        <v>90100</v>
      </c>
      <c r="H354" t="s">
        <v>1590</v>
      </c>
      <c r="I354" t="s">
        <v>1591</v>
      </c>
      <c r="J354" t="s">
        <v>1100</v>
      </c>
      <c r="K354">
        <v>90</v>
      </c>
      <c r="L354" t="s">
        <v>870</v>
      </c>
      <c r="N354">
        <v>220</v>
      </c>
      <c r="O354" s="41">
        <v>42779.958333333336</v>
      </c>
      <c r="P354">
        <v>3952</v>
      </c>
      <c r="Q354">
        <v>1</v>
      </c>
      <c r="V354" t="s">
        <v>988</v>
      </c>
      <c r="W354" t="s">
        <v>989</v>
      </c>
      <c r="X354">
        <v>6</v>
      </c>
      <c r="Y354">
        <v>0</v>
      </c>
      <c r="AB354">
        <v>11.64</v>
      </c>
      <c r="AC354">
        <v>0</v>
      </c>
      <c r="AD354">
        <v>11.64</v>
      </c>
      <c r="AE354" t="s">
        <v>2046</v>
      </c>
      <c r="AF354" t="s">
        <v>2046</v>
      </c>
      <c r="AG354" t="s">
        <v>2046</v>
      </c>
      <c r="AH354" t="s">
        <v>2046</v>
      </c>
      <c r="AI354" t="s">
        <v>2046</v>
      </c>
    </row>
    <row r="355" spans="1:35" x14ac:dyDescent="0.2">
      <c r="A355" t="s">
        <v>51</v>
      </c>
      <c r="B355" t="s">
        <v>826</v>
      </c>
      <c r="C355" t="s">
        <v>863</v>
      </c>
      <c r="D355" t="s">
        <v>10</v>
      </c>
      <c r="E355" t="s">
        <v>552</v>
      </c>
      <c r="F355" t="s">
        <v>1589</v>
      </c>
      <c r="G355">
        <v>90100</v>
      </c>
      <c r="H355" t="s">
        <v>1590</v>
      </c>
      <c r="I355" t="s">
        <v>1591</v>
      </c>
      <c r="J355" t="s">
        <v>1100</v>
      </c>
      <c r="K355">
        <v>90</v>
      </c>
      <c r="L355" t="s">
        <v>870</v>
      </c>
      <c r="N355">
        <v>220</v>
      </c>
      <c r="O355" s="41">
        <v>42779.958333333336</v>
      </c>
      <c r="P355">
        <v>3952</v>
      </c>
      <c r="Q355">
        <v>1</v>
      </c>
      <c r="V355" t="s">
        <v>984</v>
      </c>
      <c r="W355" t="s">
        <v>985</v>
      </c>
      <c r="X355">
        <v>6</v>
      </c>
      <c r="Y355">
        <v>0</v>
      </c>
      <c r="AB355">
        <v>8.1</v>
      </c>
      <c r="AC355">
        <v>0</v>
      </c>
      <c r="AD355">
        <v>8.1</v>
      </c>
      <c r="AE355" t="s">
        <v>2046</v>
      </c>
      <c r="AF355" t="s">
        <v>2046</v>
      </c>
      <c r="AG355" t="s">
        <v>2046</v>
      </c>
      <c r="AH355" t="s">
        <v>2046</v>
      </c>
      <c r="AI355" t="s">
        <v>2046</v>
      </c>
    </row>
    <row r="356" spans="1:35" x14ac:dyDescent="0.2">
      <c r="A356" t="s">
        <v>51</v>
      </c>
      <c r="B356" t="s">
        <v>826</v>
      </c>
      <c r="C356" t="s">
        <v>863</v>
      </c>
      <c r="D356" t="s">
        <v>10</v>
      </c>
      <c r="E356" t="s">
        <v>552</v>
      </c>
      <c r="F356" t="s">
        <v>1589</v>
      </c>
      <c r="G356">
        <v>90100</v>
      </c>
      <c r="H356" t="s">
        <v>1590</v>
      </c>
      <c r="I356" t="s">
        <v>1591</v>
      </c>
      <c r="J356" t="s">
        <v>1100</v>
      </c>
      <c r="K356">
        <v>90</v>
      </c>
      <c r="L356" t="s">
        <v>870</v>
      </c>
      <c r="N356">
        <v>220</v>
      </c>
      <c r="O356" s="41">
        <v>42779.958333333336</v>
      </c>
      <c r="P356">
        <v>3952</v>
      </c>
      <c r="Q356">
        <v>1</v>
      </c>
      <c r="V356" t="s">
        <v>982</v>
      </c>
      <c r="W356" t="s">
        <v>983</v>
      </c>
      <c r="X356">
        <v>6</v>
      </c>
      <c r="Y356">
        <v>0</v>
      </c>
      <c r="AB356">
        <v>10.44</v>
      </c>
      <c r="AC356">
        <v>0</v>
      </c>
      <c r="AD356">
        <v>10.44</v>
      </c>
      <c r="AE356" t="s">
        <v>2046</v>
      </c>
      <c r="AF356" t="s">
        <v>2046</v>
      </c>
      <c r="AG356" t="s">
        <v>2046</v>
      </c>
      <c r="AH356" t="s">
        <v>2046</v>
      </c>
      <c r="AI356" t="s">
        <v>2046</v>
      </c>
    </row>
    <row r="357" spans="1:35" x14ac:dyDescent="0.2">
      <c r="A357" t="s">
        <v>51</v>
      </c>
      <c r="B357" t="s">
        <v>826</v>
      </c>
      <c r="C357" t="s">
        <v>863</v>
      </c>
      <c r="D357" t="s">
        <v>10</v>
      </c>
      <c r="E357" t="s">
        <v>552</v>
      </c>
      <c r="F357" t="s">
        <v>1589</v>
      </c>
      <c r="G357">
        <v>90100</v>
      </c>
      <c r="H357" t="s">
        <v>1590</v>
      </c>
      <c r="I357" t="s">
        <v>1591</v>
      </c>
      <c r="J357" t="s">
        <v>1100</v>
      </c>
      <c r="K357">
        <v>90</v>
      </c>
      <c r="L357" t="s">
        <v>870</v>
      </c>
      <c r="N357">
        <v>220</v>
      </c>
      <c r="O357" s="41">
        <v>42779.958333333336</v>
      </c>
      <c r="P357">
        <v>3952</v>
      </c>
      <c r="Q357">
        <v>1</v>
      </c>
      <c r="V357" t="s">
        <v>970</v>
      </c>
      <c r="W357" t="s">
        <v>971</v>
      </c>
      <c r="X357">
        <v>6</v>
      </c>
      <c r="Y357">
        <v>0</v>
      </c>
      <c r="AB357">
        <v>7.74</v>
      </c>
      <c r="AC357">
        <v>0</v>
      </c>
      <c r="AD357">
        <v>7.74</v>
      </c>
      <c r="AE357" t="s">
        <v>2046</v>
      </c>
      <c r="AF357" t="s">
        <v>2046</v>
      </c>
      <c r="AG357" t="s">
        <v>2046</v>
      </c>
      <c r="AH357" t="s">
        <v>2046</v>
      </c>
      <c r="AI357" t="s">
        <v>2046</v>
      </c>
    </row>
    <row r="358" spans="1:35" x14ac:dyDescent="0.2">
      <c r="A358" t="s">
        <v>51</v>
      </c>
      <c r="B358" t="s">
        <v>826</v>
      </c>
      <c r="C358" t="s">
        <v>863</v>
      </c>
      <c r="D358" t="s">
        <v>10</v>
      </c>
      <c r="E358" t="s">
        <v>552</v>
      </c>
      <c r="F358" t="s">
        <v>1589</v>
      </c>
      <c r="G358">
        <v>90100</v>
      </c>
      <c r="H358" t="s">
        <v>1590</v>
      </c>
      <c r="I358" t="s">
        <v>1591</v>
      </c>
      <c r="J358" t="s">
        <v>1100</v>
      </c>
      <c r="K358">
        <v>90</v>
      </c>
      <c r="L358" t="s">
        <v>870</v>
      </c>
      <c r="N358">
        <v>220</v>
      </c>
      <c r="O358" s="41">
        <v>42779.958333333336</v>
      </c>
      <c r="P358">
        <v>3952</v>
      </c>
      <c r="Q358">
        <v>1</v>
      </c>
      <c r="V358" t="s">
        <v>968</v>
      </c>
      <c r="W358" t="s">
        <v>969</v>
      </c>
      <c r="X358">
        <v>3</v>
      </c>
      <c r="Y358">
        <v>0</v>
      </c>
      <c r="AB358">
        <v>5.34</v>
      </c>
      <c r="AC358">
        <v>0</v>
      </c>
      <c r="AD358">
        <v>5.34</v>
      </c>
      <c r="AE358" t="s">
        <v>2046</v>
      </c>
      <c r="AF358" t="s">
        <v>2046</v>
      </c>
      <c r="AG358" t="s">
        <v>2046</v>
      </c>
      <c r="AH358" t="s">
        <v>2046</v>
      </c>
      <c r="AI358" t="s">
        <v>2046</v>
      </c>
    </row>
    <row r="359" spans="1:35" x14ac:dyDescent="0.2">
      <c r="A359" t="s">
        <v>51</v>
      </c>
      <c r="B359" t="s">
        <v>826</v>
      </c>
      <c r="C359" t="s">
        <v>863</v>
      </c>
      <c r="D359" t="s">
        <v>10</v>
      </c>
      <c r="E359" t="s">
        <v>552</v>
      </c>
      <c r="F359" t="s">
        <v>1589</v>
      </c>
      <c r="G359">
        <v>90100</v>
      </c>
      <c r="H359" t="s">
        <v>1590</v>
      </c>
      <c r="I359" t="s">
        <v>1591</v>
      </c>
      <c r="J359" t="s">
        <v>1100</v>
      </c>
      <c r="K359">
        <v>90</v>
      </c>
      <c r="L359" t="s">
        <v>870</v>
      </c>
      <c r="N359">
        <v>220</v>
      </c>
      <c r="O359" s="41">
        <v>42779.958333333336</v>
      </c>
      <c r="P359">
        <v>3952</v>
      </c>
      <c r="Q359">
        <v>1</v>
      </c>
      <c r="V359" t="s">
        <v>966</v>
      </c>
      <c r="W359" t="s">
        <v>967</v>
      </c>
      <c r="X359">
        <v>6</v>
      </c>
      <c r="Y359">
        <v>0</v>
      </c>
      <c r="AB359">
        <v>9.7799999999999994</v>
      </c>
      <c r="AC359">
        <v>0</v>
      </c>
      <c r="AD359">
        <v>9.7799999999999994</v>
      </c>
      <c r="AE359" t="s">
        <v>2046</v>
      </c>
      <c r="AF359" t="s">
        <v>2046</v>
      </c>
      <c r="AG359" t="s">
        <v>2046</v>
      </c>
      <c r="AH359" t="s">
        <v>2046</v>
      </c>
      <c r="AI359" t="s">
        <v>2046</v>
      </c>
    </row>
    <row r="360" spans="1:35" x14ac:dyDescent="0.2">
      <c r="A360" t="s">
        <v>51</v>
      </c>
      <c r="B360" t="s">
        <v>826</v>
      </c>
      <c r="C360" t="s">
        <v>18</v>
      </c>
      <c r="D360" t="s">
        <v>6</v>
      </c>
      <c r="E360" t="s">
        <v>552</v>
      </c>
      <c r="F360" t="s">
        <v>1589</v>
      </c>
      <c r="G360">
        <v>90100</v>
      </c>
      <c r="H360" t="s">
        <v>1590</v>
      </c>
      <c r="I360" t="s">
        <v>1591</v>
      </c>
      <c r="J360" t="s">
        <v>1100</v>
      </c>
      <c r="K360">
        <v>90</v>
      </c>
      <c r="L360" t="s">
        <v>870</v>
      </c>
      <c r="N360">
        <v>220</v>
      </c>
      <c r="O360" s="41">
        <v>42779.958333333336</v>
      </c>
      <c r="P360">
        <v>3951</v>
      </c>
      <c r="R360">
        <v>1</v>
      </c>
      <c r="V360" t="s">
        <v>892</v>
      </c>
      <c r="W360">
        <v>1010420497</v>
      </c>
      <c r="X360">
        <v>4</v>
      </c>
      <c r="Y360">
        <v>10</v>
      </c>
      <c r="AA360" t="s">
        <v>807</v>
      </c>
      <c r="AB360">
        <v>25.56</v>
      </c>
      <c r="AC360">
        <v>0</v>
      </c>
      <c r="AD360">
        <v>25.56</v>
      </c>
      <c r="AE360" t="s">
        <v>2046</v>
      </c>
      <c r="AF360" t="s">
        <v>2046</v>
      </c>
      <c r="AG360" t="s">
        <v>2046</v>
      </c>
      <c r="AH360" t="s">
        <v>2046</v>
      </c>
      <c r="AI360" t="s">
        <v>2046</v>
      </c>
    </row>
    <row r="361" spans="1:35" x14ac:dyDescent="0.2">
      <c r="A361" t="s">
        <v>51</v>
      </c>
      <c r="B361" t="s">
        <v>826</v>
      </c>
      <c r="C361" t="s">
        <v>18</v>
      </c>
      <c r="D361" t="s">
        <v>6</v>
      </c>
      <c r="E361" t="s">
        <v>552</v>
      </c>
      <c r="F361" t="s">
        <v>1589</v>
      </c>
      <c r="G361">
        <v>90100</v>
      </c>
      <c r="H361" t="s">
        <v>1590</v>
      </c>
      <c r="I361" t="s">
        <v>1591</v>
      </c>
      <c r="J361" t="s">
        <v>1100</v>
      </c>
      <c r="K361">
        <v>90</v>
      </c>
      <c r="L361" t="s">
        <v>870</v>
      </c>
      <c r="N361">
        <v>220</v>
      </c>
      <c r="O361" s="41">
        <v>42779.958333333336</v>
      </c>
      <c r="P361">
        <v>3951</v>
      </c>
      <c r="R361">
        <v>1</v>
      </c>
      <c r="V361" t="s">
        <v>891</v>
      </c>
      <c r="W361">
        <v>1010420297</v>
      </c>
      <c r="X361">
        <v>4</v>
      </c>
      <c r="Y361">
        <v>10</v>
      </c>
      <c r="AA361" t="s">
        <v>807</v>
      </c>
      <c r="AB361">
        <v>25.56</v>
      </c>
      <c r="AC361">
        <v>0</v>
      </c>
      <c r="AD361">
        <v>25.56</v>
      </c>
      <c r="AE361" t="s">
        <v>2046</v>
      </c>
      <c r="AF361" t="s">
        <v>2046</v>
      </c>
      <c r="AG361" t="s">
        <v>2046</v>
      </c>
      <c r="AH361" t="s">
        <v>2046</v>
      </c>
      <c r="AI361" t="s">
        <v>2046</v>
      </c>
    </row>
    <row r="362" spans="1:35" x14ac:dyDescent="0.2">
      <c r="A362" t="s">
        <v>51</v>
      </c>
      <c r="B362" t="s">
        <v>826</v>
      </c>
      <c r="C362" t="s">
        <v>18</v>
      </c>
      <c r="D362" t="s">
        <v>6</v>
      </c>
      <c r="E362" t="s">
        <v>552</v>
      </c>
      <c r="F362" t="s">
        <v>1589</v>
      </c>
      <c r="G362">
        <v>90100</v>
      </c>
      <c r="H362" t="s">
        <v>1590</v>
      </c>
      <c r="I362" t="s">
        <v>1591</v>
      </c>
      <c r="J362" t="s">
        <v>1100</v>
      </c>
      <c r="K362">
        <v>90</v>
      </c>
      <c r="L362" t="s">
        <v>870</v>
      </c>
      <c r="N362">
        <v>220</v>
      </c>
      <c r="O362" s="41">
        <v>42779.958333333336</v>
      </c>
      <c r="P362">
        <v>3951</v>
      </c>
      <c r="R362">
        <v>1</v>
      </c>
      <c r="V362" t="s">
        <v>814</v>
      </c>
      <c r="W362">
        <v>1010420097</v>
      </c>
      <c r="X362">
        <v>4</v>
      </c>
      <c r="Y362">
        <v>10</v>
      </c>
      <c r="AA362" t="s">
        <v>807</v>
      </c>
      <c r="AB362">
        <v>25.56</v>
      </c>
      <c r="AC362">
        <v>0</v>
      </c>
      <c r="AD362">
        <v>25.56</v>
      </c>
      <c r="AE362" t="s">
        <v>2046</v>
      </c>
      <c r="AF362" t="s">
        <v>2046</v>
      </c>
      <c r="AG362" t="s">
        <v>2046</v>
      </c>
      <c r="AH362" t="s">
        <v>2046</v>
      </c>
      <c r="AI362" t="s">
        <v>2046</v>
      </c>
    </row>
    <row r="363" spans="1:35" x14ac:dyDescent="0.2">
      <c r="A363" t="s">
        <v>51</v>
      </c>
      <c r="B363" t="s">
        <v>826</v>
      </c>
      <c r="C363" t="s">
        <v>18</v>
      </c>
      <c r="D363" t="s">
        <v>6</v>
      </c>
      <c r="E363" t="s">
        <v>552</v>
      </c>
      <c r="F363" t="s">
        <v>1589</v>
      </c>
      <c r="G363">
        <v>90100</v>
      </c>
      <c r="H363" t="s">
        <v>1590</v>
      </c>
      <c r="I363" t="s">
        <v>1591</v>
      </c>
      <c r="J363" t="s">
        <v>1100</v>
      </c>
      <c r="K363">
        <v>90</v>
      </c>
      <c r="L363" t="s">
        <v>870</v>
      </c>
      <c r="N363">
        <v>220</v>
      </c>
      <c r="O363" s="41">
        <v>42779.958333333336</v>
      </c>
      <c r="P363">
        <v>3951</v>
      </c>
      <c r="Q363">
        <v>1</v>
      </c>
      <c r="V363" t="s">
        <v>1199</v>
      </c>
      <c r="W363">
        <v>1010600991</v>
      </c>
      <c r="X363">
        <v>6</v>
      </c>
      <c r="Y363">
        <v>0</v>
      </c>
      <c r="AB363">
        <v>26.82</v>
      </c>
      <c r="AC363">
        <v>0</v>
      </c>
      <c r="AD363">
        <v>26.82</v>
      </c>
      <c r="AE363" t="s">
        <v>2046</v>
      </c>
      <c r="AF363" t="s">
        <v>2046</v>
      </c>
      <c r="AG363" t="s">
        <v>2046</v>
      </c>
      <c r="AH363" t="s">
        <v>2046</v>
      </c>
      <c r="AI363" t="s">
        <v>2046</v>
      </c>
    </row>
    <row r="364" spans="1:35" x14ac:dyDescent="0.2">
      <c r="A364" t="s">
        <v>51</v>
      </c>
      <c r="B364" t="s">
        <v>826</v>
      </c>
      <c r="C364" t="s">
        <v>18</v>
      </c>
      <c r="D364" t="s">
        <v>6</v>
      </c>
      <c r="E364" t="s">
        <v>552</v>
      </c>
      <c r="F364" t="s">
        <v>1589</v>
      </c>
      <c r="G364">
        <v>90100</v>
      </c>
      <c r="H364" t="s">
        <v>1590</v>
      </c>
      <c r="I364" t="s">
        <v>1591</v>
      </c>
      <c r="J364" t="s">
        <v>1100</v>
      </c>
      <c r="K364">
        <v>90</v>
      </c>
      <c r="L364" t="s">
        <v>870</v>
      </c>
      <c r="N364">
        <v>220</v>
      </c>
      <c r="O364" s="41">
        <v>42779.958333333336</v>
      </c>
      <c r="P364">
        <v>3951</v>
      </c>
      <c r="Q364">
        <v>1</v>
      </c>
      <c r="U364">
        <v>1</v>
      </c>
      <c r="V364" t="s">
        <v>886</v>
      </c>
      <c r="W364">
        <v>1010615028</v>
      </c>
      <c r="X364">
        <v>60</v>
      </c>
      <c r="Y364">
        <v>10</v>
      </c>
      <c r="AA364" t="s">
        <v>807</v>
      </c>
      <c r="AB364">
        <v>187.8</v>
      </c>
      <c r="AC364">
        <v>0</v>
      </c>
      <c r="AD364">
        <v>187.8</v>
      </c>
      <c r="AE364" t="s">
        <v>2046</v>
      </c>
      <c r="AF364" t="s">
        <v>2046</v>
      </c>
      <c r="AG364" t="s">
        <v>2046</v>
      </c>
      <c r="AH364" t="s">
        <v>2046</v>
      </c>
      <c r="AI364" t="s">
        <v>2046</v>
      </c>
    </row>
    <row r="365" spans="1:35" x14ac:dyDescent="0.2">
      <c r="A365" t="s">
        <v>51</v>
      </c>
      <c r="B365" t="s">
        <v>803</v>
      </c>
      <c r="C365" t="s">
        <v>18</v>
      </c>
      <c r="D365" t="s">
        <v>7</v>
      </c>
      <c r="E365" t="s">
        <v>601</v>
      </c>
      <c r="F365" t="s">
        <v>1586</v>
      </c>
      <c r="G365">
        <v>31120</v>
      </c>
      <c r="H365" t="s">
        <v>1587</v>
      </c>
      <c r="I365" t="s">
        <v>1588</v>
      </c>
      <c r="J365" t="s">
        <v>804</v>
      </c>
      <c r="K365">
        <v>31</v>
      </c>
      <c r="L365" t="s">
        <v>811</v>
      </c>
      <c r="N365">
        <v>300</v>
      </c>
      <c r="O365" s="41">
        <v>42779.958333333336</v>
      </c>
      <c r="P365">
        <v>3950</v>
      </c>
      <c r="Q365">
        <v>1</v>
      </c>
      <c r="V365" t="s">
        <v>814</v>
      </c>
      <c r="W365">
        <v>1010420097</v>
      </c>
      <c r="X365">
        <v>4</v>
      </c>
      <c r="Y365">
        <v>0</v>
      </c>
      <c r="AA365" t="s">
        <v>807</v>
      </c>
      <c r="AB365">
        <v>28.4</v>
      </c>
      <c r="AC365">
        <v>0</v>
      </c>
      <c r="AD365">
        <v>28.4</v>
      </c>
      <c r="AE365" t="s">
        <v>2046</v>
      </c>
      <c r="AF365" t="s">
        <v>2046</v>
      </c>
      <c r="AG365" t="s">
        <v>2046</v>
      </c>
      <c r="AH365" t="s">
        <v>2046</v>
      </c>
      <c r="AI365" t="s">
        <v>2046</v>
      </c>
    </row>
    <row r="366" spans="1:35" x14ac:dyDescent="0.2">
      <c r="A366" t="s">
        <v>51</v>
      </c>
      <c r="B366" t="s">
        <v>803</v>
      </c>
      <c r="C366" t="s">
        <v>18</v>
      </c>
      <c r="D366" t="s">
        <v>7</v>
      </c>
      <c r="E366" t="s">
        <v>601</v>
      </c>
      <c r="F366" t="s">
        <v>1586</v>
      </c>
      <c r="G366">
        <v>31120</v>
      </c>
      <c r="H366" t="s">
        <v>1587</v>
      </c>
      <c r="I366" t="s">
        <v>1588</v>
      </c>
      <c r="J366" t="s">
        <v>804</v>
      </c>
      <c r="K366">
        <v>31</v>
      </c>
      <c r="L366" t="s">
        <v>811</v>
      </c>
      <c r="N366">
        <v>300</v>
      </c>
      <c r="O366" s="41">
        <v>42779.958333333336</v>
      </c>
      <c r="P366">
        <v>3950</v>
      </c>
      <c r="Q366">
        <v>1</v>
      </c>
      <c r="V366" t="s">
        <v>955</v>
      </c>
      <c r="W366">
        <v>1010630692</v>
      </c>
      <c r="X366">
        <v>6</v>
      </c>
      <c r="Y366">
        <v>0</v>
      </c>
      <c r="AB366">
        <v>35.340000000000003</v>
      </c>
      <c r="AC366">
        <v>0</v>
      </c>
      <c r="AD366">
        <v>35.340000000000003</v>
      </c>
      <c r="AE366" t="s">
        <v>2046</v>
      </c>
      <c r="AF366" t="s">
        <v>2046</v>
      </c>
      <c r="AG366" t="s">
        <v>2046</v>
      </c>
      <c r="AH366" t="s">
        <v>2046</v>
      </c>
      <c r="AI366" t="s">
        <v>2046</v>
      </c>
    </row>
    <row r="367" spans="1:35" x14ac:dyDescent="0.2">
      <c r="A367" t="s">
        <v>51</v>
      </c>
      <c r="B367" t="s">
        <v>936</v>
      </c>
      <c r="C367" t="s">
        <v>863</v>
      </c>
      <c r="D367" t="s">
        <v>8</v>
      </c>
      <c r="E367" t="s">
        <v>660</v>
      </c>
      <c r="F367" t="s">
        <v>1583</v>
      </c>
      <c r="G367">
        <v>60230</v>
      </c>
      <c r="H367" t="s">
        <v>1584</v>
      </c>
      <c r="I367" t="s">
        <v>1585</v>
      </c>
      <c r="J367" t="s">
        <v>1101</v>
      </c>
      <c r="K367">
        <v>60</v>
      </c>
      <c r="L367" t="s">
        <v>848</v>
      </c>
      <c r="N367">
        <v>300</v>
      </c>
      <c r="O367" s="41">
        <v>42779.958333333336</v>
      </c>
      <c r="P367">
        <v>3949</v>
      </c>
      <c r="Q367">
        <v>1</v>
      </c>
      <c r="V367" t="s">
        <v>1126</v>
      </c>
      <c r="W367" t="s">
        <v>1127</v>
      </c>
      <c r="X367">
        <v>2</v>
      </c>
      <c r="Y367">
        <v>0</v>
      </c>
      <c r="AB367">
        <v>0</v>
      </c>
      <c r="AC367">
        <v>0</v>
      </c>
      <c r="AD367">
        <v>0</v>
      </c>
      <c r="AE367" t="s">
        <v>2046</v>
      </c>
      <c r="AF367" t="s">
        <v>2046</v>
      </c>
      <c r="AG367" t="s">
        <v>2046</v>
      </c>
      <c r="AH367" t="s">
        <v>2046</v>
      </c>
      <c r="AI367" t="s">
        <v>2046</v>
      </c>
    </row>
    <row r="368" spans="1:35" x14ac:dyDescent="0.2">
      <c r="A368" t="s">
        <v>51</v>
      </c>
      <c r="B368" t="s">
        <v>936</v>
      </c>
      <c r="C368" t="s">
        <v>863</v>
      </c>
      <c r="D368" t="s">
        <v>8</v>
      </c>
      <c r="E368" t="s">
        <v>660</v>
      </c>
      <c r="F368" t="s">
        <v>1583</v>
      </c>
      <c r="G368">
        <v>60230</v>
      </c>
      <c r="H368" t="s">
        <v>1584</v>
      </c>
      <c r="I368" t="s">
        <v>1585</v>
      </c>
      <c r="J368" t="s">
        <v>1101</v>
      </c>
      <c r="K368">
        <v>60</v>
      </c>
      <c r="L368" t="s">
        <v>848</v>
      </c>
      <c r="N368">
        <v>300</v>
      </c>
      <c r="O368" s="41">
        <v>42779.958333333336</v>
      </c>
      <c r="P368">
        <v>3949</v>
      </c>
      <c r="Q368">
        <v>1</v>
      </c>
      <c r="V368" t="s">
        <v>1098</v>
      </c>
      <c r="W368" t="s">
        <v>1099</v>
      </c>
      <c r="X368">
        <v>6</v>
      </c>
      <c r="Y368">
        <v>0</v>
      </c>
      <c r="AB368">
        <v>12.9</v>
      </c>
      <c r="AC368">
        <v>0</v>
      </c>
      <c r="AD368">
        <v>12.9</v>
      </c>
      <c r="AE368" t="s">
        <v>2046</v>
      </c>
      <c r="AF368" t="s">
        <v>2046</v>
      </c>
      <c r="AG368" t="s">
        <v>2046</v>
      </c>
      <c r="AH368" t="s">
        <v>2046</v>
      </c>
      <c r="AI368" t="s">
        <v>2046</v>
      </c>
    </row>
    <row r="369" spans="1:35" x14ac:dyDescent="0.2">
      <c r="A369" t="s">
        <v>51</v>
      </c>
      <c r="B369" t="s">
        <v>936</v>
      </c>
      <c r="C369" t="s">
        <v>863</v>
      </c>
      <c r="D369" t="s">
        <v>8</v>
      </c>
      <c r="E369" t="s">
        <v>660</v>
      </c>
      <c r="F369" t="s">
        <v>1583</v>
      </c>
      <c r="G369">
        <v>60230</v>
      </c>
      <c r="H369" t="s">
        <v>1584</v>
      </c>
      <c r="I369" t="s">
        <v>1585</v>
      </c>
      <c r="J369" t="s">
        <v>1101</v>
      </c>
      <c r="K369">
        <v>60</v>
      </c>
      <c r="L369" t="s">
        <v>848</v>
      </c>
      <c r="N369">
        <v>300</v>
      </c>
      <c r="O369" s="41">
        <v>42779.958333333336</v>
      </c>
      <c r="P369">
        <v>3949</v>
      </c>
      <c r="Q369">
        <v>1</v>
      </c>
      <c r="V369" t="s">
        <v>1096</v>
      </c>
      <c r="W369" t="s">
        <v>1097</v>
      </c>
      <c r="X369">
        <v>6</v>
      </c>
      <c r="Y369">
        <v>0</v>
      </c>
      <c r="AB369">
        <v>9.66</v>
      </c>
      <c r="AC369">
        <v>0</v>
      </c>
      <c r="AD369">
        <v>9.66</v>
      </c>
      <c r="AE369" t="s">
        <v>2046</v>
      </c>
      <c r="AF369" t="s">
        <v>2046</v>
      </c>
      <c r="AG369" t="s">
        <v>2046</v>
      </c>
      <c r="AH369" t="s">
        <v>2046</v>
      </c>
      <c r="AI369" t="s">
        <v>2046</v>
      </c>
    </row>
    <row r="370" spans="1:35" x14ac:dyDescent="0.2">
      <c r="A370" t="s">
        <v>51</v>
      </c>
      <c r="B370" t="s">
        <v>936</v>
      </c>
      <c r="C370" t="s">
        <v>863</v>
      </c>
      <c r="D370" t="s">
        <v>8</v>
      </c>
      <c r="E370" t="s">
        <v>660</v>
      </c>
      <c r="F370" t="s">
        <v>1583</v>
      </c>
      <c r="G370">
        <v>60230</v>
      </c>
      <c r="H370" t="s">
        <v>1584</v>
      </c>
      <c r="I370" t="s">
        <v>1585</v>
      </c>
      <c r="J370" t="s">
        <v>1101</v>
      </c>
      <c r="K370">
        <v>60</v>
      </c>
      <c r="L370" t="s">
        <v>848</v>
      </c>
      <c r="N370">
        <v>300</v>
      </c>
      <c r="O370" s="41">
        <v>42779.958333333336</v>
      </c>
      <c r="P370">
        <v>3949</v>
      </c>
      <c r="Q370">
        <v>1</v>
      </c>
      <c r="V370" t="s">
        <v>1102</v>
      </c>
      <c r="W370" t="s">
        <v>1103</v>
      </c>
      <c r="X370">
        <v>6</v>
      </c>
      <c r="Y370">
        <v>0</v>
      </c>
      <c r="AB370">
        <v>9.9</v>
      </c>
      <c r="AC370">
        <v>0</v>
      </c>
      <c r="AD370">
        <v>9.9</v>
      </c>
      <c r="AE370" t="s">
        <v>2046</v>
      </c>
      <c r="AF370" t="s">
        <v>2046</v>
      </c>
      <c r="AG370" t="s">
        <v>2046</v>
      </c>
      <c r="AH370" t="s">
        <v>2046</v>
      </c>
      <c r="AI370" t="s">
        <v>2046</v>
      </c>
    </row>
    <row r="371" spans="1:35" x14ac:dyDescent="0.2">
      <c r="A371" t="s">
        <v>51</v>
      </c>
      <c r="B371" t="s">
        <v>936</v>
      </c>
      <c r="C371" t="s">
        <v>863</v>
      </c>
      <c r="D371" t="s">
        <v>8</v>
      </c>
      <c r="E371" t="s">
        <v>660</v>
      </c>
      <c r="F371" t="s">
        <v>1583</v>
      </c>
      <c r="G371">
        <v>60230</v>
      </c>
      <c r="H371" t="s">
        <v>1584</v>
      </c>
      <c r="I371" t="s">
        <v>1585</v>
      </c>
      <c r="J371" t="s">
        <v>1101</v>
      </c>
      <c r="K371">
        <v>60</v>
      </c>
      <c r="L371" t="s">
        <v>848</v>
      </c>
      <c r="N371">
        <v>300</v>
      </c>
      <c r="O371" s="41">
        <v>42779.958333333336</v>
      </c>
      <c r="P371">
        <v>3949</v>
      </c>
      <c r="Q371">
        <v>1</v>
      </c>
      <c r="V371" t="s">
        <v>909</v>
      </c>
      <c r="W371" t="s">
        <v>910</v>
      </c>
      <c r="X371">
        <v>6</v>
      </c>
      <c r="Y371">
        <v>0</v>
      </c>
      <c r="AB371">
        <v>9.3000000000000007</v>
      </c>
      <c r="AC371">
        <v>0</v>
      </c>
      <c r="AD371">
        <v>9.3000000000000007</v>
      </c>
      <c r="AE371" t="s">
        <v>2046</v>
      </c>
      <c r="AF371" t="s">
        <v>2046</v>
      </c>
      <c r="AG371" t="s">
        <v>2046</v>
      </c>
      <c r="AH371" t="s">
        <v>2046</v>
      </c>
      <c r="AI371" t="s">
        <v>2046</v>
      </c>
    </row>
    <row r="372" spans="1:35" x14ac:dyDescent="0.2">
      <c r="A372" t="s">
        <v>51</v>
      </c>
      <c r="B372" t="s">
        <v>936</v>
      </c>
      <c r="C372" t="s">
        <v>863</v>
      </c>
      <c r="D372" t="s">
        <v>8</v>
      </c>
      <c r="E372" t="s">
        <v>660</v>
      </c>
      <c r="F372" t="s">
        <v>1583</v>
      </c>
      <c r="G372">
        <v>60230</v>
      </c>
      <c r="H372" t="s">
        <v>1584</v>
      </c>
      <c r="I372" t="s">
        <v>1585</v>
      </c>
      <c r="J372" t="s">
        <v>1101</v>
      </c>
      <c r="K372">
        <v>60</v>
      </c>
      <c r="L372" t="s">
        <v>848</v>
      </c>
      <c r="N372">
        <v>300</v>
      </c>
      <c r="O372" s="41">
        <v>42779.958333333336</v>
      </c>
      <c r="P372">
        <v>3949</v>
      </c>
      <c r="Q372">
        <v>1</v>
      </c>
      <c r="V372" t="s">
        <v>1090</v>
      </c>
      <c r="W372" t="s">
        <v>1091</v>
      </c>
      <c r="X372">
        <v>6</v>
      </c>
      <c r="Y372">
        <v>0</v>
      </c>
      <c r="AB372">
        <v>15.54</v>
      </c>
      <c r="AC372">
        <v>0</v>
      </c>
      <c r="AD372">
        <v>15.54</v>
      </c>
      <c r="AE372" t="s">
        <v>2046</v>
      </c>
      <c r="AF372" t="s">
        <v>2046</v>
      </c>
      <c r="AG372" t="s">
        <v>2046</v>
      </c>
      <c r="AH372" t="s">
        <v>2046</v>
      </c>
      <c r="AI372" t="s">
        <v>2046</v>
      </c>
    </row>
    <row r="373" spans="1:35" x14ac:dyDescent="0.2">
      <c r="A373" t="s">
        <v>51</v>
      </c>
      <c r="B373" t="s">
        <v>936</v>
      </c>
      <c r="C373" t="s">
        <v>863</v>
      </c>
      <c r="D373" t="s">
        <v>8</v>
      </c>
      <c r="E373" t="s">
        <v>660</v>
      </c>
      <c r="F373" t="s">
        <v>1583</v>
      </c>
      <c r="G373">
        <v>60230</v>
      </c>
      <c r="H373" t="s">
        <v>1584</v>
      </c>
      <c r="I373" t="s">
        <v>1585</v>
      </c>
      <c r="J373" t="s">
        <v>1101</v>
      </c>
      <c r="K373">
        <v>60</v>
      </c>
      <c r="L373" t="s">
        <v>848</v>
      </c>
      <c r="N373">
        <v>300</v>
      </c>
      <c r="O373" s="41">
        <v>42779.958333333336</v>
      </c>
      <c r="P373">
        <v>3949</v>
      </c>
      <c r="Q373">
        <v>1</v>
      </c>
      <c r="V373" t="s">
        <v>1082</v>
      </c>
      <c r="W373" t="s">
        <v>1083</v>
      </c>
      <c r="X373">
        <v>3</v>
      </c>
      <c r="Y373">
        <v>0</v>
      </c>
      <c r="AB373">
        <v>22.62</v>
      </c>
      <c r="AC373">
        <v>0</v>
      </c>
      <c r="AD373">
        <v>22.62</v>
      </c>
      <c r="AE373" t="s">
        <v>2046</v>
      </c>
      <c r="AF373" t="s">
        <v>2046</v>
      </c>
      <c r="AG373" t="s">
        <v>2046</v>
      </c>
      <c r="AH373" t="s">
        <v>2046</v>
      </c>
      <c r="AI373" t="s">
        <v>2046</v>
      </c>
    </row>
    <row r="374" spans="1:35" x14ac:dyDescent="0.2">
      <c r="A374" t="s">
        <v>51</v>
      </c>
      <c r="B374" t="s">
        <v>936</v>
      </c>
      <c r="C374" t="s">
        <v>863</v>
      </c>
      <c r="D374" t="s">
        <v>8</v>
      </c>
      <c r="E374" t="s">
        <v>660</v>
      </c>
      <c r="F374" t="s">
        <v>1583</v>
      </c>
      <c r="G374">
        <v>60230</v>
      </c>
      <c r="H374" t="s">
        <v>1584</v>
      </c>
      <c r="I374" t="s">
        <v>1585</v>
      </c>
      <c r="J374" t="s">
        <v>1101</v>
      </c>
      <c r="K374">
        <v>60</v>
      </c>
      <c r="L374" t="s">
        <v>848</v>
      </c>
      <c r="N374">
        <v>300</v>
      </c>
      <c r="O374" s="41">
        <v>42779.958333333336</v>
      </c>
      <c r="P374">
        <v>3949</v>
      </c>
      <c r="Q374">
        <v>1</v>
      </c>
      <c r="V374" t="s">
        <v>1080</v>
      </c>
      <c r="W374" t="s">
        <v>1081</v>
      </c>
      <c r="X374">
        <v>3</v>
      </c>
      <c r="Y374">
        <v>0</v>
      </c>
      <c r="AB374">
        <v>21.81</v>
      </c>
      <c r="AC374">
        <v>0</v>
      </c>
      <c r="AD374">
        <v>21.81</v>
      </c>
      <c r="AE374" t="s">
        <v>2046</v>
      </c>
      <c r="AF374" t="s">
        <v>2046</v>
      </c>
      <c r="AG374" t="s">
        <v>2046</v>
      </c>
      <c r="AH374" t="s">
        <v>2046</v>
      </c>
      <c r="AI374" t="s">
        <v>2046</v>
      </c>
    </row>
    <row r="375" spans="1:35" x14ac:dyDescent="0.2">
      <c r="A375" t="s">
        <v>51</v>
      </c>
      <c r="B375" t="s">
        <v>936</v>
      </c>
      <c r="C375" t="s">
        <v>863</v>
      </c>
      <c r="D375" t="s">
        <v>8</v>
      </c>
      <c r="E375" t="s">
        <v>660</v>
      </c>
      <c r="F375" t="s">
        <v>1583</v>
      </c>
      <c r="G375">
        <v>60230</v>
      </c>
      <c r="H375" t="s">
        <v>1584</v>
      </c>
      <c r="I375" t="s">
        <v>1585</v>
      </c>
      <c r="J375" t="s">
        <v>1101</v>
      </c>
      <c r="K375">
        <v>60</v>
      </c>
      <c r="L375" t="s">
        <v>848</v>
      </c>
      <c r="N375">
        <v>300</v>
      </c>
      <c r="O375" s="41">
        <v>42779.958333333336</v>
      </c>
      <c r="P375">
        <v>3949</v>
      </c>
      <c r="Q375">
        <v>1</v>
      </c>
      <c r="V375" t="s">
        <v>1078</v>
      </c>
      <c r="W375" t="s">
        <v>1079</v>
      </c>
      <c r="X375">
        <v>3</v>
      </c>
      <c r="Y375">
        <v>0</v>
      </c>
      <c r="AB375">
        <v>8.94</v>
      </c>
      <c r="AC375">
        <v>0</v>
      </c>
      <c r="AD375">
        <v>8.94</v>
      </c>
      <c r="AE375" t="s">
        <v>2046</v>
      </c>
      <c r="AF375" t="s">
        <v>2046</v>
      </c>
      <c r="AG375" t="s">
        <v>2046</v>
      </c>
      <c r="AH375" t="s">
        <v>2046</v>
      </c>
      <c r="AI375" t="s">
        <v>2046</v>
      </c>
    </row>
    <row r="376" spans="1:35" x14ac:dyDescent="0.2">
      <c r="A376" t="s">
        <v>51</v>
      </c>
      <c r="B376" t="s">
        <v>936</v>
      </c>
      <c r="C376" t="s">
        <v>863</v>
      </c>
      <c r="D376" t="s">
        <v>8</v>
      </c>
      <c r="E376" t="s">
        <v>660</v>
      </c>
      <c r="F376" t="s">
        <v>1583</v>
      </c>
      <c r="G376">
        <v>60230</v>
      </c>
      <c r="H376" t="s">
        <v>1584</v>
      </c>
      <c r="I376" t="s">
        <v>1585</v>
      </c>
      <c r="J376" t="s">
        <v>1101</v>
      </c>
      <c r="K376">
        <v>60</v>
      </c>
      <c r="L376" t="s">
        <v>848</v>
      </c>
      <c r="N376">
        <v>300</v>
      </c>
      <c r="O376" s="41">
        <v>42779.958333333336</v>
      </c>
      <c r="P376">
        <v>3949</v>
      </c>
      <c r="Q376">
        <v>1</v>
      </c>
      <c r="V376" t="s">
        <v>1076</v>
      </c>
      <c r="W376" t="s">
        <v>1077</v>
      </c>
      <c r="X376">
        <v>3</v>
      </c>
      <c r="Y376">
        <v>0</v>
      </c>
      <c r="AB376">
        <v>10.74</v>
      </c>
      <c r="AC376">
        <v>0</v>
      </c>
      <c r="AD376">
        <v>10.74</v>
      </c>
      <c r="AE376" t="s">
        <v>2046</v>
      </c>
      <c r="AF376" t="s">
        <v>2046</v>
      </c>
      <c r="AG376" t="s">
        <v>2046</v>
      </c>
      <c r="AH376" t="s">
        <v>2046</v>
      </c>
      <c r="AI376" t="s">
        <v>2046</v>
      </c>
    </row>
    <row r="377" spans="1:35" x14ac:dyDescent="0.2">
      <c r="A377" t="s">
        <v>51</v>
      </c>
      <c r="B377" t="s">
        <v>936</v>
      </c>
      <c r="C377" t="s">
        <v>863</v>
      </c>
      <c r="D377" t="s">
        <v>8</v>
      </c>
      <c r="E377" t="s">
        <v>660</v>
      </c>
      <c r="F377" t="s">
        <v>1583</v>
      </c>
      <c r="G377">
        <v>60230</v>
      </c>
      <c r="H377" t="s">
        <v>1584</v>
      </c>
      <c r="I377" t="s">
        <v>1585</v>
      </c>
      <c r="J377" t="s">
        <v>1101</v>
      </c>
      <c r="K377">
        <v>60</v>
      </c>
      <c r="L377" t="s">
        <v>848</v>
      </c>
      <c r="N377">
        <v>300</v>
      </c>
      <c r="O377" s="41">
        <v>42779.958333333336</v>
      </c>
      <c r="P377">
        <v>3949</v>
      </c>
      <c r="Q377">
        <v>1</v>
      </c>
      <c r="V377" t="s">
        <v>1074</v>
      </c>
      <c r="W377" t="s">
        <v>1075</v>
      </c>
      <c r="X377">
        <v>3</v>
      </c>
      <c r="Y377">
        <v>0</v>
      </c>
      <c r="AB377">
        <v>7.29</v>
      </c>
      <c r="AC377">
        <v>0</v>
      </c>
      <c r="AD377">
        <v>7.29</v>
      </c>
      <c r="AE377" t="s">
        <v>2046</v>
      </c>
      <c r="AF377" t="s">
        <v>2046</v>
      </c>
      <c r="AG377" t="s">
        <v>2046</v>
      </c>
      <c r="AH377" t="s">
        <v>2046</v>
      </c>
      <c r="AI377" t="s">
        <v>2046</v>
      </c>
    </row>
    <row r="378" spans="1:35" x14ac:dyDescent="0.2">
      <c r="A378" t="s">
        <v>51</v>
      </c>
      <c r="B378" t="s">
        <v>936</v>
      </c>
      <c r="C378" t="s">
        <v>863</v>
      </c>
      <c r="D378" t="s">
        <v>8</v>
      </c>
      <c r="E378" t="s">
        <v>660</v>
      </c>
      <c r="F378" t="s">
        <v>1583</v>
      </c>
      <c r="G378">
        <v>60230</v>
      </c>
      <c r="H378" t="s">
        <v>1584</v>
      </c>
      <c r="I378" t="s">
        <v>1585</v>
      </c>
      <c r="J378" t="s">
        <v>1101</v>
      </c>
      <c r="K378">
        <v>60</v>
      </c>
      <c r="L378" t="s">
        <v>848</v>
      </c>
      <c r="N378">
        <v>300</v>
      </c>
      <c r="O378" s="41">
        <v>42779.958333333336</v>
      </c>
      <c r="P378">
        <v>3949</v>
      </c>
      <c r="Q378">
        <v>1</v>
      </c>
      <c r="V378" t="s">
        <v>1072</v>
      </c>
      <c r="W378" t="s">
        <v>1073</v>
      </c>
      <c r="X378">
        <v>3</v>
      </c>
      <c r="Y378">
        <v>0</v>
      </c>
      <c r="AB378">
        <v>4.95</v>
      </c>
      <c r="AC378">
        <v>0</v>
      </c>
      <c r="AD378">
        <v>4.95</v>
      </c>
      <c r="AE378" t="s">
        <v>2046</v>
      </c>
      <c r="AF378" t="s">
        <v>2046</v>
      </c>
      <c r="AG378" t="s">
        <v>2046</v>
      </c>
      <c r="AH378" t="s">
        <v>2046</v>
      </c>
      <c r="AI378" t="s">
        <v>2046</v>
      </c>
    </row>
    <row r="379" spans="1:35" x14ac:dyDescent="0.2">
      <c r="A379" t="s">
        <v>51</v>
      </c>
      <c r="B379" t="s">
        <v>936</v>
      </c>
      <c r="C379" t="s">
        <v>863</v>
      </c>
      <c r="D379" t="s">
        <v>8</v>
      </c>
      <c r="E379" t="s">
        <v>660</v>
      </c>
      <c r="F379" t="s">
        <v>1583</v>
      </c>
      <c r="G379">
        <v>60230</v>
      </c>
      <c r="H379" t="s">
        <v>1584</v>
      </c>
      <c r="I379" t="s">
        <v>1585</v>
      </c>
      <c r="J379" t="s">
        <v>1101</v>
      </c>
      <c r="K379">
        <v>60</v>
      </c>
      <c r="L379" t="s">
        <v>848</v>
      </c>
      <c r="N379">
        <v>300</v>
      </c>
      <c r="O379" s="41">
        <v>42779.958333333336</v>
      </c>
      <c r="P379">
        <v>3949</v>
      </c>
      <c r="Q379">
        <v>1</v>
      </c>
      <c r="V379" t="s">
        <v>1266</v>
      </c>
      <c r="W379" t="s">
        <v>1267</v>
      </c>
      <c r="X379">
        <v>3</v>
      </c>
      <c r="Y379">
        <v>0</v>
      </c>
      <c r="AB379">
        <v>11.7</v>
      </c>
      <c r="AC379">
        <v>0</v>
      </c>
      <c r="AD379">
        <v>11.7</v>
      </c>
      <c r="AE379" t="s">
        <v>2046</v>
      </c>
      <c r="AF379" t="s">
        <v>2046</v>
      </c>
      <c r="AG379" t="s">
        <v>2046</v>
      </c>
      <c r="AH379" t="s">
        <v>2046</v>
      </c>
      <c r="AI379" t="s">
        <v>2046</v>
      </c>
    </row>
    <row r="380" spans="1:35" x14ac:dyDescent="0.2">
      <c r="A380" t="s">
        <v>51</v>
      </c>
      <c r="B380" t="s">
        <v>936</v>
      </c>
      <c r="C380" t="s">
        <v>863</v>
      </c>
      <c r="D380" t="s">
        <v>8</v>
      </c>
      <c r="E380" t="s">
        <v>660</v>
      </c>
      <c r="F380" t="s">
        <v>1583</v>
      </c>
      <c r="G380">
        <v>60230</v>
      </c>
      <c r="H380" t="s">
        <v>1584</v>
      </c>
      <c r="I380" t="s">
        <v>1585</v>
      </c>
      <c r="J380" t="s">
        <v>1101</v>
      </c>
      <c r="K380">
        <v>60</v>
      </c>
      <c r="L380" t="s">
        <v>848</v>
      </c>
      <c r="N380">
        <v>300</v>
      </c>
      <c r="O380" s="41">
        <v>42779.958333333336</v>
      </c>
      <c r="P380">
        <v>3949</v>
      </c>
      <c r="Q380">
        <v>1</v>
      </c>
      <c r="V380" t="s">
        <v>1070</v>
      </c>
      <c r="W380" t="s">
        <v>1071</v>
      </c>
      <c r="X380">
        <v>3</v>
      </c>
      <c r="Y380">
        <v>0</v>
      </c>
      <c r="AB380">
        <v>8.82</v>
      </c>
      <c r="AC380">
        <v>0</v>
      </c>
      <c r="AD380">
        <v>8.82</v>
      </c>
      <c r="AE380" t="s">
        <v>2046</v>
      </c>
      <c r="AF380" t="s">
        <v>2046</v>
      </c>
      <c r="AG380" t="s">
        <v>2046</v>
      </c>
      <c r="AH380" t="s">
        <v>2046</v>
      </c>
      <c r="AI380" t="s">
        <v>2046</v>
      </c>
    </row>
    <row r="381" spans="1:35" x14ac:dyDescent="0.2">
      <c r="A381" t="s">
        <v>51</v>
      </c>
      <c r="B381" t="s">
        <v>936</v>
      </c>
      <c r="C381" t="s">
        <v>863</v>
      </c>
      <c r="D381" t="s">
        <v>8</v>
      </c>
      <c r="E381" t="s">
        <v>660</v>
      </c>
      <c r="F381" t="s">
        <v>1583</v>
      </c>
      <c r="G381">
        <v>60230</v>
      </c>
      <c r="H381" t="s">
        <v>1584</v>
      </c>
      <c r="I381" t="s">
        <v>1585</v>
      </c>
      <c r="J381" t="s">
        <v>1101</v>
      </c>
      <c r="K381">
        <v>60</v>
      </c>
      <c r="L381" t="s">
        <v>848</v>
      </c>
      <c r="N381">
        <v>300</v>
      </c>
      <c r="O381" s="41">
        <v>42779.958333333336</v>
      </c>
      <c r="P381">
        <v>3949</v>
      </c>
      <c r="Q381">
        <v>1</v>
      </c>
      <c r="V381" t="s">
        <v>1124</v>
      </c>
      <c r="W381" t="s">
        <v>1125</v>
      </c>
      <c r="X381">
        <v>3</v>
      </c>
      <c r="Y381">
        <v>0</v>
      </c>
      <c r="AB381">
        <v>7.77</v>
      </c>
      <c r="AC381">
        <v>0</v>
      </c>
      <c r="AD381">
        <v>7.77</v>
      </c>
      <c r="AE381" t="s">
        <v>2046</v>
      </c>
      <c r="AF381" t="s">
        <v>2046</v>
      </c>
      <c r="AG381" t="s">
        <v>2046</v>
      </c>
      <c r="AH381" t="s">
        <v>2046</v>
      </c>
      <c r="AI381" t="s">
        <v>2046</v>
      </c>
    </row>
    <row r="382" spans="1:35" x14ac:dyDescent="0.2">
      <c r="A382" t="s">
        <v>51</v>
      </c>
      <c r="B382" t="s">
        <v>936</v>
      </c>
      <c r="C382" t="s">
        <v>863</v>
      </c>
      <c r="D382" t="s">
        <v>8</v>
      </c>
      <c r="E382" t="s">
        <v>660</v>
      </c>
      <c r="F382" t="s">
        <v>1583</v>
      </c>
      <c r="G382">
        <v>60230</v>
      </c>
      <c r="H382" t="s">
        <v>1584</v>
      </c>
      <c r="I382" t="s">
        <v>1585</v>
      </c>
      <c r="J382" t="s">
        <v>1101</v>
      </c>
      <c r="K382">
        <v>60</v>
      </c>
      <c r="L382" t="s">
        <v>848</v>
      </c>
      <c r="N382">
        <v>300</v>
      </c>
      <c r="O382" s="41">
        <v>42779.958333333336</v>
      </c>
      <c r="P382">
        <v>3949</v>
      </c>
      <c r="Q382">
        <v>1</v>
      </c>
      <c r="V382" t="s">
        <v>1068</v>
      </c>
      <c r="W382" t="s">
        <v>1069</v>
      </c>
      <c r="X382">
        <v>3</v>
      </c>
      <c r="Y382">
        <v>0</v>
      </c>
      <c r="AB382">
        <v>6.9</v>
      </c>
      <c r="AC382">
        <v>0</v>
      </c>
      <c r="AD382">
        <v>6.9</v>
      </c>
      <c r="AE382" t="s">
        <v>2046</v>
      </c>
      <c r="AF382" t="s">
        <v>2046</v>
      </c>
      <c r="AG382" t="s">
        <v>2046</v>
      </c>
      <c r="AH382" t="s">
        <v>2046</v>
      </c>
      <c r="AI382" t="s">
        <v>2046</v>
      </c>
    </row>
    <row r="383" spans="1:35" x14ac:dyDescent="0.2">
      <c r="A383" t="s">
        <v>51</v>
      </c>
      <c r="B383" t="s">
        <v>936</v>
      </c>
      <c r="C383" t="s">
        <v>863</v>
      </c>
      <c r="D383" t="s">
        <v>8</v>
      </c>
      <c r="E383" t="s">
        <v>660</v>
      </c>
      <c r="F383" t="s">
        <v>1583</v>
      </c>
      <c r="G383">
        <v>60230</v>
      </c>
      <c r="H383" t="s">
        <v>1584</v>
      </c>
      <c r="I383" t="s">
        <v>1585</v>
      </c>
      <c r="J383" t="s">
        <v>1101</v>
      </c>
      <c r="K383">
        <v>60</v>
      </c>
      <c r="L383" t="s">
        <v>848</v>
      </c>
      <c r="N383">
        <v>300</v>
      </c>
      <c r="O383" s="41">
        <v>42779.958333333336</v>
      </c>
      <c r="P383">
        <v>3949</v>
      </c>
      <c r="Q383">
        <v>1</v>
      </c>
      <c r="V383" t="s">
        <v>1066</v>
      </c>
      <c r="W383" t="s">
        <v>1067</v>
      </c>
      <c r="X383">
        <v>3</v>
      </c>
      <c r="Y383">
        <v>0</v>
      </c>
      <c r="AB383">
        <v>10.44</v>
      </c>
      <c r="AC383">
        <v>0</v>
      </c>
      <c r="AD383">
        <v>10.44</v>
      </c>
      <c r="AE383" t="s">
        <v>2046</v>
      </c>
      <c r="AF383" t="s">
        <v>2046</v>
      </c>
      <c r="AG383" t="s">
        <v>2046</v>
      </c>
      <c r="AH383" t="s">
        <v>2046</v>
      </c>
      <c r="AI383" t="s">
        <v>2046</v>
      </c>
    </row>
    <row r="384" spans="1:35" x14ac:dyDescent="0.2">
      <c r="A384" t="s">
        <v>51</v>
      </c>
      <c r="B384" t="s">
        <v>936</v>
      </c>
      <c r="C384" t="s">
        <v>863</v>
      </c>
      <c r="D384" t="s">
        <v>8</v>
      </c>
      <c r="E384" t="s">
        <v>660</v>
      </c>
      <c r="F384" t="s">
        <v>1583</v>
      </c>
      <c r="G384">
        <v>60230</v>
      </c>
      <c r="H384" t="s">
        <v>1584</v>
      </c>
      <c r="I384" t="s">
        <v>1585</v>
      </c>
      <c r="J384" t="s">
        <v>1101</v>
      </c>
      <c r="K384">
        <v>60</v>
      </c>
      <c r="L384" t="s">
        <v>848</v>
      </c>
      <c r="N384">
        <v>300</v>
      </c>
      <c r="O384" s="41">
        <v>42779.958333333336</v>
      </c>
      <c r="P384">
        <v>3949</v>
      </c>
      <c r="Q384">
        <v>1</v>
      </c>
      <c r="V384" t="s">
        <v>1064</v>
      </c>
      <c r="W384" t="s">
        <v>1065</v>
      </c>
      <c r="X384">
        <v>3</v>
      </c>
      <c r="Y384">
        <v>0</v>
      </c>
      <c r="AB384">
        <v>6.84</v>
      </c>
      <c r="AC384">
        <v>0</v>
      </c>
      <c r="AD384">
        <v>6.84</v>
      </c>
      <c r="AE384" t="s">
        <v>2046</v>
      </c>
      <c r="AF384" t="s">
        <v>2046</v>
      </c>
      <c r="AG384" t="s">
        <v>2046</v>
      </c>
      <c r="AH384" t="s">
        <v>2046</v>
      </c>
      <c r="AI384" t="s">
        <v>2046</v>
      </c>
    </row>
    <row r="385" spans="1:35" x14ac:dyDescent="0.2">
      <c r="A385" t="s">
        <v>51</v>
      </c>
      <c r="B385" t="s">
        <v>936</v>
      </c>
      <c r="C385" t="s">
        <v>863</v>
      </c>
      <c r="D385" t="s">
        <v>8</v>
      </c>
      <c r="E385" t="s">
        <v>660</v>
      </c>
      <c r="F385" t="s">
        <v>1583</v>
      </c>
      <c r="G385">
        <v>60230</v>
      </c>
      <c r="H385" t="s">
        <v>1584</v>
      </c>
      <c r="I385" t="s">
        <v>1585</v>
      </c>
      <c r="J385" t="s">
        <v>1101</v>
      </c>
      <c r="K385">
        <v>60</v>
      </c>
      <c r="L385" t="s">
        <v>848</v>
      </c>
      <c r="N385">
        <v>300</v>
      </c>
      <c r="O385" s="41">
        <v>42779.958333333336</v>
      </c>
      <c r="P385">
        <v>3949</v>
      </c>
      <c r="Q385">
        <v>1</v>
      </c>
      <c r="V385" t="s">
        <v>1062</v>
      </c>
      <c r="W385" t="s">
        <v>1063</v>
      </c>
      <c r="X385">
        <v>3</v>
      </c>
      <c r="Y385">
        <v>0</v>
      </c>
      <c r="AB385">
        <v>6.27</v>
      </c>
      <c r="AC385">
        <v>0</v>
      </c>
      <c r="AD385">
        <v>6.27</v>
      </c>
      <c r="AE385" t="s">
        <v>2046</v>
      </c>
      <c r="AF385" t="s">
        <v>2046</v>
      </c>
      <c r="AG385" t="s">
        <v>2046</v>
      </c>
      <c r="AH385" t="s">
        <v>2046</v>
      </c>
      <c r="AI385" t="s">
        <v>2046</v>
      </c>
    </row>
    <row r="386" spans="1:35" x14ac:dyDescent="0.2">
      <c r="A386" t="s">
        <v>51</v>
      </c>
      <c r="B386" t="s">
        <v>936</v>
      </c>
      <c r="C386" t="s">
        <v>863</v>
      </c>
      <c r="D386" t="s">
        <v>8</v>
      </c>
      <c r="E386" t="s">
        <v>660</v>
      </c>
      <c r="F386" t="s">
        <v>1583</v>
      </c>
      <c r="G386">
        <v>60230</v>
      </c>
      <c r="H386" t="s">
        <v>1584</v>
      </c>
      <c r="I386" t="s">
        <v>1585</v>
      </c>
      <c r="J386" t="s">
        <v>1101</v>
      </c>
      <c r="K386">
        <v>60</v>
      </c>
      <c r="L386" t="s">
        <v>848</v>
      </c>
      <c r="N386">
        <v>300</v>
      </c>
      <c r="O386" s="41">
        <v>42779.958333333336</v>
      </c>
      <c r="P386">
        <v>3949</v>
      </c>
      <c r="Q386">
        <v>1</v>
      </c>
      <c r="V386" t="s">
        <v>1060</v>
      </c>
      <c r="W386" t="s">
        <v>1061</v>
      </c>
      <c r="X386">
        <v>3</v>
      </c>
      <c r="Y386">
        <v>0</v>
      </c>
      <c r="AB386">
        <v>11.91</v>
      </c>
      <c r="AC386">
        <v>0</v>
      </c>
      <c r="AD386">
        <v>11.91</v>
      </c>
      <c r="AE386" t="s">
        <v>2046</v>
      </c>
      <c r="AF386" t="s">
        <v>2046</v>
      </c>
      <c r="AG386" t="s">
        <v>2046</v>
      </c>
      <c r="AH386" t="s">
        <v>2046</v>
      </c>
      <c r="AI386" t="s">
        <v>2046</v>
      </c>
    </row>
    <row r="387" spans="1:35" x14ac:dyDescent="0.2">
      <c r="A387" t="s">
        <v>51</v>
      </c>
      <c r="B387" t="s">
        <v>936</v>
      </c>
      <c r="C387" t="s">
        <v>863</v>
      </c>
      <c r="D387" t="s">
        <v>8</v>
      </c>
      <c r="E387" t="s">
        <v>660</v>
      </c>
      <c r="F387" t="s">
        <v>1583</v>
      </c>
      <c r="G387">
        <v>60230</v>
      </c>
      <c r="H387" t="s">
        <v>1584</v>
      </c>
      <c r="I387" t="s">
        <v>1585</v>
      </c>
      <c r="J387" t="s">
        <v>1101</v>
      </c>
      <c r="K387">
        <v>60</v>
      </c>
      <c r="L387" t="s">
        <v>848</v>
      </c>
      <c r="N387">
        <v>300</v>
      </c>
      <c r="O387" s="41">
        <v>42779.958333333336</v>
      </c>
      <c r="P387">
        <v>3949</v>
      </c>
      <c r="Q387">
        <v>1</v>
      </c>
      <c r="V387" t="s">
        <v>1054</v>
      </c>
      <c r="W387" t="s">
        <v>1055</v>
      </c>
      <c r="X387">
        <v>6</v>
      </c>
      <c r="Y387">
        <v>0</v>
      </c>
      <c r="AB387">
        <v>9.5399999999999991</v>
      </c>
      <c r="AC387">
        <v>0</v>
      </c>
      <c r="AD387">
        <v>9.5399999999999991</v>
      </c>
      <c r="AE387" t="s">
        <v>2046</v>
      </c>
      <c r="AF387" t="s">
        <v>2046</v>
      </c>
      <c r="AG387" t="s">
        <v>2046</v>
      </c>
      <c r="AH387" t="s">
        <v>2046</v>
      </c>
      <c r="AI387" t="s">
        <v>2046</v>
      </c>
    </row>
    <row r="388" spans="1:35" x14ac:dyDescent="0.2">
      <c r="A388" t="s">
        <v>51</v>
      </c>
      <c r="B388" t="s">
        <v>936</v>
      </c>
      <c r="C388" t="s">
        <v>863</v>
      </c>
      <c r="D388" t="s">
        <v>8</v>
      </c>
      <c r="E388" t="s">
        <v>660</v>
      </c>
      <c r="F388" t="s">
        <v>1583</v>
      </c>
      <c r="G388">
        <v>60230</v>
      </c>
      <c r="H388" t="s">
        <v>1584</v>
      </c>
      <c r="I388" t="s">
        <v>1585</v>
      </c>
      <c r="J388" t="s">
        <v>1101</v>
      </c>
      <c r="K388">
        <v>60</v>
      </c>
      <c r="L388" t="s">
        <v>848</v>
      </c>
      <c r="N388">
        <v>300</v>
      </c>
      <c r="O388" s="41">
        <v>42779.958333333336</v>
      </c>
      <c r="P388">
        <v>3949</v>
      </c>
      <c r="Q388">
        <v>1</v>
      </c>
      <c r="V388" t="s">
        <v>1052</v>
      </c>
      <c r="W388" t="s">
        <v>1053</v>
      </c>
      <c r="X388">
        <v>6</v>
      </c>
      <c r="Y388">
        <v>0</v>
      </c>
      <c r="AB388">
        <v>9.9600000000000009</v>
      </c>
      <c r="AC388">
        <v>0</v>
      </c>
      <c r="AD388">
        <v>9.9600000000000009</v>
      </c>
      <c r="AE388" t="s">
        <v>2046</v>
      </c>
      <c r="AF388" t="s">
        <v>2046</v>
      </c>
      <c r="AG388" t="s">
        <v>2046</v>
      </c>
      <c r="AH388" t="s">
        <v>2046</v>
      </c>
      <c r="AI388" t="s">
        <v>2046</v>
      </c>
    </row>
    <row r="389" spans="1:35" x14ac:dyDescent="0.2">
      <c r="A389" t="s">
        <v>51</v>
      </c>
      <c r="B389" t="s">
        <v>936</v>
      </c>
      <c r="C389" t="s">
        <v>863</v>
      </c>
      <c r="D389" t="s">
        <v>8</v>
      </c>
      <c r="E389" t="s">
        <v>660</v>
      </c>
      <c r="F389" t="s">
        <v>1583</v>
      </c>
      <c r="G389">
        <v>60230</v>
      </c>
      <c r="H389" t="s">
        <v>1584</v>
      </c>
      <c r="I389" t="s">
        <v>1585</v>
      </c>
      <c r="J389" t="s">
        <v>1101</v>
      </c>
      <c r="K389">
        <v>60</v>
      </c>
      <c r="L389" t="s">
        <v>848</v>
      </c>
      <c r="N389">
        <v>300</v>
      </c>
      <c r="O389" s="41">
        <v>42779.958333333336</v>
      </c>
      <c r="P389">
        <v>3949</v>
      </c>
      <c r="Q389">
        <v>1</v>
      </c>
      <c r="V389" t="s">
        <v>1122</v>
      </c>
      <c r="W389" t="s">
        <v>1123</v>
      </c>
      <c r="X389">
        <v>6</v>
      </c>
      <c r="Y389">
        <v>0</v>
      </c>
      <c r="AB389">
        <v>47.04</v>
      </c>
      <c r="AC389">
        <v>0</v>
      </c>
      <c r="AD389">
        <v>47.04</v>
      </c>
      <c r="AE389" t="s">
        <v>2046</v>
      </c>
      <c r="AF389" t="s">
        <v>2046</v>
      </c>
      <c r="AG389" t="s">
        <v>2046</v>
      </c>
      <c r="AH389" t="s">
        <v>2046</v>
      </c>
      <c r="AI389" t="s">
        <v>2046</v>
      </c>
    </row>
    <row r="390" spans="1:35" x14ac:dyDescent="0.2">
      <c r="A390" t="s">
        <v>51</v>
      </c>
      <c r="B390" t="s">
        <v>936</v>
      </c>
      <c r="C390" t="s">
        <v>863</v>
      </c>
      <c r="D390" t="s">
        <v>8</v>
      </c>
      <c r="E390" t="s">
        <v>660</v>
      </c>
      <c r="F390" t="s">
        <v>1583</v>
      </c>
      <c r="G390">
        <v>60230</v>
      </c>
      <c r="H390" t="s">
        <v>1584</v>
      </c>
      <c r="I390" t="s">
        <v>1585</v>
      </c>
      <c r="J390" t="s">
        <v>1101</v>
      </c>
      <c r="K390">
        <v>60</v>
      </c>
      <c r="L390" t="s">
        <v>848</v>
      </c>
      <c r="N390">
        <v>300</v>
      </c>
      <c r="O390" s="41">
        <v>42779.958333333336</v>
      </c>
      <c r="P390">
        <v>3949</v>
      </c>
      <c r="Q390">
        <v>1</v>
      </c>
      <c r="V390" t="s">
        <v>1048</v>
      </c>
      <c r="W390" t="s">
        <v>1049</v>
      </c>
      <c r="X390">
        <v>6</v>
      </c>
      <c r="Y390">
        <v>0</v>
      </c>
      <c r="AB390">
        <v>8.1</v>
      </c>
      <c r="AC390">
        <v>0</v>
      </c>
      <c r="AD390">
        <v>8.1</v>
      </c>
      <c r="AE390" t="s">
        <v>2046</v>
      </c>
      <c r="AF390" t="s">
        <v>2046</v>
      </c>
      <c r="AG390" t="s">
        <v>2046</v>
      </c>
      <c r="AH390" t="s">
        <v>2046</v>
      </c>
      <c r="AI390" t="s">
        <v>2046</v>
      </c>
    </row>
    <row r="391" spans="1:35" x14ac:dyDescent="0.2">
      <c r="A391" t="s">
        <v>51</v>
      </c>
      <c r="B391" t="s">
        <v>936</v>
      </c>
      <c r="C391" t="s">
        <v>863</v>
      </c>
      <c r="D391" t="s">
        <v>8</v>
      </c>
      <c r="E391" t="s">
        <v>660</v>
      </c>
      <c r="F391" t="s">
        <v>1583</v>
      </c>
      <c r="G391">
        <v>60230</v>
      </c>
      <c r="H391" t="s">
        <v>1584</v>
      </c>
      <c r="I391" t="s">
        <v>1585</v>
      </c>
      <c r="J391" t="s">
        <v>1101</v>
      </c>
      <c r="K391">
        <v>60</v>
      </c>
      <c r="L391" t="s">
        <v>848</v>
      </c>
      <c r="N391">
        <v>300</v>
      </c>
      <c r="O391" s="41">
        <v>42779.958333333336</v>
      </c>
      <c r="P391">
        <v>3949</v>
      </c>
      <c r="Q391">
        <v>1</v>
      </c>
      <c r="V391" t="s">
        <v>1044</v>
      </c>
      <c r="W391" t="s">
        <v>1045</v>
      </c>
      <c r="X391">
        <v>6</v>
      </c>
      <c r="Y391">
        <v>0</v>
      </c>
      <c r="AB391">
        <v>12</v>
      </c>
      <c r="AC391">
        <v>0</v>
      </c>
      <c r="AD391">
        <v>12</v>
      </c>
      <c r="AE391" t="s">
        <v>2046</v>
      </c>
      <c r="AF391" t="s">
        <v>2046</v>
      </c>
      <c r="AG391" t="s">
        <v>2046</v>
      </c>
      <c r="AH391" t="s">
        <v>2046</v>
      </c>
      <c r="AI391" t="s">
        <v>2046</v>
      </c>
    </row>
    <row r="392" spans="1:35" x14ac:dyDescent="0.2">
      <c r="A392" t="s">
        <v>51</v>
      </c>
      <c r="B392" t="s">
        <v>936</v>
      </c>
      <c r="C392" t="s">
        <v>863</v>
      </c>
      <c r="D392" t="s">
        <v>8</v>
      </c>
      <c r="E392" t="s">
        <v>660</v>
      </c>
      <c r="F392" t="s">
        <v>1583</v>
      </c>
      <c r="G392">
        <v>60230</v>
      </c>
      <c r="H392" t="s">
        <v>1584</v>
      </c>
      <c r="I392" t="s">
        <v>1585</v>
      </c>
      <c r="J392" t="s">
        <v>1101</v>
      </c>
      <c r="K392">
        <v>60</v>
      </c>
      <c r="L392" t="s">
        <v>848</v>
      </c>
      <c r="N392">
        <v>300</v>
      </c>
      <c r="O392" s="41">
        <v>42779.958333333336</v>
      </c>
      <c r="P392">
        <v>3949</v>
      </c>
      <c r="Q392">
        <v>1</v>
      </c>
      <c r="V392" t="s">
        <v>1120</v>
      </c>
      <c r="W392" t="s">
        <v>1121</v>
      </c>
      <c r="X392">
        <v>6</v>
      </c>
      <c r="Y392">
        <v>0</v>
      </c>
      <c r="AB392">
        <v>17.22</v>
      </c>
      <c r="AC392">
        <v>0</v>
      </c>
      <c r="AD392">
        <v>17.22</v>
      </c>
      <c r="AE392" t="s">
        <v>2046</v>
      </c>
      <c r="AF392" t="s">
        <v>2046</v>
      </c>
      <c r="AG392" t="s">
        <v>2046</v>
      </c>
      <c r="AH392" t="s">
        <v>2046</v>
      </c>
      <c r="AI392" t="s">
        <v>2046</v>
      </c>
    </row>
    <row r="393" spans="1:35" x14ac:dyDescent="0.2">
      <c r="A393" t="s">
        <v>51</v>
      </c>
      <c r="B393" t="s">
        <v>936</v>
      </c>
      <c r="C393" t="s">
        <v>863</v>
      </c>
      <c r="D393" t="s">
        <v>8</v>
      </c>
      <c r="E393" t="s">
        <v>660</v>
      </c>
      <c r="F393" t="s">
        <v>1583</v>
      </c>
      <c r="G393">
        <v>60230</v>
      </c>
      <c r="H393" t="s">
        <v>1584</v>
      </c>
      <c r="I393" t="s">
        <v>1585</v>
      </c>
      <c r="J393" t="s">
        <v>1101</v>
      </c>
      <c r="K393">
        <v>60</v>
      </c>
      <c r="L393" t="s">
        <v>848</v>
      </c>
      <c r="N393">
        <v>300</v>
      </c>
      <c r="O393" s="41">
        <v>42779.958333333336</v>
      </c>
      <c r="P393">
        <v>3949</v>
      </c>
      <c r="Q393">
        <v>1</v>
      </c>
      <c r="V393" t="s">
        <v>1183</v>
      </c>
      <c r="W393" t="s">
        <v>1184</v>
      </c>
      <c r="X393">
        <v>6</v>
      </c>
      <c r="Y393">
        <v>0</v>
      </c>
      <c r="AB393">
        <v>16.38</v>
      </c>
      <c r="AC393">
        <v>0</v>
      </c>
      <c r="AD393">
        <v>16.38</v>
      </c>
      <c r="AE393" t="s">
        <v>2046</v>
      </c>
      <c r="AF393" t="s">
        <v>2046</v>
      </c>
      <c r="AG393" t="s">
        <v>2046</v>
      </c>
      <c r="AH393" t="s">
        <v>2046</v>
      </c>
      <c r="AI393" t="s">
        <v>2046</v>
      </c>
    </row>
    <row r="394" spans="1:35" x14ac:dyDescent="0.2">
      <c r="A394" t="s">
        <v>51</v>
      </c>
      <c r="B394" t="s">
        <v>936</v>
      </c>
      <c r="C394" t="s">
        <v>863</v>
      </c>
      <c r="D394" t="s">
        <v>8</v>
      </c>
      <c r="E394" t="s">
        <v>660</v>
      </c>
      <c r="F394" t="s">
        <v>1583</v>
      </c>
      <c r="G394">
        <v>60230</v>
      </c>
      <c r="H394" t="s">
        <v>1584</v>
      </c>
      <c r="I394" t="s">
        <v>1585</v>
      </c>
      <c r="J394" t="s">
        <v>1101</v>
      </c>
      <c r="K394">
        <v>60</v>
      </c>
      <c r="L394" t="s">
        <v>848</v>
      </c>
      <c r="N394">
        <v>300</v>
      </c>
      <c r="O394" s="41">
        <v>42779.958333333336</v>
      </c>
      <c r="P394">
        <v>3949</v>
      </c>
      <c r="Q394">
        <v>1</v>
      </c>
      <c r="V394" t="s">
        <v>1036</v>
      </c>
      <c r="W394" t="s">
        <v>1037</v>
      </c>
      <c r="X394">
        <v>6</v>
      </c>
      <c r="Y394">
        <v>0</v>
      </c>
      <c r="AB394">
        <v>19.920000000000002</v>
      </c>
      <c r="AC394">
        <v>0</v>
      </c>
      <c r="AD394">
        <v>19.920000000000002</v>
      </c>
      <c r="AE394" t="s">
        <v>2046</v>
      </c>
      <c r="AF394" t="s">
        <v>2046</v>
      </c>
      <c r="AG394" t="s">
        <v>2046</v>
      </c>
      <c r="AH394" t="s">
        <v>2046</v>
      </c>
      <c r="AI394" t="s">
        <v>2046</v>
      </c>
    </row>
    <row r="395" spans="1:35" x14ac:dyDescent="0.2">
      <c r="A395" t="s">
        <v>51</v>
      </c>
      <c r="B395" t="s">
        <v>936</v>
      </c>
      <c r="C395" t="s">
        <v>863</v>
      </c>
      <c r="D395" t="s">
        <v>8</v>
      </c>
      <c r="E395" t="s">
        <v>660</v>
      </c>
      <c r="F395" t="s">
        <v>1583</v>
      </c>
      <c r="G395">
        <v>60230</v>
      </c>
      <c r="H395" t="s">
        <v>1584</v>
      </c>
      <c r="I395" t="s">
        <v>1585</v>
      </c>
      <c r="J395" t="s">
        <v>1101</v>
      </c>
      <c r="K395">
        <v>60</v>
      </c>
      <c r="L395" t="s">
        <v>848</v>
      </c>
      <c r="N395">
        <v>300</v>
      </c>
      <c r="O395" s="41">
        <v>42779.958333333336</v>
      </c>
      <c r="P395">
        <v>3949</v>
      </c>
      <c r="Q395">
        <v>1</v>
      </c>
      <c r="V395" t="s">
        <v>1034</v>
      </c>
      <c r="W395" t="s">
        <v>1035</v>
      </c>
      <c r="X395">
        <v>6</v>
      </c>
      <c r="Y395">
        <v>0</v>
      </c>
      <c r="AB395">
        <v>12.18</v>
      </c>
      <c r="AC395">
        <v>0</v>
      </c>
      <c r="AD395">
        <v>12.18</v>
      </c>
      <c r="AE395" t="s">
        <v>2046</v>
      </c>
      <c r="AF395" t="s">
        <v>2046</v>
      </c>
      <c r="AG395" t="s">
        <v>2046</v>
      </c>
      <c r="AH395" t="s">
        <v>2046</v>
      </c>
      <c r="AI395" t="s">
        <v>2046</v>
      </c>
    </row>
    <row r="396" spans="1:35" x14ac:dyDescent="0.2">
      <c r="A396" t="s">
        <v>51</v>
      </c>
      <c r="B396" t="s">
        <v>936</v>
      </c>
      <c r="C396" t="s">
        <v>863</v>
      </c>
      <c r="D396" t="s">
        <v>8</v>
      </c>
      <c r="E396" t="s">
        <v>660</v>
      </c>
      <c r="F396" t="s">
        <v>1583</v>
      </c>
      <c r="G396">
        <v>60230</v>
      </c>
      <c r="H396" t="s">
        <v>1584</v>
      </c>
      <c r="I396" t="s">
        <v>1585</v>
      </c>
      <c r="J396" t="s">
        <v>1101</v>
      </c>
      <c r="K396">
        <v>60</v>
      </c>
      <c r="L396" t="s">
        <v>848</v>
      </c>
      <c r="N396">
        <v>300</v>
      </c>
      <c r="O396" s="41">
        <v>42779.958333333336</v>
      </c>
      <c r="P396">
        <v>3949</v>
      </c>
      <c r="Q396">
        <v>1</v>
      </c>
      <c r="V396" t="s">
        <v>1262</v>
      </c>
      <c r="W396" t="s">
        <v>1263</v>
      </c>
      <c r="X396">
        <v>6</v>
      </c>
      <c r="Y396">
        <v>0</v>
      </c>
      <c r="AB396">
        <v>8.58</v>
      </c>
      <c r="AC396">
        <v>0</v>
      </c>
      <c r="AD396">
        <v>8.58</v>
      </c>
      <c r="AE396" t="s">
        <v>2046</v>
      </c>
      <c r="AF396" t="s">
        <v>2046</v>
      </c>
      <c r="AG396" t="s">
        <v>2046</v>
      </c>
      <c r="AH396" t="s">
        <v>2046</v>
      </c>
      <c r="AI396" t="s">
        <v>2046</v>
      </c>
    </row>
    <row r="397" spans="1:35" x14ac:dyDescent="0.2">
      <c r="A397" t="s">
        <v>51</v>
      </c>
      <c r="B397" t="s">
        <v>936</v>
      </c>
      <c r="C397" t="s">
        <v>863</v>
      </c>
      <c r="D397" t="s">
        <v>8</v>
      </c>
      <c r="E397" t="s">
        <v>660</v>
      </c>
      <c r="F397" t="s">
        <v>1583</v>
      </c>
      <c r="G397">
        <v>60230</v>
      </c>
      <c r="H397" t="s">
        <v>1584</v>
      </c>
      <c r="I397" t="s">
        <v>1585</v>
      </c>
      <c r="J397" t="s">
        <v>1101</v>
      </c>
      <c r="K397">
        <v>60</v>
      </c>
      <c r="L397" t="s">
        <v>848</v>
      </c>
      <c r="N397">
        <v>300</v>
      </c>
      <c r="O397" s="41">
        <v>42779.958333333336</v>
      </c>
      <c r="P397">
        <v>3949</v>
      </c>
      <c r="Q397">
        <v>1</v>
      </c>
      <c r="V397" t="s">
        <v>1026</v>
      </c>
      <c r="W397" t="s">
        <v>1027</v>
      </c>
      <c r="X397">
        <v>6</v>
      </c>
      <c r="Y397">
        <v>0</v>
      </c>
      <c r="AB397">
        <v>10.98</v>
      </c>
      <c r="AC397">
        <v>0</v>
      </c>
      <c r="AD397">
        <v>10.98</v>
      </c>
      <c r="AE397" t="s">
        <v>2046</v>
      </c>
      <c r="AF397" t="s">
        <v>2046</v>
      </c>
      <c r="AG397" t="s">
        <v>2046</v>
      </c>
      <c r="AH397" t="s">
        <v>2046</v>
      </c>
      <c r="AI397" t="s">
        <v>2046</v>
      </c>
    </row>
    <row r="398" spans="1:35" x14ac:dyDescent="0.2">
      <c r="A398" t="s">
        <v>51</v>
      </c>
      <c r="B398" t="s">
        <v>936</v>
      </c>
      <c r="C398" t="s">
        <v>863</v>
      </c>
      <c r="D398" t="s">
        <v>8</v>
      </c>
      <c r="E398" t="s">
        <v>660</v>
      </c>
      <c r="F398" t="s">
        <v>1583</v>
      </c>
      <c r="G398">
        <v>60230</v>
      </c>
      <c r="H398" t="s">
        <v>1584</v>
      </c>
      <c r="I398" t="s">
        <v>1585</v>
      </c>
      <c r="J398" t="s">
        <v>1101</v>
      </c>
      <c r="K398">
        <v>60</v>
      </c>
      <c r="L398" t="s">
        <v>848</v>
      </c>
      <c r="N398">
        <v>300</v>
      </c>
      <c r="O398" s="41">
        <v>42779.958333333336</v>
      </c>
      <c r="P398">
        <v>3949</v>
      </c>
      <c r="Q398">
        <v>1</v>
      </c>
      <c r="V398" t="s">
        <v>1024</v>
      </c>
      <c r="W398" t="s">
        <v>1025</v>
      </c>
      <c r="X398">
        <v>6</v>
      </c>
      <c r="Y398">
        <v>0</v>
      </c>
      <c r="AB398">
        <v>8.2200000000000006</v>
      </c>
      <c r="AC398">
        <v>0</v>
      </c>
      <c r="AD398">
        <v>8.2200000000000006</v>
      </c>
      <c r="AE398" t="s">
        <v>2046</v>
      </c>
      <c r="AF398" t="s">
        <v>2046</v>
      </c>
      <c r="AG398" t="s">
        <v>2046</v>
      </c>
      <c r="AH398" t="s">
        <v>2046</v>
      </c>
      <c r="AI398" t="s">
        <v>2046</v>
      </c>
    </row>
    <row r="399" spans="1:35" x14ac:dyDescent="0.2">
      <c r="A399" t="s">
        <v>51</v>
      </c>
      <c r="B399" t="s">
        <v>936</v>
      </c>
      <c r="C399" t="s">
        <v>863</v>
      </c>
      <c r="D399" t="s">
        <v>8</v>
      </c>
      <c r="E399" t="s">
        <v>660</v>
      </c>
      <c r="F399" t="s">
        <v>1583</v>
      </c>
      <c r="G399">
        <v>60230</v>
      </c>
      <c r="H399" t="s">
        <v>1584</v>
      </c>
      <c r="I399" t="s">
        <v>1585</v>
      </c>
      <c r="J399" t="s">
        <v>1101</v>
      </c>
      <c r="K399">
        <v>60</v>
      </c>
      <c r="L399" t="s">
        <v>848</v>
      </c>
      <c r="N399">
        <v>300</v>
      </c>
      <c r="O399" s="41">
        <v>42779.958333333336</v>
      </c>
      <c r="P399">
        <v>3949</v>
      </c>
      <c r="Q399">
        <v>1</v>
      </c>
      <c r="V399" t="s">
        <v>1022</v>
      </c>
      <c r="W399" t="s">
        <v>1023</v>
      </c>
      <c r="X399">
        <v>6</v>
      </c>
      <c r="Y399">
        <v>0</v>
      </c>
      <c r="AB399">
        <v>11.64</v>
      </c>
      <c r="AC399">
        <v>0</v>
      </c>
      <c r="AD399">
        <v>11.64</v>
      </c>
      <c r="AE399" t="s">
        <v>2046</v>
      </c>
      <c r="AF399" t="s">
        <v>2046</v>
      </c>
      <c r="AG399" t="s">
        <v>2046</v>
      </c>
      <c r="AH399" t="s">
        <v>2046</v>
      </c>
      <c r="AI399" t="s">
        <v>2046</v>
      </c>
    </row>
    <row r="400" spans="1:35" x14ac:dyDescent="0.2">
      <c r="A400" t="s">
        <v>51</v>
      </c>
      <c r="B400" t="s">
        <v>936</v>
      </c>
      <c r="C400" t="s">
        <v>863</v>
      </c>
      <c r="D400" t="s">
        <v>8</v>
      </c>
      <c r="E400" t="s">
        <v>660</v>
      </c>
      <c r="F400" t="s">
        <v>1583</v>
      </c>
      <c r="G400">
        <v>60230</v>
      </c>
      <c r="H400" t="s">
        <v>1584</v>
      </c>
      <c r="I400" t="s">
        <v>1585</v>
      </c>
      <c r="J400" t="s">
        <v>1101</v>
      </c>
      <c r="K400">
        <v>60</v>
      </c>
      <c r="L400" t="s">
        <v>848</v>
      </c>
      <c r="N400">
        <v>300</v>
      </c>
      <c r="O400" s="41">
        <v>42779.958333333336</v>
      </c>
      <c r="P400">
        <v>3949</v>
      </c>
      <c r="Q400">
        <v>1</v>
      </c>
      <c r="V400" t="s">
        <v>1388</v>
      </c>
      <c r="W400" t="s">
        <v>1389</v>
      </c>
      <c r="X400">
        <v>6</v>
      </c>
      <c r="Y400">
        <v>0</v>
      </c>
      <c r="AB400">
        <v>22.62</v>
      </c>
      <c r="AC400">
        <v>0</v>
      </c>
      <c r="AD400">
        <v>22.62</v>
      </c>
      <c r="AE400" t="s">
        <v>2046</v>
      </c>
      <c r="AF400" t="s">
        <v>2046</v>
      </c>
      <c r="AG400" t="s">
        <v>2046</v>
      </c>
      <c r="AH400" t="s">
        <v>2046</v>
      </c>
      <c r="AI400" t="s">
        <v>2046</v>
      </c>
    </row>
    <row r="401" spans="1:35" x14ac:dyDescent="0.2">
      <c r="A401" t="s">
        <v>51</v>
      </c>
      <c r="B401" t="s">
        <v>936</v>
      </c>
      <c r="C401" t="s">
        <v>863</v>
      </c>
      <c r="D401" t="s">
        <v>8</v>
      </c>
      <c r="E401" t="s">
        <v>660</v>
      </c>
      <c r="F401" t="s">
        <v>1583</v>
      </c>
      <c r="G401">
        <v>60230</v>
      </c>
      <c r="H401" t="s">
        <v>1584</v>
      </c>
      <c r="I401" t="s">
        <v>1585</v>
      </c>
      <c r="J401" t="s">
        <v>1101</v>
      </c>
      <c r="K401">
        <v>60</v>
      </c>
      <c r="L401" t="s">
        <v>848</v>
      </c>
      <c r="N401">
        <v>300</v>
      </c>
      <c r="O401" s="41">
        <v>42779.958333333336</v>
      </c>
      <c r="P401">
        <v>3949</v>
      </c>
      <c r="Q401">
        <v>1</v>
      </c>
      <c r="V401" t="s">
        <v>948</v>
      </c>
      <c r="W401" t="s">
        <v>949</v>
      </c>
      <c r="X401">
        <v>6</v>
      </c>
      <c r="Y401">
        <v>0</v>
      </c>
      <c r="AB401">
        <v>8.34</v>
      </c>
      <c r="AC401">
        <v>0</v>
      </c>
      <c r="AD401">
        <v>8.34</v>
      </c>
      <c r="AE401" t="s">
        <v>2046</v>
      </c>
      <c r="AF401" t="s">
        <v>2046</v>
      </c>
      <c r="AG401" t="s">
        <v>2046</v>
      </c>
      <c r="AH401" t="s">
        <v>2046</v>
      </c>
      <c r="AI401" t="s">
        <v>2046</v>
      </c>
    </row>
    <row r="402" spans="1:35" x14ac:dyDescent="0.2">
      <c r="A402" t="s">
        <v>51</v>
      </c>
      <c r="B402" t="s">
        <v>936</v>
      </c>
      <c r="C402" t="s">
        <v>863</v>
      </c>
      <c r="D402" t="s">
        <v>8</v>
      </c>
      <c r="E402" t="s">
        <v>660</v>
      </c>
      <c r="F402" t="s">
        <v>1583</v>
      </c>
      <c r="G402">
        <v>60230</v>
      </c>
      <c r="H402" t="s">
        <v>1584</v>
      </c>
      <c r="I402" t="s">
        <v>1585</v>
      </c>
      <c r="J402" t="s">
        <v>1101</v>
      </c>
      <c r="K402">
        <v>60</v>
      </c>
      <c r="L402" t="s">
        <v>848</v>
      </c>
      <c r="N402">
        <v>300</v>
      </c>
      <c r="O402" s="41">
        <v>42779.958333333336</v>
      </c>
      <c r="P402">
        <v>3949</v>
      </c>
      <c r="Q402">
        <v>1</v>
      </c>
      <c r="V402" t="s">
        <v>1020</v>
      </c>
      <c r="W402" t="s">
        <v>1021</v>
      </c>
      <c r="X402">
        <v>6</v>
      </c>
      <c r="Y402">
        <v>0</v>
      </c>
      <c r="AB402">
        <v>8.82</v>
      </c>
      <c r="AC402">
        <v>0</v>
      </c>
      <c r="AD402">
        <v>8.82</v>
      </c>
      <c r="AE402" t="s">
        <v>2046</v>
      </c>
      <c r="AF402" t="s">
        <v>2046</v>
      </c>
      <c r="AG402" t="s">
        <v>2046</v>
      </c>
      <c r="AH402" t="s">
        <v>2046</v>
      </c>
      <c r="AI402" t="s">
        <v>2046</v>
      </c>
    </row>
    <row r="403" spans="1:35" x14ac:dyDescent="0.2">
      <c r="A403" t="s">
        <v>51</v>
      </c>
      <c r="B403" t="s">
        <v>936</v>
      </c>
      <c r="C403" t="s">
        <v>863</v>
      </c>
      <c r="D403" t="s">
        <v>8</v>
      </c>
      <c r="E403" t="s">
        <v>660</v>
      </c>
      <c r="F403" t="s">
        <v>1583</v>
      </c>
      <c r="G403">
        <v>60230</v>
      </c>
      <c r="H403" t="s">
        <v>1584</v>
      </c>
      <c r="I403" t="s">
        <v>1585</v>
      </c>
      <c r="J403" t="s">
        <v>1101</v>
      </c>
      <c r="K403">
        <v>60</v>
      </c>
      <c r="L403" t="s">
        <v>848</v>
      </c>
      <c r="N403">
        <v>300</v>
      </c>
      <c r="O403" s="41">
        <v>42779.958333333336</v>
      </c>
      <c r="P403">
        <v>3949</v>
      </c>
      <c r="Q403">
        <v>1</v>
      </c>
      <c r="V403" t="s">
        <v>1018</v>
      </c>
      <c r="W403" t="s">
        <v>1019</v>
      </c>
      <c r="X403">
        <v>6</v>
      </c>
      <c r="Y403">
        <v>0</v>
      </c>
      <c r="AB403">
        <v>10.56</v>
      </c>
      <c r="AC403">
        <v>0</v>
      </c>
      <c r="AD403">
        <v>10.56</v>
      </c>
      <c r="AE403" t="s">
        <v>2046</v>
      </c>
      <c r="AF403" t="s">
        <v>2046</v>
      </c>
      <c r="AG403" t="s">
        <v>2046</v>
      </c>
      <c r="AH403" t="s">
        <v>2046</v>
      </c>
      <c r="AI403" t="s">
        <v>2046</v>
      </c>
    </row>
    <row r="404" spans="1:35" x14ac:dyDescent="0.2">
      <c r="A404" t="s">
        <v>51</v>
      </c>
      <c r="B404" t="s">
        <v>936</v>
      </c>
      <c r="C404" t="s">
        <v>863</v>
      </c>
      <c r="D404" t="s">
        <v>8</v>
      </c>
      <c r="E404" t="s">
        <v>660</v>
      </c>
      <c r="F404" t="s">
        <v>1583</v>
      </c>
      <c r="G404">
        <v>60230</v>
      </c>
      <c r="H404" t="s">
        <v>1584</v>
      </c>
      <c r="I404" t="s">
        <v>1585</v>
      </c>
      <c r="J404" t="s">
        <v>1101</v>
      </c>
      <c r="K404">
        <v>60</v>
      </c>
      <c r="L404" t="s">
        <v>848</v>
      </c>
      <c r="N404">
        <v>300</v>
      </c>
      <c r="O404" s="41">
        <v>42779.958333333336</v>
      </c>
      <c r="P404">
        <v>3949</v>
      </c>
      <c r="Q404">
        <v>1</v>
      </c>
      <c r="V404" t="s">
        <v>1016</v>
      </c>
      <c r="W404" t="s">
        <v>1017</v>
      </c>
      <c r="X404">
        <v>6</v>
      </c>
      <c r="Y404">
        <v>0</v>
      </c>
      <c r="AB404">
        <v>7.74</v>
      </c>
      <c r="AC404">
        <v>0</v>
      </c>
      <c r="AD404">
        <v>7.74</v>
      </c>
      <c r="AE404" t="s">
        <v>2046</v>
      </c>
      <c r="AF404" t="s">
        <v>2046</v>
      </c>
      <c r="AG404" t="s">
        <v>2046</v>
      </c>
      <c r="AH404" t="s">
        <v>2046</v>
      </c>
      <c r="AI404" t="s">
        <v>2046</v>
      </c>
    </row>
    <row r="405" spans="1:35" x14ac:dyDescent="0.2">
      <c r="A405" t="s">
        <v>51</v>
      </c>
      <c r="B405" t="s">
        <v>936</v>
      </c>
      <c r="C405" t="s">
        <v>863</v>
      </c>
      <c r="D405" t="s">
        <v>8</v>
      </c>
      <c r="E405" t="s">
        <v>660</v>
      </c>
      <c r="F405" t="s">
        <v>1583</v>
      </c>
      <c r="G405">
        <v>60230</v>
      </c>
      <c r="H405" t="s">
        <v>1584</v>
      </c>
      <c r="I405" t="s">
        <v>1585</v>
      </c>
      <c r="J405" t="s">
        <v>1101</v>
      </c>
      <c r="K405">
        <v>60</v>
      </c>
      <c r="L405" t="s">
        <v>848</v>
      </c>
      <c r="N405">
        <v>300</v>
      </c>
      <c r="O405" s="41">
        <v>42779.958333333336</v>
      </c>
      <c r="P405">
        <v>3949</v>
      </c>
      <c r="Q405">
        <v>1</v>
      </c>
      <c r="V405" t="s">
        <v>1014</v>
      </c>
      <c r="W405" t="s">
        <v>1015</v>
      </c>
      <c r="X405">
        <v>6</v>
      </c>
      <c r="Y405">
        <v>0</v>
      </c>
      <c r="AB405">
        <v>10.56</v>
      </c>
      <c r="AC405">
        <v>0</v>
      </c>
      <c r="AD405">
        <v>10.56</v>
      </c>
      <c r="AE405" t="s">
        <v>2046</v>
      </c>
      <c r="AF405" t="s">
        <v>2046</v>
      </c>
      <c r="AG405" t="s">
        <v>2046</v>
      </c>
      <c r="AH405" t="s">
        <v>2046</v>
      </c>
      <c r="AI405" t="s">
        <v>2046</v>
      </c>
    </row>
    <row r="406" spans="1:35" x14ac:dyDescent="0.2">
      <c r="A406" t="s">
        <v>51</v>
      </c>
      <c r="B406" t="s">
        <v>936</v>
      </c>
      <c r="C406" t="s">
        <v>863</v>
      </c>
      <c r="D406" t="s">
        <v>8</v>
      </c>
      <c r="E406" t="s">
        <v>660</v>
      </c>
      <c r="F406" t="s">
        <v>1583</v>
      </c>
      <c r="G406">
        <v>60230</v>
      </c>
      <c r="H406" t="s">
        <v>1584</v>
      </c>
      <c r="I406" t="s">
        <v>1585</v>
      </c>
      <c r="J406" t="s">
        <v>1101</v>
      </c>
      <c r="K406">
        <v>60</v>
      </c>
      <c r="L406" t="s">
        <v>848</v>
      </c>
      <c r="N406">
        <v>300</v>
      </c>
      <c r="O406" s="41">
        <v>42779.958333333336</v>
      </c>
      <c r="P406">
        <v>3949</v>
      </c>
      <c r="Q406">
        <v>1</v>
      </c>
      <c r="V406" t="s">
        <v>1012</v>
      </c>
      <c r="W406" t="s">
        <v>1013</v>
      </c>
      <c r="X406">
        <v>6</v>
      </c>
      <c r="Y406">
        <v>0</v>
      </c>
      <c r="AB406">
        <v>11.34</v>
      </c>
      <c r="AC406">
        <v>0</v>
      </c>
      <c r="AD406">
        <v>11.34</v>
      </c>
      <c r="AE406" t="s">
        <v>2046</v>
      </c>
      <c r="AF406" t="s">
        <v>2046</v>
      </c>
      <c r="AG406" t="s">
        <v>2046</v>
      </c>
      <c r="AH406" t="s">
        <v>2046</v>
      </c>
      <c r="AI406" t="s">
        <v>2046</v>
      </c>
    </row>
    <row r="407" spans="1:35" x14ac:dyDescent="0.2">
      <c r="A407" t="s">
        <v>51</v>
      </c>
      <c r="B407" t="s">
        <v>936</v>
      </c>
      <c r="C407" t="s">
        <v>863</v>
      </c>
      <c r="D407" t="s">
        <v>8</v>
      </c>
      <c r="E407" t="s">
        <v>660</v>
      </c>
      <c r="F407" t="s">
        <v>1583</v>
      </c>
      <c r="G407">
        <v>60230</v>
      </c>
      <c r="H407" t="s">
        <v>1584</v>
      </c>
      <c r="I407" t="s">
        <v>1585</v>
      </c>
      <c r="J407" t="s">
        <v>1101</v>
      </c>
      <c r="K407">
        <v>60</v>
      </c>
      <c r="L407" t="s">
        <v>848</v>
      </c>
      <c r="N407">
        <v>300</v>
      </c>
      <c r="O407" s="41">
        <v>42779.958333333336</v>
      </c>
      <c r="P407">
        <v>3949</v>
      </c>
      <c r="Q407">
        <v>1</v>
      </c>
      <c r="V407" t="s">
        <v>1010</v>
      </c>
      <c r="W407" t="s">
        <v>1011</v>
      </c>
      <c r="X407">
        <v>6</v>
      </c>
      <c r="Y407">
        <v>0</v>
      </c>
      <c r="AB407">
        <v>9.9</v>
      </c>
      <c r="AC407">
        <v>0</v>
      </c>
      <c r="AD407">
        <v>9.9</v>
      </c>
      <c r="AE407" t="s">
        <v>2046</v>
      </c>
      <c r="AF407" t="s">
        <v>2046</v>
      </c>
      <c r="AG407" t="s">
        <v>2046</v>
      </c>
      <c r="AH407" t="s">
        <v>2046</v>
      </c>
      <c r="AI407" t="s">
        <v>2046</v>
      </c>
    </row>
    <row r="408" spans="1:35" x14ac:dyDescent="0.2">
      <c r="A408" t="s">
        <v>51</v>
      </c>
      <c r="B408" t="s">
        <v>936</v>
      </c>
      <c r="C408" t="s">
        <v>863</v>
      </c>
      <c r="D408" t="s">
        <v>8</v>
      </c>
      <c r="E408" t="s">
        <v>660</v>
      </c>
      <c r="F408" t="s">
        <v>1583</v>
      </c>
      <c r="G408">
        <v>60230</v>
      </c>
      <c r="H408" t="s">
        <v>1584</v>
      </c>
      <c r="I408" t="s">
        <v>1585</v>
      </c>
      <c r="J408" t="s">
        <v>1101</v>
      </c>
      <c r="K408">
        <v>60</v>
      </c>
      <c r="L408" t="s">
        <v>848</v>
      </c>
      <c r="N408">
        <v>300</v>
      </c>
      <c r="O408" s="41">
        <v>42779.958333333336</v>
      </c>
      <c r="P408">
        <v>3949</v>
      </c>
      <c r="Q408">
        <v>1</v>
      </c>
      <c r="V408" t="s">
        <v>1008</v>
      </c>
      <c r="W408" t="s">
        <v>1009</v>
      </c>
      <c r="X408">
        <v>6</v>
      </c>
      <c r="Y408">
        <v>0</v>
      </c>
      <c r="AB408">
        <v>12.78</v>
      </c>
      <c r="AC408">
        <v>0</v>
      </c>
      <c r="AD408">
        <v>12.78</v>
      </c>
      <c r="AE408" t="s">
        <v>2046</v>
      </c>
      <c r="AF408" t="s">
        <v>2046</v>
      </c>
      <c r="AG408" t="s">
        <v>2046</v>
      </c>
      <c r="AH408" t="s">
        <v>2046</v>
      </c>
      <c r="AI408" t="s">
        <v>2046</v>
      </c>
    </row>
    <row r="409" spans="1:35" x14ac:dyDescent="0.2">
      <c r="A409" t="s">
        <v>51</v>
      </c>
      <c r="B409" t="s">
        <v>936</v>
      </c>
      <c r="C409" t="s">
        <v>863</v>
      </c>
      <c r="D409" t="s">
        <v>8</v>
      </c>
      <c r="E409" t="s">
        <v>660</v>
      </c>
      <c r="F409" t="s">
        <v>1583</v>
      </c>
      <c r="G409">
        <v>60230</v>
      </c>
      <c r="H409" t="s">
        <v>1584</v>
      </c>
      <c r="I409" t="s">
        <v>1585</v>
      </c>
      <c r="J409" t="s">
        <v>1101</v>
      </c>
      <c r="K409">
        <v>60</v>
      </c>
      <c r="L409" t="s">
        <v>848</v>
      </c>
      <c r="N409">
        <v>300</v>
      </c>
      <c r="O409" s="41">
        <v>42779.958333333336</v>
      </c>
      <c r="P409">
        <v>3949</v>
      </c>
      <c r="Q409">
        <v>1</v>
      </c>
      <c r="V409" t="s">
        <v>1006</v>
      </c>
      <c r="W409" t="s">
        <v>1007</v>
      </c>
      <c r="X409">
        <v>6</v>
      </c>
      <c r="Y409">
        <v>0</v>
      </c>
      <c r="AB409">
        <v>7.44</v>
      </c>
      <c r="AC409">
        <v>0</v>
      </c>
      <c r="AD409">
        <v>7.44</v>
      </c>
      <c r="AE409" t="s">
        <v>2046</v>
      </c>
      <c r="AF409" t="s">
        <v>2046</v>
      </c>
      <c r="AG409" t="s">
        <v>2046</v>
      </c>
      <c r="AH409" t="s">
        <v>2046</v>
      </c>
      <c r="AI409" t="s">
        <v>2046</v>
      </c>
    </row>
    <row r="410" spans="1:35" x14ac:dyDescent="0.2">
      <c r="A410" t="s">
        <v>51</v>
      </c>
      <c r="B410" t="s">
        <v>936</v>
      </c>
      <c r="C410" t="s">
        <v>863</v>
      </c>
      <c r="D410" t="s">
        <v>8</v>
      </c>
      <c r="E410" t="s">
        <v>660</v>
      </c>
      <c r="F410" t="s">
        <v>1583</v>
      </c>
      <c r="G410">
        <v>60230</v>
      </c>
      <c r="H410" t="s">
        <v>1584</v>
      </c>
      <c r="I410" t="s">
        <v>1585</v>
      </c>
      <c r="J410" t="s">
        <v>1101</v>
      </c>
      <c r="K410">
        <v>60</v>
      </c>
      <c r="L410" t="s">
        <v>848</v>
      </c>
      <c r="N410">
        <v>300</v>
      </c>
      <c r="O410" s="41">
        <v>42779.958333333336</v>
      </c>
      <c r="P410">
        <v>3949</v>
      </c>
      <c r="Q410">
        <v>1</v>
      </c>
      <c r="V410" t="s">
        <v>1004</v>
      </c>
      <c r="W410" t="s">
        <v>1005</v>
      </c>
      <c r="X410">
        <v>6</v>
      </c>
      <c r="Y410">
        <v>0</v>
      </c>
      <c r="AB410">
        <v>9.7799999999999994</v>
      </c>
      <c r="AC410">
        <v>0</v>
      </c>
      <c r="AD410">
        <v>9.7799999999999994</v>
      </c>
      <c r="AE410" t="s">
        <v>2046</v>
      </c>
      <c r="AF410" t="s">
        <v>2046</v>
      </c>
      <c r="AG410" t="s">
        <v>2046</v>
      </c>
      <c r="AH410" t="s">
        <v>2046</v>
      </c>
      <c r="AI410" t="s">
        <v>2046</v>
      </c>
    </row>
    <row r="411" spans="1:35" x14ac:dyDescent="0.2">
      <c r="A411" t="s">
        <v>51</v>
      </c>
      <c r="B411" t="s">
        <v>936</v>
      </c>
      <c r="C411" t="s">
        <v>863</v>
      </c>
      <c r="D411" t="s">
        <v>8</v>
      </c>
      <c r="E411" t="s">
        <v>660</v>
      </c>
      <c r="F411" t="s">
        <v>1583</v>
      </c>
      <c r="G411">
        <v>60230</v>
      </c>
      <c r="H411" t="s">
        <v>1584</v>
      </c>
      <c r="I411" t="s">
        <v>1585</v>
      </c>
      <c r="J411" t="s">
        <v>1101</v>
      </c>
      <c r="K411">
        <v>60</v>
      </c>
      <c r="L411" t="s">
        <v>848</v>
      </c>
      <c r="N411">
        <v>300</v>
      </c>
      <c r="O411" s="41">
        <v>42779.958333333336</v>
      </c>
      <c r="P411">
        <v>3949</v>
      </c>
      <c r="Q411">
        <v>1</v>
      </c>
      <c r="V411" t="s">
        <v>1002</v>
      </c>
      <c r="W411" t="s">
        <v>1003</v>
      </c>
      <c r="X411">
        <v>6</v>
      </c>
      <c r="Y411">
        <v>0</v>
      </c>
      <c r="AB411">
        <v>9.9600000000000009</v>
      </c>
      <c r="AC411">
        <v>0</v>
      </c>
      <c r="AD411">
        <v>9.9600000000000009</v>
      </c>
      <c r="AE411" t="s">
        <v>2046</v>
      </c>
      <c r="AF411" t="s">
        <v>2046</v>
      </c>
      <c r="AG411" t="s">
        <v>2046</v>
      </c>
      <c r="AH411" t="s">
        <v>2046</v>
      </c>
      <c r="AI411" t="s">
        <v>2046</v>
      </c>
    </row>
    <row r="412" spans="1:35" x14ac:dyDescent="0.2">
      <c r="A412" t="s">
        <v>51</v>
      </c>
      <c r="B412" t="s">
        <v>936</v>
      </c>
      <c r="C412" t="s">
        <v>863</v>
      </c>
      <c r="D412" t="s">
        <v>8</v>
      </c>
      <c r="E412" t="s">
        <v>660</v>
      </c>
      <c r="F412" t="s">
        <v>1583</v>
      </c>
      <c r="G412">
        <v>60230</v>
      </c>
      <c r="H412" t="s">
        <v>1584</v>
      </c>
      <c r="I412" t="s">
        <v>1585</v>
      </c>
      <c r="J412" t="s">
        <v>1101</v>
      </c>
      <c r="K412">
        <v>60</v>
      </c>
      <c r="L412" t="s">
        <v>848</v>
      </c>
      <c r="N412">
        <v>300</v>
      </c>
      <c r="O412" s="41">
        <v>42779.958333333336</v>
      </c>
      <c r="P412">
        <v>3949</v>
      </c>
      <c r="Q412">
        <v>1</v>
      </c>
      <c r="V412" t="s">
        <v>1507</v>
      </c>
      <c r="W412" t="s">
        <v>1508</v>
      </c>
      <c r="X412">
        <v>6</v>
      </c>
      <c r="Y412">
        <v>0</v>
      </c>
      <c r="AB412">
        <v>13.26</v>
      </c>
      <c r="AC412">
        <v>0</v>
      </c>
      <c r="AD412">
        <v>13.26</v>
      </c>
      <c r="AE412" t="s">
        <v>2046</v>
      </c>
      <c r="AF412" t="s">
        <v>2046</v>
      </c>
      <c r="AG412" t="s">
        <v>2046</v>
      </c>
      <c r="AH412" t="s">
        <v>2046</v>
      </c>
      <c r="AI412" t="s">
        <v>2046</v>
      </c>
    </row>
    <row r="413" spans="1:35" x14ac:dyDescent="0.2">
      <c r="A413" t="s">
        <v>51</v>
      </c>
      <c r="B413" t="s">
        <v>936</v>
      </c>
      <c r="C413" t="s">
        <v>863</v>
      </c>
      <c r="D413" t="s">
        <v>8</v>
      </c>
      <c r="E413" t="s">
        <v>660</v>
      </c>
      <c r="F413" t="s">
        <v>1583</v>
      </c>
      <c r="G413">
        <v>60230</v>
      </c>
      <c r="H413" t="s">
        <v>1584</v>
      </c>
      <c r="I413" t="s">
        <v>1585</v>
      </c>
      <c r="J413" t="s">
        <v>1101</v>
      </c>
      <c r="K413">
        <v>60</v>
      </c>
      <c r="L413" t="s">
        <v>848</v>
      </c>
      <c r="N413">
        <v>300</v>
      </c>
      <c r="O413" s="41">
        <v>42779.958333333336</v>
      </c>
      <c r="P413">
        <v>3949</v>
      </c>
      <c r="Q413">
        <v>1</v>
      </c>
      <c r="V413" t="s">
        <v>998</v>
      </c>
      <c r="W413" t="s">
        <v>999</v>
      </c>
      <c r="X413">
        <v>6</v>
      </c>
      <c r="Y413">
        <v>0</v>
      </c>
      <c r="AB413">
        <v>8.34</v>
      </c>
      <c r="AC413">
        <v>0</v>
      </c>
      <c r="AD413">
        <v>8.34</v>
      </c>
      <c r="AE413" t="s">
        <v>2046</v>
      </c>
      <c r="AF413" t="s">
        <v>2046</v>
      </c>
      <c r="AG413" t="s">
        <v>2046</v>
      </c>
      <c r="AH413" t="s">
        <v>2046</v>
      </c>
      <c r="AI413" t="s">
        <v>2046</v>
      </c>
    </row>
    <row r="414" spans="1:35" x14ac:dyDescent="0.2">
      <c r="A414" t="s">
        <v>51</v>
      </c>
      <c r="B414" t="s">
        <v>936</v>
      </c>
      <c r="C414" t="s">
        <v>863</v>
      </c>
      <c r="D414" t="s">
        <v>8</v>
      </c>
      <c r="E414" t="s">
        <v>660</v>
      </c>
      <c r="F414" t="s">
        <v>1583</v>
      </c>
      <c r="G414">
        <v>60230</v>
      </c>
      <c r="H414" t="s">
        <v>1584</v>
      </c>
      <c r="I414" t="s">
        <v>1585</v>
      </c>
      <c r="J414" t="s">
        <v>1101</v>
      </c>
      <c r="K414">
        <v>60</v>
      </c>
      <c r="L414" t="s">
        <v>848</v>
      </c>
      <c r="N414">
        <v>300</v>
      </c>
      <c r="O414" s="41">
        <v>42779.958333333336</v>
      </c>
      <c r="P414">
        <v>3949</v>
      </c>
      <c r="Q414">
        <v>1</v>
      </c>
      <c r="V414" t="s">
        <v>994</v>
      </c>
      <c r="W414" t="s">
        <v>995</v>
      </c>
      <c r="X414">
        <v>6</v>
      </c>
      <c r="Y414">
        <v>0</v>
      </c>
      <c r="AB414">
        <v>10.92</v>
      </c>
      <c r="AC414">
        <v>0</v>
      </c>
      <c r="AD414">
        <v>10.92</v>
      </c>
      <c r="AE414" t="s">
        <v>2046</v>
      </c>
      <c r="AF414" t="s">
        <v>2046</v>
      </c>
      <c r="AG414" t="s">
        <v>2046</v>
      </c>
      <c r="AH414" t="s">
        <v>2046</v>
      </c>
      <c r="AI414" t="s">
        <v>2046</v>
      </c>
    </row>
    <row r="415" spans="1:35" x14ac:dyDescent="0.2">
      <c r="A415" t="s">
        <v>51</v>
      </c>
      <c r="B415" t="s">
        <v>936</v>
      </c>
      <c r="C415" t="s">
        <v>863</v>
      </c>
      <c r="D415" t="s">
        <v>8</v>
      </c>
      <c r="E415" t="s">
        <v>660</v>
      </c>
      <c r="F415" t="s">
        <v>1583</v>
      </c>
      <c r="G415">
        <v>60230</v>
      </c>
      <c r="H415" t="s">
        <v>1584</v>
      </c>
      <c r="I415" t="s">
        <v>1585</v>
      </c>
      <c r="J415" t="s">
        <v>1101</v>
      </c>
      <c r="K415">
        <v>60</v>
      </c>
      <c r="L415" t="s">
        <v>848</v>
      </c>
      <c r="N415">
        <v>300</v>
      </c>
      <c r="O415" s="41">
        <v>42779.958333333336</v>
      </c>
      <c r="P415">
        <v>3949</v>
      </c>
      <c r="Q415">
        <v>1</v>
      </c>
      <c r="V415" t="s">
        <v>992</v>
      </c>
      <c r="W415" t="s">
        <v>993</v>
      </c>
      <c r="X415">
        <v>6</v>
      </c>
      <c r="Y415">
        <v>0</v>
      </c>
      <c r="AB415">
        <v>10.74</v>
      </c>
      <c r="AC415">
        <v>0</v>
      </c>
      <c r="AD415">
        <v>10.74</v>
      </c>
      <c r="AE415" t="s">
        <v>2046</v>
      </c>
      <c r="AF415" t="s">
        <v>2046</v>
      </c>
      <c r="AG415" t="s">
        <v>2046</v>
      </c>
      <c r="AH415" t="s">
        <v>2046</v>
      </c>
      <c r="AI415" t="s">
        <v>2046</v>
      </c>
    </row>
    <row r="416" spans="1:35" x14ac:dyDescent="0.2">
      <c r="A416" t="s">
        <v>51</v>
      </c>
      <c r="B416" t="s">
        <v>936</v>
      </c>
      <c r="C416" t="s">
        <v>863</v>
      </c>
      <c r="D416" t="s">
        <v>8</v>
      </c>
      <c r="E416" t="s">
        <v>660</v>
      </c>
      <c r="F416" t="s">
        <v>1583</v>
      </c>
      <c r="G416">
        <v>60230</v>
      </c>
      <c r="H416" t="s">
        <v>1584</v>
      </c>
      <c r="I416" t="s">
        <v>1585</v>
      </c>
      <c r="J416" t="s">
        <v>1101</v>
      </c>
      <c r="K416">
        <v>60</v>
      </c>
      <c r="L416" t="s">
        <v>848</v>
      </c>
      <c r="N416">
        <v>300</v>
      </c>
      <c r="O416" s="41">
        <v>42779.958333333336</v>
      </c>
      <c r="P416">
        <v>3949</v>
      </c>
      <c r="Q416">
        <v>1</v>
      </c>
      <c r="V416" t="s">
        <v>1207</v>
      </c>
      <c r="W416" t="s">
        <v>1208</v>
      </c>
      <c r="X416">
        <v>6</v>
      </c>
      <c r="Y416">
        <v>0</v>
      </c>
      <c r="AB416">
        <v>8.64</v>
      </c>
      <c r="AC416">
        <v>0</v>
      </c>
      <c r="AD416">
        <v>8.64</v>
      </c>
      <c r="AE416" t="s">
        <v>2046</v>
      </c>
      <c r="AF416" t="s">
        <v>2046</v>
      </c>
      <c r="AG416" t="s">
        <v>2046</v>
      </c>
      <c r="AH416" t="s">
        <v>2046</v>
      </c>
      <c r="AI416" t="s">
        <v>2046</v>
      </c>
    </row>
    <row r="417" spans="1:35" x14ac:dyDescent="0.2">
      <c r="A417" t="s">
        <v>51</v>
      </c>
      <c r="B417" t="s">
        <v>936</v>
      </c>
      <c r="C417" t="s">
        <v>863</v>
      </c>
      <c r="D417" t="s">
        <v>8</v>
      </c>
      <c r="E417" t="s">
        <v>660</v>
      </c>
      <c r="F417" t="s">
        <v>1583</v>
      </c>
      <c r="G417">
        <v>60230</v>
      </c>
      <c r="H417" t="s">
        <v>1584</v>
      </c>
      <c r="I417" t="s">
        <v>1585</v>
      </c>
      <c r="J417" t="s">
        <v>1101</v>
      </c>
      <c r="K417">
        <v>60</v>
      </c>
      <c r="L417" t="s">
        <v>848</v>
      </c>
      <c r="N417">
        <v>300</v>
      </c>
      <c r="O417" s="41">
        <v>42779.958333333336</v>
      </c>
      <c r="P417">
        <v>3949</v>
      </c>
      <c r="Q417">
        <v>1</v>
      </c>
      <c r="V417" t="s">
        <v>982</v>
      </c>
      <c r="W417" t="s">
        <v>983</v>
      </c>
      <c r="X417">
        <v>6</v>
      </c>
      <c r="Y417">
        <v>0</v>
      </c>
      <c r="AB417">
        <v>10.44</v>
      </c>
      <c r="AC417">
        <v>0</v>
      </c>
      <c r="AD417">
        <v>10.44</v>
      </c>
      <c r="AE417" t="s">
        <v>2046</v>
      </c>
      <c r="AF417" t="s">
        <v>2046</v>
      </c>
      <c r="AG417" t="s">
        <v>2046</v>
      </c>
      <c r="AH417" t="s">
        <v>2046</v>
      </c>
      <c r="AI417" t="s">
        <v>2046</v>
      </c>
    </row>
    <row r="418" spans="1:35" x14ac:dyDescent="0.2">
      <c r="A418" t="s">
        <v>51</v>
      </c>
      <c r="B418" t="s">
        <v>936</v>
      </c>
      <c r="C418" t="s">
        <v>863</v>
      </c>
      <c r="D418" t="s">
        <v>8</v>
      </c>
      <c r="E418" t="s">
        <v>660</v>
      </c>
      <c r="F418" t="s">
        <v>1583</v>
      </c>
      <c r="G418">
        <v>60230</v>
      </c>
      <c r="H418" t="s">
        <v>1584</v>
      </c>
      <c r="I418" t="s">
        <v>1585</v>
      </c>
      <c r="J418" t="s">
        <v>1101</v>
      </c>
      <c r="K418">
        <v>60</v>
      </c>
      <c r="L418" t="s">
        <v>848</v>
      </c>
      <c r="N418">
        <v>300</v>
      </c>
      <c r="O418" s="41">
        <v>42779.958333333336</v>
      </c>
      <c r="P418">
        <v>3949</v>
      </c>
      <c r="Q418">
        <v>1</v>
      </c>
      <c r="V418" t="s">
        <v>1116</v>
      </c>
      <c r="W418" t="s">
        <v>1117</v>
      </c>
      <c r="X418">
        <v>6</v>
      </c>
      <c r="Y418">
        <v>0</v>
      </c>
      <c r="AB418">
        <v>11.52</v>
      </c>
      <c r="AC418">
        <v>0</v>
      </c>
      <c r="AD418">
        <v>11.52</v>
      </c>
      <c r="AE418" t="s">
        <v>2046</v>
      </c>
      <c r="AF418" t="s">
        <v>2046</v>
      </c>
      <c r="AG418" t="s">
        <v>2046</v>
      </c>
      <c r="AH418" t="s">
        <v>2046</v>
      </c>
      <c r="AI418" t="s">
        <v>2046</v>
      </c>
    </row>
    <row r="419" spans="1:35" x14ac:dyDescent="0.2">
      <c r="A419" t="s">
        <v>51</v>
      </c>
      <c r="B419" t="s">
        <v>936</v>
      </c>
      <c r="C419" t="s">
        <v>863</v>
      </c>
      <c r="D419" t="s">
        <v>8</v>
      </c>
      <c r="E419" t="s">
        <v>660</v>
      </c>
      <c r="F419" t="s">
        <v>1583</v>
      </c>
      <c r="G419">
        <v>60230</v>
      </c>
      <c r="H419" t="s">
        <v>1584</v>
      </c>
      <c r="I419" t="s">
        <v>1585</v>
      </c>
      <c r="J419" t="s">
        <v>1101</v>
      </c>
      <c r="K419">
        <v>60</v>
      </c>
      <c r="L419" t="s">
        <v>848</v>
      </c>
      <c r="N419">
        <v>300</v>
      </c>
      <c r="O419" s="41">
        <v>42779.958333333336</v>
      </c>
      <c r="P419">
        <v>3949</v>
      </c>
      <c r="Q419">
        <v>1</v>
      </c>
      <c r="V419" t="s">
        <v>974</v>
      </c>
      <c r="W419" t="s">
        <v>975</v>
      </c>
      <c r="X419">
        <v>6</v>
      </c>
      <c r="Y419">
        <v>0</v>
      </c>
      <c r="AB419">
        <v>10.32</v>
      </c>
      <c r="AC419">
        <v>0</v>
      </c>
      <c r="AD419">
        <v>10.32</v>
      </c>
      <c r="AE419" t="s">
        <v>2046</v>
      </c>
      <c r="AF419" t="s">
        <v>2046</v>
      </c>
      <c r="AG419" t="s">
        <v>2046</v>
      </c>
      <c r="AH419" t="s">
        <v>2046</v>
      </c>
      <c r="AI419" t="s">
        <v>2046</v>
      </c>
    </row>
    <row r="420" spans="1:35" x14ac:dyDescent="0.2">
      <c r="A420" t="s">
        <v>51</v>
      </c>
      <c r="B420" t="s">
        <v>936</v>
      </c>
      <c r="C420" t="s">
        <v>863</v>
      </c>
      <c r="D420" t="s">
        <v>8</v>
      </c>
      <c r="E420" t="s">
        <v>660</v>
      </c>
      <c r="F420" t="s">
        <v>1583</v>
      </c>
      <c r="G420">
        <v>60230</v>
      </c>
      <c r="H420" t="s">
        <v>1584</v>
      </c>
      <c r="I420" t="s">
        <v>1585</v>
      </c>
      <c r="J420" t="s">
        <v>1101</v>
      </c>
      <c r="K420">
        <v>60</v>
      </c>
      <c r="L420" t="s">
        <v>848</v>
      </c>
      <c r="N420">
        <v>300</v>
      </c>
      <c r="O420" s="41">
        <v>42779.958333333336</v>
      </c>
      <c r="P420">
        <v>3949</v>
      </c>
      <c r="Q420">
        <v>1</v>
      </c>
      <c r="V420" t="s">
        <v>972</v>
      </c>
      <c r="W420" t="s">
        <v>973</v>
      </c>
      <c r="X420">
        <v>6</v>
      </c>
      <c r="Y420">
        <v>0</v>
      </c>
      <c r="AB420">
        <v>13.86</v>
      </c>
      <c r="AC420">
        <v>0</v>
      </c>
      <c r="AD420">
        <v>13.86</v>
      </c>
      <c r="AE420" t="s">
        <v>2046</v>
      </c>
      <c r="AF420" t="s">
        <v>2046</v>
      </c>
      <c r="AG420" t="s">
        <v>2046</v>
      </c>
      <c r="AH420" t="s">
        <v>2046</v>
      </c>
      <c r="AI420" t="s">
        <v>2046</v>
      </c>
    </row>
    <row r="421" spans="1:35" x14ac:dyDescent="0.2">
      <c r="A421" t="s">
        <v>51</v>
      </c>
      <c r="B421" t="s">
        <v>936</v>
      </c>
      <c r="C421" t="s">
        <v>863</v>
      </c>
      <c r="D421" t="s">
        <v>8</v>
      </c>
      <c r="E421" t="s">
        <v>660</v>
      </c>
      <c r="F421" t="s">
        <v>1583</v>
      </c>
      <c r="G421">
        <v>60230</v>
      </c>
      <c r="H421" t="s">
        <v>1584</v>
      </c>
      <c r="I421" t="s">
        <v>1585</v>
      </c>
      <c r="J421" t="s">
        <v>1101</v>
      </c>
      <c r="K421">
        <v>60</v>
      </c>
      <c r="L421" t="s">
        <v>848</v>
      </c>
      <c r="N421">
        <v>300</v>
      </c>
      <c r="O421" s="41">
        <v>42779.958333333336</v>
      </c>
      <c r="P421">
        <v>3949</v>
      </c>
      <c r="Q421">
        <v>1</v>
      </c>
      <c r="V421" t="s">
        <v>893</v>
      </c>
      <c r="W421" t="s">
        <v>894</v>
      </c>
      <c r="X421">
        <v>6</v>
      </c>
      <c r="Y421">
        <v>0</v>
      </c>
      <c r="AB421">
        <v>11.7</v>
      </c>
      <c r="AC421">
        <v>0</v>
      </c>
      <c r="AD421">
        <v>11.7</v>
      </c>
      <c r="AE421" t="s">
        <v>2046</v>
      </c>
      <c r="AF421" t="s">
        <v>2046</v>
      </c>
      <c r="AG421" t="s">
        <v>2046</v>
      </c>
      <c r="AH421" t="s">
        <v>2046</v>
      </c>
      <c r="AI421" t="s">
        <v>2046</v>
      </c>
    </row>
    <row r="422" spans="1:35" x14ac:dyDescent="0.2">
      <c r="A422" t="s">
        <v>51</v>
      </c>
      <c r="B422" t="s">
        <v>939</v>
      </c>
      <c r="C422" t="s">
        <v>817</v>
      </c>
      <c r="D422" t="s">
        <v>15</v>
      </c>
      <c r="E422" t="s">
        <v>532</v>
      </c>
      <c r="G422">
        <v>63270</v>
      </c>
      <c r="H422" t="s">
        <v>1140</v>
      </c>
      <c r="I422" t="s">
        <v>1141</v>
      </c>
      <c r="J422" t="s">
        <v>882</v>
      </c>
      <c r="K422">
        <v>63</v>
      </c>
      <c r="L422" t="s">
        <v>870</v>
      </c>
      <c r="N422">
        <v>180</v>
      </c>
      <c r="O422" s="41">
        <v>42779.958333333336</v>
      </c>
      <c r="P422">
        <v>3632</v>
      </c>
      <c r="Q422">
        <v>1</v>
      </c>
      <c r="V422" t="s">
        <v>883</v>
      </c>
      <c r="W422" t="s">
        <v>884</v>
      </c>
      <c r="X422">
        <v>12</v>
      </c>
      <c r="Y422">
        <v>0</v>
      </c>
      <c r="AB422">
        <v>28.08</v>
      </c>
      <c r="AC422">
        <v>0</v>
      </c>
      <c r="AD422">
        <v>28.08</v>
      </c>
      <c r="AE422" t="s">
        <v>2046</v>
      </c>
      <c r="AF422" t="s">
        <v>2046</v>
      </c>
      <c r="AG422" t="s">
        <v>2046</v>
      </c>
      <c r="AH422" t="s">
        <v>2046</v>
      </c>
      <c r="AI422" t="s">
        <v>2046</v>
      </c>
    </row>
    <row r="423" spans="1:35" x14ac:dyDescent="0.2">
      <c r="A423" t="s">
        <v>51</v>
      </c>
      <c r="B423" t="s">
        <v>936</v>
      </c>
      <c r="C423" t="s">
        <v>817</v>
      </c>
      <c r="D423" t="s">
        <v>15</v>
      </c>
      <c r="E423" t="s">
        <v>456</v>
      </c>
      <c r="F423" t="s">
        <v>1573</v>
      </c>
      <c r="G423">
        <v>75012</v>
      </c>
      <c r="H423" t="s">
        <v>1110</v>
      </c>
      <c r="I423" t="s">
        <v>1574</v>
      </c>
      <c r="J423" t="s">
        <v>937</v>
      </c>
      <c r="K423">
        <v>75</v>
      </c>
      <c r="L423" t="s">
        <v>848</v>
      </c>
      <c r="N423">
        <v>230</v>
      </c>
      <c r="O423" s="41">
        <v>42778.958333333336</v>
      </c>
      <c r="P423">
        <v>3948</v>
      </c>
      <c r="Q423">
        <v>1</v>
      </c>
      <c r="V423" t="s">
        <v>1151</v>
      </c>
      <c r="W423" t="s">
        <v>1152</v>
      </c>
      <c r="X423">
        <v>6</v>
      </c>
      <c r="Y423">
        <v>0</v>
      </c>
      <c r="AB423">
        <v>11.16</v>
      </c>
      <c r="AC423">
        <v>0</v>
      </c>
      <c r="AD423">
        <v>11.16</v>
      </c>
      <c r="AE423" t="s">
        <v>2046</v>
      </c>
      <c r="AF423" t="s">
        <v>2046</v>
      </c>
      <c r="AG423" t="s">
        <v>2046</v>
      </c>
      <c r="AH423" t="s">
        <v>2046</v>
      </c>
      <c r="AI423" t="s">
        <v>2046</v>
      </c>
    </row>
    <row r="424" spans="1:35" x14ac:dyDescent="0.2">
      <c r="A424" t="s">
        <v>51</v>
      </c>
      <c r="B424" t="s">
        <v>936</v>
      </c>
      <c r="C424" t="s">
        <v>868</v>
      </c>
      <c r="D424" t="s">
        <v>15</v>
      </c>
      <c r="E424" t="s">
        <v>456</v>
      </c>
      <c r="F424" t="s">
        <v>1573</v>
      </c>
      <c r="G424">
        <v>75012</v>
      </c>
      <c r="H424" t="s">
        <v>1110</v>
      </c>
      <c r="I424" t="s">
        <v>1574</v>
      </c>
      <c r="J424" t="s">
        <v>937</v>
      </c>
      <c r="K424">
        <v>75</v>
      </c>
      <c r="L424" t="s">
        <v>848</v>
      </c>
      <c r="N424">
        <v>230</v>
      </c>
      <c r="O424" s="41">
        <v>42778.958333333336</v>
      </c>
      <c r="P424">
        <v>3947</v>
      </c>
      <c r="Q424">
        <v>1</v>
      </c>
      <c r="T424">
        <v>1</v>
      </c>
      <c r="V424" t="s">
        <v>1193</v>
      </c>
      <c r="W424">
        <v>190240</v>
      </c>
      <c r="X424">
        <v>12</v>
      </c>
      <c r="Y424">
        <v>10</v>
      </c>
      <c r="AA424" t="s">
        <v>807</v>
      </c>
      <c r="AB424">
        <v>14.04</v>
      </c>
      <c r="AC424">
        <v>0</v>
      </c>
      <c r="AD424">
        <v>14.04</v>
      </c>
      <c r="AE424" t="s">
        <v>2046</v>
      </c>
      <c r="AF424" t="s">
        <v>2046</v>
      </c>
      <c r="AG424" t="s">
        <v>2046</v>
      </c>
      <c r="AH424" t="s">
        <v>2046</v>
      </c>
      <c r="AI424" t="s">
        <v>2046</v>
      </c>
    </row>
    <row r="425" spans="1:35" x14ac:dyDescent="0.2">
      <c r="A425" t="s">
        <v>51</v>
      </c>
      <c r="B425" t="s">
        <v>936</v>
      </c>
      <c r="C425" t="s">
        <v>868</v>
      </c>
      <c r="D425" t="s">
        <v>15</v>
      </c>
      <c r="E425" t="s">
        <v>456</v>
      </c>
      <c r="F425" t="s">
        <v>1573</v>
      </c>
      <c r="G425">
        <v>75012</v>
      </c>
      <c r="H425" t="s">
        <v>1110</v>
      </c>
      <c r="I425" t="s">
        <v>1574</v>
      </c>
      <c r="J425" t="s">
        <v>937</v>
      </c>
      <c r="K425">
        <v>75</v>
      </c>
      <c r="L425" t="s">
        <v>848</v>
      </c>
      <c r="N425">
        <v>230</v>
      </c>
      <c r="O425" s="41">
        <v>42778.958333333336</v>
      </c>
      <c r="P425">
        <v>3947</v>
      </c>
      <c r="Q425">
        <v>1</v>
      </c>
      <c r="T425">
        <v>1</v>
      </c>
      <c r="V425" t="s">
        <v>881</v>
      </c>
      <c r="W425">
        <v>146150</v>
      </c>
      <c r="X425">
        <v>1</v>
      </c>
      <c r="Y425">
        <v>0</v>
      </c>
      <c r="AB425">
        <v>0</v>
      </c>
      <c r="AC425">
        <v>0</v>
      </c>
      <c r="AD425">
        <v>0</v>
      </c>
      <c r="AE425" t="s">
        <v>2046</v>
      </c>
      <c r="AF425" t="s">
        <v>2046</v>
      </c>
      <c r="AG425" t="s">
        <v>2046</v>
      </c>
      <c r="AH425" t="s">
        <v>2046</v>
      </c>
      <c r="AI425" t="s">
        <v>2046</v>
      </c>
    </row>
    <row r="426" spans="1:35" x14ac:dyDescent="0.2">
      <c r="A426" t="s">
        <v>51</v>
      </c>
      <c r="B426" t="s">
        <v>936</v>
      </c>
      <c r="C426" t="s">
        <v>868</v>
      </c>
      <c r="D426" t="s">
        <v>15</v>
      </c>
      <c r="E426" t="s">
        <v>456</v>
      </c>
      <c r="F426" t="s">
        <v>1573</v>
      </c>
      <c r="G426">
        <v>75012</v>
      </c>
      <c r="H426" t="s">
        <v>1110</v>
      </c>
      <c r="I426" t="s">
        <v>1574</v>
      </c>
      <c r="J426" t="s">
        <v>937</v>
      </c>
      <c r="K426">
        <v>75</v>
      </c>
      <c r="L426" t="s">
        <v>848</v>
      </c>
      <c r="N426">
        <v>230</v>
      </c>
      <c r="O426" s="41">
        <v>42778.958333333336</v>
      </c>
      <c r="P426">
        <v>3947</v>
      </c>
      <c r="Q426">
        <v>1</v>
      </c>
      <c r="T426">
        <v>1</v>
      </c>
      <c r="V426" t="s">
        <v>1310</v>
      </c>
      <c r="W426">
        <v>190210</v>
      </c>
      <c r="X426">
        <v>12</v>
      </c>
      <c r="Y426">
        <v>10</v>
      </c>
      <c r="AA426" t="s">
        <v>807</v>
      </c>
      <c r="AB426">
        <v>11.28</v>
      </c>
      <c r="AC426">
        <v>0</v>
      </c>
      <c r="AD426">
        <v>11.28</v>
      </c>
      <c r="AE426" t="s">
        <v>2046</v>
      </c>
      <c r="AF426" t="s">
        <v>2046</v>
      </c>
      <c r="AG426" t="s">
        <v>2046</v>
      </c>
      <c r="AH426" t="s">
        <v>2046</v>
      </c>
      <c r="AI426" t="s">
        <v>2046</v>
      </c>
    </row>
    <row r="427" spans="1:35" x14ac:dyDescent="0.2">
      <c r="A427" t="s">
        <v>51</v>
      </c>
      <c r="B427" t="s">
        <v>936</v>
      </c>
      <c r="C427" t="s">
        <v>868</v>
      </c>
      <c r="D427" t="s">
        <v>15</v>
      </c>
      <c r="E427" t="s">
        <v>456</v>
      </c>
      <c r="F427" t="s">
        <v>1573</v>
      </c>
      <c r="G427">
        <v>75012</v>
      </c>
      <c r="H427" t="s">
        <v>1110</v>
      </c>
      <c r="I427" t="s">
        <v>1574</v>
      </c>
      <c r="J427" t="s">
        <v>937</v>
      </c>
      <c r="K427">
        <v>75</v>
      </c>
      <c r="L427" t="s">
        <v>848</v>
      </c>
      <c r="N427">
        <v>230</v>
      </c>
      <c r="O427" s="41">
        <v>42778.958333333336</v>
      </c>
      <c r="P427">
        <v>3947</v>
      </c>
      <c r="Q427">
        <v>1</v>
      </c>
      <c r="T427">
        <v>1</v>
      </c>
      <c r="V427" t="s">
        <v>1192</v>
      </c>
      <c r="W427">
        <v>190130</v>
      </c>
      <c r="X427">
        <v>12</v>
      </c>
      <c r="Y427">
        <v>10</v>
      </c>
      <c r="AB427">
        <v>13.2</v>
      </c>
      <c r="AC427">
        <v>0</v>
      </c>
      <c r="AD427">
        <v>13.2</v>
      </c>
      <c r="AE427" t="s">
        <v>2046</v>
      </c>
      <c r="AF427" t="s">
        <v>2046</v>
      </c>
      <c r="AG427" t="s">
        <v>2046</v>
      </c>
      <c r="AH427" t="s">
        <v>2046</v>
      </c>
      <c r="AI427" t="s">
        <v>2046</v>
      </c>
    </row>
    <row r="428" spans="1:35" x14ac:dyDescent="0.2">
      <c r="A428" t="s">
        <v>51</v>
      </c>
      <c r="B428" t="s">
        <v>936</v>
      </c>
      <c r="C428" t="s">
        <v>868</v>
      </c>
      <c r="D428" t="s">
        <v>15</v>
      </c>
      <c r="E428" t="s">
        <v>456</v>
      </c>
      <c r="F428" t="s">
        <v>1573</v>
      </c>
      <c r="G428">
        <v>75012</v>
      </c>
      <c r="H428" t="s">
        <v>1110</v>
      </c>
      <c r="I428" t="s">
        <v>1574</v>
      </c>
      <c r="J428" t="s">
        <v>937</v>
      </c>
      <c r="K428">
        <v>75</v>
      </c>
      <c r="L428" t="s">
        <v>848</v>
      </c>
      <c r="N428">
        <v>230</v>
      </c>
      <c r="O428" s="41">
        <v>42778.958333333336</v>
      </c>
      <c r="P428">
        <v>3947</v>
      </c>
      <c r="Q428">
        <v>1</v>
      </c>
      <c r="T428">
        <v>1</v>
      </c>
      <c r="V428" t="s">
        <v>1338</v>
      </c>
      <c r="W428">
        <v>190020</v>
      </c>
      <c r="X428">
        <v>12</v>
      </c>
      <c r="Y428">
        <v>10</v>
      </c>
      <c r="AA428" t="s">
        <v>807</v>
      </c>
      <c r="AB428">
        <v>13.2</v>
      </c>
      <c r="AC428">
        <v>0</v>
      </c>
      <c r="AD428">
        <v>13.2</v>
      </c>
      <c r="AE428" t="s">
        <v>2046</v>
      </c>
      <c r="AF428" t="s">
        <v>2046</v>
      </c>
      <c r="AG428" t="s">
        <v>2046</v>
      </c>
      <c r="AH428" t="s">
        <v>2046</v>
      </c>
      <c r="AI428" t="s">
        <v>2046</v>
      </c>
    </row>
    <row r="429" spans="1:35" x14ac:dyDescent="0.2">
      <c r="A429" t="s">
        <v>51</v>
      </c>
      <c r="B429" t="s">
        <v>936</v>
      </c>
      <c r="C429" t="s">
        <v>868</v>
      </c>
      <c r="D429" t="s">
        <v>15</v>
      </c>
      <c r="E429" t="s">
        <v>456</v>
      </c>
      <c r="F429" t="s">
        <v>1573</v>
      </c>
      <c r="G429">
        <v>75012</v>
      </c>
      <c r="H429" t="s">
        <v>1110</v>
      </c>
      <c r="I429" t="s">
        <v>1574</v>
      </c>
      <c r="J429" t="s">
        <v>937</v>
      </c>
      <c r="K429">
        <v>75</v>
      </c>
      <c r="L429" t="s">
        <v>848</v>
      </c>
      <c r="N429">
        <v>230</v>
      </c>
      <c r="O429" s="41">
        <v>42778.958333333336</v>
      </c>
      <c r="P429">
        <v>3947</v>
      </c>
      <c r="Q429">
        <v>1</v>
      </c>
      <c r="T429">
        <v>1</v>
      </c>
      <c r="V429" t="s">
        <v>1450</v>
      </c>
      <c r="W429">
        <v>190150</v>
      </c>
      <c r="X429">
        <v>12</v>
      </c>
      <c r="Y429">
        <v>10</v>
      </c>
      <c r="AB429">
        <v>13.2</v>
      </c>
      <c r="AC429">
        <v>0</v>
      </c>
      <c r="AD429">
        <v>13.2</v>
      </c>
      <c r="AE429" t="s">
        <v>2046</v>
      </c>
      <c r="AF429" t="s">
        <v>2046</v>
      </c>
      <c r="AG429" t="s">
        <v>2046</v>
      </c>
      <c r="AH429" t="s">
        <v>2046</v>
      </c>
      <c r="AI429" t="s">
        <v>2046</v>
      </c>
    </row>
    <row r="430" spans="1:35" x14ac:dyDescent="0.2">
      <c r="A430" t="s">
        <v>51</v>
      </c>
      <c r="B430" t="s">
        <v>936</v>
      </c>
      <c r="C430" t="s">
        <v>868</v>
      </c>
      <c r="D430" t="s">
        <v>15</v>
      </c>
      <c r="E430" t="s">
        <v>456</v>
      </c>
      <c r="F430" t="s">
        <v>1573</v>
      </c>
      <c r="G430">
        <v>75012</v>
      </c>
      <c r="H430" t="s">
        <v>1110</v>
      </c>
      <c r="I430" t="s">
        <v>1574</v>
      </c>
      <c r="J430" t="s">
        <v>937</v>
      </c>
      <c r="K430">
        <v>75</v>
      </c>
      <c r="L430" t="s">
        <v>848</v>
      </c>
      <c r="N430">
        <v>230</v>
      </c>
      <c r="O430" s="41">
        <v>42778.958333333336</v>
      </c>
      <c r="P430">
        <v>3947</v>
      </c>
      <c r="Q430">
        <v>1</v>
      </c>
      <c r="T430">
        <v>1</v>
      </c>
      <c r="V430" t="s">
        <v>1582</v>
      </c>
      <c r="W430">
        <v>190220</v>
      </c>
      <c r="X430">
        <v>12</v>
      </c>
      <c r="Y430">
        <v>10</v>
      </c>
      <c r="AB430">
        <v>13.2</v>
      </c>
      <c r="AC430">
        <v>0</v>
      </c>
      <c r="AD430">
        <v>13.2</v>
      </c>
      <c r="AE430" t="s">
        <v>2046</v>
      </c>
      <c r="AF430" t="s">
        <v>2046</v>
      </c>
      <c r="AG430" t="s">
        <v>2046</v>
      </c>
      <c r="AH430" t="s">
        <v>2046</v>
      </c>
      <c r="AI430" t="s">
        <v>2046</v>
      </c>
    </row>
    <row r="431" spans="1:35" x14ac:dyDescent="0.2">
      <c r="A431" t="s">
        <v>51</v>
      </c>
      <c r="B431" t="s">
        <v>936</v>
      </c>
      <c r="C431" t="s">
        <v>868</v>
      </c>
      <c r="D431" t="s">
        <v>15</v>
      </c>
      <c r="E431" t="s">
        <v>456</v>
      </c>
      <c r="F431" t="s">
        <v>1573</v>
      </c>
      <c r="G431">
        <v>75012</v>
      </c>
      <c r="H431" t="s">
        <v>1110</v>
      </c>
      <c r="I431" t="s">
        <v>1574</v>
      </c>
      <c r="J431" t="s">
        <v>937</v>
      </c>
      <c r="K431">
        <v>75</v>
      </c>
      <c r="L431" t="s">
        <v>848</v>
      </c>
      <c r="N431">
        <v>230</v>
      </c>
      <c r="O431" s="41">
        <v>42778.958333333336</v>
      </c>
      <c r="P431">
        <v>3947</v>
      </c>
      <c r="Q431">
        <v>1</v>
      </c>
      <c r="T431">
        <v>1</v>
      </c>
      <c r="V431" t="s">
        <v>1386</v>
      </c>
      <c r="W431">
        <v>190120</v>
      </c>
      <c r="X431">
        <v>12</v>
      </c>
      <c r="Y431">
        <v>10</v>
      </c>
      <c r="AB431">
        <v>13.2</v>
      </c>
      <c r="AC431">
        <v>0</v>
      </c>
      <c r="AD431">
        <v>13.2</v>
      </c>
      <c r="AE431" t="s">
        <v>2046</v>
      </c>
      <c r="AF431" t="s">
        <v>2046</v>
      </c>
      <c r="AG431" t="s">
        <v>2046</v>
      </c>
      <c r="AH431" t="s">
        <v>2046</v>
      </c>
      <c r="AI431" t="s">
        <v>2046</v>
      </c>
    </row>
    <row r="432" spans="1:35" x14ac:dyDescent="0.2">
      <c r="A432" t="s">
        <v>51</v>
      </c>
      <c r="B432" t="s">
        <v>936</v>
      </c>
      <c r="C432" t="s">
        <v>868</v>
      </c>
      <c r="D432" t="s">
        <v>15</v>
      </c>
      <c r="E432" t="s">
        <v>456</v>
      </c>
      <c r="F432" t="s">
        <v>1573</v>
      </c>
      <c r="G432">
        <v>75012</v>
      </c>
      <c r="H432" t="s">
        <v>1110</v>
      </c>
      <c r="I432" t="s">
        <v>1574</v>
      </c>
      <c r="J432" t="s">
        <v>937</v>
      </c>
      <c r="K432">
        <v>75</v>
      </c>
      <c r="L432" t="s">
        <v>848</v>
      </c>
      <c r="N432">
        <v>230</v>
      </c>
      <c r="O432" s="41">
        <v>42778.958333333336</v>
      </c>
      <c r="P432">
        <v>3947</v>
      </c>
      <c r="Q432">
        <v>1</v>
      </c>
      <c r="T432">
        <v>1</v>
      </c>
      <c r="V432" t="s">
        <v>1581</v>
      </c>
      <c r="W432">
        <v>190110</v>
      </c>
      <c r="X432">
        <v>12</v>
      </c>
      <c r="Y432">
        <v>10</v>
      </c>
      <c r="AB432">
        <v>13.2</v>
      </c>
      <c r="AC432">
        <v>0</v>
      </c>
      <c r="AD432">
        <v>13.2</v>
      </c>
      <c r="AE432" t="s">
        <v>2046</v>
      </c>
      <c r="AF432" t="s">
        <v>2046</v>
      </c>
      <c r="AG432" t="s">
        <v>2046</v>
      </c>
      <c r="AH432" t="s">
        <v>2046</v>
      </c>
      <c r="AI432" t="s">
        <v>2046</v>
      </c>
    </row>
    <row r="433" spans="1:35" x14ac:dyDescent="0.2">
      <c r="A433" t="s">
        <v>51</v>
      </c>
      <c r="B433" t="s">
        <v>936</v>
      </c>
      <c r="C433" t="s">
        <v>868</v>
      </c>
      <c r="D433" t="s">
        <v>15</v>
      </c>
      <c r="E433" t="s">
        <v>456</v>
      </c>
      <c r="F433" t="s">
        <v>1573</v>
      </c>
      <c r="G433">
        <v>75012</v>
      </c>
      <c r="H433" t="s">
        <v>1110</v>
      </c>
      <c r="I433" t="s">
        <v>1574</v>
      </c>
      <c r="J433" t="s">
        <v>937</v>
      </c>
      <c r="K433">
        <v>75</v>
      </c>
      <c r="L433" t="s">
        <v>848</v>
      </c>
      <c r="N433">
        <v>230</v>
      </c>
      <c r="O433" s="41">
        <v>42778.958333333336</v>
      </c>
      <c r="P433">
        <v>3947</v>
      </c>
      <c r="Q433">
        <v>1</v>
      </c>
      <c r="T433">
        <v>1</v>
      </c>
      <c r="V433" t="s">
        <v>1564</v>
      </c>
      <c r="W433">
        <v>190100</v>
      </c>
      <c r="X433">
        <v>15</v>
      </c>
      <c r="Y433">
        <v>10</v>
      </c>
      <c r="AB433">
        <v>14.1</v>
      </c>
      <c r="AC433">
        <v>0</v>
      </c>
      <c r="AD433">
        <v>14.1</v>
      </c>
      <c r="AE433" t="s">
        <v>2046</v>
      </c>
      <c r="AF433" t="s">
        <v>2046</v>
      </c>
      <c r="AG433" t="s">
        <v>2046</v>
      </c>
      <c r="AH433" t="s">
        <v>2046</v>
      </c>
      <c r="AI433" t="s">
        <v>2046</v>
      </c>
    </row>
    <row r="434" spans="1:35" x14ac:dyDescent="0.2">
      <c r="A434" t="s">
        <v>51</v>
      </c>
      <c r="B434" t="s">
        <v>936</v>
      </c>
      <c r="C434" t="s">
        <v>868</v>
      </c>
      <c r="D434" t="s">
        <v>15</v>
      </c>
      <c r="E434" t="s">
        <v>456</v>
      </c>
      <c r="F434" t="s">
        <v>1573</v>
      </c>
      <c r="G434">
        <v>75012</v>
      </c>
      <c r="H434" t="s">
        <v>1110</v>
      </c>
      <c r="I434" t="s">
        <v>1574</v>
      </c>
      <c r="J434" t="s">
        <v>937</v>
      </c>
      <c r="K434">
        <v>75</v>
      </c>
      <c r="L434" t="s">
        <v>848</v>
      </c>
      <c r="N434">
        <v>230</v>
      </c>
      <c r="O434" s="41">
        <v>42778.958333333336</v>
      </c>
      <c r="P434">
        <v>3947</v>
      </c>
      <c r="Q434">
        <v>1</v>
      </c>
      <c r="T434">
        <v>1</v>
      </c>
      <c r="V434" t="s">
        <v>1476</v>
      </c>
      <c r="W434">
        <v>110150</v>
      </c>
      <c r="X434">
        <v>30</v>
      </c>
      <c r="Y434">
        <v>10</v>
      </c>
      <c r="AB434">
        <v>18</v>
      </c>
      <c r="AC434">
        <v>0</v>
      </c>
      <c r="AD434">
        <v>18</v>
      </c>
      <c r="AE434" t="s">
        <v>2046</v>
      </c>
      <c r="AF434" t="s">
        <v>2046</v>
      </c>
      <c r="AG434" t="s">
        <v>2046</v>
      </c>
      <c r="AH434" t="s">
        <v>2046</v>
      </c>
      <c r="AI434" t="s">
        <v>2046</v>
      </c>
    </row>
    <row r="435" spans="1:35" x14ac:dyDescent="0.2">
      <c r="A435" t="s">
        <v>51</v>
      </c>
      <c r="B435" t="s">
        <v>936</v>
      </c>
      <c r="C435" t="s">
        <v>868</v>
      </c>
      <c r="D435" t="s">
        <v>15</v>
      </c>
      <c r="E435" t="s">
        <v>456</v>
      </c>
      <c r="F435" t="s">
        <v>1573</v>
      </c>
      <c r="G435">
        <v>75012</v>
      </c>
      <c r="H435" t="s">
        <v>1110</v>
      </c>
      <c r="I435" t="s">
        <v>1574</v>
      </c>
      <c r="J435" t="s">
        <v>937</v>
      </c>
      <c r="K435">
        <v>75</v>
      </c>
      <c r="L435" t="s">
        <v>848</v>
      </c>
      <c r="N435">
        <v>230</v>
      </c>
      <c r="O435" s="41">
        <v>42778.958333333336</v>
      </c>
      <c r="P435">
        <v>3947</v>
      </c>
      <c r="Q435">
        <v>1</v>
      </c>
      <c r="T435">
        <v>1</v>
      </c>
      <c r="V435" t="s">
        <v>1580</v>
      </c>
      <c r="W435">
        <v>110120</v>
      </c>
      <c r="X435">
        <v>30</v>
      </c>
      <c r="Y435">
        <v>10</v>
      </c>
      <c r="AB435">
        <v>18</v>
      </c>
      <c r="AC435">
        <v>0</v>
      </c>
      <c r="AD435">
        <v>18</v>
      </c>
      <c r="AE435" t="s">
        <v>2046</v>
      </c>
      <c r="AF435" t="s">
        <v>2046</v>
      </c>
      <c r="AG435" t="s">
        <v>2046</v>
      </c>
      <c r="AH435" t="s">
        <v>2046</v>
      </c>
      <c r="AI435" t="s">
        <v>2046</v>
      </c>
    </row>
    <row r="436" spans="1:35" x14ac:dyDescent="0.2">
      <c r="A436" t="s">
        <v>51</v>
      </c>
      <c r="B436" t="s">
        <v>936</v>
      </c>
      <c r="C436" t="s">
        <v>868</v>
      </c>
      <c r="D436" t="s">
        <v>15</v>
      </c>
      <c r="E436" t="s">
        <v>456</v>
      </c>
      <c r="F436" t="s">
        <v>1573</v>
      </c>
      <c r="G436">
        <v>75012</v>
      </c>
      <c r="H436" t="s">
        <v>1110</v>
      </c>
      <c r="I436" t="s">
        <v>1574</v>
      </c>
      <c r="J436" t="s">
        <v>937</v>
      </c>
      <c r="K436">
        <v>75</v>
      </c>
      <c r="L436" t="s">
        <v>848</v>
      </c>
      <c r="N436">
        <v>230</v>
      </c>
      <c r="O436" s="41">
        <v>42778.958333333336</v>
      </c>
      <c r="P436">
        <v>3947</v>
      </c>
      <c r="Q436">
        <v>1</v>
      </c>
      <c r="T436">
        <v>1</v>
      </c>
      <c r="V436" t="s">
        <v>1430</v>
      </c>
      <c r="W436">
        <v>110060</v>
      </c>
      <c r="X436">
        <v>30</v>
      </c>
      <c r="Y436">
        <v>10</v>
      </c>
      <c r="AB436">
        <v>18</v>
      </c>
      <c r="AC436">
        <v>0</v>
      </c>
      <c r="AD436">
        <v>18</v>
      </c>
      <c r="AE436" t="s">
        <v>2046</v>
      </c>
      <c r="AF436" t="s">
        <v>2046</v>
      </c>
      <c r="AG436" t="s">
        <v>2046</v>
      </c>
      <c r="AH436" t="s">
        <v>2046</v>
      </c>
      <c r="AI436" t="s">
        <v>2046</v>
      </c>
    </row>
    <row r="437" spans="1:35" x14ac:dyDescent="0.2">
      <c r="A437" t="s">
        <v>51</v>
      </c>
      <c r="B437" t="s">
        <v>936</v>
      </c>
      <c r="C437" t="s">
        <v>868</v>
      </c>
      <c r="D437" t="s">
        <v>15</v>
      </c>
      <c r="E437" t="s">
        <v>456</v>
      </c>
      <c r="F437" t="s">
        <v>1573</v>
      </c>
      <c r="G437">
        <v>75012</v>
      </c>
      <c r="H437" t="s">
        <v>1110</v>
      </c>
      <c r="I437" t="s">
        <v>1574</v>
      </c>
      <c r="J437" t="s">
        <v>937</v>
      </c>
      <c r="K437">
        <v>75</v>
      </c>
      <c r="L437" t="s">
        <v>848</v>
      </c>
      <c r="N437">
        <v>230</v>
      </c>
      <c r="O437" s="41">
        <v>42778.958333333336</v>
      </c>
      <c r="P437">
        <v>3947</v>
      </c>
      <c r="Q437">
        <v>1</v>
      </c>
      <c r="T437">
        <v>1</v>
      </c>
      <c r="V437" t="s">
        <v>1475</v>
      </c>
      <c r="W437">
        <v>110030</v>
      </c>
      <c r="X437">
        <v>30</v>
      </c>
      <c r="Y437">
        <v>10</v>
      </c>
      <c r="AB437">
        <v>18</v>
      </c>
      <c r="AC437">
        <v>0</v>
      </c>
      <c r="AD437">
        <v>18</v>
      </c>
      <c r="AE437" t="s">
        <v>2046</v>
      </c>
      <c r="AF437" t="s">
        <v>2046</v>
      </c>
      <c r="AG437" t="s">
        <v>2046</v>
      </c>
      <c r="AH437" t="s">
        <v>2046</v>
      </c>
      <c r="AI437" t="s">
        <v>2046</v>
      </c>
    </row>
    <row r="438" spans="1:35" x14ac:dyDescent="0.2">
      <c r="A438" t="s">
        <v>51</v>
      </c>
      <c r="B438" t="s">
        <v>936</v>
      </c>
      <c r="C438" t="s">
        <v>868</v>
      </c>
      <c r="D438" t="s">
        <v>15</v>
      </c>
      <c r="E438" t="s">
        <v>456</v>
      </c>
      <c r="F438" t="s">
        <v>1573</v>
      </c>
      <c r="G438">
        <v>75012</v>
      </c>
      <c r="H438" t="s">
        <v>1110</v>
      </c>
      <c r="I438" t="s">
        <v>1574</v>
      </c>
      <c r="J438" t="s">
        <v>937</v>
      </c>
      <c r="K438">
        <v>75</v>
      </c>
      <c r="L438" t="s">
        <v>848</v>
      </c>
      <c r="N438">
        <v>230</v>
      </c>
      <c r="O438" s="41">
        <v>42778.958333333336</v>
      </c>
      <c r="P438">
        <v>3947</v>
      </c>
      <c r="Q438">
        <v>1</v>
      </c>
      <c r="T438">
        <v>1</v>
      </c>
      <c r="V438" t="s">
        <v>1474</v>
      </c>
      <c r="W438">
        <v>110020</v>
      </c>
      <c r="X438">
        <v>30</v>
      </c>
      <c r="Y438">
        <v>10</v>
      </c>
      <c r="AB438">
        <v>18</v>
      </c>
      <c r="AC438">
        <v>0</v>
      </c>
      <c r="AD438">
        <v>18</v>
      </c>
      <c r="AE438" t="s">
        <v>2046</v>
      </c>
      <c r="AF438" t="s">
        <v>2046</v>
      </c>
      <c r="AG438" t="s">
        <v>2046</v>
      </c>
      <c r="AH438" t="s">
        <v>2046</v>
      </c>
      <c r="AI438" t="s">
        <v>2046</v>
      </c>
    </row>
    <row r="439" spans="1:35" x14ac:dyDescent="0.2">
      <c r="A439" t="s">
        <v>51</v>
      </c>
      <c r="B439" t="s">
        <v>936</v>
      </c>
      <c r="C439" t="s">
        <v>868</v>
      </c>
      <c r="D439" t="s">
        <v>15</v>
      </c>
      <c r="E439" t="s">
        <v>456</v>
      </c>
      <c r="F439" t="s">
        <v>1573</v>
      </c>
      <c r="G439">
        <v>75012</v>
      </c>
      <c r="H439" t="s">
        <v>1110</v>
      </c>
      <c r="I439" t="s">
        <v>1574</v>
      </c>
      <c r="J439" t="s">
        <v>937</v>
      </c>
      <c r="K439">
        <v>75</v>
      </c>
      <c r="L439" t="s">
        <v>848</v>
      </c>
      <c r="N439">
        <v>230</v>
      </c>
      <c r="O439" s="41">
        <v>42778.958333333336</v>
      </c>
      <c r="P439">
        <v>3947</v>
      </c>
      <c r="Q439">
        <v>1</v>
      </c>
      <c r="T439">
        <v>1</v>
      </c>
      <c r="V439" t="s">
        <v>1473</v>
      </c>
      <c r="W439">
        <v>110010</v>
      </c>
      <c r="X439">
        <v>30</v>
      </c>
      <c r="Y439">
        <v>10</v>
      </c>
      <c r="AB439">
        <v>19.5</v>
      </c>
      <c r="AC439">
        <v>0</v>
      </c>
      <c r="AD439">
        <v>19.5</v>
      </c>
      <c r="AE439" t="s">
        <v>2046</v>
      </c>
      <c r="AF439" t="s">
        <v>2046</v>
      </c>
      <c r="AG439" t="s">
        <v>2046</v>
      </c>
      <c r="AH439" t="s">
        <v>2046</v>
      </c>
      <c r="AI439" t="s">
        <v>2046</v>
      </c>
    </row>
    <row r="440" spans="1:35" x14ac:dyDescent="0.2">
      <c r="A440" t="s">
        <v>51</v>
      </c>
      <c r="B440" t="s">
        <v>936</v>
      </c>
      <c r="C440" t="s">
        <v>868</v>
      </c>
      <c r="D440" t="s">
        <v>15</v>
      </c>
      <c r="E440" t="s">
        <v>456</v>
      </c>
      <c r="F440" t="s">
        <v>1573</v>
      </c>
      <c r="G440">
        <v>75012</v>
      </c>
      <c r="H440" t="s">
        <v>1110</v>
      </c>
      <c r="I440" t="s">
        <v>1574</v>
      </c>
      <c r="J440" t="s">
        <v>937</v>
      </c>
      <c r="K440">
        <v>75</v>
      </c>
      <c r="L440" t="s">
        <v>848</v>
      </c>
      <c r="N440">
        <v>230</v>
      </c>
      <c r="O440" s="41">
        <v>42778.958333333336</v>
      </c>
      <c r="P440">
        <v>3945</v>
      </c>
      <c r="Q440">
        <v>1</v>
      </c>
      <c r="T440">
        <v>1</v>
      </c>
      <c r="V440" t="s">
        <v>1298</v>
      </c>
      <c r="W440">
        <v>410160</v>
      </c>
      <c r="X440">
        <v>20</v>
      </c>
      <c r="Y440">
        <v>10</v>
      </c>
      <c r="AA440" t="s">
        <v>807</v>
      </c>
      <c r="AB440">
        <v>0</v>
      </c>
      <c r="AC440">
        <v>0</v>
      </c>
      <c r="AD440">
        <v>0</v>
      </c>
      <c r="AE440" t="s">
        <v>2046</v>
      </c>
      <c r="AF440" t="s">
        <v>2046</v>
      </c>
      <c r="AG440" t="s">
        <v>2046</v>
      </c>
      <c r="AH440" t="s">
        <v>2046</v>
      </c>
      <c r="AI440" t="s">
        <v>2046</v>
      </c>
    </row>
    <row r="441" spans="1:35" x14ac:dyDescent="0.2">
      <c r="A441" t="s">
        <v>51</v>
      </c>
      <c r="B441" t="s">
        <v>936</v>
      </c>
      <c r="C441" t="s">
        <v>868</v>
      </c>
      <c r="D441" t="s">
        <v>15</v>
      </c>
      <c r="E441" t="s">
        <v>456</v>
      </c>
      <c r="F441" t="s">
        <v>1573</v>
      </c>
      <c r="G441">
        <v>75012</v>
      </c>
      <c r="H441" t="s">
        <v>1110</v>
      </c>
      <c r="I441" t="s">
        <v>1574</v>
      </c>
      <c r="J441" t="s">
        <v>937</v>
      </c>
      <c r="K441">
        <v>75</v>
      </c>
      <c r="L441" t="s">
        <v>848</v>
      </c>
      <c r="N441">
        <v>230</v>
      </c>
      <c r="O441" s="41">
        <v>42778.958333333336</v>
      </c>
      <c r="P441">
        <v>3945</v>
      </c>
      <c r="Q441">
        <v>1</v>
      </c>
      <c r="T441">
        <v>1</v>
      </c>
      <c r="V441" t="s">
        <v>881</v>
      </c>
      <c r="W441">
        <v>146150</v>
      </c>
      <c r="X441">
        <v>1</v>
      </c>
      <c r="Y441">
        <v>0</v>
      </c>
      <c r="AB441">
        <v>0</v>
      </c>
      <c r="AC441">
        <v>0</v>
      </c>
      <c r="AD441">
        <v>0</v>
      </c>
      <c r="AE441" t="s">
        <v>2046</v>
      </c>
      <c r="AF441" t="s">
        <v>2046</v>
      </c>
      <c r="AG441" t="s">
        <v>2046</v>
      </c>
      <c r="AH441" t="s">
        <v>2046</v>
      </c>
      <c r="AI441" t="s">
        <v>2046</v>
      </c>
    </row>
    <row r="442" spans="1:35" x14ac:dyDescent="0.2">
      <c r="A442" t="s">
        <v>51</v>
      </c>
      <c r="B442" t="s">
        <v>936</v>
      </c>
      <c r="C442" t="s">
        <v>868</v>
      </c>
      <c r="D442" t="s">
        <v>15</v>
      </c>
      <c r="E442" t="s">
        <v>456</v>
      </c>
      <c r="F442" t="s">
        <v>1573</v>
      </c>
      <c r="G442">
        <v>75012</v>
      </c>
      <c r="H442" t="s">
        <v>1110</v>
      </c>
      <c r="I442" t="s">
        <v>1574</v>
      </c>
      <c r="J442" t="s">
        <v>937</v>
      </c>
      <c r="K442">
        <v>75</v>
      </c>
      <c r="L442" t="s">
        <v>848</v>
      </c>
      <c r="N442">
        <v>230</v>
      </c>
      <c r="O442" s="41">
        <v>42778.958333333336</v>
      </c>
      <c r="P442">
        <v>3945</v>
      </c>
      <c r="Q442">
        <v>1</v>
      </c>
      <c r="T442">
        <v>1</v>
      </c>
      <c r="V442" t="s">
        <v>1352</v>
      </c>
      <c r="W442">
        <v>41034</v>
      </c>
      <c r="X442">
        <v>20</v>
      </c>
      <c r="Y442">
        <v>10</v>
      </c>
      <c r="AA442" t="s">
        <v>807</v>
      </c>
      <c r="AB442">
        <v>17</v>
      </c>
      <c r="AC442">
        <v>0</v>
      </c>
      <c r="AD442">
        <v>17</v>
      </c>
      <c r="AE442" t="s">
        <v>2046</v>
      </c>
      <c r="AF442" t="s">
        <v>2046</v>
      </c>
      <c r="AG442" t="s">
        <v>2046</v>
      </c>
      <c r="AH442" t="s">
        <v>2046</v>
      </c>
      <c r="AI442" t="s">
        <v>2046</v>
      </c>
    </row>
    <row r="443" spans="1:35" x14ac:dyDescent="0.2">
      <c r="A443" t="s">
        <v>51</v>
      </c>
      <c r="B443" t="s">
        <v>936</v>
      </c>
      <c r="C443" t="s">
        <v>868</v>
      </c>
      <c r="D443" t="s">
        <v>15</v>
      </c>
      <c r="E443" t="s">
        <v>456</v>
      </c>
      <c r="F443" t="s">
        <v>1573</v>
      </c>
      <c r="G443">
        <v>75012</v>
      </c>
      <c r="H443" t="s">
        <v>1110</v>
      </c>
      <c r="I443" t="s">
        <v>1574</v>
      </c>
      <c r="J443" t="s">
        <v>937</v>
      </c>
      <c r="K443">
        <v>75</v>
      </c>
      <c r="L443" t="s">
        <v>848</v>
      </c>
      <c r="N443">
        <v>230</v>
      </c>
      <c r="O443" s="41">
        <v>42778.958333333336</v>
      </c>
      <c r="P443">
        <v>3945</v>
      </c>
      <c r="Q443">
        <v>1</v>
      </c>
      <c r="T443">
        <v>1</v>
      </c>
      <c r="V443" t="s">
        <v>1351</v>
      </c>
      <c r="W443">
        <v>41033</v>
      </c>
      <c r="X443">
        <v>20</v>
      </c>
      <c r="Y443">
        <v>10</v>
      </c>
      <c r="AA443" t="s">
        <v>807</v>
      </c>
      <c r="AB443">
        <v>17</v>
      </c>
      <c r="AC443">
        <v>0</v>
      </c>
      <c r="AD443">
        <v>17</v>
      </c>
      <c r="AE443" t="s">
        <v>2046</v>
      </c>
      <c r="AF443" t="s">
        <v>2046</v>
      </c>
      <c r="AG443" t="s">
        <v>2046</v>
      </c>
      <c r="AH443" t="s">
        <v>2046</v>
      </c>
      <c r="AI443" t="s">
        <v>2046</v>
      </c>
    </row>
    <row r="444" spans="1:35" x14ac:dyDescent="0.2">
      <c r="A444" t="s">
        <v>51</v>
      </c>
      <c r="B444" t="s">
        <v>936</v>
      </c>
      <c r="C444" t="s">
        <v>868</v>
      </c>
      <c r="D444" t="s">
        <v>15</v>
      </c>
      <c r="E444" t="s">
        <v>456</v>
      </c>
      <c r="F444" t="s">
        <v>1573</v>
      </c>
      <c r="G444">
        <v>75012</v>
      </c>
      <c r="H444" t="s">
        <v>1110</v>
      </c>
      <c r="I444" t="s">
        <v>1574</v>
      </c>
      <c r="J444" t="s">
        <v>937</v>
      </c>
      <c r="K444">
        <v>75</v>
      </c>
      <c r="L444" t="s">
        <v>848</v>
      </c>
      <c r="N444">
        <v>230</v>
      </c>
      <c r="O444" s="41">
        <v>42778.958333333336</v>
      </c>
      <c r="P444">
        <v>3945</v>
      </c>
      <c r="Q444">
        <v>1</v>
      </c>
      <c r="T444">
        <v>1</v>
      </c>
      <c r="V444" t="s">
        <v>880</v>
      </c>
      <c r="W444">
        <v>41032</v>
      </c>
      <c r="X444">
        <v>20</v>
      </c>
      <c r="Y444">
        <v>10</v>
      </c>
      <c r="AA444" t="s">
        <v>807</v>
      </c>
      <c r="AB444">
        <v>17</v>
      </c>
      <c r="AC444">
        <v>0</v>
      </c>
      <c r="AD444">
        <v>17</v>
      </c>
      <c r="AE444" t="s">
        <v>2046</v>
      </c>
      <c r="AF444" t="s">
        <v>2046</v>
      </c>
      <c r="AG444" t="s">
        <v>2046</v>
      </c>
      <c r="AH444" t="s">
        <v>2046</v>
      </c>
      <c r="AI444" t="s">
        <v>2046</v>
      </c>
    </row>
    <row r="445" spans="1:35" x14ac:dyDescent="0.2">
      <c r="A445" t="s">
        <v>51</v>
      </c>
      <c r="B445" t="s">
        <v>936</v>
      </c>
      <c r="C445" t="s">
        <v>868</v>
      </c>
      <c r="D445" t="s">
        <v>15</v>
      </c>
      <c r="E445" t="s">
        <v>456</v>
      </c>
      <c r="F445" t="s">
        <v>1573</v>
      </c>
      <c r="G445">
        <v>75012</v>
      </c>
      <c r="H445" t="s">
        <v>1110</v>
      </c>
      <c r="I445" t="s">
        <v>1574</v>
      </c>
      <c r="J445" t="s">
        <v>937</v>
      </c>
      <c r="K445">
        <v>75</v>
      </c>
      <c r="L445" t="s">
        <v>848</v>
      </c>
      <c r="N445">
        <v>230</v>
      </c>
      <c r="O445" s="41">
        <v>42778.958333333336</v>
      </c>
      <c r="P445">
        <v>3945</v>
      </c>
      <c r="Q445">
        <v>1</v>
      </c>
      <c r="T445">
        <v>1</v>
      </c>
      <c r="V445" t="s">
        <v>1350</v>
      </c>
      <c r="W445">
        <v>41031</v>
      </c>
      <c r="X445">
        <v>20</v>
      </c>
      <c r="Y445">
        <v>10</v>
      </c>
      <c r="AA445" t="s">
        <v>807</v>
      </c>
      <c r="AB445">
        <v>17</v>
      </c>
      <c r="AC445">
        <v>0</v>
      </c>
      <c r="AD445">
        <v>17</v>
      </c>
      <c r="AE445" t="s">
        <v>2046</v>
      </c>
      <c r="AF445" t="s">
        <v>2046</v>
      </c>
      <c r="AG445" t="s">
        <v>2046</v>
      </c>
      <c r="AH445" t="s">
        <v>2046</v>
      </c>
      <c r="AI445" t="s">
        <v>2046</v>
      </c>
    </row>
    <row r="446" spans="1:35" x14ac:dyDescent="0.2">
      <c r="A446" t="s">
        <v>51</v>
      </c>
      <c r="B446" t="s">
        <v>936</v>
      </c>
      <c r="C446" t="s">
        <v>868</v>
      </c>
      <c r="D446" t="s">
        <v>15</v>
      </c>
      <c r="E446" t="s">
        <v>456</v>
      </c>
      <c r="F446" t="s">
        <v>1573</v>
      </c>
      <c r="G446">
        <v>75012</v>
      </c>
      <c r="H446" t="s">
        <v>1110</v>
      </c>
      <c r="I446" t="s">
        <v>1574</v>
      </c>
      <c r="J446" t="s">
        <v>937</v>
      </c>
      <c r="K446">
        <v>75</v>
      </c>
      <c r="L446" t="s">
        <v>848</v>
      </c>
      <c r="N446">
        <v>230</v>
      </c>
      <c r="O446" s="41">
        <v>42778.958333333336</v>
      </c>
      <c r="P446">
        <v>3945</v>
      </c>
      <c r="Q446">
        <v>1</v>
      </c>
      <c r="T446">
        <v>1</v>
      </c>
      <c r="V446" t="s">
        <v>879</v>
      </c>
      <c r="W446">
        <v>410210</v>
      </c>
      <c r="X446">
        <v>20</v>
      </c>
      <c r="Y446">
        <v>10</v>
      </c>
      <c r="AB446">
        <v>16</v>
      </c>
      <c r="AC446">
        <v>0</v>
      </c>
      <c r="AD446">
        <v>16</v>
      </c>
      <c r="AE446" t="s">
        <v>2046</v>
      </c>
      <c r="AF446" t="s">
        <v>2046</v>
      </c>
      <c r="AG446" t="s">
        <v>2046</v>
      </c>
      <c r="AH446" t="s">
        <v>2046</v>
      </c>
      <c r="AI446" t="s">
        <v>2046</v>
      </c>
    </row>
    <row r="447" spans="1:35" x14ac:dyDescent="0.2">
      <c r="A447" t="s">
        <v>51</v>
      </c>
      <c r="B447" t="s">
        <v>936</v>
      </c>
      <c r="C447" t="s">
        <v>868</v>
      </c>
      <c r="D447" t="s">
        <v>15</v>
      </c>
      <c r="E447" t="s">
        <v>456</v>
      </c>
      <c r="F447" t="s">
        <v>1573</v>
      </c>
      <c r="G447">
        <v>75012</v>
      </c>
      <c r="H447" t="s">
        <v>1110</v>
      </c>
      <c r="I447" t="s">
        <v>1574</v>
      </c>
      <c r="J447" t="s">
        <v>937</v>
      </c>
      <c r="K447">
        <v>75</v>
      </c>
      <c r="L447" t="s">
        <v>848</v>
      </c>
      <c r="N447">
        <v>230</v>
      </c>
      <c r="O447" s="41">
        <v>42778.958333333336</v>
      </c>
      <c r="P447">
        <v>3945</v>
      </c>
      <c r="Q447">
        <v>1</v>
      </c>
      <c r="T447">
        <v>1</v>
      </c>
      <c r="V447" t="s">
        <v>878</v>
      </c>
      <c r="W447">
        <v>410100</v>
      </c>
      <c r="X447">
        <v>20</v>
      </c>
      <c r="Y447">
        <v>10</v>
      </c>
      <c r="AB447">
        <v>16</v>
      </c>
      <c r="AC447">
        <v>0</v>
      </c>
      <c r="AD447">
        <v>16</v>
      </c>
      <c r="AE447" t="s">
        <v>2046</v>
      </c>
      <c r="AF447" t="s">
        <v>2046</v>
      </c>
      <c r="AG447" t="s">
        <v>2046</v>
      </c>
      <c r="AH447" t="s">
        <v>2046</v>
      </c>
      <c r="AI447" t="s">
        <v>2046</v>
      </c>
    </row>
    <row r="448" spans="1:35" x14ac:dyDescent="0.2">
      <c r="A448" t="s">
        <v>51</v>
      </c>
      <c r="B448" t="s">
        <v>936</v>
      </c>
      <c r="C448" t="s">
        <v>868</v>
      </c>
      <c r="D448" t="s">
        <v>15</v>
      </c>
      <c r="E448" t="s">
        <v>456</v>
      </c>
      <c r="F448" t="s">
        <v>1573</v>
      </c>
      <c r="G448">
        <v>75012</v>
      </c>
      <c r="H448" t="s">
        <v>1110</v>
      </c>
      <c r="I448" t="s">
        <v>1574</v>
      </c>
      <c r="J448" t="s">
        <v>937</v>
      </c>
      <c r="K448">
        <v>75</v>
      </c>
      <c r="L448" t="s">
        <v>848</v>
      </c>
      <c r="N448">
        <v>230</v>
      </c>
      <c r="O448" s="41">
        <v>42778.958333333336</v>
      </c>
      <c r="P448">
        <v>3945</v>
      </c>
      <c r="Q448">
        <v>1</v>
      </c>
      <c r="T448">
        <v>1</v>
      </c>
      <c r="V448" t="s">
        <v>877</v>
      </c>
      <c r="W448">
        <v>410090</v>
      </c>
      <c r="X448">
        <v>20</v>
      </c>
      <c r="Y448">
        <v>10</v>
      </c>
      <c r="AB448">
        <v>16</v>
      </c>
      <c r="AC448">
        <v>0</v>
      </c>
      <c r="AD448">
        <v>16</v>
      </c>
      <c r="AE448" t="s">
        <v>2046</v>
      </c>
      <c r="AF448" t="s">
        <v>2046</v>
      </c>
      <c r="AG448" t="s">
        <v>2046</v>
      </c>
      <c r="AH448" t="s">
        <v>2046</v>
      </c>
      <c r="AI448" t="s">
        <v>2046</v>
      </c>
    </row>
    <row r="449" spans="1:35" x14ac:dyDescent="0.2">
      <c r="A449" t="s">
        <v>51</v>
      </c>
      <c r="B449" t="s">
        <v>936</v>
      </c>
      <c r="C449" t="s">
        <v>868</v>
      </c>
      <c r="D449" t="s">
        <v>15</v>
      </c>
      <c r="E449" t="s">
        <v>456</v>
      </c>
      <c r="F449" t="s">
        <v>1573</v>
      </c>
      <c r="G449">
        <v>75012</v>
      </c>
      <c r="H449" t="s">
        <v>1110</v>
      </c>
      <c r="I449" t="s">
        <v>1574</v>
      </c>
      <c r="J449" t="s">
        <v>937</v>
      </c>
      <c r="K449">
        <v>75</v>
      </c>
      <c r="L449" t="s">
        <v>848</v>
      </c>
      <c r="N449">
        <v>230</v>
      </c>
      <c r="O449" s="41">
        <v>42778.958333333336</v>
      </c>
      <c r="P449">
        <v>3945</v>
      </c>
      <c r="Q449">
        <v>1</v>
      </c>
      <c r="T449">
        <v>1</v>
      </c>
      <c r="V449" t="s">
        <v>876</v>
      </c>
      <c r="W449">
        <v>410080</v>
      </c>
      <c r="X449">
        <v>20</v>
      </c>
      <c r="Y449">
        <v>10</v>
      </c>
      <c r="AB449">
        <v>16</v>
      </c>
      <c r="AC449">
        <v>0</v>
      </c>
      <c r="AD449">
        <v>16</v>
      </c>
      <c r="AE449" t="s">
        <v>2046</v>
      </c>
      <c r="AF449" t="s">
        <v>2046</v>
      </c>
      <c r="AG449" t="s">
        <v>2046</v>
      </c>
      <c r="AH449" t="s">
        <v>2046</v>
      </c>
      <c r="AI449" t="s">
        <v>2046</v>
      </c>
    </row>
    <row r="450" spans="1:35" x14ac:dyDescent="0.2">
      <c r="A450" t="s">
        <v>51</v>
      </c>
      <c r="B450" t="s">
        <v>936</v>
      </c>
      <c r="C450" t="s">
        <v>868</v>
      </c>
      <c r="D450" t="s">
        <v>15</v>
      </c>
      <c r="E450" t="s">
        <v>456</v>
      </c>
      <c r="F450" t="s">
        <v>1573</v>
      </c>
      <c r="G450">
        <v>75012</v>
      </c>
      <c r="H450" t="s">
        <v>1110</v>
      </c>
      <c r="I450" t="s">
        <v>1574</v>
      </c>
      <c r="J450" t="s">
        <v>937</v>
      </c>
      <c r="K450">
        <v>75</v>
      </c>
      <c r="L450" t="s">
        <v>848</v>
      </c>
      <c r="N450">
        <v>230</v>
      </c>
      <c r="O450" s="41">
        <v>42778.958333333336</v>
      </c>
      <c r="P450">
        <v>3945</v>
      </c>
      <c r="Q450">
        <v>1</v>
      </c>
      <c r="T450">
        <v>1</v>
      </c>
      <c r="V450" t="s">
        <v>875</v>
      </c>
      <c r="W450">
        <v>410070</v>
      </c>
      <c r="X450">
        <v>20</v>
      </c>
      <c r="Y450">
        <v>10</v>
      </c>
      <c r="AB450">
        <v>16</v>
      </c>
      <c r="AC450">
        <v>0</v>
      </c>
      <c r="AD450">
        <v>16</v>
      </c>
      <c r="AE450" t="s">
        <v>2046</v>
      </c>
      <c r="AF450" t="s">
        <v>2046</v>
      </c>
      <c r="AG450" t="s">
        <v>2046</v>
      </c>
      <c r="AH450" t="s">
        <v>2046</v>
      </c>
      <c r="AI450" t="s">
        <v>2046</v>
      </c>
    </row>
    <row r="451" spans="1:35" x14ac:dyDescent="0.2">
      <c r="A451" t="s">
        <v>51</v>
      </c>
      <c r="B451" t="s">
        <v>936</v>
      </c>
      <c r="C451" t="s">
        <v>868</v>
      </c>
      <c r="D451" t="s">
        <v>15</v>
      </c>
      <c r="E451" t="s">
        <v>456</v>
      </c>
      <c r="F451" t="s">
        <v>1573</v>
      </c>
      <c r="G451">
        <v>75012</v>
      </c>
      <c r="H451" t="s">
        <v>1110</v>
      </c>
      <c r="I451" t="s">
        <v>1574</v>
      </c>
      <c r="J451" t="s">
        <v>937</v>
      </c>
      <c r="K451">
        <v>75</v>
      </c>
      <c r="L451" t="s">
        <v>848</v>
      </c>
      <c r="N451">
        <v>230</v>
      </c>
      <c r="O451" s="41">
        <v>42778.958333333336</v>
      </c>
      <c r="P451">
        <v>3945</v>
      </c>
      <c r="Q451">
        <v>1</v>
      </c>
      <c r="T451">
        <v>1</v>
      </c>
      <c r="V451" t="s">
        <v>874</v>
      </c>
      <c r="W451">
        <v>410060</v>
      </c>
      <c r="X451">
        <v>20</v>
      </c>
      <c r="Y451">
        <v>10</v>
      </c>
      <c r="AB451">
        <v>16</v>
      </c>
      <c r="AC451">
        <v>0</v>
      </c>
      <c r="AD451">
        <v>16</v>
      </c>
      <c r="AE451" t="s">
        <v>2046</v>
      </c>
      <c r="AF451" t="s">
        <v>2046</v>
      </c>
      <c r="AG451" t="s">
        <v>2046</v>
      </c>
      <c r="AH451" t="s">
        <v>2046</v>
      </c>
      <c r="AI451" t="s">
        <v>2046</v>
      </c>
    </row>
    <row r="452" spans="1:35" x14ac:dyDescent="0.2">
      <c r="A452" t="s">
        <v>51</v>
      </c>
      <c r="B452" t="s">
        <v>936</v>
      </c>
      <c r="C452" t="s">
        <v>868</v>
      </c>
      <c r="D452" t="s">
        <v>15</v>
      </c>
      <c r="E452" t="s">
        <v>456</v>
      </c>
      <c r="F452" t="s">
        <v>1573</v>
      </c>
      <c r="G452">
        <v>75012</v>
      </c>
      <c r="H452" t="s">
        <v>1110</v>
      </c>
      <c r="I452" t="s">
        <v>1574</v>
      </c>
      <c r="J452" t="s">
        <v>937</v>
      </c>
      <c r="K452">
        <v>75</v>
      </c>
      <c r="L452" t="s">
        <v>848</v>
      </c>
      <c r="N452">
        <v>230</v>
      </c>
      <c r="O452" s="41">
        <v>42778.958333333336</v>
      </c>
      <c r="P452">
        <v>3945</v>
      </c>
      <c r="Q452">
        <v>1</v>
      </c>
      <c r="T452">
        <v>1</v>
      </c>
      <c r="V452" t="s">
        <v>873</v>
      </c>
      <c r="W452">
        <v>410050</v>
      </c>
      <c r="X452">
        <v>20</v>
      </c>
      <c r="Y452">
        <v>10</v>
      </c>
      <c r="AB452">
        <v>16</v>
      </c>
      <c r="AC452">
        <v>0</v>
      </c>
      <c r="AD452">
        <v>16</v>
      </c>
      <c r="AE452" t="s">
        <v>2046</v>
      </c>
      <c r="AF452" t="s">
        <v>2046</v>
      </c>
      <c r="AG452" t="s">
        <v>2046</v>
      </c>
      <c r="AH452" t="s">
        <v>2046</v>
      </c>
      <c r="AI452" t="s">
        <v>2046</v>
      </c>
    </row>
    <row r="453" spans="1:35" x14ac:dyDescent="0.2">
      <c r="A453" t="s">
        <v>51</v>
      </c>
      <c r="B453" t="s">
        <v>936</v>
      </c>
      <c r="C453" t="s">
        <v>868</v>
      </c>
      <c r="D453" t="s">
        <v>15</v>
      </c>
      <c r="E453" t="s">
        <v>456</v>
      </c>
      <c r="F453" t="s">
        <v>1573</v>
      </c>
      <c r="G453">
        <v>75012</v>
      </c>
      <c r="H453" t="s">
        <v>1110</v>
      </c>
      <c r="I453" t="s">
        <v>1574</v>
      </c>
      <c r="J453" t="s">
        <v>937</v>
      </c>
      <c r="K453">
        <v>75</v>
      </c>
      <c r="L453" t="s">
        <v>848</v>
      </c>
      <c r="N453">
        <v>230</v>
      </c>
      <c r="O453" s="41">
        <v>42778.958333333336</v>
      </c>
      <c r="P453">
        <v>3945</v>
      </c>
      <c r="Q453">
        <v>1</v>
      </c>
      <c r="T453">
        <v>1</v>
      </c>
      <c r="V453" t="s">
        <v>872</v>
      </c>
      <c r="W453">
        <v>410030</v>
      </c>
      <c r="X453">
        <v>20</v>
      </c>
      <c r="Y453">
        <v>10</v>
      </c>
      <c r="AB453">
        <v>16</v>
      </c>
      <c r="AC453">
        <v>0</v>
      </c>
      <c r="AD453">
        <v>16</v>
      </c>
      <c r="AE453" t="s">
        <v>2046</v>
      </c>
      <c r="AF453" t="s">
        <v>2046</v>
      </c>
      <c r="AG453" t="s">
        <v>2046</v>
      </c>
      <c r="AH453" t="s">
        <v>2046</v>
      </c>
      <c r="AI453" t="s">
        <v>2046</v>
      </c>
    </row>
    <row r="454" spans="1:35" x14ac:dyDescent="0.2">
      <c r="A454" t="s">
        <v>51</v>
      </c>
      <c r="B454" t="s">
        <v>936</v>
      </c>
      <c r="C454" t="s">
        <v>868</v>
      </c>
      <c r="D454" t="s">
        <v>15</v>
      </c>
      <c r="E454" t="s">
        <v>456</v>
      </c>
      <c r="F454" t="s">
        <v>1573</v>
      </c>
      <c r="G454">
        <v>75012</v>
      </c>
      <c r="H454" t="s">
        <v>1110</v>
      </c>
      <c r="I454" t="s">
        <v>1574</v>
      </c>
      <c r="J454" t="s">
        <v>937</v>
      </c>
      <c r="K454">
        <v>75</v>
      </c>
      <c r="L454" t="s">
        <v>848</v>
      </c>
      <c r="N454">
        <v>230</v>
      </c>
      <c r="O454" s="41">
        <v>42778.958333333336</v>
      </c>
      <c r="P454">
        <v>3945</v>
      </c>
      <c r="Q454">
        <v>1</v>
      </c>
      <c r="T454">
        <v>1</v>
      </c>
      <c r="V454" t="s">
        <v>1349</v>
      </c>
      <c r="W454">
        <v>410020</v>
      </c>
      <c r="X454">
        <v>20</v>
      </c>
      <c r="Y454">
        <v>10</v>
      </c>
      <c r="AB454">
        <v>16</v>
      </c>
      <c r="AC454">
        <v>0</v>
      </c>
      <c r="AD454">
        <v>16</v>
      </c>
      <c r="AE454" t="s">
        <v>2046</v>
      </c>
      <c r="AF454" t="s">
        <v>2046</v>
      </c>
      <c r="AG454" t="s">
        <v>2046</v>
      </c>
      <c r="AH454" t="s">
        <v>2046</v>
      </c>
      <c r="AI454" t="s">
        <v>2046</v>
      </c>
    </row>
    <row r="455" spans="1:35" x14ac:dyDescent="0.2">
      <c r="A455" t="s">
        <v>51</v>
      </c>
      <c r="B455" t="s">
        <v>936</v>
      </c>
      <c r="C455" t="s">
        <v>868</v>
      </c>
      <c r="D455" t="s">
        <v>15</v>
      </c>
      <c r="E455" t="s">
        <v>456</v>
      </c>
      <c r="F455" t="s">
        <v>1573</v>
      </c>
      <c r="G455">
        <v>75012</v>
      </c>
      <c r="H455" t="s">
        <v>1110</v>
      </c>
      <c r="I455" t="s">
        <v>1574</v>
      </c>
      <c r="J455" t="s">
        <v>937</v>
      </c>
      <c r="K455">
        <v>75</v>
      </c>
      <c r="L455" t="s">
        <v>848</v>
      </c>
      <c r="N455">
        <v>230</v>
      </c>
      <c r="O455" s="41">
        <v>42778.958333333336</v>
      </c>
      <c r="P455">
        <v>3945</v>
      </c>
      <c r="Q455">
        <v>1</v>
      </c>
      <c r="T455">
        <v>1</v>
      </c>
      <c r="V455" t="s">
        <v>871</v>
      </c>
      <c r="W455">
        <v>410010</v>
      </c>
      <c r="X455">
        <v>20</v>
      </c>
      <c r="Y455">
        <v>10</v>
      </c>
      <c r="AB455">
        <v>16</v>
      </c>
      <c r="AC455">
        <v>0</v>
      </c>
      <c r="AD455">
        <v>16</v>
      </c>
      <c r="AE455" t="s">
        <v>2046</v>
      </c>
      <c r="AF455" t="s">
        <v>2046</v>
      </c>
      <c r="AG455" t="s">
        <v>2046</v>
      </c>
      <c r="AH455" t="s">
        <v>2046</v>
      </c>
      <c r="AI455" t="s">
        <v>2046</v>
      </c>
    </row>
    <row r="456" spans="1:35" x14ac:dyDescent="0.2">
      <c r="A456" t="s">
        <v>51</v>
      </c>
      <c r="B456" t="s">
        <v>862</v>
      </c>
      <c r="C456" t="s">
        <v>817</v>
      </c>
      <c r="D456" t="s">
        <v>10</v>
      </c>
      <c r="E456" t="s">
        <v>498</v>
      </c>
      <c r="F456" t="s">
        <v>1569</v>
      </c>
      <c r="G456">
        <v>44800</v>
      </c>
      <c r="H456" t="s">
        <v>1570</v>
      </c>
      <c r="I456" t="s">
        <v>1571</v>
      </c>
      <c r="J456" t="s">
        <v>1572</v>
      </c>
      <c r="K456">
        <v>44</v>
      </c>
      <c r="L456" t="s">
        <v>805</v>
      </c>
      <c r="N456">
        <v>750</v>
      </c>
      <c r="O456" s="41">
        <v>42778.958333333336</v>
      </c>
      <c r="P456">
        <v>3944</v>
      </c>
      <c r="Q456">
        <v>1</v>
      </c>
      <c r="V456" t="s">
        <v>1578</v>
      </c>
      <c r="W456" t="s">
        <v>1579</v>
      </c>
      <c r="X456">
        <v>12</v>
      </c>
      <c r="Y456">
        <v>0</v>
      </c>
      <c r="AB456">
        <v>0</v>
      </c>
      <c r="AC456">
        <v>0</v>
      </c>
      <c r="AD456">
        <v>0</v>
      </c>
      <c r="AE456" t="s">
        <v>2046</v>
      </c>
      <c r="AF456" t="s">
        <v>2046</v>
      </c>
      <c r="AG456" t="s">
        <v>2046</v>
      </c>
      <c r="AH456" t="s">
        <v>2046</v>
      </c>
      <c r="AI456" t="s">
        <v>2046</v>
      </c>
    </row>
    <row r="457" spans="1:35" x14ac:dyDescent="0.2">
      <c r="A457" t="s">
        <v>51</v>
      </c>
      <c r="B457" t="s">
        <v>862</v>
      </c>
      <c r="C457" t="s">
        <v>817</v>
      </c>
      <c r="D457" t="s">
        <v>10</v>
      </c>
      <c r="E457" t="s">
        <v>498</v>
      </c>
      <c r="F457" t="s">
        <v>1569</v>
      </c>
      <c r="G457">
        <v>44800</v>
      </c>
      <c r="H457" t="s">
        <v>1570</v>
      </c>
      <c r="I457" t="s">
        <v>1571</v>
      </c>
      <c r="J457" t="s">
        <v>1572</v>
      </c>
      <c r="K457">
        <v>44</v>
      </c>
      <c r="L457" t="s">
        <v>805</v>
      </c>
      <c r="N457">
        <v>750</v>
      </c>
      <c r="O457" s="41">
        <v>42778.958333333336</v>
      </c>
      <c r="P457">
        <v>3944</v>
      </c>
      <c r="Q457">
        <v>1</v>
      </c>
      <c r="T457">
        <v>1</v>
      </c>
      <c r="V457" t="s">
        <v>859</v>
      </c>
      <c r="X457">
        <v>1</v>
      </c>
      <c r="Y457">
        <v>10</v>
      </c>
      <c r="AA457" t="s">
        <v>807</v>
      </c>
      <c r="AB457">
        <v>0</v>
      </c>
      <c r="AC457">
        <v>0</v>
      </c>
      <c r="AD457">
        <v>0</v>
      </c>
      <c r="AE457" t="s">
        <v>2046</v>
      </c>
      <c r="AF457" t="s">
        <v>2046</v>
      </c>
      <c r="AG457" t="s">
        <v>2046</v>
      </c>
      <c r="AH457" t="s">
        <v>2046</v>
      </c>
      <c r="AI457" t="s">
        <v>2046</v>
      </c>
    </row>
    <row r="458" spans="1:35" x14ac:dyDescent="0.2">
      <c r="A458" t="s">
        <v>51</v>
      </c>
      <c r="B458" t="s">
        <v>862</v>
      </c>
      <c r="C458" t="s">
        <v>817</v>
      </c>
      <c r="D458" t="s">
        <v>10</v>
      </c>
      <c r="E458" t="s">
        <v>498</v>
      </c>
      <c r="F458" t="s">
        <v>1569</v>
      </c>
      <c r="G458">
        <v>44800</v>
      </c>
      <c r="H458" t="s">
        <v>1570</v>
      </c>
      <c r="I458" t="s">
        <v>1571</v>
      </c>
      <c r="J458" t="s">
        <v>1572</v>
      </c>
      <c r="K458">
        <v>44</v>
      </c>
      <c r="L458" t="s">
        <v>805</v>
      </c>
      <c r="N458">
        <v>750</v>
      </c>
      <c r="O458" s="41">
        <v>42778.958333333336</v>
      </c>
      <c r="P458">
        <v>3944</v>
      </c>
      <c r="Q458">
        <v>1</v>
      </c>
      <c r="T458">
        <v>1</v>
      </c>
      <c r="V458" t="s">
        <v>857</v>
      </c>
      <c r="W458" t="s">
        <v>858</v>
      </c>
      <c r="X458">
        <v>30</v>
      </c>
      <c r="Y458">
        <v>10</v>
      </c>
      <c r="AB458">
        <v>0</v>
      </c>
      <c r="AC458">
        <v>0</v>
      </c>
      <c r="AD458">
        <v>0</v>
      </c>
      <c r="AE458" t="s">
        <v>2046</v>
      </c>
      <c r="AF458" t="s">
        <v>2046</v>
      </c>
      <c r="AG458" t="s">
        <v>2046</v>
      </c>
      <c r="AH458" t="s">
        <v>2046</v>
      </c>
      <c r="AI458" t="s">
        <v>2046</v>
      </c>
    </row>
    <row r="459" spans="1:35" x14ac:dyDescent="0.2">
      <c r="A459" t="s">
        <v>51</v>
      </c>
      <c r="B459" t="s">
        <v>862</v>
      </c>
      <c r="C459" t="s">
        <v>817</v>
      </c>
      <c r="D459" t="s">
        <v>10</v>
      </c>
      <c r="E459" t="s">
        <v>498</v>
      </c>
      <c r="F459" t="s">
        <v>1569</v>
      </c>
      <c r="G459">
        <v>44800</v>
      </c>
      <c r="H459" t="s">
        <v>1570</v>
      </c>
      <c r="I459" t="s">
        <v>1571</v>
      </c>
      <c r="J459" t="s">
        <v>1572</v>
      </c>
      <c r="K459">
        <v>44</v>
      </c>
      <c r="L459" t="s">
        <v>805</v>
      </c>
      <c r="N459">
        <v>750</v>
      </c>
      <c r="O459" s="41">
        <v>42778.958333333336</v>
      </c>
      <c r="P459">
        <v>3944</v>
      </c>
      <c r="Q459">
        <v>1</v>
      </c>
      <c r="T459">
        <v>1</v>
      </c>
      <c r="V459" t="s">
        <v>932</v>
      </c>
      <c r="W459" t="s">
        <v>933</v>
      </c>
      <c r="X459">
        <v>30</v>
      </c>
      <c r="Y459">
        <v>10</v>
      </c>
      <c r="AB459">
        <v>0</v>
      </c>
      <c r="AC459">
        <v>0</v>
      </c>
      <c r="AD459">
        <v>0</v>
      </c>
      <c r="AE459" t="s">
        <v>2046</v>
      </c>
      <c r="AF459" t="s">
        <v>2046</v>
      </c>
      <c r="AG459" t="s">
        <v>2046</v>
      </c>
      <c r="AH459" t="s">
        <v>2046</v>
      </c>
      <c r="AI459" t="s">
        <v>2046</v>
      </c>
    </row>
    <row r="460" spans="1:35" x14ac:dyDescent="0.2">
      <c r="A460" t="s">
        <v>51</v>
      </c>
      <c r="B460" t="s">
        <v>862</v>
      </c>
      <c r="C460" t="s">
        <v>817</v>
      </c>
      <c r="D460" t="s">
        <v>10</v>
      </c>
      <c r="E460" t="s">
        <v>498</v>
      </c>
      <c r="F460" t="s">
        <v>1569</v>
      </c>
      <c r="G460">
        <v>44800</v>
      </c>
      <c r="H460" t="s">
        <v>1570</v>
      </c>
      <c r="I460" t="s">
        <v>1571</v>
      </c>
      <c r="J460" t="s">
        <v>1572</v>
      </c>
      <c r="K460">
        <v>44</v>
      </c>
      <c r="L460" t="s">
        <v>805</v>
      </c>
      <c r="N460">
        <v>750</v>
      </c>
      <c r="O460" s="41">
        <v>42778.958333333336</v>
      </c>
      <c r="P460">
        <v>3944</v>
      </c>
      <c r="Q460">
        <v>1</v>
      </c>
      <c r="T460">
        <v>1</v>
      </c>
      <c r="V460" t="s">
        <v>852</v>
      </c>
      <c r="W460" t="s">
        <v>853</v>
      </c>
      <c r="X460">
        <v>30</v>
      </c>
      <c r="Y460">
        <v>10</v>
      </c>
      <c r="AB460">
        <v>0</v>
      </c>
      <c r="AC460">
        <v>0</v>
      </c>
      <c r="AD460">
        <v>0</v>
      </c>
      <c r="AE460" t="s">
        <v>2046</v>
      </c>
      <c r="AF460" t="s">
        <v>2046</v>
      </c>
      <c r="AG460" t="s">
        <v>2046</v>
      </c>
      <c r="AH460" t="s">
        <v>2046</v>
      </c>
      <c r="AI460" t="s">
        <v>2046</v>
      </c>
    </row>
    <row r="461" spans="1:35" x14ac:dyDescent="0.2">
      <c r="A461" t="s">
        <v>51</v>
      </c>
      <c r="B461" t="s">
        <v>862</v>
      </c>
      <c r="C461" t="s">
        <v>817</v>
      </c>
      <c r="D461" t="s">
        <v>10</v>
      </c>
      <c r="E461" t="s">
        <v>498</v>
      </c>
      <c r="F461" t="s">
        <v>1569</v>
      </c>
      <c r="G461">
        <v>44800</v>
      </c>
      <c r="H461" t="s">
        <v>1570</v>
      </c>
      <c r="I461" t="s">
        <v>1571</v>
      </c>
      <c r="J461" t="s">
        <v>1572</v>
      </c>
      <c r="K461">
        <v>44</v>
      </c>
      <c r="L461" t="s">
        <v>805</v>
      </c>
      <c r="N461">
        <v>750</v>
      </c>
      <c r="O461" s="41">
        <v>42778.958333333336</v>
      </c>
      <c r="P461">
        <v>3944</v>
      </c>
      <c r="Q461">
        <v>1</v>
      </c>
      <c r="V461" t="s">
        <v>1576</v>
      </c>
      <c r="W461" t="s">
        <v>1577</v>
      </c>
      <c r="X461">
        <v>12</v>
      </c>
      <c r="Y461">
        <v>0</v>
      </c>
      <c r="AB461">
        <v>0</v>
      </c>
      <c r="AC461">
        <v>0</v>
      </c>
      <c r="AD461">
        <v>0</v>
      </c>
      <c r="AE461" t="s">
        <v>2046</v>
      </c>
      <c r="AF461" t="s">
        <v>2046</v>
      </c>
      <c r="AG461" t="s">
        <v>2046</v>
      </c>
      <c r="AH461" t="s">
        <v>2046</v>
      </c>
      <c r="AI461" t="s">
        <v>2046</v>
      </c>
    </row>
    <row r="462" spans="1:35" x14ac:dyDescent="0.2">
      <c r="A462" t="s">
        <v>51</v>
      </c>
      <c r="B462" t="s">
        <v>862</v>
      </c>
      <c r="C462" t="s">
        <v>817</v>
      </c>
      <c r="D462" t="s">
        <v>10</v>
      </c>
      <c r="E462" t="s">
        <v>498</v>
      </c>
      <c r="F462" t="s">
        <v>1569</v>
      </c>
      <c r="G462">
        <v>44800</v>
      </c>
      <c r="H462" t="s">
        <v>1570</v>
      </c>
      <c r="I462" t="s">
        <v>1571</v>
      </c>
      <c r="J462" t="s">
        <v>1572</v>
      </c>
      <c r="K462">
        <v>44</v>
      </c>
      <c r="L462" t="s">
        <v>805</v>
      </c>
      <c r="N462">
        <v>750</v>
      </c>
      <c r="O462" s="41">
        <v>42778.958333333336</v>
      </c>
      <c r="P462">
        <v>3944</v>
      </c>
      <c r="Q462">
        <v>1</v>
      </c>
      <c r="V462" t="s">
        <v>1157</v>
      </c>
      <c r="W462" t="s">
        <v>1158</v>
      </c>
      <c r="X462">
        <v>12</v>
      </c>
      <c r="Y462">
        <v>0</v>
      </c>
      <c r="AB462">
        <v>0</v>
      </c>
      <c r="AC462">
        <v>0</v>
      </c>
      <c r="AD462">
        <v>0</v>
      </c>
      <c r="AE462" t="s">
        <v>2046</v>
      </c>
      <c r="AF462" t="s">
        <v>2046</v>
      </c>
      <c r="AG462" t="s">
        <v>2046</v>
      </c>
      <c r="AH462" t="s">
        <v>2046</v>
      </c>
      <c r="AI462" t="s">
        <v>2046</v>
      </c>
    </row>
    <row r="463" spans="1:35" x14ac:dyDescent="0.2">
      <c r="A463" t="s">
        <v>51</v>
      </c>
      <c r="B463" t="s">
        <v>936</v>
      </c>
      <c r="C463" t="s">
        <v>18</v>
      </c>
      <c r="D463" t="s">
        <v>15</v>
      </c>
      <c r="E463" t="s">
        <v>456</v>
      </c>
      <c r="F463" t="s">
        <v>1573</v>
      </c>
      <c r="G463">
        <v>75012</v>
      </c>
      <c r="H463" t="s">
        <v>1110</v>
      </c>
      <c r="I463" t="s">
        <v>1574</v>
      </c>
      <c r="J463" t="s">
        <v>937</v>
      </c>
      <c r="K463">
        <v>75</v>
      </c>
      <c r="L463" t="s">
        <v>848</v>
      </c>
      <c r="N463">
        <v>230</v>
      </c>
      <c r="O463" s="41">
        <v>42778.958333333336</v>
      </c>
      <c r="P463">
        <v>3943</v>
      </c>
      <c r="Q463">
        <v>1</v>
      </c>
      <c r="V463" t="s">
        <v>892</v>
      </c>
      <c r="W463">
        <v>1010420497</v>
      </c>
      <c r="X463">
        <v>4</v>
      </c>
      <c r="Y463">
        <v>10</v>
      </c>
      <c r="AA463" t="s">
        <v>807</v>
      </c>
      <c r="AB463">
        <v>25.56</v>
      </c>
      <c r="AC463">
        <v>0</v>
      </c>
      <c r="AD463">
        <v>25.56</v>
      </c>
      <c r="AE463" t="s">
        <v>2046</v>
      </c>
      <c r="AF463" t="s">
        <v>2046</v>
      </c>
      <c r="AG463" t="s">
        <v>2046</v>
      </c>
      <c r="AH463" t="s">
        <v>2046</v>
      </c>
      <c r="AI463" t="s">
        <v>2046</v>
      </c>
    </row>
    <row r="464" spans="1:35" x14ac:dyDescent="0.2">
      <c r="A464" t="s">
        <v>51</v>
      </c>
      <c r="B464" t="s">
        <v>936</v>
      </c>
      <c r="C464" t="s">
        <v>18</v>
      </c>
      <c r="D464" t="s">
        <v>15</v>
      </c>
      <c r="E464" t="s">
        <v>456</v>
      </c>
      <c r="F464" t="s">
        <v>1573</v>
      </c>
      <c r="G464">
        <v>75012</v>
      </c>
      <c r="H464" t="s">
        <v>1110</v>
      </c>
      <c r="I464" t="s">
        <v>1574</v>
      </c>
      <c r="J464" t="s">
        <v>937</v>
      </c>
      <c r="K464">
        <v>75</v>
      </c>
      <c r="L464" t="s">
        <v>848</v>
      </c>
      <c r="N464">
        <v>230</v>
      </c>
      <c r="O464" s="41">
        <v>42778.958333333336</v>
      </c>
      <c r="P464">
        <v>3943</v>
      </c>
      <c r="Q464">
        <v>1</v>
      </c>
      <c r="V464" t="s">
        <v>891</v>
      </c>
      <c r="W464">
        <v>1010420297</v>
      </c>
      <c r="X464">
        <v>4</v>
      </c>
      <c r="Y464">
        <v>10</v>
      </c>
      <c r="AA464" t="s">
        <v>807</v>
      </c>
      <c r="AB464">
        <v>25.56</v>
      </c>
      <c r="AC464">
        <v>0</v>
      </c>
      <c r="AD464">
        <v>25.56</v>
      </c>
      <c r="AE464" t="s">
        <v>2046</v>
      </c>
      <c r="AF464" t="s">
        <v>2046</v>
      </c>
      <c r="AG464" t="s">
        <v>2046</v>
      </c>
      <c r="AH464" t="s">
        <v>2046</v>
      </c>
      <c r="AI464" t="s">
        <v>2046</v>
      </c>
    </row>
    <row r="465" spans="1:35" x14ac:dyDescent="0.2">
      <c r="A465" t="s">
        <v>51</v>
      </c>
      <c r="B465" t="s">
        <v>936</v>
      </c>
      <c r="C465" t="s">
        <v>18</v>
      </c>
      <c r="D465" t="s">
        <v>15</v>
      </c>
      <c r="E465" t="s">
        <v>456</v>
      </c>
      <c r="F465" t="s">
        <v>1573</v>
      </c>
      <c r="G465">
        <v>75012</v>
      </c>
      <c r="H465" t="s">
        <v>1110</v>
      </c>
      <c r="I465" t="s">
        <v>1574</v>
      </c>
      <c r="J465" t="s">
        <v>937</v>
      </c>
      <c r="K465">
        <v>75</v>
      </c>
      <c r="L465" t="s">
        <v>848</v>
      </c>
      <c r="N465">
        <v>230</v>
      </c>
      <c r="O465" s="41">
        <v>42778.958333333336</v>
      </c>
      <c r="P465">
        <v>3943</v>
      </c>
      <c r="Q465">
        <v>1</v>
      </c>
      <c r="V465" t="s">
        <v>814</v>
      </c>
      <c r="W465">
        <v>1010420097</v>
      </c>
      <c r="X465">
        <v>4</v>
      </c>
      <c r="Y465">
        <v>10</v>
      </c>
      <c r="AA465" t="s">
        <v>807</v>
      </c>
      <c r="AB465">
        <v>25.56</v>
      </c>
      <c r="AC465">
        <v>0</v>
      </c>
      <c r="AD465">
        <v>25.56</v>
      </c>
      <c r="AE465" t="s">
        <v>2046</v>
      </c>
      <c r="AF465" t="s">
        <v>2046</v>
      </c>
      <c r="AG465" t="s">
        <v>2046</v>
      </c>
      <c r="AH465" t="s">
        <v>2046</v>
      </c>
      <c r="AI465" t="s">
        <v>2046</v>
      </c>
    </row>
    <row r="466" spans="1:35" x14ac:dyDescent="0.2">
      <c r="A466" t="s">
        <v>51</v>
      </c>
      <c r="B466" t="s">
        <v>936</v>
      </c>
      <c r="C466" t="s">
        <v>18</v>
      </c>
      <c r="D466" t="s">
        <v>15</v>
      </c>
      <c r="E466" t="s">
        <v>456</v>
      </c>
      <c r="F466" t="s">
        <v>1573</v>
      </c>
      <c r="G466">
        <v>75012</v>
      </c>
      <c r="H466" t="s">
        <v>1110</v>
      </c>
      <c r="I466" t="s">
        <v>1574</v>
      </c>
      <c r="J466" t="s">
        <v>937</v>
      </c>
      <c r="K466">
        <v>75</v>
      </c>
      <c r="L466" t="s">
        <v>848</v>
      </c>
      <c r="N466">
        <v>230</v>
      </c>
      <c r="O466" s="41">
        <v>42778.958333333336</v>
      </c>
      <c r="P466">
        <v>3943</v>
      </c>
      <c r="R466">
        <v>1</v>
      </c>
      <c r="V466" t="s">
        <v>955</v>
      </c>
      <c r="W466">
        <v>1010630692</v>
      </c>
      <c r="X466">
        <v>6</v>
      </c>
      <c r="Y466">
        <v>0</v>
      </c>
      <c r="AB466">
        <v>35.340000000000003</v>
      </c>
      <c r="AC466">
        <v>0</v>
      </c>
      <c r="AD466">
        <v>35.340000000000003</v>
      </c>
      <c r="AE466" t="s">
        <v>2046</v>
      </c>
      <c r="AF466" t="s">
        <v>2046</v>
      </c>
      <c r="AG466" t="s">
        <v>2046</v>
      </c>
      <c r="AH466" t="s">
        <v>2046</v>
      </c>
      <c r="AI466" t="s">
        <v>2046</v>
      </c>
    </row>
    <row r="467" spans="1:35" x14ac:dyDescent="0.2">
      <c r="A467" t="s">
        <v>51</v>
      </c>
      <c r="B467" t="s">
        <v>936</v>
      </c>
      <c r="C467" t="s">
        <v>18</v>
      </c>
      <c r="D467" t="s">
        <v>15</v>
      </c>
      <c r="E467" t="s">
        <v>456</v>
      </c>
      <c r="F467" t="s">
        <v>1573</v>
      </c>
      <c r="G467">
        <v>75012</v>
      </c>
      <c r="H467" t="s">
        <v>1110</v>
      </c>
      <c r="I467" t="s">
        <v>1574</v>
      </c>
      <c r="J467" t="s">
        <v>937</v>
      </c>
      <c r="K467">
        <v>75</v>
      </c>
      <c r="L467" t="s">
        <v>848</v>
      </c>
      <c r="N467">
        <v>230</v>
      </c>
      <c r="O467" s="41">
        <v>42778.958333333336</v>
      </c>
      <c r="P467">
        <v>3943</v>
      </c>
      <c r="Q467">
        <v>1</v>
      </c>
      <c r="V467" t="s">
        <v>1160</v>
      </c>
      <c r="W467">
        <v>1010630592</v>
      </c>
      <c r="X467">
        <v>6</v>
      </c>
      <c r="Y467">
        <v>0</v>
      </c>
      <c r="AB467">
        <v>30.66</v>
      </c>
      <c r="AC467">
        <v>0</v>
      </c>
      <c r="AD467">
        <v>30.66</v>
      </c>
      <c r="AE467" t="s">
        <v>2046</v>
      </c>
      <c r="AF467" t="s">
        <v>2046</v>
      </c>
      <c r="AG467" t="s">
        <v>2046</v>
      </c>
      <c r="AH467" t="s">
        <v>2046</v>
      </c>
      <c r="AI467" t="s">
        <v>2046</v>
      </c>
    </row>
    <row r="468" spans="1:35" x14ac:dyDescent="0.2">
      <c r="A468" t="s">
        <v>51</v>
      </c>
      <c r="B468" t="s">
        <v>936</v>
      </c>
      <c r="C468" t="s">
        <v>18</v>
      </c>
      <c r="D468" t="s">
        <v>15</v>
      </c>
      <c r="E468" t="s">
        <v>456</v>
      </c>
      <c r="F468" t="s">
        <v>1573</v>
      </c>
      <c r="G468">
        <v>75012</v>
      </c>
      <c r="H468" t="s">
        <v>1110</v>
      </c>
      <c r="I468" t="s">
        <v>1574</v>
      </c>
      <c r="J468" t="s">
        <v>937</v>
      </c>
      <c r="K468">
        <v>75</v>
      </c>
      <c r="L468" t="s">
        <v>848</v>
      </c>
      <c r="N468">
        <v>230</v>
      </c>
      <c r="O468" s="41">
        <v>42778.958333333336</v>
      </c>
      <c r="P468">
        <v>3943</v>
      </c>
      <c r="Q468">
        <v>1</v>
      </c>
      <c r="V468" t="s">
        <v>1575</v>
      </c>
      <c r="W468">
        <v>1010630492</v>
      </c>
      <c r="X468">
        <v>6</v>
      </c>
      <c r="Y468">
        <v>0</v>
      </c>
      <c r="AB468">
        <v>30.66</v>
      </c>
      <c r="AC468">
        <v>0</v>
      </c>
      <c r="AD468">
        <v>30.66</v>
      </c>
      <c r="AE468" t="s">
        <v>2046</v>
      </c>
      <c r="AF468" t="s">
        <v>2046</v>
      </c>
      <c r="AG468" t="s">
        <v>2046</v>
      </c>
      <c r="AH468" t="s">
        <v>2046</v>
      </c>
      <c r="AI468" t="s">
        <v>2046</v>
      </c>
    </row>
    <row r="469" spans="1:35" x14ac:dyDescent="0.2">
      <c r="A469" t="s">
        <v>51</v>
      </c>
      <c r="B469" t="s">
        <v>936</v>
      </c>
      <c r="C469" t="s">
        <v>18</v>
      </c>
      <c r="D469" t="s">
        <v>15</v>
      </c>
      <c r="E469" t="s">
        <v>456</v>
      </c>
      <c r="F469" t="s">
        <v>1573</v>
      </c>
      <c r="G469">
        <v>75012</v>
      </c>
      <c r="H469" t="s">
        <v>1110</v>
      </c>
      <c r="I469" t="s">
        <v>1574</v>
      </c>
      <c r="J469" t="s">
        <v>937</v>
      </c>
      <c r="K469">
        <v>75</v>
      </c>
      <c r="L469" t="s">
        <v>848</v>
      </c>
      <c r="N469">
        <v>230</v>
      </c>
      <c r="O469" s="41">
        <v>42778.958333333336</v>
      </c>
      <c r="P469">
        <v>3943</v>
      </c>
      <c r="Q469">
        <v>1</v>
      </c>
      <c r="V469" t="s">
        <v>886</v>
      </c>
      <c r="W469">
        <v>1010615028</v>
      </c>
      <c r="X469">
        <v>6</v>
      </c>
      <c r="Y469">
        <v>0</v>
      </c>
      <c r="AA469" t="s">
        <v>807</v>
      </c>
      <c r="AB469">
        <v>20.88</v>
      </c>
      <c r="AC469">
        <v>0</v>
      </c>
      <c r="AD469">
        <v>20.88</v>
      </c>
      <c r="AE469" t="s">
        <v>2046</v>
      </c>
      <c r="AF469" t="s">
        <v>2046</v>
      </c>
      <c r="AG469" t="s">
        <v>2046</v>
      </c>
      <c r="AH469" t="s">
        <v>2046</v>
      </c>
      <c r="AI469" t="s">
        <v>2046</v>
      </c>
    </row>
    <row r="470" spans="1:35" x14ac:dyDescent="0.2">
      <c r="A470" t="s">
        <v>51</v>
      </c>
      <c r="B470" t="s">
        <v>936</v>
      </c>
      <c r="C470" t="s">
        <v>917</v>
      </c>
      <c r="D470" t="s">
        <v>15</v>
      </c>
      <c r="E470" t="s">
        <v>456</v>
      </c>
      <c r="F470" t="s">
        <v>1573</v>
      </c>
      <c r="G470">
        <v>75012</v>
      </c>
      <c r="H470" t="s">
        <v>1110</v>
      </c>
      <c r="I470" t="s">
        <v>1574</v>
      </c>
      <c r="J470" t="s">
        <v>937</v>
      </c>
      <c r="K470">
        <v>75</v>
      </c>
      <c r="L470" t="s">
        <v>848</v>
      </c>
      <c r="N470">
        <v>230</v>
      </c>
      <c r="O470" s="41">
        <v>42778.958333333336</v>
      </c>
      <c r="P470">
        <v>3942</v>
      </c>
      <c r="Q470">
        <v>1</v>
      </c>
      <c r="V470" t="s">
        <v>921</v>
      </c>
      <c r="W470">
        <v>14426</v>
      </c>
      <c r="X470">
        <v>17</v>
      </c>
      <c r="Y470">
        <v>10</v>
      </c>
      <c r="AB470">
        <v>28.56</v>
      </c>
      <c r="AC470">
        <v>0</v>
      </c>
      <c r="AD470">
        <v>28.56</v>
      </c>
      <c r="AE470" t="s">
        <v>2046</v>
      </c>
      <c r="AF470" t="s">
        <v>2046</v>
      </c>
      <c r="AG470" t="s">
        <v>2046</v>
      </c>
      <c r="AH470" t="s">
        <v>2046</v>
      </c>
      <c r="AI470" t="s">
        <v>2046</v>
      </c>
    </row>
    <row r="471" spans="1:35" x14ac:dyDescent="0.2">
      <c r="A471" t="s">
        <v>51</v>
      </c>
      <c r="B471" t="s">
        <v>936</v>
      </c>
      <c r="C471" t="s">
        <v>917</v>
      </c>
      <c r="D471" t="s">
        <v>15</v>
      </c>
      <c r="E471" t="s">
        <v>456</v>
      </c>
      <c r="F471" t="s">
        <v>1573</v>
      </c>
      <c r="G471">
        <v>75012</v>
      </c>
      <c r="H471" t="s">
        <v>1110</v>
      </c>
      <c r="I471" t="s">
        <v>1574</v>
      </c>
      <c r="J471" t="s">
        <v>937</v>
      </c>
      <c r="K471">
        <v>75</v>
      </c>
      <c r="L471" t="s">
        <v>848</v>
      </c>
      <c r="N471">
        <v>230</v>
      </c>
      <c r="O471" s="41">
        <v>42778.958333333336</v>
      </c>
      <c r="P471">
        <v>3942</v>
      </c>
      <c r="Q471">
        <v>1</v>
      </c>
      <c r="V471" t="s">
        <v>945</v>
      </c>
      <c r="W471">
        <v>14096</v>
      </c>
      <c r="X471">
        <v>17</v>
      </c>
      <c r="Y471">
        <v>10</v>
      </c>
      <c r="AB471">
        <v>27.2</v>
      </c>
      <c r="AC471">
        <v>0</v>
      </c>
      <c r="AD471">
        <v>27.2</v>
      </c>
      <c r="AE471" t="s">
        <v>2046</v>
      </c>
      <c r="AF471" t="s">
        <v>2046</v>
      </c>
      <c r="AG471" t="s">
        <v>2046</v>
      </c>
      <c r="AH471" t="s">
        <v>2046</v>
      </c>
      <c r="AI471" t="s">
        <v>2046</v>
      </c>
    </row>
    <row r="472" spans="1:35" x14ac:dyDescent="0.2">
      <c r="A472" t="s">
        <v>51</v>
      </c>
      <c r="B472" t="s">
        <v>936</v>
      </c>
      <c r="C472" t="s">
        <v>917</v>
      </c>
      <c r="D472" t="s">
        <v>15</v>
      </c>
      <c r="E472" t="s">
        <v>456</v>
      </c>
      <c r="F472" t="s">
        <v>1573</v>
      </c>
      <c r="G472">
        <v>75012</v>
      </c>
      <c r="H472" t="s">
        <v>1110</v>
      </c>
      <c r="I472" t="s">
        <v>1574</v>
      </c>
      <c r="J472" t="s">
        <v>937</v>
      </c>
      <c r="K472">
        <v>75</v>
      </c>
      <c r="L472" t="s">
        <v>848</v>
      </c>
      <c r="N472">
        <v>230</v>
      </c>
      <c r="O472" s="41">
        <v>42778.958333333336</v>
      </c>
      <c r="P472">
        <v>3942</v>
      </c>
      <c r="Q472">
        <v>1</v>
      </c>
      <c r="V472" t="s">
        <v>1108</v>
      </c>
      <c r="W472">
        <v>14074</v>
      </c>
      <c r="X472">
        <v>17</v>
      </c>
      <c r="Y472">
        <v>10</v>
      </c>
      <c r="AB472">
        <v>26.01</v>
      </c>
      <c r="AC472">
        <v>0</v>
      </c>
      <c r="AD472">
        <v>26.01</v>
      </c>
      <c r="AE472" t="s">
        <v>2046</v>
      </c>
      <c r="AF472" t="s">
        <v>2046</v>
      </c>
      <c r="AG472" t="s">
        <v>2046</v>
      </c>
      <c r="AH472" t="s">
        <v>2046</v>
      </c>
      <c r="AI472" t="s">
        <v>2046</v>
      </c>
    </row>
    <row r="473" spans="1:35" x14ac:dyDescent="0.2">
      <c r="A473" t="s">
        <v>51</v>
      </c>
      <c r="B473" t="s">
        <v>936</v>
      </c>
      <c r="C473" t="s">
        <v>917</v>
      </c>
      <c r="D473" t="s">
        <v>15</v>
      </c>
      <c r="E473" t="s">
        <v>456</v>
      </c>
      <c r="F473" t="s">
        <v>1573</v>
      </c>
      <c r="G473">
        <v>75012</v>
      </c>
      <c r="H473" t="s">
        <v>1110</v>
      </c>
      <c r="I473" t="s">
        <v>1574</v>
      </c>
      <c r="J473" t="s">
        <v>937</v>
      </c>
      <c r="K473">
        <v>75</v>
      </c>
      <c r="L473" t="s">
        <v>848</v>
      </c>
      <c r="N473">
        <v>230</v>
      </c>
      <c r="O473" s="41">
        <v>42778.958333333336</v>
      </c>
      <c r="P473">
        <v>3942</v>
      </c>
      <c r="Q473">
        <v>1</v>
      </c>
      <c r="V473" t="s">
        <v>944</v>
      </c>
      <c r="W473">
        <v>14371</v>
      </c>
      <c r="X473">
        <v>17</v>
      </c>
      <c r="Y473">
        <v>10</v>
      </c>
      <c r="AB473">
        <v>26.01</v>
      </c>
      <c r="AC473">
        <v>0</v>
      </c>
      <c r="AD473">
        <v>26.01</v>
      </c>
      <c r="AE473" t="s">
        <v>2046</v>
      </c>
      <c r="AF473" t="s">
        <v>2046</v>
      </c>
      <c r="AG473" t="s">
        <v>2046</v>
      </c>
      <c r="AH473" t="s">
        <v>2046</v>
      </c>
      <c r="AI473" t="s">
        <v>2046</v>
      </c>
    </row>
    <row r="474" spans="1:35" x14ac:dyDescent="0.2">
      <c r="A474" t="s">
        <v>51</v>
      </c>
      <c r="B474" t="s">
        <v>936</v>
      </c>
      <c r="C474" t="s">
        <v>917</v>
      </c>
      <c r="D474" t="s">
        <v>15</v>
      </c>
      <c r="E474" t="s">
        <v>456</v>
      </c>
      <c r="F474" t="s">
        <v>1573</v>
      </c>
      <c r="G474">
        <v>75012</v>
      </c>
      <c r="H474" t="s">
        <v>1110</v>
      </c>
      <c r="I474" t="s">
        <v>1574</v>
      </c>
      <c r="J474" t="s">
        <v>937</v>
      </c>
      <c r="K474">
        <v>75</v>
      </c>
      <c r="L474" t="s">
        <v>848</v>
      </c>
      <c r="N474">
        <v>230</v>
      </c>
      <c r="O474" s="41">
        <v>42778.958333333336</v>
      </c>
      <c r="P474">
        <v>3942</v>
      </c>
      <c r="Q474">
        <v>1</v>
      </c>
      <c r="V474" t="s">
        <v>1113</v>
      </c>
      <c r="W474">
        <v>14771</v>
      </c>
      <c r="X474">
        <v>17</v>
      </c>
      <c r="Y474">
        <v>10</v>
      </c>
      <c r="AB474">
        <v>0</v>
      </c>
      <c r="AC474">
        <v>0</v>
      </c>
      <c r="AD474">
        <v>0</v>
      </c>
      <c r="AE474" t="s">
        <v>2046</v>
      </c>
      <c r="AF474" t="s">
        <v>2046</v>
      </c>
      <c r="AG474" t="s">
        <v>2046</v>
      </c>
      <c r="AH474" t="s">
        <v>2046</v>
      </c>
      <c r="AI474" t="s">
        <v>2046</v>
      </c>
    </row>
    <row r="475" spans="1:35" x14ac:dyDescent="0.2">
      <c r="A475" t="s">
        <v>51</v>
      </c>
      <c r="B475" t="s">
        <v>936</v>
      </c>
      <c r="C475" t="s">
        <v>917</v>
      </c>
      <c r="D475" t="s">
        <v>15</v>
      </c>
      <c r="E475" t="s">
        <v>456</v>
      </c>
      <c r="F475" t="s">
        <v>1573</v>
      </c>
      <c r="G475">
        <v>75012</v>
      </c>
      <c r="H475" t="s">
        <v>1110</v>
      </c>
      <c r="I475" t="s">
        <v>1574</v>
      </c>
      <c r="J475" t="s">
        <v>937</v>
      </c>
      <c r="K475">
        <v>75</v>
      </c>
      <c r="L475" t="s">
        <v>848</v>
      </c>
      <c r="N475">
        <v>230</v>
      </c>
      <c r="O475" s="41">
        <v>42778.958333333336</v>
      </c>
      <c r="P475">
        <v>3942</v>
      </c>
      <c r="Q475">
        <v>1</v>
      </c>
      <c r="V475" t="s">
        <v>959</v>
      </c>
      <c r="W475">
        <v>14072</v>
      </c>
      <c r="X475">
        <v>17</v>
      </c>
      <c r="Y475">
        <v>10</v>
      </c>
      <c r="AB475">
        <v>23.29</v>
      </c>
      <c r="AC475">
        <v>0</v>
      </c>
      <c r="AD475">
        <v>23.29</v>
      </c>
      <c r="AE475" t="s">
        <v>2046</v>
      </c>
      <c r="AF475" t="s">
        <v>2046</v>
      </c>
      <c r="AG475" t="s">
        <v>2046</v>
      </c>
      <c r="AH475" t="s">
        <v>2046</v>
      </c>
      <c r="AI475" t="s">
        <v>2046</v>
      </c>
    </row>
    <row r="476" spans="1:35" x14ac:dyDescent="0.2">
      <c r="A476" t="s">
        <v>51</v>
      </c>
      <c r="B476" t="s">
        <v>936</v>
      </c>
      <c r="C476" t="s">
        <v>917</v>
      </c>
      <c r="D476" t="s">
        <v>15</v>
      </c>
      <c r="E476" t="s">
        <v>456</v>
      </c>
      <c r="F476" t="s">
        <v>1573</v>
      </c>
      <c r="G476">
        <v>75012</v>
      </c>
      <c r="H476" t="s">
        <v>1110</v>
      </c>
      <c r="I476" t="s">
        <v>1574</v>
      </c>
      <c r="J476" t="s">
        <v>937</v>
      </c>
      <c r="K476">
        <v>75</v>
      </c>
      <c r="L476" t="s">
        <v>848</v>
      </c>
      <c r="N476">
        <v>230</v>
      </c>
      <c r="O476" s="41">
        <v>42778.958333333336</v>
      </c>
      <c r="P476">
        <v>3942</v>
      </c>
      <c r="Q476">
        <v>1</v>
      </c>
      <c r="V476" t="s">
        <v>943</v>
      </c>
      <c r="W476">
        <v>14072</v>
      </c>
      <c r="X476">
        <v>17</v>
      </c>
      <c r="Y476">
        <v>10</v>
      </c>
      <c r="AB476">
        <v>28.73</v>
      </c>
      <c r="AC476">
        <v>0</v>
      </c>
      <c r="AD476">
        <v>28.73</v>
      </c>
      <c r="AE476" t="s">
        <v>2046</v>
      </c>
      <c r="AF476" t="s">
        <v>2046</v>
      </c>
      <c r="AG476" t="s">
        <v>2046</v>
      </c>
      <c r="AH476" t="s">
        <v>2046</v>
      </c>
      <c r="AI476" t="s">
        <v>2046</v>
      </c>
    </row>
    <row r="477" spans="1:35" x14ac:dyDescent="0.2">
      <c r="A477" t="s">
        <v>51</v>
      </c>
      <c r="B477" t="s">
        <v>936</v>
      </c>
      <c r="C477" t="s">
        <v>917</v>
      </c>
      <c r="D477" t="s">
        <v>15</v>
      </c>
      <c r="E477" t="s">
        <v>456</v>
      </c>
      <c r="F477" t="s">
        <v>1573</v>
      </c>
      <c r="G477">
        <v>75012</v>
      </c>
      <c r="H477" t="s">
        <v>1110</v>
      </c>
      <c r="I477" t="s">
        <v>1574</v>
      </c>
      <c r="J477" t="s">
        <v>937</v>
      </c>
      <c r="K477">
        <v>75</v>
      </c>
      <c r="L477" t="s">
        <v>848</v>
      </c>
      <c r="N477">
        <v>230</v>
      </c>
      <c r="O477" s="41">
        <v>42778.958333333336</v>
      </c>
      <c r="P477">
        <v>3942</v>
      </c>
      <c r="Q477">
        <v>1</v>
      </c>
      <c r="V477" t="s">
        <v>1112</v>
      </c>
      <c r="W477">
        <v>14076</v>
      </c>
      <c r="X477">
        <v>17</v>
      </c>
      <c r="Y477">
        <v>10</v>
      </c>
      <c r="AB477">
        <v>26.69</v>
      </c>
      <c r="AC477">
        <v>0</v>
      </c>
      <c r="AD477">
        <v>26.69</v>
      </c>
      <c r="AE477" t="s">
        <v>2046</v>
      </c>
      <c r="AF477" t="s">
        <v>2046</v>
      </c>
      <c r="AG477" t="s">
        <v>2046</v>
      </c>
      <c r="AH477" t="s">
        <v>2046</v>
      </c>
      <c r="AI477" t="s">
        <v>2046</v>
      </c>
    </row>
    <row r="478" spans="1:35" x14ac:dyDescent="0.2">
      <c r="A478" t="s">
        <v>51</v>
      </c>
      <c r="B478" t="s">
        <v>936</v>
      </c>
      <c r="C478" t="s">
        <v>917</v>
      </c>
      <c r="D478" t="s">
        <v>15</v>
      </c>
      <c r="E478" t="s">
        <v>456</v>
      </c>
      <c r="F478" t="s">
        <v>1573</v>
      </c>
      <c r="G478">
        <v>75012</v>
      </c>
      <c r="H478" t="s">
        <v>1110</v>
      </c>
      <c r="I478" t="s">
        <v>1574</v>
      </c>
      <c r="J478" t="s">
        <v>937</v>
      </c>
      <c r="K478">
        <v>75</v>
      </c>
      <c r="L478" t="s">
        <v>848</v>
      </c>
      <c r="N478">
        <v>230</v>
      </c>
      <c r="O478" s="41">
        <v>42778.958333333336</v>
      </c>
      <c r="P478">
        <v>3942</v>
      </c>
      <c r="S478">
        <v>1</v>
      </c>
      <c r="V478" t="s">
        <v>920</v>
      </c>
      <c r="W478">
        <v>14763</v>
      </c>
      <c r="X478">
        <v>17</v>
      </c>
      <c r="Y478">
        <v>10</v>
      </c>
      <c r="AB478">
        <v>0</v>
      </c>
      <c r="AC478">
        <v>0</v>
      </c>
      <c r="AD478">
        <v>0</v>
      </c>
      <c r="AE478" t="s">
        <v>2046</v>
      </c>
      <c r="AF478" t="s">
        <v>2046</v>
      </c>
      <c r="AG478" t="s">
        <v>2046</v>
      </c>
      <c r="AH478" t="s">
        <v>2046</v>
      </c>
      <c r="AI478" t="s">
        <v>2046</v>
      </c>
    </row>
    <row r="479" spans="1:35" x14ac:dyDescent="0.2">
      <c r="A479" t="s">
        <v>51</v>
      </c>
      <c r="B479" t="s">
        <v>936</v>
      </c>
      <c r="C479" t="s">
        <v>917</v>
      </c>
      <c r="D479" t="s">
        <v>15</v>
      </c>
      <c r="E479" t="s">
        <v>456</v>
      </c>
      <c r="F479" t="s">
        <v>1573</v>
      </c>
      <c r="G479">
        <v>75012</v>
      </c>
      <c r="H479" t="s">
        <v>1110</v>
      </c>
      <c r="I479" t="s">
        <v>1574</v>
      </c>
      <c r="J479" t="s">
        <v>937</v>
      </c>
      <c r="K479">
        <v>75</v>
      </c>
      <c r="L479" t="s">
        <v>848</v>
      </c>
      <c r="N479">
        <v>230</v>
      </c>
      <c r="O479" s="41">
        <v>42778.958333333336</v>
      </c>
      <c r="P479">
        <v>3942</v>
      </c>
      <c r="Q479">
        <v>1</v>
      </c>
      <c r="V479" t="s">
        <v>1109</v>
      </c>
      <c r="W479">
        <v>14594</v>
      </c>
      <c r="X479">
        <v>17</v>
      </c>
      <c r="Y479">
        <v>10</v>
      </c>
      <c r="AB479">
        <v>26.69</v>
      </c>
      <c r="AC479">
        <v>0</v>
      </c>
      <c r="AD479">
        <v>26.69</v>
      </c>
      <c r="AE479" t="s">
        <v>2046</v>
      </c>
      <c r="AF479" t="s">
        <v>2046</v>
      </c>
      <c r="AG479" t="s">
        <v>2046</v>
      </c>
      <c r="AH479" t="s">
        <v>2046</v>
      </c>
      <c r="AI479" t="s">
        <v>2046</v>
      </c>
    </row>
    <row r="480" spans="1:35" x14ac:dyDescent="0.2">
      <c r="A480" t="s">
        <v>51</v>
      </c>
      <c r="B480" t="s">
        <v>936</v>
      </c>
      <c r="C480" t="s">
        <v>917</v>
      </c>
      <c r="D480" t="s">
        <v>15</v>
      </c>
      <c r="E480" t="s">
        <v>456</v>
      </c>
      <c r="F480" t="s">
        <v>1573</v>
      </c>
      <c r="G480">
        <v>75012</v>
      </c>
      <c r="H480" t="s">
        <v>1110</v>
      </c>
      <c r="I480" t="s">
        <v>1574</v>
      </c>
      <c r="J480" t="s">
        <v>937</v>
      </c>
      <c r="K480">
        <v>75</v>
      </c>
      <c r="L480" t="s">
        <v>848</v>
      </c>
      <c r="N480">
        <v>230</v>
      </c>
      <c r="O480" s="41">
        <v>42778.958333333336</v>
      </c>
      <c r="P480">
        <v>3942</v>
      </c>
      <c r="Q480">
        <v>1</v>
      </c>
      <c r="V480" t="s">
        <v>919</v>
      </c>
      <c r="W480">
        <v>14073</v>
      </c>
      <c r="X480">
        <v>17</v>
      </c>
      <c r="Y480">
        <v>10</v>
      </c>
      <c r="AB480">
        <v>24.48</v>
      </c>
      <c r="AC480">
        <v>0</v>
      </c>
      <c r="AD480">
        <v>24.48</v>
      </c>
      <c r="AE480" t="s">
        <v>2046</v>
      </c>
      <c r="AF480" t="s">
        <v>2046</v>
      </c>
      <c r="AG480" t="s">
        <v>2046</v>
      </c>
      <c r="AH480" t="s">
        <v>2046</v>
      </c>
      <c r="AI480" t="s">
        <v>2046</v>
      </c>
    </row>
    <row r="481" spans="1:45" x14ac:dyDescent="0.2">
      <c r="A481" t="s">
        <v>51</v>
      </c>
      <c r="B481" t="s">
        <v>936</v>
      </c>
      <c r="C481" t="s">
        <v>917</v>
      </c>
      <c r="D481" t="s">
        <v>15</v>
      </c>
      <c r="E481" t="s">
        <v>456</v>
      </c>
      <c r="F481" t="s">
        <v>1573</v>
      </c>
      <c r="G481">
        <v>75012</v>
      </c>
      <c r="H481" t="s">
        <v>1110</v>
      </c>
      <c r="I481" t="s">
        <v>1574</v>
      </c>
      <c r="J481" t="s">
        <v>937</v>
      </c>
      <c r="K481">
        <v>75</v>
      </c>
      <c r="L481" t="s">
        <v>848</v>
      </c>
      <c r="N481">
        <v>230</v>
      </c>
      <c r="O481" s="41">
        <v>42778.958333333336</v>
      </c>
      <c r="P481">
        <v>3942</v>
      </c>
      <c r="R481">
        <v>1</v>
      </c>
      <c r="V481" t="s">
        <v>1111</v>
      </c>
      <c r="W481">
        <v>24028</v>
      </c>
      <c r="X481">
        <v>17</v>
      </c>
      <c r="Y481">
        <v>10</v>
      </c>
      <c r="AB481">
        <v>0</v>
      </c>
      <c r="AC481">
        <v>0</v>
      </c>
      <c r="AD481">
        <v>0</v>
      </c>
      <c r="AE481" t="s">
        <v>2046</v>
      </c>
      <c r="AF481" t="s">
        <v>2046</v>
      </c>
      <c r="AG481" t="s">
        <v>2046</v>
      </c>
      <c r="AH481" t="s">
        <v>2046</v>
      </c>
      <c r="AI481" t="s">
        <v>2046</v>
      </c>
    </row>
    <row r="482" spans="1:45" x14ac:dyDescent="0.2">
      <c r="A482" t="s">
        <v>51</v>
      </c>
      <c r="B482" t="s">
        <v>936</v>
      </c>
      <c r="C482" t="s">
        <v>917</v>
      </c>
      <c r="D482" t="s">
        <v>15</v>
      </c>
      <c r="E482" t="s">
        <v>456</v>
      </c>
      <c r="F482" t="s">
        <v>1573</v>
      </c>
      <c r="G482">
        <v>75012</v>
      </c>
      <c r="H482" t="s">
        <v>1110</v>
      </c>
      <c r="I482" t="s">
        <v>1574</v>
      </c>
      <c r="J482" t="s">
        <v>937</v>
      </c>
      <c r="K482">
        <v>75</v>
      </c>
      <c r="L482" t="s">
        <v>848</v>
      </c>
      <c r="N482">
        <v>230</v>
      </c>
      <c r="O482" s="41">
        <v>42778.958333333336</v>
      </c>
      <c r="P482">
        <v>3942</v>
      </c>
      <c r="S482">
        <v>1</v>
      </c>
      <c r="V482" t="s">
        <v>938</v>
      </c>
      <c r="W482">
        <v>24066</v>
      </c>
      <c r="X482">
        <v>17</v>
      </c>
      <c r="Y482">
        <v>10</v>
      </c>
      <c r="AB482">
        <v>0</v>
      </c>
      <c r="AC482">
        <v>0</v>
      </c>
      <c r="AD482">
        <v>0</v>
      </c>
      <c r="AE482" t="s">
        <v>2046</v>
      </c>
      <c r="AF482" t="s">
        <v>2046</v>
      </c>
      <c r="AG482" t="s">
        <v>2046</v>
      </c>
      <c r="AH482" t="s">
        <v>2046</v>
      </c>
      <c r="AI482" t="s">
        <v>2046</v>
      </c>
    </row>
    <row r="483" spans="1:45" x14ac:dyDescent="0.2">
      <c r="A483" t="s">
        <v>51</v>
      </c>
      <c r="B483" t="s">
        <v>862</v>
      </c>
      <c r="C483" t="s">
        <v>18</v>
      </c>
      <c r="D483" t="s">
        <v>15</v>
      </c>
      <c r="E483" t="s">
        <v>498</v>
      </c>
      <c r="F483" t="s">
        <v>1569</v>
      </c>
      <c r="G483">
        <v>44800</v>
      </c>
      <c r="H483" t="s">
        <v>1570</v>
      </c>
      <c r="I483" t="s">
        <v>1571</v>
      </c>
      <c r="J483" t="s">
        <v>1572</v>
      </c>
      <c r="K483">
        <v>44</v>
      </c>
      <c r="L483" t="s">
        <v>805</v>
      </c>
      <c r="N483">
        <v>750</v>
      </c>
      <c r="O483" s="41">
        <v>42778.958333333336</v>
      </c>
      <c r="P483">
        <v>3941</v>
      </c>
      <c r="Q483">
        <v>1</v>
      </c>
      <c r="U483">
        <v>1</v>
      </c>
      <c r="V483" t="s">
        <v>809</v>
      </c>
      <c r="W483">
        <v>1010615156</v>
      </c>
      <c r="X483">
        <v>60</v>
      </c>
      <c r="Y483">
        <v>10</v>
      </c>
      <c r="AA483" t="s">
        <v>807</v>
      </c>
      <c r="AB483">
        <v>284.39999999999998</v>
      </c>
      <c r="AC483">
        <v>0</v>
      </c>
      <c r="AD483">
        <v>284.39999999999998</v>
      </c>
      <c r="AE483" t="s">
        <v>2046</v>
      </c>
      <c r="AF483" t="s">
        <v>2046</v>
      </c>
      <c r="AG483" t="s">
        <v>2046</v>
      </c>
      <c r="AH483" t="s">
        <v>2046</v>
      </c>
      <c r="AI483" t="s">
        <v>2046</v>
      </c>
    </row>
    <row r="484" spans="1:45" x14ac:dyDescent="0.2">
      <c r="A484" t="s">
        <v>51</v>
      </c>
      <c r="B484" t="s">
        <v>803</v>
      </c>
      <c r="C484" t="s">
        <v>863</v>
      </c>
      <c r="D484" t="s">
        <v>7</v>
      </c>
      <c r="E484" t="s">
        <v>490</v>
      </c>
      <c r="F484" t="s">
        <v>1562</v>
      </c>
      <c r="G484">
        <v>31000</v>
      </c>
      <c r="H484" t="s">
        <v>1560</v>
      </c>
      <c r="I484" t="s">
        <v>1563</v>
      </c>
      <c r="J484" t="s">
        <v>804</v>
      </c>
      <c r="K484">
        <v>31</v>
      </c>
      <c r="L484" t="s">
        <v>870</v>
      </c>
      <c r="N484">
        <v>175</v>
      </c>
      <c r="O484" s="41">
        <v>42778.958333333336</v>
      </c>
      <c r="P484">
        <v>3938</v>
      </c>
      <c r="Q484">
        <v>1</v>
      </c>
      <c r="V484" t="s">
        <v>982</v>
      </c>
      <c r="W484" t="s">
        <v>983</v>
      </c>
      <c r="X484">
        <v>6</v>
      </c>
      <c r="Y484">
        <v>0</v>
      </c>
      <c r="AB484">
        <v>10.44</v>
      </c>
      <c r="AC484">
        <v>0</v>
      </c>
      <c r="AD484">
        <v>10.44</v>
      </c>
      <c r="AE484" t="s">
        <v>2046</v>
      </c>
      <c r="AF484" t="s">
        <v>2046</v>
      </c>
      <c r="AG484" t="s">
        <v>2046</v>
      </c>
      <c r="AH484" t="s">
        <v>2046</v>
      </c>
      <c r="AI484" t="s">
        <v>2046</v>
      </c>
    </row>
    <row r="485" spans="1:45" x14ac:dyDescent="0.2">
      <c r="A485" t="s">
        <v>51</v>
      </c>
      <c r="B485" t="s">
        <v>803</v>
      </c>
      <c r="C485" t="s">
        <v>863</v>
      </c>
      <c r="D485" t="s">
        <v>7</v>
      </c>
      <c r="E485" t="s">
        <v>490</v>
      </c>
      <c r="F485" t="s">
        <v>1562</v>
      </c>
      <c r="G485">
        <v>31000</v>
      </c>
      <c r="H485" t="s">
        <v>1560</v>
      </c>
      <c r="I485" t="s">
        <v>1563</v>
      </c>
      <c r="J485" t="s">
        <v>804</v>
      </c>
      <c r="K485">
        <v>31</v>
      </c>
      <c r="L485" t="s">
        <v>870</v>
      </c>
      <c r="N485">
        <v>175</v>
      </c>
      <c r="O485" s="41">
        <v>42778.958333333336</v>
      </c>
      <c r="P485">
        <v>3938</v>
      </c>
      <c r="Q485">
        <v>1</v>
      </c>
      <c r="V485" t="s">
        <v>960</v>
      </c>
      <c r="W485" t="s">
        <v>961</v>
      </c>
      <c r="X485">
        <v>6</v>
      </c>
      <c r="Y485">
        <v>0</v>
      </c>
      <c r="AB485">
        <v>9.3000000000000007</v>
      </c>
      <c r="AC485">
        <v>0</v>
      </c>
      <c r="AD485">
        <v>9.3000000000000007</v>
      </c>
      <c r="AE485" t="s">
        <v>2046</v>
      </c>
      <c r="AF485" t="s">
        <v>2046</v>
      </c>
      <c r="AG485" t="s">
        <v>2046</v>
      </c>
      <c r="AH485" t="s">
        <v>2046</v>
      </c>
      <c r="AI485" t="s">
        <v>2046</v>
      </c>
    </row>
    <row r="486" spans="1:45" x14ac:dyDescent="0.2">
      <c r="A486" t="s">
        <v>51</v>
      </c>
      <c r="B486" t="s">
        <v>803</v>
      </c>
      <c r="C486" t="s">
        <v>817</v>
      </c>
      <c r="D486" t="s">
        <v>7</v>
      </c>
      <c r="E486" t="s">
        <v>490</v>
      </c>
      <c r="F486" t="s">
        <v>1562</v>
      </c>
      <c r="G486">
        <v>31000</v>
      </c>
      <c r="H486" t="s">
        <v>1560</v>
      </c>
      <c r="I486" t="s">
        <v>1563</v>
      </c>
      <c r="J486" t="s">
        <v>804</v>
      </c>
      <c r="K486">
        <v>31</v>
      </c>
      <c r="L486" t="s">
        <v>870</v>
      </c>
      <c r="N486">
        <v>175</v>
      </c>
      <c r="O486" s="41">
        <v>42778.958333333336</v>
      </c>
      <c r="P486">
        <v>3936</v>
      </c>
      <c r="Q486">
        <v>1</v>
      </c>
      <c r="T486">
        <v>1</v>
      </c>
      <c r="V486" t="s">
        <v>859</v>
      </c>
      <c r="X486">
        <v>1</v>
      </c>
      <c r="Y486">
        <v>10</v>
      </c>
      <c r="AA486" t="s">
        <v>807</v>
      </c>
      <c r="AB486">
        <v>0</v>
      </c>
      <c r="AC486">
        <v>0</v>
      </c>
      <c r="AD486">
        <v>0</v>
      </c>
      <c r="AE486" t="s">
        <v>2046</v>
      </c>
      <c r="AF486" t="s">
        <v>2046</v>
      </c>
      <c r="AG486" t="s">
        <v>2046</v>
      </c>
      <c r="AH486" t="s">
        <v>2046</v>
      </c>
      <c r="AI486" t="s">
        <v>2046</v>
      </c>
    </row>
    <row r="487" spans="1:45" x14ac:dyDescent="0.2">
      <c r="A487" t="s">
        <v>51</v>
      </c>
      <c r="B487" t="s">
        <v>803</v>
      </c>
      <c r="C487" t="s">
        <v>817</v>
      </c>
      <c r="D487" t="s">
        <v>7</v>
      </c>
      <c r="E487" t="s">
        <v>490</v>
      </c>
      <c r="F487" t="s">
        <v>1562</v>
      </c>
      <c r="G487">
        <v>31000</v>
      </c>
      <c r="H487" t="s">
        <v>1560</v>
      </c>
      <c r="I487" t="s">
        <v>1563</v>
      </c>
      <c r="J487" t="s">
        <v>804</v>
      </c>
      <c r="K487">
        <v>31</v>
      </c>
      <c r="L487" t="s">
        <v>870</v>
      </c>
      <c r="N487">
        <v>175</v>
      </c>
      <c r="O487" s="41">
        <v>42778.958333333336</v>
      </c>
      <c r="P487">
        <v>3936</v>
      </c>
      <c r="R487">
        <v>1</v>
      </c>
      <c r="T487">
        <v>1</v>
      </c>
      <c r="V487" t="s">
        <v>1187</v>
      </c>
      <c r="W487" t="s">
        <v>1188</v>
      </c>
      <c r="X487">
        <v>24</v>
      </c>
      <c r="Y487">
        <v>10</v>
      </c>
      <c r="AB487">
        <v>61.44</v>
      </c>
      <c r="AC487">
        <v>0</v>
      </c>
      <c r="AD487">
        <v>61.44</v>
      </c>
      <c r="AE487" t="s">
        <v>2046</v>
      </c>
      <c r="AF487" t="s">
        <v>2046</v>
      </c>
      <c r="AG487" t="s">
        <v>2046</v>
      </c>
      <c r="AH487" t="s">
        <v>2046</v>
      </c>
      <c r="AI487" t="s">
        <v>2046</v>
      </c>
    </row>
    <row r="488" spans="1:45" x14ac:dyDescent="0.2">
      <c r="A488" t="s">
        <v>51</v>
      </c>
      <c r="B488" t="s">
        <v>803</v>
      </c>
      <c r="C488" t="s">
        <v>817</v>
      </c>
      <c r="D488" t="s">
        <v>7</v>
      </c>
      <c r="E488" t="s">
        <v>490</v>
      </c>
      <c r="F488" t="s">
        <v>1562</v>
      </c>
      <c r="G488">
        <v>31000</v>
      </c>
      <c r="H488" t="s">
        <v>1560</v>
      </c>
      <c r="I488" t="s">
        <v>1563</v>
      </c>
      <c r="J488" t="s">
        <v>804</v>
      </c>
      <c r="K488">
        <v>31</v>
      </c>
      <c r="L488" t="s">
        <v>870</v>
      </c>
      <c r="N488">
        <v>175</v>
      </c>
      <c r="O488" s="41">
        <v>42778.958333333336</v>
      </c>
      <c r="P488">
        <v>3936</v>
      </c>
      <c r="Q488">
        <v>1</v>
      </c>
      <c r="T488">
        <v>1</v>
      </c>
      <c r="V488" t="s">
        <v>852</v>
      </c>
      <c r="W488" t="s">
        <v>853</v>
      </c>
      <c r="X488">
        <v>30</v>
      </c>
      <c r="Y488">
        <v>10</v>
      </c>
      <c r="AA488" t="s">
        <v>807</v>
      </c>
      <c r="AB488">
        <v>72.3</v>
      </c>
      <c r="AC488">
        <v>0</v>
      </c>
      <c r="AD488">
        <v>72.3</v>
      </c>
      <c r="AE488" t="s">
        <v>2046</v>
      </c>
      <c r="AF488" t="s">
        <v>2046</v>
      </c>
      <c r="AG488" t="s">
        <v>2046</v>
      </c>
      <c r="AH488" t="s">
        <v>2046</v>
      </c>
      <c r="AI488" t="s">
        <v>2046</v>
      </c>
    </row>
    <row r="489" spans="1:45" x14ac:dyDescent="0.2">
      <c r="A489" t="s">
        <v>51</v>
      </c>
      <c r="B489" t="s">
        <v>803</v>
      </c>
      <c r="C489" t="s">
        <v>817</v>
      </c>
      <c r="D489" t="s">
        <v>7</v>
      </c>
      <c r="E489" t="s">
        <v>490</v>
      </c>
      <c r="F489" t="s">
        <v>1562</v>
      </c>
      <c r="G489">
        <v>31000</v>
      </c>
      <c r="H489" t="s">
        <v>1560</v>
      </c>
      <c r="I489" t="s">
        <v>1563</v>
      </c>
      <c r="J489" t="s">
        <v>804</v>
      </c>
      <c r="K489">
        <v>31</v>
      </c>
      <c r="L489" t="s">
        <v>870</v>
      </c>
      <c r="N489">
        <v>175</v>
      </c>
      <c r="O489" s="41">
        <v>42778.958333333336</v>
      </c>
      <c r="P489">
        <v>3936</v>
      </c>
      <c r="Q489">
        <v>1</v>
      </c>
      <c r="T489">
        <v>1</v>
      </c>
      <c r="V489" t="s">
        <v>850</v>
      </c>
      <c r="W489" t="s">
        <v>851</v>
      </c>
      <c r="X489">
        <v>36</v>
      </c>
      <c r="Y489">
        <v>10</v>
      </c>
      <c r="AA489" t="s">
        <v>807</v>
      </c>
      <c r="AB489">
        <v>77.760000000000005</v>
      </c>
      <c r="AC489">
        <v>0</v>
      </c>
      <c r="AD489">
        <v>77.760000000000005</v>
      </c>
      <c r="AE489" t="s">
        <v>2046</v>
      </c>
      <c r="AF489" t="s">
        <v>2046</v>
      </c>
      <c r="AG489" t="s">
        <v>2046</v>
      </c>
      <c r="AH489" t="s">
        <v>2046</v>
      </c>
      <c r="AI489" t="s">
        <v>2046</v>
      </c>
    </row>
    <row r="490" spans="1:45" x14ac:dyDescent="0.2">
      <c r="A490" t="s">
        <v>51</v>
      </c>
      <c r="B490" t="s">
        <v>803</v>
      </c>
      <c r="C490" t="s">
        <v>817</v>
      </c>
      <c r="D490" t="s">
        <v>7</v>
      </c>
      <c r="E490" t="s">
        <v>490</v>
      </c>
      <c r="F490" t="s">
        <v>1562</v>
      </c>
      <c r="G490">
        <v>31000</v>
      </c>
      <c r="H490" t="s">
        <v>1560</v>
      </c>
      <c r="I490" t="s">
        <v>1563</v>
      </c>
      <c r="J490" t="s">
        <v>804</v>
      </c>
      <c r="K490">
        <v>31</v>
      </c>
      <c r="L490" t="s">
        <v>870</v>
      </c>
      <c r="N490">
        <v>175</v>
      </c>
      <c r="O490" s="41">
        <v>42778.958333333336</v>
      </c>
      <c r="P490">
        <v>3936</v>
      </c>
      <c r="Q490">
        <v>1</v>
      </c>
      <c r="V490" t="s">
        <v>1567</v>
      </c>
      <c r="W490" t="s">
        <v>1568</v>
      </c>
      <c r="X490">
        <v>6</v>
      </c>
      <c r="Y490">
        <v>0</v>
      </c>
      <c r="AB490">
        <v>16.2</v>
      </c>
      <c r="AC490">
        <v>0</v>
      </c>
      <c r="AD490">
        <v>16.2</v>
      </c>
      <c r="AE490" t="s">
        <v>2046</v>
      </c>
      <c r="AF490" t="s">
        <v>2046</v>
      </c>
      <c r="AG490" t="s">
        <v>2046</v>
      </c>
      <c r="AH490" t="s">
        <v>2046</v>
      </c>
      <c r="AI490" t="s">
        <v>2046</v>
      </c>
    </row>
    <row r="491" spans="1:45" x14ac:dyDescent="0.2">
      <c r="A491" t="s">
        <v>51</v>
      </c>
      <c r="B491" t="s">
        <v>803</v>
      </c>
      <c r="C491" t="s">
        <v>817</v>
      </c>
      <c r="D491" t="s">
        <v>7</v>
      </c>
      <c r="E491" t="s">
        <v>490</v>
      </c>
      <c r="F491" t="s">
        <v>1562</v>
      </c>
      <c r="G491">
        <v>31000</v>
      </c>
      <c r="H491" t="s">
        <v>1560</v>
      </c>
      <c r="I491" t="s">
        <v>1563</v>
      </c>
      <c r="J491" t="s">
        <v>804</v>
      </c>
      <c r="K491">
        <v>31</v>
      </c>
      <c r="L491" t="s">
        <v>870</v>
      </c>
      <c r="N491">
        <v>175</v>
      </c>
      <c r="O491" s="41">
        <v>42778.958333333336</v>
      </c>
      <c r="P491">
        <v>3935</v>
      </c>
      <c r="Q491">
        <v>1</v>
      </c>
      <c r="V491" t="s">
        <v>1565</v>
      </c>
      <c r="W491" t="s">
        <v>1566</v>
      </c>
      <c r="X491">
        <v>6</v>
      </c>
      <c r="Y491">
        <v>0</v>
      </c>
      <c r="AB491">
        <v>19.559999999999999</v>
      </c>
      <c r="AC491">
        <v>0</v>
      </c>
      <c r="AD491">
        <v>19.559999999999999</v>
      </c>
      <c r="AE491" t="s">
        <v>2046</v>
      </c>
      <c r="AF491" t="s">
        <v>2046</v>
      </c>
      <c r="AG491" t="s">
        <v>2046</v>
      </c>
      <c r="AH491" t="s">
        <v>2046</v>
      </c>
      <c r="AI491" t="s">
        <v>2046</v>
      </c>
    </row>
    <row r="492" spans="1:45" x14ac:dyDescent="0.2">
      <c r="A492" t="s">
        <v>51</v>
      </c>
      <c r="B492" t="s">
        <v>803</v>
      </c>
      <c r="C492" t="s">
        <v>868</v>
      </c>
      <c r="D492" t="s">
        <v>7</v>
      </c>
      <c r="E492" t="s">
        <v>490</v>
      </c>
      <c r="F492" t="s">
        <v>1562</v>
      </c>
      <c r="G492">
        <v>31000</v>
      </c>
      <c r="H492" t="s">
        <v>1560</v>
      </c>
      <c r="I492" t="s">
        <v>1563</v>
      </c>
      <c r="J492" t="s">
        <v>804</v>
      </c>
      <c r="K492">
        <v>31</v>
      </c>
      <c r="L492" t="s">
        <v>870</v>
      </c>
      <c r="N492">
        <v>175</v>
      </c>
      <c r="O492" s="41">
        <v>42778.958333333336</v>
      </c>
      <c r="P492">
        <v>3934</v>
      </c>
      <c r="Q492">
        <v>1</v>
      </c>
      <c r="V492" t="s">
        <v>1387</v>
      </c>
      <c r="W492">
        <v>510120</v>
      </c>
      <c r="X492">
        <v>12</v>
      </c>
      <c r="Y492">
        <v>0</v>
      </c>
      <c r="AB492">
        <v>49.8</v>
      </c>
      <c r="AC492">
        <v>0</v>
      </c>
      <c r="AD492">
        <v>49.8</v>
      </c>
      <c r="AE492" t="s">
        <v>2046</v>
      </c>
      <c r="AF492" t="s">
        <v>2046</v>
      </c>
      <c r="AG492" t="s">
        <v>2046</v>
      </c>
      <c r="AH492" t="s">
        <v>2046</v>
      </c>
      <c r="AI492" t="s">
        <v>2046</v>
      </c>
    </row>
    <row r="493" spans="1:45" x14ac:dyDescent="0.2">
      <c r="A493" t="s">
        <v>51</v>
      </c>
      <c r="B493" t="s">
        <v>803</v>
      </c>
      <c r="C493" t="s">
        <v>868</v>
      </c>
      <c r="D493" t="s">
        <v>7</v>
      </c>
      <c r="E493" t="s">
        <v>490</v>
      </c>
      <c r="F493" t="s">
        <v>1562</v>
      </c>
      <c r="G493">
        <v>31000</v>
      </c>
      <c r="H493" t="s">
        <v>1560</v>
      </c>
      <c r="I493" t="s">
        <v>1563</v>
      </c>
      <c r="J493" t="s">
        <v>804</v>
      </c>
      <c r="K493">
        <v>31</v>
      </c>
      <c r="L493" t="s">
        <v>870</v>
      </c>
      <c r="N493">
        <v>175</v>
      </c>
      <c r="O493" s="41">
        <v>42778.958333333336</v>
      </c>
      <c r="P493">
        <v>3934</v>
      </c>
      <c r="Q493">
        <v>1</v>
      </c>
      <c r="V493" t="s">
        <v>1386</v>
      </c>
      <c r="W493">
        <v>190120</v>
      </c>
      <c r="X493">
        <v>12</v>
      </c>
      <c r="Y493">
        <v>0</v>
      </c>
      <c r="AB493">
        <v>13.8</v>
      </c>
      <c r="AC493">
        <v>0</v>
      </c>
      <c r="AD493">
        <v>13.8</v>
      </c>
      <c r="AE493" t="s">
        <v>2046</v>
      </c>
      <c r="AF493" t="s">
        <v>2046</v>
      </c>
      <c r="AG493" t="s">
        <v>2046</v>
      </c>
      <c r="AH493" t="s">
        <v>2046</v>
      </c>
      <c r="AI493" t="s">
        <v>2046</v>
      </c>
    </row>
    <row r="494" spans="1:45" x14ac:dyDescent="0.2">
      <c r="A494" t="s">
        <v>51</v>
      </c>
      <c r="B494" t="s">
        <v>803</v>
      </c>
      <c r="C494" t="s">
        <v>868</v>
      </c>
      <c r="D494" t="s">
        <v>7</v>
      </c>
      <c r="E494" t="s">
        <v>490</v>
      </c>
      <c r="F494" t="s">
        <v>1562</v>
      </c>
      <c r="G494">
        <v>31000</v>
      </c>
      <c r="H494" t="s">
        <v>1560</v>
      </c>
      <c r="I494" t="s">
        <v>1563</v>
      </c>
      <c r="J494" t="s">
        <v>804</v>
      </c>
      <c r="K494">
        <v>31</v>
      </c>
      <c r="L494" t="s">
        <v>870</v>
      </c>
      <c r="N494">
        <v>175</v>
      </c>
      <c r="O494" s="41">
        <v>42778.958333333336</v>
      </c>
      <c r="P494">
        <v>3934</v>
      </c>
      <c r="Q494">
        <v>1</v>
      </c>
      <c r="V494" t="s">
        <v>1564</v>
      </c>
      <c r="W494">
        <v>190100</v>
      </c>
      <c r="X494">
        <v>15</v>
      </c>
      <c r="Y494">
        <v>0</v>
      </c>
      <c r="AB494">
        <v>14.85</v>
      </c>
      <c r="AC494">
        <v>0</v>
      </c>
      <c r="AD494">
        <v>14.85</v>
      </c>
      <c r="AE494" t="s">
        <v>2046</v>
      </c>
      <c r="AF494" t="s">
        <v>2046</v>
      </c>
      <c r="AG494" t="s">
        <v>2046</v>
      </c>
      <c r="AH494" t="s">
        <v>2046</v>
      </c>
      <c r="AI494" t="s">
        <v>2046</v>
      </c>
    </row>
    <row r="495" spans="1:45" x14ac:dyDescent="0.2">
      <c r="A495" t="s">
        <v>51</v>
      </c>
      <c r="B495" t="s">
        <v>803</v>
      </c>
      <c r="C495" t="s">
        <v>18</v>
      </c>
      <c r="D495" t="s">
        <v>7</v>
      </c>
      <c r="E495" t="s">
        <v>490</v>
      </c>
      <c r="F495" t="s">
        <v>1562</v>
      </c>
      <c r="G495">
        <v>31000</v>
      </c>
      <c r="H495" t="s">
        <v>1560</v>
      </c>
      <c r="I495" t="s">
        <v>1563</v>
      </c>
      <c r="J495" t="s">
        <v>804</v>
      </c>
      <c r="K495">
        <v>31</v>
      </c>
      <c r="L495" t="s">
        <v>870</v>
      </c>
      <c r="N495">
        <v>175</v>
      </c>
      <c r="O495" s="41">
        <v>42778.958333333336</v>
      </c>
      <c r="P495">
        <v>3933</v>
      </c>
      <c r="Q495">
        <v>1</v>
      </c>
      <c r="V495" t="s">
        <v>814</v>
      </c>
      <c r="W495">
        <v>1010420097</v>
      </c>
      <c r="X495">
        <v>4</v>
      </c>
      <c r="Y495">
        <v>0</v>
      </c>
      <c r="AA495" t="s">
        <v>807</v>
      </c>
      <c r="AB495">
        <v>28.4</v>
      </c>
      <c r="AC495">
        <v>0</v>
      </c>
      <c r="AD495">
        <v>28.4</v>
      </c>
      <c r="AE495" t="s">
        <v>2046</v>
      </c>
      <c r="AF495" t="s">
        <v>2046</v>
      </c>
      <c r="AG495" t="s">
        <v>2046</v>
      </c>
      <c r="AH495" t="s">
        <v>2046</v>
      </c>
      <c r="AI495" t="s">
        <v>2046</v>
      </c>
    </row>
    <row r="496" spans="1:45" x14ac:dyDescent="0.2">
      <c r="A496" t="s">
        <v>51</v>
      </c>
      <c r="B496" t="s">
        <v>803</v>
      </c>
      <c r="C496" t="s">
        <v>817</v>
      </c>
      <c r="D496" t="s">
        <v>7</v>
      </c>
      <c r="E496" t="s">
        <v>600</v>
      </c>
      <c r="F496" t="s">
        <v>1559</v>
      </c>
      <c r="G496">
        <v>31300</v>
      </c>
      <c r="H496" t="s">
        <v>1560</v>
      </c>
      <c r="I496" t="s">
        <v>1561</v>
      </c>
      <c r="J496" t="s">
        <v>804</v>
      </c>
      <c r="K496">
        <v>31</v>
      </c>
      <c r="L496" t="s">
        <v>848</v>
      </c>
      <c r="N496">
        <v>200</v>
      </c>
      <c r="O496" s="41">
        <v>42778.958333333336</v>
      </c>
      <c r="P496">
        <v>3932</v>
      </c>
      <c r="Q496">
        <v>1</v>
      </c>
      <c r="V496" t="s">
        <v>818</v>
      </c>
      <c r="W496" t="s">
        <v>819</v>
      </c>
      <c r="X496">
        <v>4</v>
      </c>
      <c r="Y496">
        <v>0</v>
      </c>
      <c r="AB496">
        <v>21.64</v>
      </c>
      <c r="AC496">
        <v>0</v>
      </c>
      <c r="AD496">
        <v>21.64</v>
      </c>
      <c r="AE496" t="s">
        <v>2046</v>
      </c>
      <c r="AF496" t="s">
        <v>2046</v>
      </c>
      <c r="AG496" t="s">
        <v>2046</v>
      </c>
      <c r="AH496" t="s">
        <v>2046</v>
      </c>
      <c r="AI496" t="s">
        <v>2046</v>
      </c>
      <c r="AS496">
        <v>1</v>
      </c>
    </row>
    <row r="497" spans="1:45" x14ac:dyDescent="0.2">
      <c r="A497" t="s">
        <v>51</v>
      </c>
      <c r="B497" t="s">
        <v>803</v>
      </c>
      <c r="C497" t="s">
        <v>817</v>
      </c>
      <c r="D497" t="s">
        <v>7</v>
      </c>
      <c r="E497" t="s">
        <v>600</v>
      </c>
      <c r="F497" t="s">
        <v>1559</v>
      </c>
      <c r="G497">
        <v>31300</v>
      </c>
      <c r="H497" t="s">
        <v>1560</v>
      </c>
      <c r="I497" t="s">
        <v>1561</v>
      </c>
      <c r="J497" t="s">
        <v>804</v>
      </c>
      <c r="K497">
        <v>31</v>
      </c>
      <c r="L497" t="s">
        <v>848</v>
      </c>
      <c r="N497">
        <v>200</v>
      </c>
      <c r="O497" s="41">
        <v>42778.958333333336</v>
      </c>
      <c r="P497">
        <v>3932</v>
      </c>
      <c r="Q497">
        <v>1</v>
      </c>
      <c r="V497" t="s">
        <v>1234</v>
      </c>
      <c r="W497" t="s">
        <v>1235</v>
      </c>
      <c r="X497">
        <v>6</v>
      </c>
      <c r="Y497">
        <v>0</v>
      </c>
      <c r="AB497">
        <v>11.1</v>
      </c>
      <c r="AC497">
        <v>0</v>
      </c>
      <c r="AD497">
        <v>11.1</v>
      </c>
      <c r="AE497" t="s">
        <v>2046</v>
      </c>
      <c r="AF497" t="s">
        <v>2046</v>
      </c>
      <c r="AG497" t="s">
        <v>2046</v>
      </c>
      <c r="AH497" t="s">
        <v>2046</v>
      </c>
      <c r="AI497" t="s">
        <v>2046</v>
      </c>
      <c r="AS497">
        <v>1</v>
      </c>
    </row>
    <row r="498" spans="1:45" x14ac:dyDescent="0.2">
      <c r="A498" t="s">
        <v>51</v>
      </c>
      <c r="B498" t="s">
        <v>803</v>
      </c>
      <c r="C498" t="s">
        <v>868</v>
      </c>
      <c r="D498" t="s">
        <v>7</v>
      </c>
      <c r="E498" t="s">
        <v>600</v>
      </c>
      <c r="F498" t="s">
        <v>1559</v>
      </c>
      <c r="G498">
        <v>31300</v>
      </c>
      <c r="H498" t="s">
        <v>1560</v>
      </c>
      <c r="I498" t="s">
        <v>1561</v>
      </c>
      <c r="J498" t="s">
        <v>804</v>
      </c>
      <c r="K498">
        <v>31</v>
      </c>
      <c r="L498" t="s">
        <v>848</v>
      </c>
      <c r="N498">
        <v>200</v>
      </c>
      <c r="O498" s="41">
        <v>42778.958333333336</v>
      </c>
      <c r="P498">
        <v>3931</v>
      </c>
      <c r="Q498">
        <v>1</v>
      </c>
      <c r="V498" t="s">
        <v>1387</v>
      </c>
      <c r="W498">
        <v>510120</v>
      </c>
      <c r="X498">
        <v>12</v>
      </c>
      <c r="Y498">
        <v>0</v>
      </c>
      <c r="AB498">
        <v>49.8</v>
      </c>
      <c r="AC498">
        <v>0</v>
      </c>
      <c r="AD498">
        <v>49.8</v>
      </c>
      <c r="AE498" t="s">
        <v>2046</v>
      </c>
      <c r="AF498" t="s">
        <v>2046</v>
      </c>
      <c r="AG498" t="s">
        <v>2046</v>
      </c>
      <c r="AH498" t="s">
        <v>2046</v>
      </c>
      <c r="AI498" t="s">
        <v>2046</v>
      </c>
      <c r="AS498">
        <v>1</v>
      </c>
    </row>
    <row r="499" spans="1:45" x14ac:dyDescent="0.2">
      <c r="A499" t="s">
        <v>51</v>
      </c>
      <c r="B499" t="s">
        <v>803</v>
      </c>
      <c r="C499" t="s">
        <v>868</v>
      </c>
      <c r="D499" t="s">
        <v>7</v>
      </c>
      <c r="E499" t="s">
        <v>600</v>
      </c>
      <c r="F499" t="s">
        <v>1559</v>
      </c>
      <c r="G499">
        <v>31300</v>
      </c>
      <c r="H499" t="s">
        <v>1560</v>
      </c>
      <c r="I499" t="s">
        <v>1561</v>
      </c>
      <c r="J499" t="s">
        <v>804</v>
      </c>
      <c r="K499">
        <v>31</v>
      </c>
      <c r="L499" t="s">
        <v>848</v>
      </c>
      <c r="N499">
        <v>200</v>
      </c>
      <c r="O499" s="41">
        <v>42778.958333333336</v>
      </c>
      <c r="P499">
        <v>3931</v>
      </c>
      <c r="Q499">
        <v>1</v>
      </c>
      <c r="V499" t="s">
        <v>872</v>
      </c>
      <c r="W499">
        <v>410030</v>
      </c>
      <c r="X499">
        <v>20</v>
      </c>
      <c r="Y499">
        <v>0</v>
      </c>
      <c r="AB499">
        <v>16.600000000000001</v>
      </c>
      <c r="AC499">
        <v>0</v>
      </c>
      <c r="AD499">
        <v>16.600000000000001</v>
      </c>
      <c r="AE499" t="s">
        <v>2046</v>
      </c>
      <c r="AF499" t="s">
        <v>2046</v>
      </c>
      <c r="AG499" t="s">
        <v>2046</v>
      </c>
      <c r="AH499" t="s">
        <v>2046</v>
      </c>
      <c r="AI499" t="s">
        <v>2046</v>
      </c>
      <c r="AS499">
        <v>1</v>
      </c>
    </row>
    <row r="500" spans="1:45" x14ac:dyDescent="0.2">
      <c r="A500" t="s">
        <v>51</v>
      </c>
      <c r="B500" t="s">
        <v>803</v>
      </c>
      <c r="C500" t="s">
        <v>863</v>
      </c>
      <c r="D500" t="s">
        <v>7</v>
      </c>
      <c r="E500" t="s">
        <v>600</v>
      </c>
      <c r="F500" t="s">
        <v>1559</v>
      </c>
      <c r="G500">
        <v>31300</v>
      </c>
      <c r="H500" t="s">
        <v>1560</v>
      </c>
      <c r="I500" t="s">
        <v>1561</v>
      </c>
      <c r="J500" t="s">
        <v>804</v>
      </c>
      <c r="K500">
        <v>31</v>
      </c>
      <c r="L500" t="s">
        <v>848</v>
      </c>
      <c r="N500">
        <v>200</v>
      </c>
      <c r="O500" s="41">
        <v>42778.958333333336</v>
      </c>
      <c r="P500">
        <v>3930</v>
      </c>
      <c r="R500">
        <v>1</v>
      </c>
      <c r="T500">
        <v>1</v>
      </c>
      <c r="V500" t="s">
        <v>865</v>
      </c>
      <c r="W500" t="s">
        <v>866</v>
      </c>
      <c r="X500">
        <v>1</v>
      </c>
      <c r="Y500">
        <v>10</v>
      </c>
      <c r="AA500" t="s">
        <v>807</v>
      </c>
      <c r="AB500">
        <v>0</v>
      </c>
      <c r="AC500">
        <v>0</v>
      </c>
      <c r="AD500">
        <v>0</v>
      </c>
      <c r="AE500" t="s">
        <v>2046</v>
      </c>
      <c r="AF500" t="s">
        <v>2046</v>
      </c>
      <c r="AG500" t="s">
        <v>2046</v>
      </c>
      <c r="AH500" t="s">
        <v>2046</v>
      </c>
      <c r="AI500" t="s">
        <v>2046</v>
      </c>
      <c r="AS500">
        <v>1</v>
      </c>
    </row>
    <row r="501" spans="1:45" x14ac:dyDescent="0.2">
      <c r="A501" t="s">
        <v>51</v>
      </c>
      <c r="B501" t="s">
        <v>803</v>
      </c>
      <c r="C501" t="s">
        <v>863</v>
      </c>
      <c r="D501" t="s">
        <v>7</v>
      </c>
      <c r="E501" t="s">
        <v>600</v>
      </c>
      <c r="F501" t="s">
        <v>1559</v>
      </c>
      <c r="G501">
        <v>31300</v>
      </c>
      <c r="H501" t="s">
        <v>1560</v>
      </c>
      <c r="I501" t="s">
        <v>1561</v>
      </c>
      <c r="J501" t="s">
        <v>804</v>
      </c>
      <c r="K501">
        <v>31</v>
      </c>
      <c r="L501" t="s">
        <v>848</v>
      </c>
      <c r="N501">
        <v>200</v>
      </c>
      <c r="O501" s="41">
        <v>42778.958333333336</v>
      </c>
      <c r="P501">
        <v>3929</v>
      </c>
      <c r="Q501">
        <v>1</v>
      </c>
      <c r="V501" t="s">
        <v>1080</v>
      </c>
      <c r="W501" t="s">
        <v>1081</v>
      </c>
      <c r="X501">
        <v>6</v>
      </c>
      <c r="Y501">
        <v>0</v>
      </c>
      <c r="AB501">
        <v>43.62</v>
      </c>
      <c r="AC501">
        <v>0</v>
      </c>
      <c r="AD501">
        <v>43.62</v>
      </c>
      <c r="AE501" t="s">
        <v>2046</v>
      </c>
      <c r="AF501" t="s">
        <v>2046</v>
      </c>
      <c r="AG501" t="s">
        <v>2046</v>
      </c>
      <c r="AH501" t="s">
        <v>2046</v>
      </c>
      <c r="AI501" t="s">
        <v>2046</v>
      </c>
      <c r="AS501">
        <v>1</v>
      </c>
    </row>
    <row r="502" spans="1:45" x14ac:dyDescent="0.2">
      <c r="A502" t="s">
        <v>51</v>
      </c>
      <c r="B502" t="s">
        <v>803</v>
      </c>
      <c r="C502" t="s">
        <v>863</v>
      </c>
      <c r="D502" t="s">
        <v>7</v>
      </c>
      <c r="E502" t="s">
        <v>600</v>
      </c>
      <c r="F502" t="s">
        <v>1559</v>
      </c>
      <c r="G502">
        <v>31300</v>
      </c>
      <c r="H502" t="s">
        <v>1560</v>
      </c>
      <c r="I502" t="s">
        <v>1561</v>
      </c>
      <c r="J502" t="s">
        <v>804</v>
      </c>
      <c r="K502">
        <v>31</v>
      </c>
      <c r="L502" t="s">
        <v>848</v>
      </c>
      <c r="N502">
        <v>200</v>
      </c>
      <c r="O502" s="41">
        <v>42778.958333333336</v>
      </c>
      <c r="P502">
        <v>3929</v>
      </c>
      <c r="Q502">
        <v>1</v>
      </c>
      <c r="V502" t="s">
        <v>1266</v>
      </c>
      <c r="W502" t="s">
        <v>1267</v>
      </c>
      <c r="X502">
        <v>6</v>
      </c>
      <c r="Y502">
        <v>0</v>
      </c>
      <c r="AB502">
        <v>23.4</v>
      </c>
      <c r="AC502">
        <v>0</v>
      </c>
      <c r="AD502">
        <v>23.4</v>
      </c>
      <c r="AE502" t="s">
        <v>2046</v>
      </c>
      <c r="AF502" t="s">
        <v>2046</v>
      </c>
      <c r="AG502" t="s">
        <v>2046</v>
      </c>
      <c r="AH502" t="s">
        <v>2046</v>
      </c>
      <c r="AI502" t="s">
        <v>2046</v>
      </c>
      <c r="AS502">
        <v>1</v>
      </c>
    </row>
    <row r="503" spans="1:45" x14ac:dyDescent="0.2">
      <c r="A503" t="s">
        <v>51</v>
      </c>
      <c r="B503" t="s">
        <v>803</v>
      </c>
      <c r="C503" t="s">
        <v>863</v>
      </c>
      <c r="D503" t="s">
        <v>7</v>
      </c>
      <c r="E503" t="s">
        <v>600</v>
      </c>
      <c r="F503" t="s">
        <v>1559</v>
      </c>
      <c r="G503">
        <v>31300</v>
      </c>
      <c r="H503" t="s">
        <v>1560</v>
      </c>
      <c r="I503" t="s">
        <v>1561</v>
      </c>
      <c r="J503" t="s">
        <v>804</v>
      </c>
      <c r="K503">
        <v>31</v>
      </c>
      <c r="L503" t="s">
        <v>848</v>
      </c>
      <c r="N503">
        <v>200</v>
      </c>
      <c r="O503" s="41">
        <v>42778.958333333336</v>
      </c>
      <c r="P503">
        <v>3929</v>
      </c>
      <c r="Q503">
        <v>1</v>
      </c>
      <c r="V503" t="s">
        <v>1124</v>
      </c>
      <c r="W503" t="s">
        <v>1125</v>
      </c>
      <c r="X503">
        <v>6</v>
      </c>
      <c r="Y503">
        <v>0</v>
      </c>
      <c r="AB503">
        <v>15.54</v>
      </c>
      <c r="AC503">
        <v>0</v>
      </c>
      <c r="AD503">
        <v>15.54</v>
      </c>
      <c r="AE503" t="s">
        <v>2046</v>
      </c>
      <c r="AF503" t="s">
        <v>2046</v>
      </c>
      <c r="AG503" t="s">
        <v>2046</v>
      </c>
      <c r="AH503" t="s">
        <v>2046</v>
      </c>
      <c r="AI503" t="s">
        <v>2046</v>
      </c>
      <c r="AS503">
        <v>1</v>
      </c>
    </row>
    <row r="504" spans="1:45" x14ac:dyDescent="0.2">
      <c r="A504" t="s">
        <v>51</v>
      </c>
      <c r="B504" t="s">
        <v>803</v>
      </c>
      <c r="C504" t="s">
        <v>863</v>
      </c>
      <c r="D504" t="s">
        <v>7</v>
      </c>
      <c r="E504" t="s">
        <v>600</v>
      </c>
      <c r="F504" t="s">
        <v>1559</v>
      </c>
      <c r="G504">
        <v>31300</v>
      </c>
      <c r="H504" t="s">
        <v>1560</v>
      </c>
      <c r="I504" t="s">
        <v>1561</v>
      </c>
      <c r="J504" t="s">
        <v>804</v>
      </c>
      <c r="K504">
        <v>31</v>
      </c>
      <c r="L504" t="s">
        <v>848</v>
      </c>
      <c r="N504">
        <v>200</v>
      </c>
      <c r="O504" s="41">
        <v>42778.958333333336</v>
      </c>
      <c r="P504">
        <v>3929</v>
      </c>
      <c r="Q504">
        <v>1</v>
      </c>
      <c r="V504" t="s">
        <v>1068</v>
      </c>
      <c r="W504" t="s">
        <v>1069</v>
      </c>
      <c r="X504">
        <v>6</v>
      </c>
      <c r="Y504">
        <v>0</v>
      </c>
      <c r="AB504">
        <v>13.8</v>
      </c>
      <c r="AC504">
        <v>0</v>
      </c>
      <c r="AD504">
        <v>13.8</v>
      </c>
      <c r="AE504" t="s">
        <v>2046</v>
      </c>
      <c r="AF504" t="s">
        <v>2046</v>
      </c>
      <c r="AG504" t="s">
        <v>2046</v>
      </c>
      <c r="AH504" t="s">
        <v>2046</v>
      </c>
      <c r="AI504" t="s">
        <v>2046</v>
      </c>
      <c r="AS504">
        <v>1</v>
      </c>
    </row>
    <row r="505" spans="1:45" x14ac:dyDescent="0.2">
      <c r="A505" t="s">
        <v>51</v>
      </c>
      <c r="B505" t="s">
        <v>803</v>
      </c>
      <c r="C505" t="s">
        <v>863</v>
      </c>
      <c r="D505" t="s">
        <v>7</v>
      </c>
      <c r="E505" t="s">
        <v>600</v>
      </c>
      <c r="F505" t="s">
        <v>1559</v>
      </c>
      <c r="G505">
        <v>31300</v>
      </c>
      <c r="H505" t="s">
        <v>1560</v>
      </c>
      <c r="I505" t="s">
        <v>1561</v>
      </c>
      <c r="J505" t="s">
        <v>804</v>
      </c>
      <c r="K505">
        <v>31</v>
      </c>
      <c r="L505" t="s">
        <v>848</v>
      </c>
      <c r="N505">
        <v>200</v>
      </c>
      <c r="O505" s="41">
        <v>42778.958333333336</v>
      </c>
      <c r="P505">
        <v>3929</v>
      </c>
      <c r="Q505">
        <v>1</v>
      </c>
      <c r="V505" t="s">
        <v>1064</v>
      </c>
      <c r="W505" t="s">
        <v>1065</v>
      </c>
      <c r="X505">
        <v>6</v>
      </c>
      <c r="Y505">
        <v>0</v>
      </c>
      <c r="AB505">
        <v>13.68</v>
      </c>
      <c r="AC505">
        <v>0</v>
      </c>
      <c r="AD505">
        <v>13.68</v>
      </c>
      <c r="AE505" t="s">
        <v>2046</v>
      </c>
      <c r="AF505" t="s">
        <v>2046</v>
      </c>
      <c r="AG505" t="s">
        <v>2046</v>
      </c>
      <c r="AH505" t="s">
        <v>2046</v>
      </c>
      <c r="AI505" t="s">
        <v>2046</v>
      </c>
      <c r="AS505">
        <v>1</v>
      </c>
    </row>
    <row r="506" spans="1:45" x14ac:dyDescent="0.2">
      <c r="A506" t="s">
        <v>51</v>
      </c>
      <c r="B506" t="s">
        <v>803</v>
      </c>
      <c r="C506" t="s">
        <v>863</v>
      </c>
      <c r="D506" t="s">
        <v>7</v>
      </c>
      <c r="E506" t="s">
        <v>600</v>
      </c>
      <c r="F506" t="s">
        <v>1559</v>
      </c>
      <c r="G506">
        <v>31300</v>
      </c>
      <c r="H506" t="s">
        <v>1560</v>
      </c>
      <c r="I506" t="s">
        <v>1561</v>
      </c>
      <c r="J506" t="s">
        <v>804</v>
      </c>
      <c r="K506">
        <v>31</v>
      </c>
      <c r="L506" t="s">
        <v>848</v>
      </c>
      <c r="N506">
        <v>200</v>
      </c>
      <c r="O506" s="41">
        <v>42778.958333333336</v>
      </c>
      <c r="P506">
        <v>3929</v>
      </c>
      <c r="Q506">
        <v>1</v>
      </c>
      <c r="V506" t="s">
        <v>1044</v>
      </c>
      <c r="W506" t="s">
        <v>1045</v>
      </c>
      <c r="X506">
        <v>6</v>
      </c>
      <c r="Y506">
        <v>0</v>
      </c>
      <c r="AB506">
        <v>12</v>
      </c>
      <c r="AC506">
        <v>0</v>
      </c>
      <c r="AD506">
        <v>12</v>
      </c>
      <c r="AE506" t="s">
        <v>2046</v>
      </c>
      <c r="AF506" t="s">
        <v>2046</v>
      </c>
      <c r="AG506" t="s">
        <v>2046</v>
      </c>
      <c r="AH506" t="s">
        <v>2046</v>
      </c>
      <c r="AI506" t="s">
        <v>2046</v>
      </c>
      <c r="AS506">
        <v>1</v>
      </c>
    </row>
    <row r="507" spans="1:45" x14ac:dyDescent="0.2">
      <c r="A507" t="s">
        <v>51</v>
      </c>
      <c r="B507" t="s">
        <v>803</v>
      </c>
      <c r="C507" t="s">
        <v>863</v>
      </c>
      <c r="D507" t="s">
        <v>7</v>
      </c>
      <c r="E507" t="s">
        <v>600</v>
      </c>
      <c r="F507" t="s">
        <v>1559</v>
      </c>
      <c r="G507">
        <v>31300</v>
      </c>
      <c r="H507" t="s">
        <v>1560</v>
      </c>
      <c r="I507" t="s">
        <v>1561</v>
      </c>
      <c r="J507" t="s">
        <v>804</v>
      </c>
      <c r="K507">
        <v>31</v>
      </c>
      <c r="L507" t="s">
        <v>848</v>
      </c>
      <c r="N507">
        <v>200</v>
      </c>
      <c r="O507" s="41">
        <v>42778.958333333336</v>
      </c>
      <c r="P507">
        <v>3929</v>
      </c>
      <c r="Q507">
        <v>1</v>
      </c>
      <c r="V507" t="s">
        <v>1030</v>
      </c>
      <c r="W507" t="s">
        <v>1031</v>
      </c>
      <c r="X507">
        <v>6</v>
      </c>
      <c r="Y507">
        <v>0</v>
      </c>
      <c r="AB507">
        <v>7.62</v>
      </c>
      <c r="AC507">
        <v>0</v>
      </c>
      <c r="AD507">
        <v>7.62</v>
      </c>
      <c r="AE507" t="s">
        <v>2046</v>
      </c>
      <c r="AF507" t="s">
        <v>2046</v>
      </c>
      <c r="AG507" t="s">
        <v>2046</v>
      </c>
      <c r="AH507" t="s">
        <v>2046</v>
      </c>
      <c r="AI507" t="s">
        <v>2046</v>
      </c>
      <c r="AS507">
        <v>1</v>
      </c>
    </row>
    <row r="508" spans="1:45" x14ac:dyDescent="0.2">
      <c r="A508" t="s">
        <v>51</v>
      </c>
      <c r="B508" t="s">
        <v>803</v>
      </c>
      <c r="C508" t="s">
        <v>863</v>
      </c>
      <c r="D508" t="s">
        <v>7</v>
      </c>
      <c r="E508" t="s">
        <v>600</v>
      </c>
      <c r="F508" t="s">
        <v>1559</v>
      </c>
      <c r="G508">
        <v>31300</v>
      </c>
      <c r="H508" t="s">
        <v>1560</v>
      </c>
      <c r="I508" t="s">
        <v>1561</v>
      </c>
      <c r="J508" t="s">
        <v>804</v>
      </c>
      <c r="K508">
        <v>31</v>
      </c>
      <c r="L508" t="s">
        <v>848</v>
      </c>
      <c r="N508">
        <v>200</v>
      </c>
      <c r="O508" s="41">
        <v>42778.958333333336</v>
      </c>
      <c r="P508">
        <v>3929</v>
      </c>
      <c r="Q508">
        <v>1</v>
      </c>
      <c r="V508" t="s">
        <v>1118</v>
      </c>
      <c r="W508" t="s">
        <v>1119</v>
      </c>
      <c r="X508">
        <v>6</v>
      </c>
      <c r="Y508">
        <v>0</v>
      </c>
      <c r="AB508">
        <v>9.5399999999999991</v>
      </c>
      <c r="AC508">
        <v>0</v>
      </c>
      <c r="AD508">
        <v>9.5399999999999991</v>
      </c>
      <c r="AE508" t="s">
        <v>2046</v>
      </c>
      <c r="AF508" t="s">
        <v>2046</v>
      </c>
      <c r="AG508" t="s">
        <v>2046</v>
      </c>
      <c r="AH508" t="s">
        <v>2046</v>
      </c>
      <c r="AI508" t="s">
        <v>2046</v>
      </c>
      <c r="AS508">
        <v>1</v>
      </c>
    </row>
    <row r="509" spans="1:45" x14ac:dyDescent="0.2">
      <c r="A509" t="s">
        <v>51</v>
      </c>
      <c r="B509" t="s">
        <v>803</v>
      </c>
      <c r="C509" t="s">
        <v>863</v>
      </c>
      <c r="D509" t="s">
        <v>7</v>
      </c>
      <c r="E509" t="s">
        <v>600</v>
      </c>
      <c r="F509" t="s">
        <v>1559</v>
      </c>
      <c r="G509">
        <v>31300</v>
      </c>
      <c r="H509" t="s">
        <v>1560</v>
      </c>
      <c r="I509" t="s">
        <v>1561</v>
      </c>
      <c r="J509" t="s">
        <v>804</v>
      </c>
      <c r="K509">
        <v>31</v>
      </c>
      <c r="L509" t="s">
        <v>848</v>
      </c>
      <c r="N509">
        <v>200</v>
      </c>
      <c r="O509" s="41">
        <v>42778.958333333336</v>
      </c>
      <c r="P509">
        <v>3929</v>
      </c>
      <c r="Q509">
        <v>1</v>
      </c>
      <c r="V509" t="s">
        <v>924</v>
      </c>
      <c r="W509" t="s">
        <v>925</v>
      </c>
      <c r="X509">
        <v>6</v>
      </c>
      <c r="Y509">
        <v>0</v>
      </c>
      <c r="AB509">
        <v>8.82</v>
      </c>
      <c r="AC509">
        <v>0</v>
      </c>
      <c r="AD509">
        <v>8.82</v>
      </c>
      <c r="AE509" t="s">
        <v>2046</v>
      </c>
      <c r="AF509" t="s">
        <v>2046</v>
      </c>
      <c r="AG509" t="s">
        <v>2046</v>
      </c>
      <c r="AH509" t="s">
        <v>2046</v>
      </c>
      <c r="AI509" t="s">
        <v>2046</v>
      </c>
      <c r="AS509">
        <v>1</v>
      </c>
    </row>
    <row r="510" spans="1:45" x14ac:dyDescent="0.2">
      <c r="A510" t="s">
        <v>51</v>
      </c>
      <c r="B510" t="s">
        <v>803</v>
      </c>
      <c r="C510" t="s">
        <v>863</v>
      </c>
      <c r="D510" t="s">
        <v>7</v>
      </c>
      <c r="E510" t="s">
        <v>600</v>
      </c>
      <c r="F510" t="s">
        <v>1559</v>
      </c>
      <c r="G510">
        <v>31300</v>
      </c>
      <c r="H510" t="s">
        <v>1560</v>
      </c>
      <c r="I510" t="s">
        <v>1561</v>
      </c>
      <c r="J510" t="s">
        <v>804</v>
      </c>
      <c r="K510">
        <v>31</v>
      </c>
      <c r="L510" t="s">
        <v>848</v>
      </c>
      <c r="N510">
        <v>200</v>
      </c>
      <c r="O510" s="41">
        <v>42778.958333333336</v>
      </c>
      <c r="P510">
        <v>3929</v>
      </c>
      <c r="Q510">
        <v>1</v>
      </c>
      <c r="V510" t="s">
        <v>1207</v>
      </c>
      <c r="W510" t="s">
        <v>1208</v>
      </c>
      <c r="X510">
        <v>6</v>
      </c>
      <c r="Y510">
        <v>0</v>
      </c>
      <c r="AB510">
        <v>8.64</v>
      </c>
      <c r="AC510">
        <v>0</v>
      </c>
      <c r="AD510">
        <v>8.64</v>
      </c>
      <c r="AE510" t="s">
        <v>2046</v>
      </c>
      <c r="AF510" t="s">
        <v>2046</v>
      </c>
      <c r="AG510" t="s">
        <v>2046</v>
      </c>
      <c r="AH510" t="s">
        <v>2046</v>
      </c>
      <c r="AI510" t="s">
        <v>2046</v>
      </c>
      <c r="AS510">
        <v>1</v>
      </c>
    </row>
    <row r="511" spans="1:45" x14ac:dyDescent="0.2">
      <c r="A511" t="s">
        <v>51</v>
      </c>
      <c r="B511" t="s">
        <v>803</v>
      </c>
      <c r="C511" t="s">
        <v>863</v>
      </c>
      <c r="D511" t="s">
        <v>7</v>
      </c>
      <c r="E511" t="s">
        <v>600</v>
      </c>
      <c r="F511" t="s">
        <v>1559</v>
      </c>
      <c r="G511">
        <v>31300</v>
      </c>
      <c r="H511" t="s">
        <v>1560</v>
      </c>
      <c r="I511" t="s">
        <v>1561</v>
      </c>
      <c r="J511" t="s">
        <v>804</v>
      </c>
      <c r="K511">
        <v>31</v>
      </c>
      <c r="L511" t="s">
        <v>848</v>
      </c>
      <c r="N511">
        <v>200</v>
      </c>
      <c r="O511" s="41">
        <v>42778.958333333336</v>
      </c>
      <c r="P511">
        <v>3929</v>
      </c>
      <c r="Q511">
        <v>1</v>
      </c>
      <c r="V511" t="s">
        <v>1116</v>
      </c>
      <c r="W511" t="s">
        <v>1117</v>
      </c>
      <c r="X511">
        <v>6</v>
      </c>
      <c r="Y511">
        <v>0</v>
      </c>
      <c r="AB511">
        <v>11.52</v>
      </c>
      <c r="AC511">
        <v>0</v>
      </c>
      <c r="AD511">
        <v>11.52</v>
      </c>
      <c r="AE511" t="s">
        <v>2046</v>
      </c>
      <c r="AF511" t="s">
        <v>2046</v>
      </c>
      <c r="AG511" t="s">
        <v>2046</v>
      </c>
      <c r="AH511" t="s">
        <v>2046</v>
      </c>
      <c r="AI511" t="s">
        <v>2046</v>
      </c>
      <c r="AS511">
        <v>1</v>
      </c>
    </row>
    <row r="512" spans="1:45" x14ac:dyDescent="0.2">
      <c r="A512" t="s">
        <v>51</v>
      </c>
      <c r="B512" t="s">
        <v>803</v>
      </c>
      <c r="C512" t="s">
        <v>863</v>
      </c>
      <c r="D512" t="s">
        <v>7</v>
      </c>
      <c r="E512" t="s">
        <v>600</v>
      </c>
      <c r="F512" t="s">
        <v>1559</v>
      </c>
      <c r="G512">
        <v>31300</v>
      </c>
      <c r="H512" t="s">
        <v>1560</v>
      </c>
      <c r="I512" t="s">
        <v>1561</v>
      </c>
      <c r="J512" t="s">
        <v>804</v>
      </c>
      <c r="K512">
        <v>31</v>
      </c>
      <c r="L512" t="s">
        <v>848</v>
      </c>
      <c r="N512">
        <v>200</v>
      </c>
      <c r="O512" s="41">
        <v>42778.958333333336</v>
      </c>
      <c r="P512">
        <v>3929</v>
      </c>
      <c r="Q512">
        <v>1</v>
      </c>
      <c r="V512" t="s">
        <v>974</v>
      </c>
      <c r="W512" t="s">
        <v>975</v>
      </c>
      <c r="X512">
        <v>6</v>
      </c>
      <c r="Y512">
        <v>0</v>
      </c>
      <c r="AB512">
        <v>10.32</v>
      </c>
      <c r="AC512">
        <v>0</v>
      </c>
      <c r="AD512">
        <v>10.32</v>
      </c>
      <c r="AE512" t="s">
        <v>2046</v>
      </c>
      <c r="AF512" t="s">
        <v>2046</v>
      </c>
      <c r="AG512" t="s">
        <v>2046</v>
      </c>
      <c r="AH512" t="s">
        <v>2046</v>
      </c>
      <c r="AI512" t="s">
        <v>2046</v>
      </c>
      <c r="AS512">
        <v>1</v>
      </c>
    </row>
    <row r="513" spans="1:45" x14ac:dyDescent="0.2">
      <c r="A513" t="s">
        <v>51</v>
      </c>
      <c r="B513" t="s">
        <v>803</v>
      </c>
      <c r="C513" t="s">
        <v>863</v>
      </c>
      <c r="D513" t="s">
        <v>7</v>
      </c>
      <c r="E513" t="s">
        <v>600</v>
      </c>
      <c r="F513" t="s">
        <v>1559</v>
      </c>
      <c r="G513">
        <v>31300</v>
      </c>
      <c r="H513" t="s">
        <v>1560</v>
      </c>
      <c r="I513" t="s">
        <v>1561</v>
      </c>
      <c r="J513" t="s">
        <v>804</v>
      </c>
      <c r="K513">
        <v>31</v>
      </c>
      <c r="L513" t="s">
        <v>848</v>
      </c>
      <c r="N513">
        <v>200</v>
      </c>
      <c r="O513" s="41">
        <v>42778.958333333336</v>
      </c>
      <c r="P513">
        <v>3929</v>
      </c>
      <c r="Q513">
        <v>1</v>
      </c>
      <c r="V513" t="s">
        <v>1114</v>
      </c>
      <c r="W513" t="s">
        <v>1115</v>
      </c>
      <c r="X513">
        <v>6</v>
      </c>
      <c r="Y513">
        <v>0</v>
      </c>
      <c r="AB513">
        <v>16.2</v>
      </c>
      <c r="AC513">
        <v>0</v>
      </c>
      <c r="AD513">
        <v>16.2</v>
      </c>
      <c r="AE513" t="s">
        <v>2046</v>
      </c>
      <c r="AF513" t="s">
        <v>2046</v>
      </c>
      <c r="AG513" t="s">
        <v>2046</v>
      </c>
      <c r="AH513" t="s">
        <v>2046</v>
      </c>
      <c r="AI513" t="s">
        <v>2046</v>
      </c>
      <c r="AS513">
        <v>1</v>
      </c>
    </row>
    <row r="514" spans="1:45" x14ac:dyDescent="0.2">
      <c r="A514" t="s">
        <v>51</v>
      </c>
      <c r="B514" t="s">
        <v>803</v>
      </c>
      <c r="C514" t="s">
        <v>863</v>
      </c>
      <c r="D514" t="s">
        <v>7</v>
      </c>
      <c r="E514" t="s">
        <v>600</v>
      </c>
      <c r="F514" t="s">
        <v>1559</v>
      </c>
      <c r="G514">
        <v>31300</v>
      </c>
      <c r="H514" t="s">
        <v>1560</v>
      </c>
      <c r="I514" t="s">
        <v>1561</v>
      </c>
      <c r="J514" t="s">
        <v>804</v>
      </c>
      <c r="K514">
        <v>31</v>
      </c>
      <c r="L514" t="s">
        <v>848</v>
      </c>
      <c r="N514">
        <v>200</v>
      </c>
      <c r="O514" s="41">
        <v>42778.958333333336</v>
      </c>
      <c r="P514">
        <v>3929</v>
      </c>
      <c r="Q514">
        <v>1</v>
      </c>
      <c r="V514" t="s">
        <v>964</v>
      </c>
      <c r="W514" t="s">
        <v>965</v>
      </c>
      <c r="X514">
        <v>6</v>
      </c>
      <c r="Y514">
        <v>0</v>
      </c>
      <c r="AB514">
        <v>9.9600000000000009</v>
      </c>
      <c r="AC514">
        <v>0</v>
      </c>
      <c r="AD514">
        <v>9.9600000000000009</v>
      </c>
      <c r="AE514" t="s">
        <v>2046</v>
      </c>
      <c r="AF514" t="s">
        <v>2046</v>
      </c>
      <c r="AG514" t="s">
        <v>2046</v>
      </c>
      <c r="AH514" t="s">
        <v>2046</v>
      </c>
      <c r="AI514" t="s">
        <v>2046</v>
      </c>
      <c r="AS514">
        <v>1</v>
      </c>
    </row>
    <row r="515" spans="1:45" x14ac:dyDescent="0.2">
      <c r="A515" t="s">
        <v>51</v>
      </c>
      <c r="B515" t="s">
        <v>803</v>
      </c>
      <c r="C515" t="s">
        <v>863</v>
      </c>
      <c r="D515" t="s">
        <v>7</v>
      </c>
      <c r="E515" t="s">
        <v>600</v>
      </c>
      <c r="F515" t="s">
        <v>1559</v>
      </c>
      <c r="G515">
        <v>31300</v>
      </c>
      <c r="H515" t="s">
        <v>1560</v>
      </c>
      <c r="I515" t="s">
        <v>1561</v>
      </c>
      <c r="J515" t="s">
        <v>804</v>
      </c>
      <c r="K515">
        <v>31</v>
      </c>
      <c r="L515" t="s">
        <v>848</v>
      </c>
      <c r="N515">
        <v>200</v>
      </c>
      <c r="O515" s="41">
        <v>42778.958333333336</v>
      </c>
      <c r="P515">
        <v>3929</v>
      </c>
      <c r="Q515">
        <v>1</v>
      </c>
      <c r="V515" t="s">
        <v>893</v>
      </c>
      <c r="W515" t="s">
        <v>894</v>
      </c>
      <c r="X515">
        <v>6</v>
      </c>
      <c r="Y515">
        <v>0</v>
      </c>
      <c r="AB515">
        <v>11.7</v>
      </c>
      <c r="AC515">
        <v>0</v>
      </c>
      <c r="AD515">
        <v>11.7</v>
      </c>
      <c r="AE515" t="s">
        <v>2046</v>
      </c>
      <c r="AF515" t="s">
        <v>2046</v>
      </c>
      <c r="AG515" t="s">
        <v>2046</v>
      </c>
      <c r="AH515" t="s">
        <v>2046</v>
      </c>
      <c r="AI515" t="s">
        <v>2046</v>
      </c>
      <c r="AS515">
        <v>1</v>
      </c>
    </row>
    <row r="516" spans="1:45" x14ac:dyDescent="0.2">
      <c r="A516" t="s">
        <v>51</v>
      </c>
      <c r="B516" t="s">
        <v>826</v>
      </c>
      <c r="C516" t="s">
        <v>18</v>
      </c>
      <c r="D516" t="s">
        <v>6</v>
      </c>
      <c r="E516" t="s">
        <v>439</v>
      </c>
      <c r="F516" t="s">
        <v>1104</v>
      </c>
      <c r="G516">
        <v>46100</v>
      </c>
      <c r="H516" t="s">
        <v>1105</v>
      </c>
      <c r="I516" t="s">
        <v>1106</v>
      </c>
      <c r="J516" t="s">
        <v>804</v>
      </c>
      <c r="K516">
        <v>46</v>
      </c>
      <c r="L516" t="s">
        <v>511</v>
      </c>
      <c r="N516">
        <v>200</v>
      </c>
      <c r="O516" s="41">
        <v>42778.958333333336</v>
      </c>
      <c r="P516">
        <v>3595</v>
      </c>
      <c r="R516">
        <v>1</v>
      </c>
      <c r="V516" t="s">
        <v>816</v>
      </c>
      <c r="W516">
        <v>1010631170</v>
      </c>
      <c r="X516">
        <v>6</v>
      </c>
      <c r="Y516">
        <v>10</v>
      </c>
      <c r="AA516" t="s">
        <v>807</v>
      </c>
      <c r="AB516">
        <v>33.479999999999997</v>
      </c>
      <c r="AC516">
        <v>0</v>
      </c>
      <c r="AD516">
        <v>33.479999999999997</v>
      </c>
      <c r="AE516" t="s">
        <v>2046</v>
      </c>
      <c r="AF516" t="s">
        <v>2046</v>
      </c>
      <c r="AG516" t="s">
        <v>2046</v>
      </c>
      <c r="AH516" t="s">
        <v>2046</v>
      </c>
      <c r="AI516" t="s">
        <v>2046</v>
      </c>
    </row>
    <row r="517" spans="1:45" x14ac:dyDescent="0.2">
      <c r="A517" t="s">
        <v>51</v>
      </c>
      <c r="B517" t="s">
        <v>803</v>
      </c>
      <c r="D517" t="s">
        <v>15</v>
      </c>
      <c r="O517" s="41">
        <v>42777.958333333336</v>
      </c>
      <c r="P517">
        <v>3927</v>
      </c>
      <c r="Q517">
        <v>1</v>
      </c>
      <c r="V517" t="s">
        <v>1557</v>
      </c>
      <c r="W517" t="s">
        <v>1558</v>
      </c>
      <c r="X517">
        <v>1</v>
      </c>
      <c r="Y517">
        <v>0</v>
      </c>
      <c r="AB517">
        <v>0</v>
      </c>
      <c r="AC517">
        <v>0</v>
      </c>
      <c r="AD517">
        <v>0</v>
      </c>
      <c r="AE517" t="s">
        <v>2046</v>
      </c>
      <c r="AF517" t="s">
        <v>2046</v>
      </c>
      <c r="AG517" t="s">
        <v>2046</v>
      </c>
      <c r="AH517" t="s">
        <v>2046</v>
      </c>
      <c r="AI517" t="s">
        <v>2046</v>
      </c>
    </row>
    <row r="518" spans="1:45" x14ac:dyDescent="0.2">
      <c r="A518" t="s">
        <v>51</v>
      </c>
      <c r="B518" t="s">
        <v>803</v>
      </c>
      <c r="D518" t="s">
        <v>15</v>
      </c>
      <c r="O518" s="41">
        <v>42777.958333333336</v>
      </c>
      <c r="P518">
        <v>3927</v>
      </c>
      <c r="Q518">
        <v>1</v>
      </c>
      <c r="V518" t="s">
        <v>1555</v>
      </c>
      <c r="W518" t="s">
        <v>1556</v>
      </c>
      <c r="X518">
        <v>6</v>
      </c>
      <c r="Y518">
        <v>0</v>
      </c>
      <c r="AB518">
        <v>18.72</v>
      </c>
      <c r="AC518">
        <v>0</v>
      </c>
      <c r="AD518">
        <v>18.72</v>
      </c>
      <c r="AE518" t="s">
        <v>2046</v>
      </c>
      <c r="AF518" t="s">
        <v>2046</v>
      </c>
      <c r="AG518" t="s">
        <v>2046</v>
      </c>
      <c r="AH518" t="s">
        <v>2046</v>
      </c>
      <c r="AI518" t="s">
        <v>2046</v>
      </c>
    </row>
    <row r="519" spans="1:45" x14ac:dyDescent="0.2">
      <c r="A519" t="s">
        <v>51</v>
      </c>
      <c r="B519" t="s">
        <v>803</v>
      </c>
      <c r="D519" t="s">
        <v>15</v>
      </c>
      <c r="O519" s="41">
        <v>42777.958333333336</v>
      </c>
      <c r="P519">
        <v>3927</v>
      </c>
      <c r="Q519">
        <v>1</v>
      </c>
      <c r="V519" t="s">
        <v>1244</v>
      </c>
      <c r="W519" t="s">
        <v>1245</v>
      </c>
      <c r="X519">
        <v>6</v>
      </c>
      <c r="Y519">
        <v>0</v>
      </c>
      <c r="AB519">
        <v>15</v>
      </c>
      <c r="AC519">
        <v>0</v>
      </c>
      <c r="AD519">
        <v>15</v>
      </c>
      <c r="AE519" t="s">
        <v>2046</v>
      </c>
      <c r="AF519" t="s">
        <v>2046</v>
      </c>
      <c r="AG519" t="s">
        <v>2046</v>
      </c>
      <c r="AH519" t="s">
        <v>2046</v>
      </c>
      <c r="AI519" t="s">
        <v>2046</v>
      </c>
    </row>
    <row r="520" spans="1:45" x14ac:dyDescent="0.2">
      <c r="A520" t="s">
        <v>51</v>
      </c>
      <c r="B520" t="s">
        <v>803</v>
      </c>
      <c r="D520" t="s">
        <v>15</v>
      </c>
      <c r="O520" s="41">
        <v>42777.958333333336</v>
      </c>
      <c r="P520">
        <v>3927</v>
      </c>
      <c r="Q520">
        <v>1</v>
      </c>
      <c r="V520" t="s">
        <v>1553</v>
      </c>
      <c r="W520" t="s">
        <v>1554</v>
      </c>
      <c r="X520">
        <v>6</v>
      </c>
      <c r="Y520">
        <v>0</v>
      </c>
      <c r="AB520">
        <v>15.84</v>
      </c>
      <c r="AC520">
        <v>0</v>
      </c>
      <c r="AD520">
        <v>15.84</v>
      </c>
      <c r="AE520" t="s">
        <v>2046</v>
      </c>
      <c r="AF520" t="s">
        <v>2046</v>
      </c>
      <c r="AG520" t="s">
        <v>2046</v>
      </c>
      <c r="AH520" t="s">
        <v>2046</v>
      </c>
      <c r="AI520" t="s">
        <v>2046</v>
      </c>
    </row>
    <row r="521" spans="1:45" x14ac:dyDescent="0.2">
      <c r="A521" t="s">
        <v>51</v>
      </c>
      <c r="B521" t="s">
        <v>803</v>
      </c>
      <c r="D521" t="s">
        <v>15</v>
      </c>
      <c r="O521" s="41">
        <v>42777.958333333336</v>
      </c>
      <c r="P521">
        <v>3927</v>
      </c>
      <c r="Q521">
        <v>1</v>
      </c>
      <c r="V521" t="s">
        <v>1551</v>
      </c>
      <c r="W521" t="s">
        <v>1552</v>
      </c>
      <c r="X521">
        <v>6</v>
      </c>
      <c r="Y521">
        <v>0</v>
      </c>
      <c r="AB521">
        <v>14.1</v>
      </c>
      <c r="AC521">
        <v>0</v>
      </c>
      <c r="AD521">
        <v>14.1</v>
      </c>
      <c r="AE521" t="s">
        <v>2046</v>
      </c>
      <c r="AF521" t="s">
        <v>2046</v>
      </c>
      <c r="AG521" t="s">
        <v>2046</v>
      </c>
      <c r="AH521" t="s">
        <v>2046</v>
      </c>
      <c r="AI521" t="s">
        <v>2046</v>
      </c>
    </row>
    <row r="522" spans="1:45" x14ac:dyDescent="0.2">
      <c r="A522" t="s">
        <v>51</v>
      </c>
      <c r="B522" t="s">
        <v>803</v>
      </c>
      <c r="D522" t="s">
        <v>15</v>
      </c>
      <c r="O522" s="41">
        <v>42777.958333333336</v>
      </c>
      <c r="P522">
        <v>3927</v>
      </c>
      <c r="Q522">
        <v>1</v>
      </c>
      <c r="V522" t="s">
        <v>1549</v>
      </c>
      <c r="W522" t="s">
        <v>1550</v>
      </c>
      <c r="X522">
        <v>6</v>
      </c>
      <c r="Y522">
        <v>0</v>
      </c>
      <c r="AB522">
        <v>14.64</v>
      </c>
      <c r="AC522">
        <v>0</v>
      </c>
      <c r="AD522">
        <v>14.64</v>
      </c>
      <c r="AE522" t="s">
        <v>2046</v>
      </c>
      <c r="AF522" t="s">
        <v>2046</v>
      </c>
      <c r="AG522" t="s">
        <v>2046</v>
      </c>
      <c r="AH522" t="s">
        <v>2046</v>
      </c>
      <c r="AI522" t="s">
        <v>2046</v>
      </c>
    </row>
    <row r="523" spans="1:45" x14ac:dyDescent="0.2">
      <c r="A523" t="s">
        <v>51</v>
      </c>
      <c r="B523" t="s">
        <v>803</v>
      </c>
      <c r="D523" t="s">
        <v>15</v>
      </c>
      <c r="O523" s="41">
        <v>42777.958333333336</v>
      </c>
      <c r="P523">
        <v>3927</v>
      </c>
      <c r="Q523">
        <v>1</v>
      </c>
      <c r="V523" t="s">
        <v>1547</v>
      </c>
      <c r="W523" t="s">
        <v>1548</v>
      </c>
      <c r="X523">
        <v>6</v>
      </c>
      <c r="Y523">
        <v>0</v>
      </c>
      <c r="AB523">
        <v>14.1</v>
      </c>
      <c r="AC523">
        <v>0</v>
      </c>
      <c r="AD523">
        <v>14.1</v>
      </c>
      <c r="AE523" t="s">
        <v>2046</v>
      </c>
      <c r="AF523" t="s">
        <v>2046</v>
      </c>
      <c r="AG523" t="s">
        <v>2046</v>
      </c>
      <c r="AH523" t="s">
        <v>2046</v>
      </c>
      <c r="AI523" t="s">
        <v>2046</v>
      </c>
    </row>
    <row r="524" spans="1:45" x14ac:dyDescent="0.2">
      <c r="A524" t="s">
        <v>51</v>
      </c>
      <c r="B524" t="s">
        <v>803</v>
      </c>
      <c r="D524" t="s">
        <v>15</v>
      </c>
      <c r="O524" s="41">
        <v>42777.958333333336</v>
      </c>
      <c r="P524">
        <v>3927</v>
      </c>
      <c r="Q524">
        <v>1</v>
      </c>
      <c r="V524" t="s">
        <v>1545</v>
      </c>
      <c r="W524" t="s">
        <v>1546</v>
      </c>
      <c r="X524">
        <v>6</v>
      </c>
      <c r="Y524">
        <v>0</v>
      </c>
      <c r="AB524">
        <v>18.54</v>
      </c>
      <c r="AC524">
        <v>0</v>
      </c>
      <c r="AD524">
        <v>18.54</v>
      </c>
      <c r="AE524" t="s">
        <v>2046</v>
      </c>
      <c r="AF524" t="s">
        <v>2046</v>
      </c>
      <c r="AG524" t="s">
        <v>2046</v>
      </c>
      <c r="AH524" t="s">
        <v>2046</v>
      </c>
      <c r="AI524" t="s">
        <v>2046</v>
      </c>
    </row>
    <row r="525" spans="1:45" x14ac:dyDescent="0.2">
      <c r="A525" t="s">
        <v>51</v>
      </c>
      <c r="B525" t="s">
        <v>803</v>
      </c>
      <c r="D525" t="s">
        <v>15</v>
      </c>
      <c r="O525" s="41">
        <v>42777.958333333336</v>
      </c>
      <c r="P525">
        <v>3927</v>
      </c>
      <c r="Q525">
        <v>1</v>
      </c>
      <c r="V525" t="s">
        <v>1543</v>
      </c>
      <c r="W525" t="s">
        <v>1544</v>
      </c>
      <c r="X525">
        <v>6</v>
      </c>
      <c r="Y525">
        <v>0</v>
      </c>
      <c r="AB525">
        <v>16.14</v>
      </c>
      <c r="AC525">
        <v>0</v>
      </c>
      <c r="AD525">
        <v>16.14</v>
      </c>
      <c r="AE525" t="s">
        <v>2046</v>
      </c>
      <c r="AF525" t="s">
        <v>2046</v>
      </c>
      <c r="AG525" t="s">
        <v>2046</v>
      </c>
      <c r="AH525" t="s">
        <v>2046</v>
      </c>
      <c r="AI525" t="s">
        <v>2046</v>
      </c>
    </row>
    <row r="526" spans="1:45" x14ac:dyDescent="0.2">
      <c r="A526" t="s">
        <v>51</v>
      </c>
      <c r="B526" t="s">
        <v>803</v>
      </c>
      <c r="D526" t="s">
        <v>15</v>
      </c>
      <c r="O526" s="41">
        <v>42777.958333333336</v>
      </c>
      <c r="P526">
        <v>3927</v>
      </c>
      <c r="Q526">
        <v>1</v>
      </c>
      <c r="V526" t="s">
        <v>1541</v>
      </c>
      <c r="W526" t="s">
        <v>1542</v>
      </c>
      <c r="X526">
        <v>6</v>
      </c>
      <c r="Y526">
        <v>0</v>
      </c>
      <c r="AB526">
        <v>12.66</v>
      </c>
      <c r="AC526">
        <v>0</v>
      </c>
      <c r="AD526">
        <v>12.66</v>
      </c>
      <c r="AE526" t="s">
        <v>2046</v>
      </c>
      <c r="AF526" t="s">
        <v>2046</v>
      </c>
      <c r="AG526" t="s">
        <v>2046</v>
      </c>
      <c r="AH526" t="s">
        <v>2046</v>
      </c>
      <c r="AI526" t="s">
        <v>2046</v>
      </c>
    </row>
    <row r="527" spans="1:45" x14ac:dyDescent="0.2">
      <c r="A527" t="s">
        <v>51</v>
      </c>
      <c r="B527" t="s">
        <v>803</v>
      </c>
      <c r="D527" t="s">
        <v>15</v>
      </c>
      <c r="O527" s="41">
        <v>42777.958333333336</v>
      </c>
      <c r="P527">
        <v>3927</v>
      </c>
      <c r="Q527">
        <v>1</v>
      </c>
      <c r="V527" t="s">
        <v>1539</v>
      </c>
      <c r="W527" t="s">
        <v>1540</v>
      </c>
      <c r="X527">
        <v>6</v>
      </c>
      <c r="Y527">
        <v>0</v>
      </c>
      <c r="AB527">
        <v>12.9</v>
      </c>
      <c r="AC527">
        <v>0</v>
      </c>
      <c r="AD527">
        <v>12.9</v>
      </c>
      <c r="AE527" t="s">
        <v>2046</v>
      </c>
      <c r="AF527" t="s">
        <v>2046</v>
      </c>
      <c r="AG527" t="s">
        <v>2046</v>
      </c>
      <c r="AH527" t="s">
        <v>2046</v>
      </c>
      <c r="AI527" t="s">
        <v>2046</v>
      </c>
    </row>
    <row r="528" spans="1:45" x14ac:dyDescent="0.2">
      <c r="A528" t="s">
        <v>51</v>
      </c>
      <c r="B528" t="s">
        <v>803</v>
      </c>
      <c r="D528" t="s">
        <v>15</v>
      </c>
      <c r="O528" s="41">
        <v>42777.958333333336</v>
      </c>
      <c r="P528">
        <v>3927</v>
      </c>
      <c r="Q528">
        <v>1</v>
      </c>
      <c r="V528" t="s">
        <v>1537</v>
      </c>
      <c r="W528" t="s">
        <v>1538</v>
      </c>
      <c r="X528">
        <v>6</v>
      </c>
      <c r="Y528">
        <v>0</v>
      </c>
      <c r="AB528">
        <v>13.86</v>
      </c>
      <c r="AC528">
        <v>0</v>
      </c>
      <c r="AD528">
        <v>13.86</v>
      </c>
      <c r="AE528" t="s">
        <v>2046</v>
      </c>
      <c r="AF528" t="s">
        <v>2046</v>
      </c>
      <c r="AG528" t="s">
        <v>2046</v>
      </c>
      <c r="AH528" t="s">
        <v>2046</v>
      </c>
      <c r="AI528" t="s">
        <v>2046</v>
      </c>
    </row>
    <row r="529" spans="1:35" x14ac:dyDescent="0.2">
      <c r="A529" t="s">
        <v>51</v>
      </c>
      <c r="B529" t="s">
        <v>803</v>
      </c>
      <c r="D529" t="s">
        <v>15</v>
      </c>
      <c r="O529" s="41">
        <v>42777.958333333336</v>
      </c>
      <c r="P529">
        <v>3927</v>
      </c>
      <c r="Q529">
        <v>1</v>
      </c>
      <c r="V529" t="s">
        <v>1210</v>
      </c>
      <c r="W529" t="s">
        <v>1211</v>
      </c>
      <c r="X529">
        <v>6</v>
      </c>
      <c r="Y529">
        <v>0</v>
      </c>
      <c r="AB529">
        <v>16.86</v>
      </c>
      <c r="AC529">
        <v>0</v>
      </c>
      <c r="AD529">
        <v>16.86</v>
      </c>
      <c r="AE529" t="s">
        <v>2046</v>
      </c>
      <c r="AF529" t="s">
        <v>2046</v>
      </c>
      <c r="AG529" t="s">
        <v>2046</v>
      </c>
      <c r="AH529" t="s">
        <v>2046</v>
      </c>
      <c r="AI529" t="s">
        <v>2046</v>
      </c>
    </row>
    <row r="530" spans="1:35" x14ac:dyDescent="0.2">
      <c r="A530" t="s">
        <v>51</v>
      </c>
      <c r="B530" t="s">
        <v>803</v>
      </c>
      <c r="D530" t="s">
        <v>15</v>
      </c>
      <c r="O530" s="41">
        <v>42777.958333333336</v>
      </c>
      <c r="P530">
        <v>3927</v>
      </c>
      <c r="Q530">
        <v>1</v>
      </c>
      <c r="V530" t="s">
        <v>1535</v>
      </c>
      <c r="W530" t="s">
        <v>1536</v>
      </c>
      <c r="X530">
        <v>6</v>
      </c>
      <c r="Y530">
        <v>0</v>
      </c>
      <c r="AB530">
        <v>16.079999999999998</v>
      </c>
      <c r="AC530">
        <v>0</v>
      </c>
      <c r="AD530">
        <v>16.079999999999998</v>
      </c>
      <c r="AE530" t="s">
        <v>2046</v>
      </c>
      <c r="AF530" t="s">
        <v>2046</v>
      </c>
      <c r="AG530" t="s">
        <v>2046</v>
      </c>
      <c r="AH530" t="s">
        <v>2046</v>
      </c>
      <c r="AI530" t="s">
        <v>2046</v>
      </c>
    </row>
    <row r="531" spans="1:35" x14ac:dyDescent="0.2">
      <c r="A531" t="s">
        <v>51</v>
      </c>
      <c r="B531" t="s">
        <v>803</v>
      </c>
      <c r="D531" t="s">
        <v>15</v>
      </c>
      <c r="O531" s="41">
        <v>42777.958333333336</v>
      </c>
      <c r="P531">
        <v>3927</v>
      </c>
      <c r="Q531">
        <v>1</v>
      </c>
      <c r="V531" t="s">
        <v>1293</v>
      </c>
      <c r="W531" t="s">
        <v>1294</v>
      </c>
      <c r="X531">
        <v>6</v>
      </c>
      <c r="Y531">
        <v>0</v>
      </c>
      <c r="AB531">
        <v>12.66</v>
      </c>
      <c r="AC531">
        <v>0</v>
      </c>
      <c r="AD531">
        <v>12.66</v>
      </c>
      <c r="AE531" t="s">
        <v>2046</v>
      </c>
      <c r="AF531" t="s">
        <v>2046</v>
      </c>
      <c r="AG531" t="s">
        <v>2046</v>
      </c>
      <c r="AH531" t="s">
        <v>2046</v>
      </c>
      <c r="AI531" t="s">
        <v>2046</v>
      </c>
    </row>
    <row r="532" spans="1:35" x14ac:dyDescent="0.2">
      <c r="A532" t="s">
        <v>51</v>
      </c>
      <c r="B532" t="s">
        <v>803</v>
      </c>
      <c r="D532" t="s">
        <v>15</v>
      </c>
      <c r="O532" s="41">
        <v>42777.958333333336</v>
      </c>
      <c r="P532">
        <v>3927</v>
      </c>
      <c r="Q532">
        <v>1</v>
      </c>
      <c r="V532" t="s">
        <v>1533</v>
      </c>
      <c r="W532" t="s">
        <v>1534</v>
      </c>
      <c r="X532">
        <v>6</v>
      </c>
      <c r="Y532">
        <v>0</v>
      </c>
      <c r="AB532">
        <v>11.64</v>
      </c>
      <c r="AC532">
        <v>0</v>
      </c>
      <c r="AD532">
        <v>11.64</v>
      </c>
      <c r="AE532" t="s">
        <v>2046</v>
      </c>
      <c r="AF532" t="s">
        <v>2046</v>
      </c>
      <c r="AG532" t="s">
        <v>2046</v>
      </c>
      <c r="AH532" t="s">
        <v>2046</v>
      </c>
      <c r="AI532" t="s">
        <v>2046</v>
      </c>
    </row>
    <row r="533" spans="1:35" x14ac:dyDescent="0.2">
      <c r="A533" t="s">
        <v>51</v>
      </c>
      <c r="B533" t="s">
        <v>803</v>
      </c>
      <c r="D533" t="s">
        <v>15</v>
      </c>
      <c r="O533" s="41">
        <v>42777.958333333336</v>
      </c>
      <c r="P533">
        <v>3927</v>
      </c>
      <c r="Q533">
        <v>1</v>
      </c>
      <c r="V533" t="s">
        <v>1531</v>
      </c>
      <c r="W533" t="s">
        <v>1532</v>
      </c>
      <c r="X533">
        <v>6</v>
      </c>
      <c r="Y533">
        <v>0</v>
      </c>
      <c r="AB533">
        <v>10.38</v>
      </c>
      <c r="AC533">
        <v>0</v>
      </c>
      <c r="AD533">
        <v>10.38</v>
      </c>
      <c r="AE533" t="s">
        <v>2046</v>
      </c>
      <c r="AF533" t="s">
        <v>2046</v>
      </c>
      <c r="AG533" t="s">
        <v>2046</v>
      </c>
      <c r="AH533" t="s">
        <v>2046</v>
      </c>
      <c r="AI533" t="s">
        <v>2046</v>
      </c>
    </row>
    <row r="534" spans="1:35" x14ac:dyDescent="0.2">
      <c r="A534" t="s">
        <v>51</v>
      </c>
      <c r="B534" t="s">
        <v>803</v>
      </c>
      <c r="D534" t="s">
        <v>15</v>
      </c>
      <c r="O534" s="41">
        <v>42777.958333333336</v>
      </c>
      <c r="P534">
        <v>3927</v>
      </c>
      <c r="Q534">
        <v>1</v>
      </c>
      <c r="V534" t="s">
        <v>1460</v>
      </c>
      <c r="W534" t="s">
        <v>1461</v>
      </c>
      <c r="X534">
        <v>6</v>
      </c>
      <c r="Y534">
        <v>0</v>
      </c>
      <c r="AB534">
        <v>10.44</v>
      </c>
      <c r="AC534">
        <v>0</v>
      </c>
      <c r="AD534">
        <v>10.44</v>
      </c>
      <c r="AE534" t="s">
        <v>2046</v>
      </c>
      <c r="AF534" t="s">
        <v>2046</v>
      </c>
      <c r="AG534" t="s">
        <v>2046</v>
      </c>
      <c r="AH534" t="s">
        <v>2046</v>
      </c>
      <c r="AI534" t="s">
        <v>2046</v>
      </c>
    </row>
    <row r="535" spans="1:35" x14ac:dyDescent="0.2">
      <c r="A535" t="s">
        <v>51</v>
      </c>
      <c r="B535" t="s">
        <v>803</v>
      </c>
      <c r="D535" t="s">
        <v>15</v>
      </c>
      <c r="O535" s="41">
        <v>42777.958333333336</v>
      </c>
      <c r="P535">
        <v>3927</v>
      </c>
      <c r="Q535">
        <v>1</v>
      </c>
      <c r="V535" t="s">
        <v>1458</v>
      </c>
      <c r="W535" t="s">
        <v>1459</v>
      </c>
      <c r="X535">
        <v>6</v>
      </c>
      <c r="Y535">
        <v>0</v>
      </c>
      <c r="AB535">
        <v>12.48</v>
      </c>
      <c r="AC535">
        <v>0</v>
      </c>
      <c r="AD535">
        <v>12.48</v>
      </c>
      <c r="AE535" t="s">
        <v>2046</v>
      </c>
      <c r="AF535" t="s">
        <v>2046</v>
      </c>
      <c r="AG535" t="s">
        <v>2046</v>
      </c>
      <c r="AH535" t="s">
        <v>2046</v>
      </c>
      <c r="AI535" t="s">
        <v>2046</v>
      </c>
    </row>
    <row r="536" spans="1:35" x14ac:dyDescent="0.2">
      <c r="A536" t="s">
        <v>51</v>
      </c>
      <c r="B536" t="s">
        <v>803</v>
      </c>
      <c r="D536" t="s">
        <v>15</v>
      </c>
      <c r="O536" s="41">
        <v>42777.958333333336</v>
      </c>
      <c r="P536">
        <v>3927</v>
      </c>
      <c r="Q536">
        <v>1</v>
      </c>
      <c r="V536" t="s">
        <v>1529</v>
      </c>
      <c r="W536" t="s">
        <v>1530</v>
      </c>
      <c r="X536">
        <v>6</v>
      </c>
      <c r="Y536">
        <v>0</v>
      </c>
      <c r="AB536">
        <v>12.72</v>
      </c>
      <c r="AC536">
        <v>0</v>
      </c>
      <c r="AD536">
        <v>12.72</v>
      </c>
      <c r="AE536" t="s">
        <v>2046</v>
      </c>
      <c r="AF536" t="s">
        <v>2046</v>
      </c>
      <c r="AG536" t="s">
        <v>2046</v>
      </c>
      <c r="AH536" t="s">
        <v>2046</v>
      </c>
      <c r="AI536" t="s">
        <v>2046</v>
      </c>
    </row>
    <row r="537" spans="1:35" x14ac:dyDescent="0.2">
      <c r="A537" t="s">
        <v>51</v>
      </c>
      <c r="B537" t="s">
        <v>803</v>
      </c>
      <c r="D537" t="s">
        <v>15</v>
      </c>
      <c r="O537" s="41">
        <v>42777.958333333336</v>
      </c>
      <c r="P537">
        <v>3927</v>
      </c>
      <c r="Q537">
        <v>1</v>
      </c>
      <c r="V537" t="s">
        <v>1527</v>
      </c>
      <c r="W537" t="s">
        <v>1528</v>
      </c>
      <c r="X537">
        <v>6</v>
      </c>
      <c r="Y537">
        <v>0</v>
      </c>
      <c r="AB537">
        <v>12</v>
      </c>
      <c r="AC537">
        <v>0</v>
      </c>
      <c r="AD537">
        <v>12</v>
      </c>
      <c r="AE537" t="s">
        <v>2046</v>
      </c>
      <c r="AF537" t="s">
        <v>2046</v>
      </c>
      <c r="AG537" t="s">
        <v>2046</v>
      </c>
      <c r="AH537" t="s">
        <v>2046</v>
      </c>
      <c r="AI537" t="s">
        <v>2046</v>
      </c>
    </row>
    <row r="538" spans="1:35" x14ac:dyDescent="0.2">
      <c r="A538" t="s">
        <v>51</v>
      </c>
      <c r="B538" t="s">
        <v>803</v>
      </c>
      <c r="D538" t="s">
        <v>15</v>
      </c>
      <c r="O538" s="41">
        <v>42777.958333333336</v>
      </c>
      <c r="P538">
        <v>3927</v>
      </c>
      <c r="Q538">
        <v>1</v>
      </c>
      <c r="V538" t="s">
        <v>907</v>
      </c>
      <c r="W538" t="s">
        <v>908</v>
      </c>
      <c r="X538">
        <v>6</v>
      </c>
      <c r="Y538">
        <v>0</v>
      </c>
      <c r="AB538">
        <v>16.920000000000002</v>
      </c>
      <c r="AC538">
        <v>0</v>
      </c>
      <c r="AD538">
        <v>16.920000000000002</v>
      </c>
      <c r="AE538" t="s">
        <v>2046</v>
      </c>
      <c r="AF538" t="s">
        <v>2046</v>
      </c>
      <c r="AG538" t="s">
        <v>2046</v>
      </c>
      <c r="AH538" t="s">
        <v>2046</v>
      </c>
      <c r="AI538" t="s">
        <v>2046</v>
      </c>
    </row>
    <row r="539" spans="1:35" x14ac:dyDescent="0.2">
      <c r="A539" t="s">
        <v>51</v>
      </c>
      <c r="B539" t="s">
        <v>803</v>
      </c>
      <c r="D539" t="s">
        <v>15</v>
      </c>
      <c r="O539" s="41">
        <v>42777.958333333336</v>
      </c>
      <c r="P539">
        <v>3927</v>
      </c>
      <c r="Q539">
        <v>1</v>
      </c>
      <c r="V539" t="s">
        <v>905</v>
      </c>
      <c r="W539" t="s">
        <v>906</v>
      </c>
      <c r="X539">
        <v>6</v>
      </c>
      <c r="Y539">
        <v>0</v>
      </c>
      <c r="AB539">
        <v>14.46</v>
      </c>
      <c r="AC539">
        <v>0</v>
      </c>
      <c r="AD539">
        <v>14.46</v>
      </c>
      <c r="AE539" t="s">
        <v>2046</v>
      </c>
      <c r="AF539" t="s">
        <v>2046</v>
      </c>
      <c r="AG539" t="s">
        <v>2046</v>
      </c>
      <c r="AH539" t="s">
        <v>2046</v>
      </c>
      <c r="AI539" t="s">
        <v>2046</v>
      </c>
    </row>
    <row r="540" spans="1:35" x14ac:dyDescent="0.2">
      <c r="A540" t="s">
        <v>51</v>
      </c>
      <c r="B540" t="s">
        <v>803</v>
      </c>
      <c r="D540" t="s">
        <v>15</v>
      </c>
      <c r="O540" s="41">
        <v>42777.958333333336</v>
      </c>
      <c r="P540">
        <v>3927</v>
      </c>
      <c r="Q540">
        <v>1</v>
      </c>
      <c r="V540" t="s">
        <v>903</v>
      </c>
      <c r="W540" t="s">
        <v>904</v>
      </c>
      <c r="X540">
        <v>6</v>
      </c>
      <c r="Y540">
        <v>0</v>
      </c>
      <c r="AB540">
        <v>9.5399999999999991</v>
      </c>
      <c r="AC540">
        <v>0</v>
      </c>
      <c r="AD540">
        <v>9.5399999999999991</v>
      </c>
      <c r="AE540" t="s">
        <v>2046</v>
      </c>
      <c r="AF540" t="s">
        <v>2046</v>
      </c>
      <c r="AG540" t="s">
        <v>2046</v>
      </c>
      <c r="AH540" t="s">
        <v>2046</v>
      </c>
      <c r="AI540" t="s">
        <v>2046</v>
      </c>
    </row>
    <row r="541" spans="1:35" x14ac:dyDescent="0.2">
      <c r="A541" t="s">
        <v>51</v>
      </c>
      <c r="B541" t="s">
        <v>803</v>
      </c>
      <c r="D541" t="s">
        <v>15</v>
      </c>
      <c r="O541" s="41">
        <v>42777.958333333336</v>
      </c>
      <c r="P541">
        <v>3927</v>
      </c>
      <c r="Q541">
        <v>1</v>
      </c>
      <c r="V541" t="s">
        <v>1525</v>
      </c>
      <c r="W541" t="s">
        <v>1526</v>
      </c>
      <c r="X541">
        <v>6</v>
      </c>
      <c r="Y541">
        <v>0</v>
      </c>
      <c r="AB541">
        <v>12.48</v>
      </c>
      <c r="AC541">
        <v>0</v>
      </c>
      <c r="AD541">
        <v>12.48</v>
      </c>
      <c r="AE541" t="s">
        <v>2046</v>
      </c>
      <c r="AF541" t="s">
        <v>2046</v>
      </c>
      <c r="AG541" t="s">
        <v>2046</v>
      </c>
      <c r="AH541" t="s">
        <v>2046</v>
      </c>
      <c r="AI541" t="s">
        <v>2046</v>
      </c>
    </row>
    <row r="542" spans="1:35" x14ac:dyDescent="0.2">
      <c r="A542" t="s">
        <v>51</v>
      </c>
      <c r="B542" t="s">
        <v>803</v>
      </c>
      <c r="D542" t="s">
        <v>15</v>
      </c>
      <c r="O542" s="41">
        <v>42777.958333333336</v>
      </c>
      <c r="P542">
        <v>3927</v>
      </c>
      <c r="Q542">
        <v>1</v>
      </c>
      <c r="V542" t="s">
        <v>1523</v>
      </c>
      <c r="W542" t="s">
        <v>1524</v>
      </c>
      <c r="X542">
        <v>6</v>
      </c>
      <c r="Y542">
        <v>0</v>
      </c>
      <c r="AB542">
        <v>9.6</v>
      </c>
      <c r="AC542">
        <v>0</v>
      </c>
      <c r="AD542">
        <v>9.6</v>
      </c>
      <c r="AE542" t="s">
        <v>2046</v>
      </c>
      <c r="AF542" t="s">
        <v>2046</v>
      </c>
      <c r="AG542" t="s">
        <v>2046</v>
      </c>
      <c r="AH542" t="s">
        <v>2046</v>
      </c>
      <c r="AI542" t="s">
        <v>2046</v>
      </c>
    </row>
    <row r="543" spans="1:35" x14ac:dyDescent="0.2">
      <c r="A543" t="s">
        <v>51</v>
      </c>
      <c r="B543" t="s">
        <v>803</v>
      </c>
      <c r="D543" t="s">
        <v>15</v>
      </c>
      <c r="O543" s="41">
        <v>42777.958333333336</v>
      </c>
      <c r="P543">
        <v>3927</v>
      </c>
      <c r="Q543">
        <v>1</v>
      </c>
      <c r="V543" t="s">
        <v>1454</v>
      </c>
      <c r="W543" t="s">
        <v>1455</v>
      </c>
      <c r="X543">
        <v>6</v>
      </c>
      <c r="Y543">
        <v>0</v>
      </c>
      <c r="AB543">
        <v>9.3000000000000007</v>
      </c>
      <c r="AC543">
        <v>0</v>
      </c>
      <c r="AD543">
        <v>9.3000000000000007</v>
      </c>
      <c r="AE543" t="s">
        <v>2046</v>
      </c>
      <c r="AF543" t="s">
        <v>2046</v>
      </c>
      <c r="AG543" t="s">
        <v>2046</v>
      </c>
      <c r="AH543" t="s">
        <v>2046</v>
      </c>
      <c r="AI543" t="s">
        <v>2046</v>
      </c>
    </row>
    <row r="544" spans="1:35" x14ac:dyDescent="0.2">
      <c r="A544" t="s">
        <v>51</v>
      </c>
      <c r="B544" t="s">
        <v>803</v>
      </c>
      <c r="D544" t="s">
        <v>15</v>
      </c>
      <c r="O544" s="41">
        <v>42777.958333333336</v>
      </c>
      <c r="P544">
        <v>3927</v>
      </c>
      <c r="Q544">
        <v>1</v>
      </c>
      <c r="V544" t="s">
        <v>1521</v>
      </c>
      <c r="W544" t="s">
        <v>1522</v>
      </c>
      <c r="X544">
        <v>6</v>
      </c>
      <c r="Y544">
        <v>0</v>
      </c>
      <c r="AB544">
        <v>9.5399999999999991</v>
      </c>
      <c r="AC544">
        <v>0</v>
      </c>
      <c r="AD544">
        <v>9.5399999999999991</v>
      </c>
      <c r="AE544" t="s">
        <v>2046</v>
      </c>
      <c r="AF544" t="s">
        <v>2046</v>
      </c>
      <c r="AG544" t="s">
        <v>2046</v>
      </c>
      <c r="AH544" t="s">
        <v>2046</v>
      </c>
      <c r="AI544" t="s">
        <v>2046</v>
      </c>
    </row>
    <row r="545" spans="1:35" x14ac:dyDescent="0.2">
      <c r="A545" t="s">
        <v>51</v>
      </c>
      <c r="B545" t="s">
        <v>803</v>
      </c>
      <c r="D545" t="s">
        <v>15</v>
      </c>
      <c r="O545" s="41">
        <v>42777.958333333336</v>
      </c>
      <c r="P545">
        <v>3927</v>
      </c>
      <c r="Q545">
        <v>1</v>
      </c>
      <c r="V545" t="s">
        <v>901</v>
      </c>
      <c r="W545" t="s">
        <v>902</v>
      </c>
      <c r="X545">
        <v>6</v>
      </c>
      <c r="Y545">
        <v>0</v>
      </c>
      <c r="AB545">
        <v>11.64</v>
      </c>
      <c r="AC545">
        <v>0</v>
      </c>
      <c r="AD545">
        <v>11.64</v>
      </c>
      <c r="AE545" t="s">
        <v>2046</v>
      </c>
      <c r="AF545" t="s">
        <v>2046</v>
      </c>
      <c r="AG545" t="s">
        <v>2046</v>
      </c>
      <c r="AH545" t="s">
        <v>2046</v>
      </c>
      <c r="AI545" t="s">
        <v>2046</v>
      </c>
    </row>
    <row r="546" spans="1:35" x14ac:dyDescent="0.2">
      <c r="A546" t="s">
        <v>51</v>
      </c>
      <c r="B546" t="s">
        <v>803</v>
      </c>
      <c r="D546" t="s">
        <v>15</v>
      </c>
      <c r="O546" s="41">
        <v>42777.958333333336</v>
      </c>
      <c r="P546">
        <v>3927</v>
      </c>
      <c r="Q546">
        <v>1</v>
      </c>
      <c r="V546" t="s">
        <v>1519</v>
      </c>
      <c r="W546" t="s">
        <v>1520</v>
      </c>
      <c r="X546">
        <v>6</v>
      </c>
      <c r="Y546">
        <v>0</v>
      </c>
      <c r="AB546">
        <v>14.22</v>
      </c>
      <c r="AC546">
        <v>0</v>
      </c>
      <c r="AD546">
        <v>14.22</v>
      </c>
      <c r="AE546" t="s">
        <v>2046</v>
      </c>
      <c r="AF546" t="s">
        <v>2046</v>
      </c>
      <c r="AG546" t="s">
        <v>2046</v>
      </c>
      <c r="AH546" t="s">
        <v>2046</v>
      </c>
      <c r="AI546" t="s">
        <v>2046</v>
      </c>
    </row>
    <row r="547" spans="1:35" x14ac:dyDescent="0.2">
      <c r="A547" t="s">
        <v>51</v>
      </c>
      <c r="B547" t="s">
        <v>803</v>
      </c>
      <c r="D547" t="s">
        <v>15</v>
      </c>
      <c r="O547" s="41">
        <v>42777.958333333336</v>
      </c>
      <c r="P547">
        <v>3927</v>
      </c>
      <c r="Q547">
        <v>1</v>
      </c>
      <c r="V547" t="s">
        <v>1273</v>
      </c>
      <c r="W547" t="s">
        <v>1274</v>
      </c>
      <c r="X547">
        <v>6</v>
      </c>
      <c r="Y547">
        <v>0</v>
      </c>
      <c r="AB547">
        <v>23.34</v>
      </c>
      <c r="AC547">
        <v>0</v>
      </c>
      <c r="AD547">
        <v>23.34</v>
      </c>
      <c r="AE547" t="s">
        <v>2046</v>
      </c>
      <c r="AF547" t="s">
        <v>2046</v>
      </c>
      <c r="AG547" t="s">
        <v>2046</v>
      </c>
      <c r="AH547" t="s">
        <v>2046</v>
      </c>
      <c r="AI547" t="s">
        <v>2046</v>
      </c>
    </row>
    <row r="548" spans="1:35" x14ac:dyDescent="0.2">
      <c r="A548" t="s">
        <v>51</v>
      </c>
      <c r="B548" t="s">
        <v>803</v>
      </c>
      <c r="D548" t="s">
        <v>15</v>
      </c>
      <c r="O548" s="41">
        <v>42777.958333333336</v>
      </c>
      <c r="P548">
        <v>3927</v>
      </c>
      <c r="Q548">
        <v>1</v>
      </c>
      <c r="V548" t="s">
        <v>1517</v>
      </c>
      <c r="W548" t="s">
        <v>1518</v>
      </c>
      <c r="X548">
        <v>6</v>
      </c>
      <c r="Y548">
        <v>0</v>
      </c>
      <c r="AB548">
        <v>13.26</v>
      </c>
      <c r="AC548">
        <v>0</v>
      </c>
      <c r="AD548">
        <v>13.26</v>
      </c>
      <c r="AE548" t="s">
        <v>2046</v>
      </c>
      <c r="AF548" t="s">
        <v>2046</v>
      </c>
      <c r="AG548" t="s">
        <v>2046</v>
      </c>
      <c r="AH548" t="s">
        <v>2046</v>
      </c>
      <c r="AI548" t="s">
        <v>2046</v>
      </c>
    </row>
    <row r="549" spans="1:35" x14ac:dyDescent="0.2">
      <c r="A549" t="s">
        <v>51</v>
      </c>
      <c r="B549" t="s">
        <v>803</v>
      </c>
      <c r="D549" t="s">
        <v>15</v>
      </c>
      <c r="O549" s="41">
        <v>42777.958333333336</v>
      </c>
      <c r="P549">
        <v>3927</v>
      </c>
      <c r="Q549">
        <v>1</v>
      </c>
      <c r="V549" t="s">
        <v>1515</v>
      </c>
      <c r="W549" t="s">
        <v>1516</v>
      </c>
      <c r="X549">
        <v>6</v>
      </c>
      <c r="Y549">
        <v>0</v>
      </c>
      <c r="AB549">
        <v>15.84</v>
      </c>
      <c r="AC549">
        <v>0</v>
      </c>
      <c r="AD549">
        <v>15.84</v>
      </c>
      <c r="AE549" t="s">
        <v>2046</v>
      </c>
      <c r="AF549" t="s">
        <v>2046</v>
      </c>
      <c r="AG549" t="s">
        <v>2046</v>
      </c>
      <c r="AH549" t="s">
        <v>2046</v>
      </c>
      <c r="AI549" t="s">
        <v>2046</v>
      </c>
    </row>
    <row r="550" spans="1:35" x14ac:dyDescent="0.2">
      <c r="A550" t="s">
        <v>51</v>
      </c>
      <c r="B550" t="s">
        <v>803</v>
      </c>
      <c r="D550" t="s">
        <v>15</v>
      </c>
      <c r="O550" s="41">
        <v>42777.958333333336</v>
      </c>
      <c r="P550">
        <v>3927</v>
      </c>
      <c r="Q550">
        <v>1</v>
      </c>
      <c r="V550" t="s">
        <v>1513</v>
      </c>
      <c r="W550" t="s">
        <v>1514</v>
      </c>
      <c r="X550">
        <v>6</v>
      </c>
      <c r="Y550">
        <v>0</v>
      </c>
      <c r="AB550">
        <v>13.86</v>
      </c>
      <c r="AC550">
        <v>0</v>
      </c>
      <c r="AD550">
        <v>13.86</v>
      </c>
      <c r="AE550" t="s">
        <v>2046</v>
      </c>
      <c r="AF550" t="s">
        <v>2046</v>
      </c>
      <c r="AG550" t="s">
        <v>2046</v>
      </c>
      <c r="AH550" t="s">
        <v>2046</v>
      </c>
      <c r="AI550" t="s">
        <v>2046</v>
      </c>
    </row>
    <row r="551" spans="1:35" x14ac:dyDescent="0.2">
      <c r="A551" t="s">
        <v>51</v>
      </c>
      <c r="B551" t="s">
        <v>803</v>
      </c>
      <c r="D551" t="s">
        <v>15</v>
      </c>
      <c r="O551" s="41">
        <v>42777.958333333336</v>
      </c>
      <c r="P551">
        <v>3927</v>
      </c>
      <c r="Q551">
        <v>1</v>
      </c>
      <c r="V551" t="s">
        <v>1242</v>
      </c>
      <c r="W551" t="s">
        <v>1243</v>
      </c>
      <c r="X551">
        <v>6</v>
      </c>
      <c r="Y551">
        <v>0</v>
      </c>
      <c r="AB551">
        <v>11.34</v>
      </c>
      <c r="AC551">
        <v>0</v>
      </c>
      <c r="AD551">
        <v>11.34</v>
      </c>
      <c r="AE551" t="s">
        <v>2046</v>
      </c>
      <c r="AF551" t="s">
        <v>2046</v>
      </c>
      <c r="AG551" t="s">
        <v>2046</v>
      </c>
      <c r="AH551" t="s">
        <v>2046</v>
      </c>
      <c r="AI551" t="s">
        <v>2046</v>
      </c>
    </row>
    <row r="552" spans="1:35" x14ac:dyDescent="0.2">
      <c r="A552" t="s">
        <v>51</v>
      </c>
      <c r="B552" t="s">
        <v>803</v>
      </c>
      <c r="D552" t="s">
        <v>15</v>
      </c>
      <c r="O552" s="41">
        <v>42777.958333333336</v>
      </c>
      <c r="P552">
        <v>3927</v>
      </c>
      <c r="Q552">
        <v>1</v>
      </c>
      <c r="V552" t="s">
        <v>1511</v>
      </c>
      <c r="W552" t="s">
        <v>1512</v>
      </c>
      <c r="X552">
        <v>6</v>
      </c>
      <c r="Y552">
        <v>0</v>
      </c>
      <c r="AB552">
        <v>13.26</v>
      </c>
      <c r="AC552">
        <v>0</v>
      </c>
      <c r="AD552">
        <v>13.26</v>
      </c>
      <c r="AE552" t="s">
        <v>2046</v>
      </c>
      <c r="AF552" t="s">
        <v>2046</v>
      </c>
      <c r="AG552" t="s">
        <v>2046</v>
      </c>
      <c r="AH552" t="s">
        <v>2046</v>
      </c>
      <c r="AI552" t="s">
        <v>2046</v>
      </c>
    </row>
    <row r="553" spans="1:35" x14ac:dyDescent="0.2">
      <c r="A553" t="s">
        <v>51</v>
      </c>
      <c r="B553" t="s">
        <v>803</v>
      </c>
      <c r="D553" t="s">
        <v>15</v>
      </c>
      <c r="O553" s="41">
        <v>42777.958333333336</v>
      </c>
      <c r="P553">
        <v>3927</v>
      </c>
      <c r="Q553">
        <v>1</v>
      </c>
      <c r="V553" t="s">
        <v>1176</v>
      </c>
      <c r="W553" t="s">
        <v>1177</v>
      </c>
      <c r="X553">
        <v>6</v>
      </c>
      <c r="Y553">
        <v>0</v>
      </c>
      <c r="AB553">
        <v>11.76</v>
      </c>
      <c r="AC553">
        <v>0</v>
      </c>
      <c r="AD553">
        <v>11.76</v>
      </c>
      <c r="AE553" t="s">
        <v>2046</v>
      </c>
      <c r="AF553" t="s">
        <v>2046</v>
      </c>
      <c r="AG553" t="s">
        <v>2046</v>
      </c>
      <c r="AH553" t="s">
        <v>2046</v>
      </c>
      <c r="AI553" t="s">
        <v>2046</v>
      </c>
    </row>
    <row r="554" spans="1:35" x14ac:dyDescent="0.2">
      <c r="A554" t="s">
        <v>51</v>
      </c>
      <c r="B554" t="s">
        <v>803</v>
      </c>
      <c r="D554" t="s">
        <v>15</v>
      </c>
      <c r="O554" s="41">
        <v>42777.958333333336</v>
      </c>
      <c r="P554">
        <v>3927</v>
      </c>
      <c r="Q554">
        <v>1</v>
      </c>
      <c r="V554" t="s">
        <v>1509</v>
      </c>
      <c r="W554" t="s">
        <v>1510</v>
      </c>
      <c r="X554">
        <v>6</v>
      </c>
      <c r="Y554">
        <v>0</v>
      </c>
      <c r="AB554">
        <v>10.199999999999999</v>
      </c>
      <c r="AC554">
        <v>0</v>
      </c>
      <c r="AD554">
        <v>10.199999999999999</v>
      </c>
      <c r="AE554" t="s">
        <v>2046</v>
      </c>
      <c r="AF554" t="s">
        <v>2046</v>
      </c>
      <c r="AG554" t="s">
        <v>2046</v>
      </c>
      <c r="AH554" t="s">
        <v>2046</v>
      </c>
      <c r="AI554" t="s">
        <v>2046</v>
      </c>
    </row>
    <row r="555" spans="1:35" x14ac:dyDescent="0.2">
      <c r="A555" t="s">
        <v>51</v>
      </c>
      <c r="B555" t="s">
        <v>803</v>
      </c>
      <c r="D555" t="s">
        <v>15</v>
      </c>
      <c r="O555" s="41">
        <v>42777.958333333336</v>
      </c>
      <c r="P555">
        <v>3926</v>
      </c>
      <c r="Q555">
        <v>1</v>
      </c>
      <c r="V555" t="s">
        <v>1096</v>
      </c>
      <c r="W555" t="s">
        <v>1097</v>
      </c>
      <c r="X555">
        <v>6</v>
      </c>
      <c r="Y555">
        <v>0</v>
      </c>
      <c r="AB555">
        <v>9.66</v>
      </c>
      <c r="AC555">
        <v>0</v>
      </c>
      <c r="AD555">
        <v>9.66</v>
      </c>
      <c r="AE555" t="s">
        <v>2046</v>
      </c>
      <c r="AF555" t="s">
        <v>2046</v>
      </c>
      <c r="AG555" t="s">
        <v>2046</v>
      </c>
      <c r="AH555" t="s">
        <v>2046</v>
      </c>
      <c r="AI555" t="s">
        <v>2046</v>
      </c>
    </row>
    <row r="556" spans="1:35" x14ac:dyDescent="0.2">
      <c r="A556" t="s">
        <v>51</v>
      </c>
      <c r="B556" t="s">
        <v>803</v>
      </c>
      <c r="D556" t="s">
        <v>15</v>
      </c>
      <c r="O556" s="41">
        <v>42777.958333333336</v>
      </c>
      <c r="P556">
        <v>3926</v>
      </c>
      <c r="Q556">
        <v>1</v>
      </c>
      <c r="V556" t="s">
        <v>1094</v>
      </c>
      <c r="W556" t="s">
        <v>1095</v>
      </c>
      <c r="X556">
        <v>6</v>
      </c>
      <c r="Y556">
        <v>0</v>
      </c>
      <c r="AB556">
        <v>26.94</v>
      </c>
      <c r="AC556">
        <v>0</v>
      </c>
      <c r="AD556">
        <v>26.94</v>
      </c>
      <c r="AE556" t="s">
        <v>2046</v>
      </c>
      <c r="AF556" t="s">
        <v>2046</v>
      </c>
      <c r="AG556" t="s">
        <v>2046</v>
      </c>
      <c r="AH556" t="s">
        <v>2046</v>
      </c>
      <c r="AI556" t="s">
        <v>2046</v>
      </c>
    </row>
    <row r="557" spans="1:35" x14ac:dyDescent="0.2">
      <c r="A557" t="s">
        <v>51</v>
      </c>
      <c r="B557" t="s">
        <v>803</v>
      </c>
      <c r="D557" t="s">
        <v>15</v>
      </c>
      <c r="O557" s="41">
        <v>42777.958333333336</v>
      </c>
      <c r="P557">
        <v>3926</v>
      </c>
      <c r="Q557">
        <v>1</v>
      </c>
      <c r="V557" t="s">
        <v>1092</v>
      </c>
      <c r="W557" t="s">
        <v>1093</v>
      </c>
      <c r="X557">
        <v>6</v>
      </c>
      <c r="Y557">
        <v>0</v>
      </c>
      <c r="AB557">
        <v>27.6</v>
      </c>
      <c r="AC557">
        <v>0</v>
      </c>
      <c r="AD557">
        <v>27.6</v>
      </c>
      <c r="AE557" t="s">
        <v>2046</v>
      </c>
      <c r="AF557" t="s">
        <v>2046</v>
      </c>
      <c r="AG557" t="s">
        <v>2046</v>
      </c>
      <c r="AH557" t="s">
        <v>2046</v>
      </c>
      <c r="AI557" t="s">
        <v>2046</v>
      </c>
    </row>
    <row r="558" spans="1:35" x14ac:dyDescent="0.2">
      <c r="A558" t="s">
        <v>51</v>
      </c>
      <c r="B558" t="s">
        <v>803</v>
      </c>
      <c r="D558" t="s">
        <v>15</v>
      </c>
      <c r="O558" s="41">
        <v>42777.958333333336</v>
      </c>
      <c r="P558">
        <v>3926</v>
      </c>
      <c r="Q558">
        <v>1</v>
      </c>
      <c r="V558" t="s">
        <v>1102</v>
      </c>
      <c r="W558" t="s">
        <v>1103</v>
      </c>
      <c r="X558">
        <v>6</v>
      </c>
      <c r="Y558">
        <v>0</v>
      </c>
      <c r="AB558">
        <v>9.9</v>
      </c>
      <c r="AC558">
        <v>0</v>
      </c>
      <c r="AD558">
        <v>9.9</v>
      </c>
      <c r="AE558" t="s">
        <v>2046</v>
      </c>
      <c r="AF558" t="s">
        <v>2046</v>
      </c>
      <c r="AG558" t="s">
        <v>2046</v>
      </c>
      <c r="AH558" t="s">
        <v>2046</v>
      </c>
      <c r="AI558" t="s">
        <v>2046</v>
      </c>
    </row>
    <row r="559" spans="1:35" x14ac:dyDescent="0.2">
      <c r="A559" t="s">
        <v>51</v>
      </c>
      <c r="B559" t="s">
        <v>803</v>
      </c>
      <c r="D559" t="s">
        <v>15</v>
      </c>
      <c r="O559" s="41">
        <v>42777.958333333336</v>
      </c>
      <c r="P559">
        <v>3926</v>
      </c>
      <c r="Q559">
        <v>1</v>
      </c>
      <c r="V559" t="s">
        <v>909</v>
      </c>
      <c r="W559" t="s">
        <v>910</v>
      </c>
      <c r="X559">
        <v>6</v>
      </c>
      <c r="Y559">
        <v>0</v>
      </c>
      <c r="AB559">
        <v>9.3000000000000007</v>
      </c>
      <c r="AC559">
        <v>0</v>
      </c>
      <c r="AD559">
        <v>9.3000000000000007</v>
      </c>
      <c r="AE559" t="s">
        <v>2046</v>
      </c>
      <c r="AF559" t="s">
        <v>2046</v>
      </c>
      <c r="AG559" t="s">
        <v>2046</v>
      </c>
      <c r="AH559" t="s">
        <v>2046</v>
      </c>
      <c r="AI559" t="s">
        <v>2046</v>
      </c>
    </row>
    <row r="560" spans="1:35" x14ac:dyDescent="0.2">
      <c r="A560" t="s">
        <v>51</v>
      </c>
      <c r="B560" t="s">
        <v>803</v>
      </c>
      <c r="D560" t="s">
        <v>15</v>
      </c>
      <c r="O560" s="41">
        <v>42777.958333333336</v>
      </c>
      <c r="P560">
        <v>3926</v>
      </c>
      <c r="Q560">
        <v>1</v>
      </c>
      <c r="V560" t="s">
        <v>1090</v>
      </c>
      <c r="W560" t="s">
        <v>1091</v>
      </c>
      <c r="X560">
        <v>6</v>
      </c>
      <c r="Y560">
        <v>0</v>
      </c>
      <c r="AB560">
        <v>15.54</v>
      </c>
      <c r="AC560">
        <v>0</v>
      </c>
      <c r="AD560">
        <v>15.54</v>
      </c>
      <c r="AE560" t="s">
        <v>2046</v>
      </c>
      <c r="AF560" t="s">
        <v>2046</v>
      </c>
      <c r="AG560" t="s">
        <v>2046</v>
      </c>
      <c r="AH560" t="s">
        <v>2046</v>
      </c>
      <c r="AI560" t="s">
        <v>2046</v>
      </c>
    </row>
    <row r="561" spans="1:35" x14ac:dyDescent="0.2">
      <c r="A561" t="s">
        <v>51</v>
      </c>
      <c r="B561" t="s">
        <v>803</v>
      </c>
      <c r="D561" t="s">
        <v>15</v>
      </c>
      <c r="O561" s="41">
        <v>42777.958333333336</v>
      </c>
      <c r="P561">
        <v>3926</v>
      </c>
      <c r="R561">
        <v>1</v>
      </c>
      <c r="V561" t="s">
        <v>1088</v>
      </c>
      <c r="W561" t="s">
        <v>1089</v>
      </c>
      <c r="X561">
        <v>1</v>
      </c>
      <c r="Y561">
        <v>0</v>
      </c>
      <c r="AB561">
        <v>0</v>
      </c>
      <c r="AC561">
        <v>0</v>
      </c>
      <c r="AD561">
        <v>0</v>
      </c>
      <c r="AE561" t="s">
        <v>2046</v>
      </c>
      <c r="AF561" t="s">
        <v>2046</v>
      </c>
      <c r="AG561" t="s">
        <v>2046</v>
      </c>
      <c r="AH561" t="s">
        <v>2046</v>
      </c>
      <c r="AI561" t="s">
        <v>2046</v>
      </c>
    </row>
    <row r="562" spans="1:35" x14ac:dyDescent="0.2">
      <c r="A562" t="s">
        <v>51</v>
      </c>
      <c r="B562" t="s">
        <v>803</v>
      </c>
      <c r="D562" t="s">
        <v>15</v>
      </c>
      <c r="O562" s="41">
        <v>42777.958333333336</v>
      </c>
      <c r="P562">
        <v>3926</v>
      </c>
      <c r="Q562">
        <v>1</v>
      </c>
      <c r="V562" t="s">
        <v>1082</v>
      </c>
      <c r="W562" t="s">
        <v>1083</v>
      </c>
      <c r="X562">
        <v>6</v>
      </c>
      <c r="Y562">
        <v>0</v>
      </c>
      <c r="AB562">
        <v>45.24</v>
      </c>
      <c r="AC562">
        <v>0</v>
      </c>
      <c r="AD562">
        <v>45.24</v>
      </c>
      <c r="AE562" t="s">
        <v>2046</v>
      </c>
      <c r="AF562" t="s">
        <v>2046</v>
      </c>
      <c r="AG562" t="s">
        <v>2046</v>
      </c>
      <c r="AH562" t="s">
        <v>2046</v>
      </c>
      <c r="AI562" t="s">
        <v>2046</v>
      </c>
    </row>
    <row r="563" spans="1:35" x14ac:dyDescent="0.2">
      <c r="A563" t="s">
        <v>51</v>
      </c>
      <c r="B563" t="s">
        <v>803</v>
      </c>
      <c r="D563" t="s">
        <v>15</v>
      </c>
      <c r="O563" s="41">
        <v>42777.958333333336</v>
      </c>
      <c r="P563">
        <v>3926</v>
      </c>
      <c r="Q563">
        <v>1</v>
      </c>
      <c r="V563" t="s">
        <v>1080</v>
      </c>
      <c r="W563" t="s">
        <v>1081</v>
      </c>
      <c r="X563">
        <v>6</v>
      </c>
      <c r="Y563">
        <v>0</v>
      </c>
      <c r="AB563">
        <v>43.62</v>
      </c>
      <c r="AC563">
        <v>0</v>
      </c>
      <c r="AD563">
        <v>43.62</v>
      </c>
      <c r="AE563" t="s">
        <v>2046</v>
      </c>
      <c r="AF563" t="s">
        <v>2046</v>
      </c>
      <c r="AG563" t="s">
        <v>2046</v>
      </c>
      <c r="AH563" t="s">
        <v>2046</v>
      </c>
      <c r="AI563" t="s">
        <v>2046</v>
      </c>
    </row>
    <row r="564" spans="1:35" x14ac:dyDescent="0.2">
      <c r="A564" t="s">
        <v>51</v>
      </c>
      <c r="B564" t="s">
        <v>803</v>
      </c>
      <c r="D564" t="s">
        <v>15</v>
      </c>
      <c r="O564" s="41">
        <v>42777.958333333336</v>
      </c>
      <c r="P564">
        <v>3926</v>
      </c>
      <c r="Q564">
        <v>1</v>
      </c>
      <c r="V564" t="s">
        <v>1078</v>
      </c>
      <c r="W564" t="s">
        <v>1079</v>
      </c>
      <c r="X564">
        <v>6</v>
      </c>
      <c r="Y564">
        <v>0</v>
      </c>
      <c r="AB564">
        <v>17.88</v>
      </c>
      <c r="AC564">
        <v>0</v>
      </c>
      <c r="AD564">
        <v>17.88</v>
      </c>
      <c r="AE564" t="s">
        <v>2046</v>
      </c>
      <c r="AF564" t="s">
        <v>2046</v>
      </c>
      <c r="AG564" t="s">
        <v>2046</v>
      </c>
      <c r="AH564" t="s">
        <v>2046</v>
      </c>
      <c r="AI564" t="s">
        <v>2046</v>
      </c>
    </row>
    <row r="565" spans="1:35" x14ac:dyDescent="0.2">
      <c r="A565" t="s">
        <v>51</v>
      </c>
      <c r="B565" t="s">
        <v>803</v>
      </c>
      <c r="D565" t="s">
        <v>15</v>
      </c>
      <c r="O565" s="41">
        <v>42777.958333333336</v>
      </c>
      <c r="P565">
        <v>3926</v>
      </c>
      <c r="Q565">
        <v>1</v>
      </c>
      <c r="V565" t="s">
        <v>1076</v>
      </c>
      <c r="W565" t="s">
        <v>1077</v>
      </c>
      <c r="X565">
        <v>6</v>
      </c>
      <c r="Y565">
        <v>0</v>
      </c>
      <c r="AB565">
        <v>21.48</v>
      </c>
      <c r="AC565">
        <v>0</v>
      </c>
      <c r="AD565">
        <v>21.48</v>
      </c>
      <c r="AE565" t="s">
        <v>2046</v>
      </c>
      <c r="AF565" t="s">
        <v>2046</v>
      </c>
      <c r="AG565" t="s">
        <v>2046</v>
      </c>
      <c r="AH565" t="s">
        <v>2046</v>
      </c>
      <c r="AI565" t="s">
        <v>2046</v>
      </c>
    </row>
    <row r="566" spans="1:35" x14ac:dyDescent="0.2">
      <c r="A566" t="s">
        <v>51</v>
      </c>
      <c r="B566" t="s">
        <v>803</v>
      </c>
      <c r="D566" t="s">
        <v>15</v>
      </c>
      <c r="O566" s="41">
        <v>42777.958333333336</v>
      </c>
      <c r="P566">
        <v>3926</v>
      </c>
      <c r="Q566">
        <v>1</v>
      </c>
      <c r="V566" t="s">
        <v>1074</v>
      </c>
      <c r="W566" t="s">
        <v>1075</v>
      </c>
      <c r="X566">
        <v>6</v>
      </c>
      <c r="Y566">
        <v>0</v>
      </c>
      <c r="AB566">
        <v>14.58</v>
      </c>
      <c r="AC566">
        <v>0</v>
      </c>
      <c r="AD566">
        <v>14.58</v>
      </c>
      <c r="AE566" t="s">
        <v>2046</v>
      </c>
      <c r="AF566" t="s">
        <v>2046</v>
      </c>
      <c r="AG566" t="s">
        <v>2046</v>
      </c>
      <c r="AH566" t="s">
        <v>2046</v>
      </c>
      <c r="AI566" t="s">
        <v>2046</v>
      </c>
    </row>
    <row r="567" spans="1:35" x14ac:dyDescent="0.2">
      <c r="A567" t="s">
        <v>51</v>
      </c>
      <c r="B567" t="s">
        <v>803</v>
      </c>
      <c r="D567" t="s">
        <v>15</v>
      </c>
      <c r="O567" s="41">
        <v>42777.958333333336</v>
      </c>
      <c r="P567">
        <v>3926</v>
      </c>
      <c r="Q567">
        <v>1</v>
      </c>
      <c r="V567" t="s">
        <v>1072</v>
      </c>
      <c r="W567" t="s">
        <v>1073</v>
      </c>
      <c r="X567">
        <v>6</v>
      </c>
      <c r="Y567">
        <v>0</v>
      </c>
      <c r="AB567">
        <v>9.9</v>
      </c>
      <c r="AC567">
        <v>0</v>
      </c>
      <c r="AD567">
        <v>9.9</v>
      </c>
      <c r="AE567" t="s">
        <v>2046</v>
      </c>
      <c r="AF567" t="s">
        <v>2046</v>
      </c>
      <c r="AG567" t="s">
        <v>2046</v>
      </c>
      <c r="AH567" t="s">
        <v>2046</v>
      </c>
      <c r="AI567" t="s">
        <v>2046</v>
      </c>
    </row>
    <row r="568" spans="1:35" x14ac:dyDescent="0.2">
      <c r="A568" t="s">
        <v>51</v>
      </c>
      <c r="B568" t="s">
        <v>803</v>
      </c>
      <c r="D568" t="s">
        <v>15</v>
      </c>
      <c r="O568" s="41">
        <v>42777.958333333336</v>
      </c>
      <c r="P568">
        <v>3926</v>
      </c>
      <c r="Q568">
        <v>1</v>
      </c>
      <c r="V568" t="s">
        <v>1266</v>
      </c>
      <c r="W568" t="s">
        <v>1267</v>
      </c>
      <c r="X568">
        <v>6</v>
      </c>
      <c r="Y568">
        <v>0</v>
      </c>
      <c r="AB568">
        <v>23.4</v>
      </c>
      <c r="AC568">
        <v>0</v>
      </c>
      <c r="AD568">
        <v>23.4</v>
      </c>
      <c r="AE568" t="s">
        <v>2046</v>
      </c>
      <c r="AF568" t="s">
        <v>2046</v>
      </c>
      <c r="AG568" t="s">
        <v>2046</v>
      </c>
      <c r="AH568" t="s">
        <v>2046</v>
      </c>
      <c r="AI568" t="s">
        <v>2046</v>
      </c>
    </row>
    <row r="569" spans="1:35" x14ac:dyDescent="0.2">
      <c r="A569" t="s">
        <v>51</v>
      </c>
      <c r="B569" t="s">
        <v>803</v>
      </c>
      <c r="D569" t="s">
        <v>15</v>
      </c>
      <c r="O569" s="41">
        <v>42777.958333333336</v>
      </c>
      <c r="P569">
        <v>3926</v>
      </c>
      <c r="Q569">
        <v>1</v>
      </c>
      <c r="V569" t="s">
        <v>1070</v>
      </c>
      <c r="W569" t="s">
        <v>1071</v>
      </c>
      <c r="X569">
        <v>6</v>
      </c>
      <c r="Y569">
        <v>0</v>
      </c>
      <c r="AB569">
        <v>17.64</v>
      </c>
      <c r="AC569">
        <v>0</v>
      </c>
      <c r="AD569">
        <v>17.64</v>
      </c>
      <c r="AE569" t="s">
        <v>2046</v>
      </c>
      <c r="AF569" t="s">
        <v>2046</v>
      </c>
      <c r="AG569" t="s">
        <v>2046</v>
      </c>
      <c r="AH569" t="s">
        <v>2046</v>
      </c>
      <c r="AI569" t="s">
        <v>2046</v>
      </c>
    </row>
    <row r="570" spans="1:35" x14ac:dyDescent="0.2">
      <c r="A570" t="s">
        <v>51</v>
      </c>
      <c r="B570" t="s">
        <v>803</v>
      </c>
      <c r="D570" t="s">
        <v>15</v>
      </c>
      <c r="O570" s="41">
        <v>42777.958333333336</v>
      </c>
      <c r="P570">
        <v>3926</v>
      </c>
      <c r="Q570">
        <v>1</v>
      </c>
      <c r="V570" t="s">
        <v>1124</v>
      </c>
      <c r="W570" t="s">
        <v>1125</v>
      </c>
      <c r="X570">
        <v>6</v>
      </c>
      <c r="Y570">
        <v>0</v>
      </c>
      <c r="AB570">
        <v>15.54</v>
      </c>
      <c r="AC570">
        <v>0</v>
      </c>
      <c r="AD570">
        <v>15.54</v>
      </c>
      <c r="AE570" t="s">
        <v>2046</v>
      </c>
      <c r="AF570" t="s">
        <v>2046</v>
      </c>
      <c r="AG570" t="s">
        <v>2046</v>
      </c>
      <c r="AH570" t="s">
        <v>2046</v>
      </c>
      <c r="AI570" t="s">
        <v>2046</v>
      </c>
    </row>
    <row r="571" spans="1:35" x14ac:dyDescent="0.2">
      <c r="A571" t="s">
        <v>51</v>
      </c>
      <c r="B571" t="s">
        <v>803</v>
      </c>
      <c r="D571" t="s">
        <v>15</v>
      </c>
      <c r="O571" s="41">
        <v>42777.958333333336</v>
      </c>
      <c r="P571">
        <v>3926</v>
      </c>
      <c r="Q571">
        <v>1</v>
      </c>
      <c r="V571" t="s">
        <v>1068</v>
      </c>
      <c r="W571" t="s">
        <v>1069</v>
      </c>
      <c r="X571">
        <v>6</v>
      </c>
      <c r="Y571">
        <v>0</v>
      </c>
      <c r="AB571">
        <v>13.8</v>
      </c>
      <c r="AC571">
        <v>0</v>
      </c>
      <c r="AD571">
        <v>13.8</v>
      </c>
      <c r="AE571" t="s">
        <v>2046</v>
      </c>
      <c r="AF571" t="s">
        <v>2046</v>
      </c>
      <c r="AG571" t="s">
        <v>2046</v>
      </c>
      <c r="AH571" t="s">
        <v>2046</v>
      </c>
      <c r="AI571" t="s">
        <v>2046</v>
      </c>
    </row>
    <row r="572" spans="1:35" x14ac:dyDescent="0.2">
      <c r="A572" t="s">
        <v>51</v>
      </c>
      <c r="B572" t="s">
        <v>803</v>
      </c>
      <c r="D572" t="s">
        <v>15</v>
      </c>
      <c r="O572" s="41">
        <v>42777.958333333336</v>
      </c>
      <c r="P572">
        <v>3926</v>
      </c>
      <c r="Q572">
        <v>1</v>
      </c>
      <c r="V572" t="s">
        <v>1066</v>
      </c>
      <c r="W572" t="s">
        <v>1067</v>
      </c>
      <c r="X572">
        <v>6</v>
      </c>
      <c r="Y572">
        <v>0</v>
      </c>
      <c r="AB572">
        <v>20.88</v>
      </c>
      <c r="AC572">
        <v>0</v>
      </c>
      <c r="AD572">
        <v>20.88</v>
      </c>
      <c r="AE572" t="s">
        <v>2046</v>
      </c>
      <c r="AF572" t="s">
        <v>2046</v>
      </c>
      <c r="AG572" t="s">
        <v>2046</v>
      </c>
      <c r="AH572" t="s">
        <v>2046</v>
      </c>
      <c r="AI572" t="s">
        <v>2046</v>
      </c>
    </row>
    <row r="573" spans="1:35" x14ac:dyDescent="0.2">
      <c r="A573" t="s">
        <v>51</v>
      </c>
      <c r="B573" t="s">
        <v>803</v>
      </c>
      <c r="D573" t="s">
        <v>15</v>
      </c>
      <c r="O573" s="41">
        <v>42777.958333333336</v>
      </c>
      <c r="P573">
        <v>3926</v>
      </c>
      <c r="Q573">
        <v>1</v>
      </c>
      <c r="V573" t="s">
        <v>1064</v>
      </c>
      <c r="W573" t="s">
        <v>1065</v>
      </c>
      <c r="X573">
        <v>6</v>
      </c>
      <c r="Y573">
        <v>0</v>
      </c>
      <c r="AB573">
        <v>13.68</v>
      </c>
      <c r="AC573">
        <v>0</v>
      </c>
      <c r="AD573">
        <v>13.68</v>
      </c>
      <c r="AE573" t="s">
        <v>2046</v>
      </c>
      <c r="AF573" t="s">
        <v>2046</v>
      </c>
      <c r="AG573" t="s">
        <v>2046</v>
      </c>
      <c r="AH573" t="s">
        <v>2046</v>
      </c>
      <c r="AI573" t="s">
        <v>2046</v>
      </c>
    </row>
    <row r="574" spans="1:35" x14ac:dyDescent="0.2">
      <c r="A574" t="s">
        <v>51</v>
      </c>
      <c r="B574" t="s">
        <v>803</v>
      </c>
      <c r="D574" t="s">
        <v>15</v>
      </c>
      <c r="O574" s="41">
        <v>42777.958333333336</v>
      </c>
      <c r="P574">
        <v>3926</v>
      </c>
      <c r="Q574">
        <v>1</v>
      </c>
      <c r="V574" t="s">
        <v>1062</v>
      </c>
      <c r="W574" t="s">
        <v>1063</v>
      </c>
      <c r="X574">
        <v>6</v>
      </c>
      <c r="Y574">
        <v>0</v>
      </c>
      <c r="AB574">
        <v>12.54</v>
      </c>
      <c r="AC574">
        <v>0</v>
      </c>
      <c r="AD574">
        <v>12.54</v>
      </c>
      <c r="AE574" t="s">
        <v>2046</v>
      </c>
      <c r="AF574" t="s">
        <v>2046</v>
      </c>
      <c r="AG574" t="s">
        <v>2046</v>
      </c>
      <c r="AH574" t="s">
        <v>2046</v>
      </c>
      <c r="AI574" t="s">
        <v>2046</v>
      </c>
    </row>
    <row r="575" spans="1:35" x14ac:dyDescent="0.2">
      <c r="A575" t="s">
        <v>51</v>
      </c>
      <c r="B575" t="s">
        <v>803</v>
      </c>
      <c r="D575" t="s">
        <v>15</v>
      </c>
      <c r="O575" s="41">
        <v>42777.958333333336</v>
      </c>
      <c r="P575">
        <v>3926</v>
      </c>
      <c r="Q575">
        <v>1</v>
      </c>
      <c r="V575" t="s">
        <v>1060</v>
      </c>
      <c r="W575" t="s">
        <v>1061</v>
      </c>
      <c r="X575">
        <v>6</v>
      </c>
      <c r="Y575">
        <v>0</v>
      </c>
      <c r="AB575">
        <v>23.82</v>
      </c>
      <c r="AC575">
        <v>0</v>
      </c>
      <c r="AD575">
        <v>23.82</v>
      </c>
      <c r="AE575" t="s">
        <v>2046</v>
      </c>
      <c r="AF575" t="s">
        <v>2046</v>
      </c>
      <c r="AG575" t="s">
        <v>2046</v>
      </c>
      <c r="AH575" t="s">
        <v>2046</v>
      </c>
      <c r="AI575" t="s">
        <v>2046</v>
      </c>
    </row>
    <row r="576" spans="1:35" x14ac:dyDescent="0.2">
      <c r="A576" t="s">
        <v>51</v>
      </c>
      <c r="B576" t="s">
        <v>803</v>
      </c>
      <c r="D576" t="s">
        <v>15</v>
      </c>
      <c r="O576" s="41">
        <v>42777.958333333336</v>
      </c>
      <c r="P576">
        <v>3926</v>
      </c>
      <c r="Q576">
        <v>1</v>
      </c>
      <c r="V576" t="s">
        <v>1054</v>
      </c>
      <c r="W576" t="s">
        <v>1055</v>
      </c>
      <c r="X576">
        <v>6</v>
      </c>
      <c r="Y576">
        <v>0</v>
      </c>
      <c r="AB576">
        <v>9.5399999999999991</v>
      </c>
      <c r="AC576">
        <v>0</v>
      </c>
      <c r="AD576">
        <v>9.5399999999999991</v>
      </c>
      <c r="AE576" t="s">
        <v>2046</v>
      </c>
      <c r="AF576" t="s">
        <v>2046</v>
      </c>
      <c r="AG576" t="s">
        <v>2046</v>
      </c>
      <c r="AH576" t="s">
        <v>2046</v>
      </c>
      <c r="AI576" t="s">
        <v>2046</v>
      </c>
    </row>
    <row r="577" spans="1:35" x14ac:dyDescent="0.2">
      <c r="A577" t="s">
        <v>51</v>
      </c>
      <c r="B577" t="s">
        <v>803</v>
      </c>
      <c r="D577" t="s">
        <v>15</v>
      </c>
      <c r="O577" s="41">
        <v>42777.958333333336</v>
      </c>
      <c r="P577">
        <v>3926</v>
      </c>
      <c r="Q577">
        <v>1</v>
      </c>
      <c r="V577" t="s">
        <v>1052</v>
      </c>
      <c r="W577" t="s">
        <v>1053</v>
      </c>
      <c r="X577">
        <v>6</v>
      </c>
      <c r="Y577">
        <v>0</v>
      </c>
      <c r="AB577">
        <v>9.9600000000000009</v>
      </c>
      <c r="AC577">
        <v>0</v>
      </c>
      <c r="AD577">
        <v>9.9600000000000009</v>
      </c>
      <c r="AE577" t="s">
        <v>2046</v>
      </c>
      <c r="AF577" t="s">
        <v>2046</v>
      </c>
      <c r="AG577" t="s">
        <v>2046</v>
      </c>
      <c r="AH577" t="s">
        <v>2046</v>
      </c>
      <c r="AI577" t="s">
        <v>2046</v>
      </c>
    </row>
    <row r="578" spans="1:35" x14ac:dyDescent="0.2">
      <c r="A578" t="s">
        <v>51</v>
      </c>
      <c r="B578" t="s">
        <v>803</v>
      </c>
      <c r="D578" t="s">
        <v>15</v>
      </c>
      <c r="O578" s="41">
        <v>42777.958333333336</v>
      </c>
      <c r="P578">
        <v>3926</v>
      </c>
      <c r="Q578">
        <v>1</v>
      </c>
      <c r="V578" t="s">
        <v>1122</v>
      </c>
      <c r="W578" t="s">
        <v>1123</v>
      </c>
      <c r="X578">
        <v>6</v>
      </c>
      <c r="Y578">
        <v>0</v>
      </c>
      <c r="AB578">
        <v>47.04</v>
      </c>
      <c r="AC578">
        <v>0</v>
      </c>
      <c r="AD578">
        <v>47.04</v>
      </c>
      <c r="AE578" t="s">
        <v>2046</v>
      </c>
      <c r="AF578" t="s">
        <v>2046</v>
      </c>
      <c r="AG578" t="s">
        <v>2046</v>
      </c>
      <c r="AH578" t="s">
        <v>2046</v>
      </c>
      <c r="AI578" t="s">
        <v>2046</v>
      </c>
    </row>
    <row r="579" spans="1:35" x14ac:dyDescent="0.2">
      <c r="A579" t="s">
        <v>51</v>
      </c>
      <c r="B579" t="s">
        <v>803</v>
      </c>
      <c r="D579" t="s">
        <v>15</v>
      </c>
      <c r="O579" s="41">
        <v>42777.958333333336</v>
      </c>
      <c r="P579">
        <v>3926</v>
      </c>
      <c r="Q579">
        <v>1</v>
      </c>
      <c r="V579" t="s">
        <v>1050</v>
      </c>
      <c r="W579" t="s">
        <v>1051</v>
      </c>
      <c r="X579">
        <v>6</v>
      </c>
      <c r="Y579">
        <v>0</v>
      </c>
      <c r="AB579">
        <v>50.16</v>
      </c>
      <c r="AC579">
        <v>0</v>
      </c>
      <c r="AD579">
        <v>50.16</v>
      </c>
      <c r="AE579" t="s">
        <v>2046</v>
      </c>
      <c r="AF579" t="s">
        <v>2046</v>
      </c>
      <c r="AG579" t="s">
        <v>2046</v>
      </c>
      <c r="AH579" t="s">
        <v>2046</v>
      </c>
      <c r="AI579" t="s">
        <v>2046</v>
      </c>
    </row>
    <row r="580" spans="1:35" x14ac:dyDescent="0.2">
      <c r="A580" t="s">
        <v>51</v>
      </c>
      <c r="B580" t="s">
        <v>803</v>
      </c>
      <c r="D580" t="s">
        <v>15</v>
      </c>
      <c r="O580" s="41">
        <v>42777.958333333336</v>
      </c>
      <c r="P580">
        <v>3926</v>
      </c>
      <c r="Q580">
        <v>1</v>
      </c>
      <c r="V580" t="s">
        <v>1048</v>
      </c>
      <c r="W580" t="s">
        <v>1049</v>
      </c>
      <c r="X580">
        <v>6</v>
      </c>
      <c r="Y580">
        <v>0</v>
      </c>
      <c r="AB580">
        <v>8.1</v>
      </c>
      <c r="AC580">
        <v>0</v>
      </c>
      <c r="AD580">
        <v>8.1</v>
      </c>
      <c r="AE580" t="s">
        <v>2046</v>
      </c>
      <c r="AF580" t="s">
        <v>2046</v>
      </c>
      <c r="AG580" t="s">
        <v>2046</v>
      </c>
      <c r="AH580" t="s">
        <v>2046</v>
      </c>
      <c r="AI580" t="s">
        <v>2046</v>
      </c>
    </row>
    <row r="581" spans="1:35" x14ac:dyDescent="0.2">
      <c r="A581" t="s">
        <v>51</v>
      </c>
      <c r="B581" t="s">
        <v>803</v>
      </c>
      <c r="D581" t="s">
        <v>15</v>
      </c>
      <c r="O581" s="41">
        <v>42777.958333333336</v>
      </c>
      <c r="P581">
        <v>3926</v>
      </c>
      <c r="Q581">
        <v>1</v>
      </c>
      <c r="V581" t="s">
        <v>1046</v>
      </c>
      <c r="W581" t="s">
        <v>1047</v>
      </c>
      <c r="X581">
        <v>6</v>
      </c>
      <c r="Y581">
        <v>0</v>
      </c>
      <c r="AB581">
        <v>11.76</v>
      </c>
      <c r="AC581">
        <v>0</v>
      </c>
      <c r="AD581">
        <v>11.76</v>
      </c>
      <c r="AE581" t="s">
        <v>2046</v>
      </c>
      <c r="AF581" t="s">
        <v>2046</v>
      </c>
      <c r="AG581" t="s">
        <v>2046</v>
      </c>
      <c r="AH581" t="s">
        <v>2046</v>
      </c>
      <c r="AI581" t="s">
        <v>2046</v>
      </c>
    </row>
    <row r="582" spans="1:35" x14ac:dyDescent="0.2">
      <c r="A582" t="s">
        <v>51</v>
      </c>
      <c r="B582" t="s">
        <v>803</v>
      </c>
      <c r="D582" t="s">
        <v>15</v>
      </c>
      <c r="O582" s="41">
        <v>42777.958333333336</v>
      </c>
      <c r="P582">
        <v>3926</v>
      </c>
      <c r="Q582">
        <v>1</v>
      </c>
      <c r="V582" t="s">
        <v>1044</v>
      </c>
      <c r="W582" t="s">
        <v>1045</v>
      </c>
      <c r="X582">
        <v>6</v>
      </c>
      <c r="Y582">
        <v>0</v>
      </c>
      <c r="AB582">
        <v>12</v>
      </c>
      <c r="AC582">
        <v>0</v>
      </c>
      <c r="AD582">
        <v>12</v>
      </c>
      <c r="AE582" t="s">
        <v>2046</v>
      </c>
      <c r="AF582" t="s">
        <v>2046</v>
      </c>
      <c r="AG582" t="s">
        <v>2046</v>
      </c>
      <c r="AH582" t="s">
        <v>2046</v>
      </c>
      <c r="AI582" t="s">
        <v>2046</v>
      </c>
    </row>
    <row r="583" spans="1:35" x14ac:dyDescent="0.2">
      <c r="A583" t="s">
        <v>51</v>
      </c>
      <c r="B583" t="s">
        <v>803</v>
      </c>
      <c r="D583" t="s">
        <v>15</v>
      </c>
      <c r="O583" s="41">
        <v>42777.958333333336</v>
      </c>
      <c r="P583">
        <v>3926</v>
      </c>
      <c r="Q583">
        <v>1</v>
      </c>
      <c r="V583" t="s">
        <v>1120</v>
      </c>
      <c r="W583" t="s">
        <v>1121</v>
      </c>
      <c r="X583">
        <v>6</v>
      </c>
      <c r="Y583">
        <v>0</v>
      </c>
      <c r="AB583">
        <v>17.22</v>
      </c>
      <c r="AC583">
        <v>0</v>
      </c>
      <c r="AD583">
        <v>17.22</v>
      </c>
      <c r="AE583" t="s">
        <v>2046</v>
      </c>
      <c r="AF583" t="s">
        <v>2046</v>
      </c>
      <c r="AG583" t="s">
        <v>2046</v>
      </c>
      <c r="AH583" t="s">
        <v>2046</v>
      </c>
      <c r="AI583" t="s">
        <v>2046</v>
      </c>
    </row>
    <row r="584" spans="1:35" x14ac:dyDescent="0.2">
      <c r="A584" t="s">
        <v>51</v>
      </c>
      <c r="B584" t="s">
        <v>803</v>
      </c>
      <c r="D584" t="s">
        <v>15</v>
      </c>
      <c r="O584" s="41">
        <v>42777.958333333336</v>
      </c>
      <c r="P584">
        <v>3926</v>
      </c>
      <c r="Q584">
        <v>1</v>
      </c>
      <c r="V584" t="s">
        <v>1183</v>
      </c>
      <c r="W584" t="s">
        <v>1184</v>
      </c>
      <c r="X584">
        <v>6</v>
      </c>
      <c r="Y584">
        <v>0</v>
      </c>
      <c r="AB584">
        <v>16.38</v>
      </c>
      <c r="AC584">
        <v>0</v>
      </c>
      <c r="AD584">
        <v>16.38</v>
      </c>
      <c r="AE584" t="s">
        <v>2046</v>
      </c>
      <c r="AF584" t="s">
        <v>2046</v>
      </c>
      <c r="AG584" t="s">
        <v>2046</v>
      </c>
      <c r="AH584" t="s">
        <v>2046</v>
      </c>
      <c r="AI584" t="s">
        <v>2046</v>
      </c>
    </row>
    <row r="585" spans="1:35" x14ac:dyDescent="0.2">
      <c r="A585" t="s">
        <v>51</v>
      </c>
      <c r="B585" t="s">
        <v>803</v>
      </c>
      <c r="D585" t="s">
        <v>15</v>
      </c>
      <c r="O585" s="41">
        <v>42777.958333333336</v>
      </c>
      <c r="P585">
        <v>3926</v>
      </c>
      <c r="Q585">
        <v>1</v>
      </c>
      <c r="V585" t="s">
        <v>1042</v>
      </c>
      <c r="W585" t="s">
        <v>1043</v>
      </c>
      <c r="X585">
        <v>6</v>
      </c>
      <c r="Y585">
        <v>0</v>
      </c>
      <c r="AB585">
        <v>14.88</v>
      </c>
      <c r="AC585">
        <v>0</v>
      </c>
      <c r="AD585">
        <v>14.88</v>
      </c>
      <c r="AE585" t="s">
        <v>2046</v>
      </c>
      <c r="AF585" t="s">
        <v>2046</v>
      </c>
      <c r="AG585" t="s">
        <v>2046</v>
      </c>
      <c r="AH585" t="s">
        <v>2046</v>
      </c>
      <c r="AI585" t="s">
        <v>2046</v>
      </c>
    </row>
    <row r="586" spans="1:35" x14ac:dyDescent="0.2">
      <c r="A586" t="s">
        <v>51</v>
      </c>
      <c r="B586" t="s">
        <v>803</v>
      </c>
      <c r="D586" t="s">
        <v>15</v>
      </c>
      <c r="O586" s="41">
        <v>42777.958333333336</v>
      </c>
      <c r="P586">
        <v>3926</v>
      </c>
      <c r="Q586">
        <v>1</v>
      </c>
      <c r="V586" t="s">
        <v>1040</v>
      </c>
      <c r="W586" t="s">
        <v>1041</v>
      </c>
      <c r="X586">
        <v>6</v>
      </c>
      <c r="Y586">
        <v>0</v>
      </c>
      <c r="AB586">
        <v>15.78</v>
      </c>
      <c r="AC586">
        <v>0</v>
      </c>
      <c r="AD586">
        <v>15.78</v>
      </c>
      <c r="AE586" t="s">
        <v>2046</v>
      </c>
      <c r="AF586" t="s">
        <v>2046</v>
      </c>
      <c r="AG586" t="s">
        <v>2046</v>
      </c>
      <c r="AH586" t="s">
        <v>2046</v>
      </c>
      <c r="AI586" t="s">
        <v>2046</v>
      </c>
    </row>
    <row r="587" spans="1:35" x14ac:dyDescent="0.2">
      <c r="A587" t="s">
        <v>51</v>
      </c>
      <c r="B587" t="s">
        <v>803</v>
      </c>
      <c r="D587" t="s">
        <v>15</v>
      </c>
      <c r="O587" s="41">
        <v>42777.958333333336</v>
      </c>
      <c r="P587">
        <v>3926</v>
      </c>
      <c r="Q587">
        <v>1</v>
      </c>
      <c r="V587" t="s">
        <v>1038</v>
      </c>
      <c r="W587" t="s">
        <v>1039</v>
      </c>
      <c r="X587">
        <v>6</v>
      </c>
      <c r="Y587">
        <v>0</v>
      </c>
      <c r="AB587">
        <v>19.440000000000001</v>
      </c>
      <c r="AC587">
        <v>0</v>
      </c>
      <c r="AD587">
        <v>19.440000000000001</v>
      </c>
      <c r="AE587" t="s">
        <v>2046</v>
      </c>
      <c r="AF587" t="s">
        <v>2046</v>
      </c>
      <c r="AG587" t="s">
        <v>2046</v>
      </c>
      <c r="AH587" t="s">
        <v>2046</v>
      </c>
      <c r="AI587" t="s">
        <v>2046</v>
      </c>
    </row>
    <row r="588" spans="1:35" x14ac:dyDescent="0.2">
      <c r="A588" t="s">
        <v>51</v>
      </c>
      <c r="B588" t="s">
        <v>803</v>
      </c>
      <c r="D588" t="s">
        <v>15</v>
      </c>
      <c r="O588" s="41">
        <v>42777.958333333336</v>
      </c>
      <c r="P588">
        <v>3926</v>
      </c>
      <c r="Q588">
        <v>1</v>
      </c>
      <c r="V588" t="s">
        <v>1036</v>
      </c>
      <c r="W588" t="s">
        <v>1037</v>
      </c>
      <c r="X588">
        <v>6</v>
      </c>
      <c r="Y588">
        <v>0</v>
      </c>
      <c r="AB588">
        <v>19.920000000000002</v>
      </c>
      <c r="AC588">
        <v>0</v>
      </c>
      <c r="AD588">
        <v>19.920000000000002</v>
      </c>
      <c r="AE588" t="s">
        <v>2046</v>
      </c>
      <c r="AF588" t="s">
        <v>2046</v>
      </c>
      <c r="AG588" t="s">
        <v>2046</v>
      </c>
      <c r="AH588" t="s">
        <v>2046</v>
      </c>
      <c r="AI588" t="s">
        <v>2046</v>
      </c>
    </row>
    <row r="589" spans="1:35" x14ac:dyDescent="0.2">
      <c r="A589" t="s">
        <v>51</v>
      </c>
      <c r="B589" t="s">
        <v>803</v>
      </c>
      <c r="D589" t="s">
        <v>15</v>
      </c>
      <c r="O589" s="41">
        <v>42777.958333333336</v>
      </c>
      <c r="P589">
        <v>3926</v>
      </c>
      <c r="Q589">
        <v>1</v>
      </c>
      <c r="V589" t="s">
        <v>1034</v>
      </c>
      <c r="W589" t="s">
        <v>1035</v>
      </c>
      <c r="X589">
        <v>6</v>
      </c>
      <c r="Y589">
        <v>0</v>
      </c>
      <c r="AB589">
        <v>12.18</v>
      </c>
      <c r="AC589">
        <v>0</v>
      </c>
      <c r="AD589">
        <v>12.18</v>
      </c>
      <c r="AE589" t="s">
        <v>2046</v>
      </c>
      <c r="AF589" t="s">
        <v>2046</v>
      </c>
      <c r="AG589" t="s">
        <v>2046</v>
      </c>
      <c r="AH589" t="s">
        <v>2046</v>
      </c>
      <c r="AI589" t="s">
        <v>2046</v>
      </c>
    </row>
    <row r="590" spans="1:35" x14ac:dyDescent="0.2">
      <c r="A590" t="s">
        <v>51</v>
      </c>
      <c r="B590" t="s">
        <v>803</v>
      </c>
      <c r="D590" t="s">
        <v>15</v>
      </c>
      <c r="O590" s="41">
        <v>42777.958333333336</v>
      </c>
      <c r="P590">
        <v>3926</v>
      </c>
      <c r="Q590">
        <v>1</v>
      </c>
      <c r="V590" t="s">
        <v>1032</v>
      </c>
      <c r="W590" t="s">
        <v>1033</v>
      </c>
      <c r="X590">
        <v>6</v>
      </c>
      <c r="Y590">
        <v>0</v>
      </c>
      <c r="AB590">
        <v>12.78</v>
      </c>
      <c r="AC590">
        <v>0</v>
      </c>
      <c r="AD590">
        <v>12.78</v>
      </c>
      <c r="AE590" t="s">
        <v>2046</v>
      </c>
      <c r="AF590" t="s">
        <v>2046</v>
      </c>
      <c r="AG590" t="s">
        <v>2046</v>
      </c>
      <c r="AH590" t="s">
        <v>2046</v>
      </c>
      <c r="AI590" t="s">
        <v>2046</v>
      </c>
    </row>
    <row r="591" spans="1:35" x14ac:dyDescent="0.2">
      <c r="A591" t="s">
        <v>51</v>
      </c>
      <c r="B591" t="s">
        <v>803</v>
      </c>
      <c r="D591" t="s">
        <v>15</v>
      </c>
      <c r="O591" s="41">
        <v>42777.958333333336</v>
      </c>
      <c r="P591">
        <v>3926</v>
      </c>
      <c r="Q591">
        <v>1</v>
      </c>
      <c r="V591" t="s">
        <v>1262</v>
      </c>
      <c r="W591" t="s">
        <v>1263</v>
      </c>
      <c r="X591">
        <v>6</v>
      </c>
      <c r="Y591">
        <v>0</v>
      </c>
      <c r="AB591">
        <v>8.58</v>
      </c>
      <c r="AC591">
        <v>0</v>
      </c>
      <c r="AD591">
        <v>8.58</v>
      </c>
      <c r="AE591" t="s">
        <v>2046</v>
      </c>
      <c r="AF591" t="s">
        <v>2046</v>
      </c>
      <c r="AG591" t="s">
        <v>2046</v>
      </c>
      <c r="AH591" t="s">
        <v>2046</v>
      </c>
      <c r="AI591" t="s">
        <v>2046</v>
      </c>
    </row>
    <row r="592" spans="1:35" x14ac:dyDescent="0.2">
      <c r="A592" t="s">
        <v>51</v>
      </c>
      <c r="B592" t="s">
        <v>803</v>
      </c>
      <c r="D592" t="s">
        <v>15</v>
      </c>
      <c r="O592" s="41">
        <v>42777.958333333336</v>
      </c>
      <c r="P592">
        <v>3926</v>
      </c>
      <c r="Q592">
        <v>1</v>
      </c>
      <c r="V592" t="s">
        <v>1030</v>
      </c>
      <c r="W592" t="s">
        <v>1031</v>
      </c>
      <c r="X592">
        <v>6</v>
      </c>
      <c r="Y592">
        <v>0</v>
      </c>
      <c r="AB592">
        <v>7.62</v>
      </c>
      <c r="AC592">
        <v>0</v>
      </c>
      <c r="AD592">
        <v>7.62</v>
      </c>
      <c r="AE592" t="s">
        <v>2046</v>
      </c>
      <c r="AF592" t="s">
        <v>2046</v>
      </c>
      <c r="AG592" t="s">
        <v>2046</v>
      </c>
      <c r="AH592" t="s">
        <v>2046</v>
      </c>
      <c r="AI592" t="s">
        <v>2046</v>
      </c>
    </row>
    <row r="593" spans="1:35" x14ac:dyDescent="0.2">
      <c r="A593" t="s">
        <v>51</v>
      </c>
      <c r="B593" t="s">
        <v>803</v>
      </c>
      <c r="D593" t="s">
        <v>15</v>
      </c>
      <c r="O593" s="41">
        <v>42777.958333333336</v>
      </c>
      <c r="P593">
        <v>3926</v>
      </c>
      <c r="Q593">
        <v>1</v>
      </c>
      <c r="V593" t="s">
        <v>1028</v>
      </c>
      <c r="W593" t="s">
        <v>1029</v>
      </c>
      <c r="X593">
        <v>6</v>
      </c>
      <c r="Y593">
        <v>0</v>
      </c>
      <c r="AB593">
        <v>13.68</v>
      </c>
      <c r="AC593">
        <v>0</v>
      </c>
      <c r="AD593">
        <v>13.68</v>
      </c>
      <c r="AE593" t="s">
        <v>2046</v>
      </c>
      <c r="AF593" t="s">
        <v>2046</v>
      </c>
      <c r="AG593" t="s">
        <v>2046</v>
      </c>
      <c r="AH593" t="s">
        <v>2046</v>
      </c>
      <c r="AI593" t="s">
        <v>2046</v>
      </c>
    </row>
    <row r="594" spans="1:35" x14ac:dyDescent="0.2">
      <c r="A594" t="s">
        <v>51</v>
      </c>
      <c r="B594" t="s">
        <v>803</v>
      </c>
      <c r="D594" t="s">
        <v>15</v>
      </c>
      <c r="O594" s="41">
        <v>42777.958333333336</v>
      </c>
      <c r="P594">
        <v>3926</v>
      </c>
      <c r="Q594">
        <v>1</v>
      </c>
      <c r="V594" t="s">
        <v>1026</v>
      </c>
      <c r="W594" t="s">
        <v>1027</v>
      </c>
      <c r="X594">
        <v>6</v>
      </c>
      <c r="Y594">
        <v>0</v>
      </c>
      <c r="AB594">
        <v>10.98</v>
      </c>
      <c r="AC594">
        <v>0</v>
      </c>
      <c r="AD594">
        <v>10.98</v>
      </c>
      <c r="AE594" t="s">
        <v>2046</v>
      </c>
      <c r="AF594" t="s">
        <v>2046</v>
      </c>
      <c r="AG594" t="s">
        <v>2046</v>
      </c>
      <c r="AH594" t="s">
        <v>2046</v>
      </c>
      <c r="AI594" t="s">
        <v>2046</v>
      </c>
    </row>
    <row r="595" spans="1:35" x14ac:dyDescent="0.2">
      <c r="A595" t="s">
        <v>51</v>
      </c>
      <c r="B595" t="s">
        <v>803</v>
      </c>
      <c r="D595" t="s">
        <v>15</v>
      </c>
      <c r="O595" s="41">
        <v>42777.958333333336</v>
      </c>
      <c r="P595">
        <v>3926</v>
      </c>
      <c r="Q595">
        <v>1</v>
      </c>
      <c r="V595" t="s">
        <v>1024</v>
      </c>
      <c r="W595" t="s">
        <v>1025</v>
      </c>
      <c r="X595">
        <v>6</v>
      </c>
      <c r="Y595">
        <v>0</v>
      </c>
      <c r="AB595">
        <v>8.2200000000000006</v>
      </c>
      <c r="AC595">
        <v>0</v>
      </c>
      <c r="AD595">
        <v>8.2200000000000006</v>
      </c>
      <c r="AE595" t="s">
        <v>2046</v>
      </c>
      <c r="AF595" t="s">
        <v>2046</v>
      </c>
      <c r="AG595" t="s">
        <v>2046</v>
      </c>
      <c r="AH595" t="s">
        <v>2046</v>
      </c>
      <c r="AI595" t="s">
        <v>2046</v>
      </c>
    </row>
    <row r="596" spans="1:35" x14ac:dyDescent="0.2">
      <c r="A596" t="s">
        <v>51</v>
      </c>
      <c r="B596" t="s">
        <v>803</v>
      </c>
      <c r="D596" t="s">
        <v>15</v>
      </c>
      <c r="O596" s="41">
        <v>42777.958333333336</v>
      </c>
      <c r="P596">
        <v>3926</v>
      </c>
      <c r="Q596">
        <v>1</v>
      </c>
      <c r="V596" t="s">
        <v>1118</v>
      </c>
      <c r="W596" t="s">
        <v>1119</v>
      </c>
      <c r="X596">
        <v>6</v>
      </c>
      <c r="Y596">
        <v>0</v>
      </c>
      <c r="AB596">
        <v>9.5399999999999991</v>
      </c>
      <c r="AC596">
        <v>0</v>
      </c>
      <c r="AD596">
        <v>9.5399999999999991</v>
      </c>
      <c r="AE596" t="s">
        <v>2046</v>
      </c>
      <c r="AF596" t="s">
        <v>2046</v>
      </c>
      <c r="AG596" t="s">
        <v>2046</v>
      </c>
      <c r="AH596" t="s">
        <v>2046</v>
      </c>
      <c r="AI596" t="s">
        <v>2046</v>
      </c>
    </row>
    <row r="597" spans="1:35" x14ac:dyDescent="0.2">
      <c r="A597" t="s">
        <v>51</v>
      </c>
      <c r="B597" t="s">
        <v>803</v>
      </c>
      <c r="D597" t="s">
        <v>15</v>
      </c>
      <c r="O597" s="41">
        <v>42777.958333333336</v>
      </c>
      <c r="P597">
        <v>3926</v>
      </c>
      <c r="Q597">
        <v>1</v>
      </c>
      <c r="V597" t="s">
        <v>1022</v>
      </c>
      <c r="W597" t="s">
        <v>1023</v>
      </c>
      <c r="X597">
        <v>6</v>
      </c>
      <c r="Y597">
        <v>0</v>
      </c>
      <c r="AB597">
        <v>11.64</v>
      </c>
      <c r="AC597">
        <v>0</v>
      </c>
      <c r="AD597">
        <v>11.64</v>
      </c>
      <c r="AE597" t="s">
        <v>2046</v>
      </c>
      <c r="AF597" t="s">
        <v>2046</v>
      </c>
      <c r="AG597" t="s">
        <v>2046</v>
      </c>
      <c r="AH597" t="s">
        <v>2046</v>
      </c>
      <c r="AI597" t="s">
        <v>2046</v>
      </c>
    </row>
    <row r="598" spans="1:35" x14ac:dyDescent="0.2">
      <c r="A598" t="s">
        <v>51</v>
      </c>
      <c r="B598" t="s">
        <v>803</v>
      </c>
      <c r="D598" t="s">
        <v>15</v>
      </c>
      <c r="O598" s="41">
        <v>42777.958333333336</v>
      </c>
      <c r="P598">
        <v>3926</v>
      </c>
      <c r="Q598">
        <v>1</v>
      </c>
      <c r="V598" t="s">
        <v>897</v>
      </c>
      <c r="W598" t="s">
        <v>898</v>
      </c>
      <c r="X598">
        <v>6</v>
      </c>
      <c r="Y598">
        <v>0</v>
      </c>
      <c r="AB598">
        <v>11.7</v>
      </c>
      <c r="AC598">
        <v>0</v>
      </c>
      <c r="AD598">
        <v>11.7</v>
      </c>
      <c r="AE598" t="s">
        <v>2046</v>
      </c>
      <c r="AF598" t="s">
        <v>2046</v>
      </c>
      <c r="AG598" t="s">
        <v>2046</v>
      </c>
      <c r="AH598" t="s">
        <v>2046</v>
      </c>
      <c r="AI598" t="s">
        <v>2046</v>
      </c>
    </row>
    <row r="599" spans="1:35" x14ac:dyDescent="0.2">
      <c r="A599" t="s">
        <v>51</v>
      </c>
      <c r="B599" t="s">
        <v>803</v>
      </c>
      <c r="D599" t="s">
        <v>15</v>
      </c>
      <c r="O599" s="41">
        <v>42777.958333333336</v>
      </c>
      <c r="P599">
        <v>3926</v>
      </c>
      <c r="Q599">
        <v>1</v>
      </c>
      <c r="V599" t="s">
        <v>1388</v>
      </c>
      <c r="W599" t="s">
        <v>1389</v>
      </c>
      <c r="X599">
        <v>6</v>
      </c>
      <c r="Y599">
        <v>0</v>
      </c>
      <c r="AB599">
        <v>22.62</v>
      </c>
      <c r="AC599">
        <v>0</v>
      </c>
      <c r="AD599">
        <v>22.62</v>
      </c>
      <c r="AE599" t="s">
        <v>2046</v>
      </c>
      <c r="AF599" t="s">
        <v>2046</v>
      </c>
      <c r="AG599" t="s">
        <v>2046</v>
      </c>
      <c r="AH599" t="s">
        <v>2046</v>
      </c>
      <c r="AI599" t="s">
        <v>2046</v>
      </c>
    </row>
    <row r="600" spans="1:35" x14ac:dyDescent="0.2">
      <c r="A600" t="s">
        <v>51</v>
      </c>
      <c r="B600" t="s">
        <v>803</v>
      </c>
      <c r="D600" t="s">
        <v>15</v>
      </c>
      <c r="O600" s="41">
        <v>42777.958333333336</v>
      </c>
      <c r="P600">
        <v>3926</v>
      </c>
      <c r="Q600">
        <v>1</v>
      </c>
      <c r="V600" t="s">
        <v>895</v>
      </c>
      <c r="W600" t="s">
        <v>896</v>
      </c>
      <c r="X600">
        <v>6</v>
      </c>
      <c r="Y600">
        <v>0</v>
      </c>
      <c r="AB600">
        <v>20.22</v>
      </c>
      <c r="AC600">
        <v>0</v>
      </c>
      <c r="AD600">
        <v>20.22</v>
      </c>
      <c r="AE600" t="s">
        <v>2046</v>
      </c>
      <c r="AF600" t="s">
        <v>2046</v>
      </c>
      <c r="AG600" t="s">
        <v>2046</v>
      </c>
      <c r="AH600" t="s">
        <v>2046</v>
      </c>
      <c r="AI600" t="s">
        <v>2046</v>
      </c>
    </row>
    <row r="601" spans="1:35" x14ac:dyDescent="0.2">
      <c r="A601" t="s">
        <v>51</v>
      </c>
      <c r="B601" t="s">
        <v>803</v>
      </c>
      <c r="D601" t="s">
        <v>15</v>
      </c>
      <c r="O601" s="41">
        <v>42777.958333333336</v>
      </c>
      <c r="P601">
        <v>3926</v>
      </c>
      <c r="Q601">
        <v>1</v>
      </c>
      <c r="V601" t="s">
        <v>926</v>
      </c>
      <c r="W601" t="s">
        <v>927</v>
      </c>
      <c r="X601">
        <v>6</v>
      </c>
      <c r="Y601">
        <v>0</v>
      </c>
      <c r="AB601">
        <v>8.34</v>
      </c>
      <c r="AC601">
        <v>0</v>
      </c>
      <c r="AD601">
        <v>8.34</v>
      </c>
      <c r="AE601" t="s">
        <v>2046</v>
      </c>
      <c r="AF601" t="s">
        <v>2046</v>
      </c>
      <c r="AG601" t="s">
        <v>2046</v>
      </c>
      <c r="AH601" t="s">
        <v>2046</v>
      </c>
      <c r="AI601" t="s">
        <v>2046</v>
      </c>
    </row>
    <row r="602" spans="1:35" x14ac:dyDescent="0.2">
      <c r="A602" t="s">
        <v>51</v>
      </c>
      <c r="B602" t="s">
        <v>803</v>
      </c>
      <c r="D602" t="s">
        <v>15</v>
      </c>
      <c r="O602" s="41">
        <v>42777.958333333336</v>
      </c>
      <c r="P602">
        <v>3926</v>
      </c>
      <c r="Q602">
        <v>1</v>
      </c>
      <c r="V602" t="s">
        <v>948</v>
      </c>
      <c r="W602" t="s">
        <v>949</v>
      </c>
      <c r="X602">
        <v>6</v>
      </c>
      <c r="Y602">
        <v>0</v>
      </c>
      <c r="AB602">
        <v>8.34</v>
      </c>
      <c r="AC602">
        <v>0</v>
      </c>
      <c r="AD602">
        <v>8.34</v>
      </c>
      <c r="AE602" t="s">
        <v>2046</v>
      </c>
      <c r="AF602" t="s">
        <v>2046</v>
      </c>
      <c r="AG602" t="s">
        <v>2046</v>
      </c>
      <c r="AH602" t="s">
        <v>2046</v>
      </c>
      <c r="AI602" t="s">
        <v>2046</v>
      </c>
    </row>
    <row r="603" spans="1:35" x14ac:dyDescent="0.2">
      <c r="A603" t="s">
        <v>51</v>
      </c>
      <c r="B603" t="s">
        <v>803</v>
      </c>
      <c r="D603" t="s">
        <v>15</v>
      </c>
      <c r="O603" s="41">
        <v>42777.958333333336</v>
      </c>
      <c r="P603">
        <v>3926</v>
      </c>
      <c r="Q603">
        <v>1</v>
      </c>
      <c r="V603" t="s">
        <v>1020</v>
      </c>
      <c r="W603" t="s">
        <v>1021</v>
      </c>
      <c r="X603">
        <v>6</v>
      </c>
      <c r="Y603">
        <v>0</v>
      </c>
      <c r="AB603">
        <v>8.82</v>
      </c>
      <c r="AC603">
        <v>0</v>
      </c>
      <c r="AD603">
        <v>8.82</v>
      </c>
      <c r="AE603" t="s">
        <v>2046</v>
      </c>
      <c r="AF603" t="s">
        <v>2046</v>
      </c>
      <c r="AG603" t="s">
        <v>2046</v>
      </c>
      <c r="AH603" t="s">
        <v>2046</v>
      </c>
      <c r="AI603" t="s">
        <v>2046</v>
      </c>
    </row>
    <row r="604" spans="1:35" x14ac:dyDescent="0.2">
      <c r="A604" t="s">
        <v>51</v>
      </c>
      <c r="B604" t="s">
        <v>803</v>
      </c>
      <c r="D604" t="s">
        <v>15</v>
      </c>
      <c r="O604" s="41">
        <v>42777.958333333336</v>
      </c>
      <c r="P604">
        <v>3926</v>
      </c>
      <c r="Q604">
        <v>1</v>
      </c>
      <c r="V604" t="s">
        <v>1018</v>
      </c>
      <c r="W604" t="s">
        <v>1019</v>
      </c>
      <c r="X604">
        <v>6</v>
      </c>
      <c r="Y604">
        <v>0</v>
      </c>
      <c r="AB604">
        <v>10.56</v>
      </c>
      <c r="AC604">
        <v>0</v>
      </c>
      <c r="AD604">
        <v>10.56</v>
      </c>
      <c r="AE604" t="s">
        <v>2046</v>
      </c>
      <c r="AF604" t="s">
        <v>2046</v>
      </c>
      <c r="AG604" t="s">
        <v>2046</v>
      </c>
      <c r="AH604" t="s">
        <v>2046</v>
      </c>
      <c r="AI604" t="s">
        <v>2046</v>
      </c>
    </row>
    <row r="605" spans="1:35" x14ac:dyDescent="0.2">
      <c r="A605" t="s">
        <v>51</v>
      </c>
      <c r="B605" t="s">
        <v>803</v>
      </c>
      <c r="D605" t="s">
        <v>15</v>
      </c>
      <c r="O605" s="41">
        <v>42777.958333333336</v>
      </c>
      <c r="P605">
        <v>3926</v>
      </c>
      <c r="Q605">
        <v>1</v>
      </c>
      <c r="V605" t="s">
        <v>1016</v>
      </c>
      <c r="W605" t="s">
        <v>1017</v>
      </c>
      <c r="X605">
        <v>6</v>
      </c>
      <c r="Y605">
        <v>0</v>
      </c>
      <c r="AB605">
        <v>7.74</v>
      </c>
      <c r="AC605">
        <v>0</v>
      </c>
      <c r="AD605">
        <v>7.74</v>
      </c>
      <c r="AE605" t="s">
        <v>2046</v>
      </c>
      <c r="AF605" t="s">
        <v>2046</v>
      </c>
      <c r="AG605" t="s">
        <v>2046</v>
      </c>
      <c r="AH605" t="s">
        <v>2046</v>
      </c>
      <c r="AI605" t="s">
        <v>2046</v>
      </c>
    </row>
    <row r="606" spans="1:35" x14ac:dyDescent="0.2">
      <c r="A606" t="s">
        <v>51</v>
      </c>
      <c r="B606" t="s">
        <v>803</v>
      </c>
      <c r="D606" t="s">
        <v>15</v>
      </c>
      <c r="O606" s="41">
        <v>42777.958333333336</v>
      </c>
      <c r="P606">
        <v>3926</v>
      </c>
      <c r="Q606">
        <v>1</v>
      </c>
      <c r="V606" t="s">
        <v>1014</v>
      </c>
      <c r="W606" t="s">
        <v>1015</v>
      </c>
      <c r="X606">
        <v>6</v>
      </c>
      <c r="Y606">
        <v>0</v>
      </c>
      <c r="AB606">
        <v>10.56</v>
      </c>
      <c r="AC606">
        <v>0</v>
      </c>
      <c r="AD606">
        <v>10.56</v>
      </c>
      <c r="AE606" t="s">
        <v>2046</v>
      </c>
      <c r="AF606" t="s">
        <v>2046</v>
      </c>
      <c r="AG606" t="s">
        <v>2046</v>
      </c>
      <c r="AH606" t="s">
        <v>2046</v>
      </c>
      <c r="AI606" t="s">
        <v>2046</v>
      </c>
    </row>
    <row r="607" spans="1:35" x14ac:dyDescent="0.2">
      <c r="A607" t="s">
        <v>51</v>
      </c>
      <c r="B607" t="s">
        <v>803</v>
      </c>
      <c r="D607" t="s">
        <v>15</v>
      </c>
      <c r="O607" s="41">
        <v>42777.958333333336</v>
      </c>
      <c r="P607">
        <v>3926</v>
      </c>
      <c r="Q607">
        <v>1</v>
      </c>
      <c r="V607" t="s">
        <v>1012</v>
      </c>
      <c r="W607" t="s">
        <v>1013</v>
      </c>
      <c r="X607">
        <v>6</v>
      </c>
      <c r="Y607">
        <v>0</v>
      </c>
      <c r="AB607">
        <v>11.34</v>
      </c>
      <c r="AC607">
        <v>0</v>
      </c>
      <c r="AD607">
        <v>11.34</v>
      </c>
      <c r="AE607" t="s">
        <v>2046</v>
      </c>
      <c r="AF607" t="s">
        <v>2046</v>
      </c>
      <c r="AG607" t="s">
        <v>2046</v>
      </c>
      <c r="AH607" t="s">
        <v>2046</v>
      </c>
      <c r="AI607" t="s">
        <v>2046</v>
      </c>
    </row>
    <row r="608" spans="1:35" x14ac:dyDescent="0.2">
      <c r="A608" t="s">
        <v>51</v>
      </c>
      <c r="B608" t="s">
        <v>803</v>
      </c>
      <c r="D608" t="s">
        <v>15</v>
      </c>
      <c r="O608" s="41">
        <v>42777.958333333336</v>
      </c>
      <c r="P608">
        <v>3926</v>
      </c>
      <c r="Q608">
        <v>1</v>
      </c>
      <c r="V608" t="s">
        <v>1010</v>
      </c>
      <c r="W608" t="s">
        <v>1011</v>
      </c>
      <c r="X608">
        <v>6</v>
      </c>
      <c r="Y608">
        <v>0</v>
      </c>
      <c r="AB608">
        <v>9.9</v>
      </c>
      <c r="AC608">
        <v>0</v>
      </c>
      <c r="AD608">
        <v>9.9</v>
      </c>
      <c r="AE608" t="s">
        <v>2046</v>
      </c>
      <c r="AF608" t="s">
        <v>2046</v>
      </c>
      <c r="AG608" t="s">
        <v>2046</v>
      </c>
      <c r="AH608" t="s">
        <v>2046</v>
      </c>
      <c r="AI608" t="s">
        <v>2046</v>
      </c>
    </row>
    <row r="609" spans="1:35" x14ac:dyDescent="0.2">
      <c r="A609" t="s">
        <v>51</v>
      </c>
      <c r="B609" t="s">
        <v>803</v>
      </c>
      <c r="D609" t="s">
        <v>15</v>
      </c>
      <c r="O609" s="41">
        <v>42777.958333333336</v>
      </c>
      <c r="P609">
        <v>3926</v>
      </c>
      <c r="Q609">
        <v>1</v>
      </c>
      <c r="V609" t="s">
        <v>1008</v>
      </c>
      <c r="W609" t="s">
        <v>1009</v>
      </c>
      <c r="X609">
        <v>6</v>
      </c>
      <c r="Y609">
        <v>0</v>
      </c>
      <c r="AB609">
        <v>12.78</v>
      </c>
      <c r="AC609">
        <v>0</v>
      </c>
      <c r="AD609">
        <v>12.78</v>
      </c>
      <c r="AE609" t="s">
        <v>2046</v>
      </c>
      <c r="AF609" t="s">
        <v>2046</v>
      </c>
      <c r="AG609" t="s">
        <v>2046</v>
      </c>
      <c r="AH609" t="s">
        <v>2046</v>
      </c>
      <c r="AI609" t="s">
        <v>2046</v>
      </c>
    </row>
    <row r="610" spans="1:35" x14ac:dyDescent="0.2">
      <c r="A610" t="s">
        <v>51</v>
      </c>
      <c r="B610" t="s">
        <v>803</v>
      </c>
      <c r="D610" t="s">
        <v>15</v>
      </c>
      <c r="O610" s="41">
        <v>42777.958333333336</v>
      </c>
      <c r="P610">
        <v>3926</v>
      </c>
      <c r="Q610">
        <v>1</v>
      </c>
      <c r="V610" t="s">
        <v>1006</v>
      </c>
      <c r="W610" t="s">
        <v>1007</v>
      </c>
      <c r="X610">
        <v>6</v>
      </c>
      <c r="Y610">
        <v>0</v>
      </c>
      <c r="AB610">
        <v>7.44</v>
      </c>
      <c r="AC610">
        <v>0</v>
      </c>
      <c r="AD610">
        <v>7.44</v>
      </c>
      <c r="AE610" t="s">
        <v>2046</v>
      </c>
      <c r="AF610" t="s">
        <v>2046</v>
      </c>
      <c r="AG610" t="s">
        <v>2046</v>
      </c>
      <c r="AH610" t="s">
        <v>2046</v>
      </c>
      <c r="AI610" t="s">
        <v>2046</v>
      </c>
    </row>
    <row r="611" spans="1:35" x14ac:dyDescent="0.2">
      <c r="A611" t="s">
        <v>51</v>
      </c>
      <c r="B611" t="s">
        <v>803</v>
      </c>
      <c r="D611" t="s">
        <v>15</v>
      </c>
      <c r="O611" s="41">
        <v>42777.958333333336</v>
      </c>
      <c r="P611">
        <v>3926</v>
      </c>
      <c r="Q611">
        <v>1</v>
      </c>
      <c r="V611" t="s">
        <v>1004</v>
      </c>
      <c r="W611" t="s">
        <v>1005</v>
      </c>
      <c r="X611">
        <v>6</v>
      </c>
      <c r="Y611">
        <v>0</v>
      </c>
      <c r="AB611">
        <v>9.7799999999999994</v>
      </c>
      <c r="AC611">
        <v>0</v>
      </c>
      <c r="AD611">
        <v>9.7799999999999994</v>
      </c>
      <c r="AE611" t="s">
        <v>2046</v>
      </c>
      <c r="AF611" t="s">
        <v>2046</v>
      </c>
      <c r="AG611" t="s">
        <v>2046</v>
      </c>
      <c r="AH611" t="s">
        <v>2046</v>
      </c>
      <c r="AI611" t="s">
        <v>2046</v>
      </c>
    </row>
    <row r="612" spans="1:35" x14ac:dyDescent="0.2">
      <c r="A612" t="s">
        <v>51</v>
      </c>
      <c r="B612" t="s">
        <v>803</v>
      </c>
      <c r="D612" t="s">
        <v>15</v>
      </c>
      <c r="O612" s="41">
        <v>42777.958333333336</v>
      </c>
      <c r="P612">
        <v>3926</v>
      </c>
      <c r="Q612">
        <v>1</v>
      </c>
      <c r="V612" t="s">
        <v>1002</v>
      </c>
      <c r="W612" t="s">
        <v>1003</v>
      </c>
      <c r="X612">
        <v>6</v>
      </c>
      <c r="Y612">
        <v>0</v>
      </c>
      <c r="AB612">
        <v>9.9600000000000009</v>
      </c>
      <c r="AC612">
        <v>0</v>
      </c>
      <c r="AD612">
        <v>9.9600000000000009</v>
      </c>
      <c r="AE612" t="s">
        <v>2046</v>
      </c>
      <c r="AF612" t="s">
        <v>2046</v>
      </c>
      <c r="AG612" t="s">
        <v>2046</v>
      </c>
      <c r="AH612" t="s">
        <v>2046</v>
      </c>
      <c r="AI612" t="s">
        <v>2046</v>
      </c>
    </row>
    <row r="613" spans="1:35" x14ac:dyDescent="0.2">
      <c r="A613" t="s">
        <v>51</v>
      </c>
      <c r="B613" t="s">
        <v>803</v>
      </c>
      <c r="D613" t="s">
        <v>15</v>
      </c>
      <c r="O613" s="41">
        <v>42777.958333333336</v>
      </c>
      <c r="P613">
        <v>3926</v>
      </c>
      <c r="Q613">
        <v>1</v>
      </c>
      <c r="V613" t="s">
        <v>1000</v>
      </c>
      <c r="W613" t="s">
        <v>1001</v>
      </c>
      <c r="X613">
        <v>6</v>
      </c>
      <c r="Y613">
        <v>0</v>
      </c>
      <c r="AB613">
        <v>9.06</v>
      </c>
      <c r="AC613">
        <v>0</v>
      </c>
      <c r="AD613">
        <v>9.06</v>
      </c>
      <c r="AE613" t="s">
        <v>2046</v>
      </c>
      <c r="AF613" t="s">
        <v>2046</v>
      </c>
      <c r="AG613" t="s">
        <v>2046</v>
      </c>
      <c r="AH613" t="s">
        <v>2046</v>
      </c>
      <c r="AI613" t="s">
        <v>2046</v>
      </c>
    </row>
    <row r="614" spans="1:35" x14ac:dyDescent="0.2">
      <c r="A614" t="s">
        <v>51</v>
      </c>
      <c r="B614" t="s">
        <v>803</v>
      </c>
      <c r="D614" t="s">
        <v>15</v>
      </c>
      <c r="O614" s="41">
        <v>42777.958333333336</v>
      </c>
      <c r="P614">
        <v>3926</v>
      </c>
      <c r="Q614">
        <v>1</v>
      </c>
      <c r="V614" t="s">
        <v>1507</v>
      </c>
      <c r="W614" t="s">
        <v>1508</v>
      </c>
      <c r="X614">
        <v>6</v>
      </c>
      <c r="Y614">
        <v>0</v>
      </c>
      <c r="AB614">
        <v>13.26</v>
      </c>
      <c r="AC614">
        <v>0</v>
      </c>
      <c r="AD614">
        <v>13.26</v>
      </c>
      <c r="AE614" t="s">
        <v>2046</v>
      </c>
      <c r="AF614" t="s">
        <v>2046</v>
      </c>
      <c r="AG614" t="s">
        <v>2046</v>
      </c>
      <c r="AH614" t="s">
        <v>2046</v>
      </c>
      <c r="AI614" t="s">
        <v>2046</v>
      </c>
    </row>
    <row r="615" spans="1:35" x14ac:dyDescent="0.2">
      <c r="A615" t="s">
        <v>51</v>
      </c>
      <c r="B615" t="s">
        <v>803</v>
      </c>
      <c r="D615" t="s">
        <v>15</v>
      </c>
      <c r="O615" s="41">
        <v>42777.958333333336</v>
      </c>
      <c r="P615">
        <v>3926</v>
      </c>
      <c r="Q615">
        <v>1</v>
      </c>
      <c r="V615" t="s">
        <v>924</v>
      </c>
      <c r="W615" t="s">
        <v>925</v>
      </c>
      <c r="X615">
        <v>6</v>
      </c>
      <c r="Y615">
        <v>0</v>
      </c>
      <c r="AB615">
        <v>8.82</v>
      </c>
      <c r="AC615">
        <v>0</v>
      </c>
      <c r="AD615">
        <v>8.82</v>
      </c>
      <c r="AE615" t="s">
        <v>2046</v>
      </c>
      <c r="AF615" t="s">
        <v>2046</v>
      </c>
      <c r="AG615" t="s">
        <v>2046</v>
      </c>
      <c r="AH615" t="s">
        <v>2046</v>
      </c>
      <c r="AI615" t="s">
        <v>2046</v>
      </c>
    </row>
    <row r="616" spans="1:35" x14ac:dyDescent="0.2">
      <c r="A616" t="s">
        <v>51</v>
      </c>
      <c r="B616" t="s">
        <v>803</v>
      </c>
      <c r="D616" t="s">
        <v>15</v>
      </c>
      <c r="O616" s="41">
        <v>42777.958333333336</v>
      </c>
      <c r="P616">
        <v>3926</v>
      </c>
      <c r="Q616">
        <v>1</v>
      </c>
      <c r="V616" t="s">
        <v>998</v>
      </c>
      <c r="W616" t="s">
        <v>999</v>
      </c>
      <c r="X616">
        <v>6</v>
      </c>
      <c r="Y616">
        <v>0</v>
      </c>
      <c r="AB616">
        <v>8.34</v>
      </c>
      <c r="AC616">
        <v>0</v>
      </c>
      <c r="AD616">
        <v>8.34</v>
      </c>
      <c r="AE616" t="s">
        <v>2046</v>
      </c>
      <c r="AF616" t="s">
        <v>2046</v>
      </c>
      <c r="AG616" t="s">
        <v>2046</v>
      </c>
      <c r="AH616" t="s">
        <v>2046</v>
      </c>
      <c r="AI616" t="s">
        <v>2046</v>
      </c>
    </row>
    <row r="617" spans="1:35" x14ac:dyDescent="0.2">
      <c r="A617" t="s">
        <v>51</v>
      </c>
      <c r="B617" t="s">
        <v>803</v>
      </c>
      <c r="D617" t="s">
        <v>15</v>
      </c>
      <c r="O617" s="41">
        <v>42777.958333333336</v>
      </c>
      <c r="P617">
        <v>3926</v>
      </c>
      <c r="Q617">
        <v>1</v>
      </c>
      <c r="V617" t="s">
        <v>996</v>
      </c>
      <c r="W617" t="s">
        <v>997</v>
      </c>
      <c r="X617">
        <v>6</v>
      </c>
      <c r="Y617">
        <v>0</v>
      </c>
      <c r="AB617">
        <v>11.46</v>
      </c>
      <c r="AC617">
        <v>0</v>
      </c>
      <c r="AD617">
        <v>11.46</v>
      </c>
      <c r="AE617" t="s">
        <v>2046</v>
      </c>
      <c r="AF617" t="s">
        <v>2046</v>
      </c>
      <c r="AG617" t="s">
        <v>2046</v>
      </c>
      <c r="AH617" t="s">
        <v>2046</v>
      </c>
      <c r="AI617" t="s">
        <v>2046</v>
      </c>
    </row>
    <row r="618" spans="1:35" x14ac:dyDescent="0.2">
      <c r="A618" t="s">
        <v>51</v>
      </c>
      <c r="B618" t="s">
        <v>803</v>
      </c>
      <c r="D618" t="s">
        <v>15</v>
      </c>
      <c r="O618" s="41">
        <v>42777.958333333336</v>
      </c>
      <c r="P618">
        <v>3926</v>
      </c>
      <c r="Q618">
        <v>1</v>
      </c>
      <c r="V618" t="s">
        <v>994</v>
      </c>
      <c r="W618" t="s">
        <v>995</v>
      </c>
      <c r="X618">
        <v>6</v>
      </c>
      <c r="Y618">
        <v>0</v>
      </c>
      <c r="AB618">
        <v>10.92</v>
      </c>
      <c r="AC618">
        <v>0</v>
      </c>
      <c r="AD618">
        <v>10.92</v>
      </c>
      <c r="AE618" t="s">
        <v>2046</v>
      </c>
      <c r="AF618" t="s">
        <v>2046</v>
      </c>
      <c r="AG618" t="s">
        <v>2046</v>
      </c>
      <c r="AH618" t="s">
        <v>2046</v>
      </c>
      <c r="AI618" t="s">
        <v>2046</v>
      </c>
    </row>
    <row r="619" spans="1:35" x14ac:dyDescent="0.2">
      <c r="A619" t="s">
        <v>51</v>
      </c>
      <c r="B619" t="s">
        <v>803</v>
      </c>
      <c r="D619" t="s">
        <v>15</v>
      </c>
      <c r="O619" s="41">
        <v>42777.958333333336</v>
      </c>
      <c r="P619">
        <v>3926</v>
      </c>
      <c r="Q619">
        <v>1</v>
      </c>
      <c r="V619" t="s">
        <v>992</v>
      </c>
      <c r="W619" t="s">
        <v>993</v>
      </c>
      <c r="X619">
        <v>6</v>
      </c>
      <c r="Y619">
        <v>0</v>
      </c>
      <c r="AB619">
        <v>10.74</v>
      </c>
      <c r="AC619">
        <v>0</v>
      </c>
      <c r="AD619">
        <v>10.74</v>
      </c>
      <c r="AE619" t="s">
        <v>2046</v>
      </c>
      <c r="AF619" t="s">
        <v>2046</v>
      </c>
      <c r="AG619" t="s">
        <v>2046</v>
      </c>
      <c r="AH619" t="s">
        <v>2046</v>
      </c>
      <c r="AI619" t="s">
        <v>2046</v>
      </c>
    </row>
    <row r="620" spans="1:35" x14ac:dyDescent="0.2">
      <c r="A620" t="s">
        <v>51</v>
      </c>
      <c r="B620" t="s">
        <v>803</v>
      </c>
      <c r="D620" t="s">
        <v>15</v>
      </c>
      <c r="O620" s="41">
        <v>42777.958333333336</v>
      </c>
      <c r="P620">
        <v>3926</v>
      </c>
      <c r="Q620">
        <v>1</v>
      </c>
      <c r="V620" t="s">
        <v>990</v>
      </c>
      <c r="W620" t="s">
        <v>991</v>
      </c>
      <c r="X620">
        <v>6</v>
      </c>
      <c r="Y620">
        <v>0</v>
      </c>
      <c r="AB620">
        <v>9.66</v>
      </c>
      <c r="AC620">
        <v>0</v>
      </c>
      <c r="AD620">
        <v>9.66</v>
      </c>
      <c r="AE620" t="s">
        <v>2046</v>
      </c>
      <c r="AF620" t="s">
        <v>2046</v>
      </c>
      <c r="AG620" t="s">
        <v>2046</v>
      </c>
      <c r="AH620" t="s">
        <v>2046</v>
      </c>
      <c r="AI620" t="s">
        <v>2046</v>
      </c>
    </row>
    <row r="621" spans="1:35" x14ac:dyDescent="0.2">
      <c r="A621" t="s">
        <v>51</v>
      </c>
      <c r="B621" t="s">
        <v>803</v>
      </c>
      <c r="D621" t="s">
        <v>15</v>
      </c>
      <c r="O621" s="41">
        <v>42777.958333333336</v>
      </c>
      <c r="P621">
        <v>3926</v>
      </c>
      <c r="Q621">
        <v>1</v>
      </c>
      <c r="V621" t="s">
        <v>988</v>
      </c>
      <c r="W621" t="s">
        <v>989</v>
      </c>
      <c r="X621">
        <v>6</v>
      </c>
      <c r="Y621">
        <v>0</v>
      </c>
      <c r="AB621">
        <v>11.64</v>
      </c>
      <c r="AC621">
        <v>0</v>
      </c>
      <c r="AD621">
        <v>11.64</v>
      </c>
      <c r="AE621" t="s">
        <v>2046</v>
      </c>
      <c r="AF621" t="s">
        <v>2046</v>
      </c>
      <c r="AG621" t="s">
        <v>2046</v>
      </c>
      <c r="AH621" t="s">
        <v>2046</v>
      </c>
      <c r="AI621" t="s">
        <v>2046</v>
      </c>
    </row>
    <row r="622" spans="1:35" x14ac:dyDescent="0.2">
      <c r="A622" t="s">
        <v>51</v>
      </c>
      <c r="B622" t="s">
        <v>803</v>
      </c>
      <c r="D622" t="s">
        <v>15</v>
      </c>
      <c r="O622" s="41">
        <v>42777.958333333336</v>
      </c>
      <c r="P622">
        <v>3926</v>
      </c>
      <c r="Q622">
        <v>1</v>
      </c>
      <c r="V622" t="s">
        <v>986</v>
      </c>
      <c r="W622" t="s">
        <v>987</v>
      </c>
      <c r="X622">
        <v>6</v>
      </c>
      <c r="Y622">
        <v>0</v>
      </c>
      <c r="AB622">
        <v>10.86</v>
      </c>
      <c r="AC622">
        <v>0</v>
      </c>
      <c r="AD622">
        <v>10.86</v>
      </c>
      <c r="AE622" t="s">
        <v>2046</v>
      </c>
      <c r="AF622" t="s">
        <v>2046</v>
      </c>
      <c r="AG622" t="s">
        <v>2046</v>
      </c>
      <c r="AH622" t="s">
        <v>2046</v>
      </c>
      <c r="AI622" t="s">
        <v>2046</v>
      </c>
    </row>
    <row r="623" spans="1:35" x14ac:dyDescent="0.2">
      <c r="A623" t="s">
        <v>51</v>
      </c>
      <c r="B623" t="s">
        <v>803</v>
      </c>
      <c r="D623" t="s">
        <v>15</v>
      </c>
      <c r="O623" s="41">
        <v>42777.958333333336</v>
      </c>
      <c r="P623">
        <v>3926</v>
      </c>
      <c r="Q623">
        <v>1</v>
      </c>
      <c r="V623" t="s">
        <v>984</v>
      </c>
      <c r="W623" t="s">
        <v>985</v>
      </c>
      <c r="X623">
        <v>6</v>
      </c>
      <c r="Y623">
        <v>0</v>
      </c>
      <c r="AB623">
        <v>8.1</v>
      </c>
      <c r="AC623">
        <v>0</v>
      </c>
      <c r="AD623">
        <v>8.1</v>
      </c>
      <c r="AE623" t="s">
        <v>2046</v>
      </c>
      <c r="AF623" t="s">
        <v>2046</v>
      </c>
      <c r="AG623" t="s">
        <v>2046</v>
      </c>
      <c r="AH623" t="s">
        <v>2046</v>
      </c>
      <c r="AI623" t="s">
        <v>2046</v>
      </c>
    </row>
    <row r="624" spans="1:35" x14ac:dyDescent="0.2">
      <c r="A624" t="s">
        <v>51</v>
      </c>
      <c r="B624" t="s">
        <v>803</v>
      </c>
      <c r="D624" t="s">
        <v>15</v>
      </c>
      <c r="O624" s="41">
        <v>42777.958333333336</v>
      </c>
      <c r="P624">
        <v>3926</v>
      </c>
      <c r="Q624">
        <v>1</v>
      </c>
      <c r="V624" t="s">
        <v>1207</v>
      </c>
      <c r="W624" t="s">
        <v>1208</v>
      </c>
      <c r="X624">
        <v>6</v>
      </c>
      <c r="Y624">
        <v>0</v>
      </c>
      <c r="AB624">
        <v>8.64</v>
      </c>
      <c r="AC624">
        <v>0</v>
      </c>
      <c r="AD624">
        <v>8.64</v>
      </c>
      <c r="AE624" t="s">
        <v>2046</v>
      </c>
      <c r="AF624" t="s">
        <v>2046</v>
      </c>
      <c r="AG624" t="s">
        <v>2046</v>
      </c>
      <c r="AH624" t="s">
        <v>2046</v>
      </c>
      <c r="AI624" t="s">
        <v>2046</v>
      </c>
    </row>
    <row r="625" spans="1:35" x14ac:dyDescent="0.2">
      <c r="A625" t="s">
        <v>51</v>
      </c>
      <c r="B625" t="s">
        <v>803</v>
      </c>
      <c r="D625" t="s">
        <v>15</v>
      </c>
      <c r="O625" s="41">
        <v>42777.958333333336</v>
      </c>
      <c r="P625">
        <v>3926</v>
      </c>
      <c r="Q625">
        <v>1</v>
      </c>
      <c r="V625" t="s">
        <v>982</v>
      </c>
      <c r="W625" t="s">
        <v>983</v>
      </c>
      <c r="X625">
        <v>6</v>
      </c>
      <c r="Y625">
        <v>0</v>
      </c>
      <c r="AB625">
        <v>10.44</v>
      </c>
      <c r="AC625">
        <v>0</v>
      </c>
      <c r="AD625">
        <v>10.44</v>
      </c>
      <c r="AE625" t="s">
        <v>2046</v>
      </c>
      <c r="AF625" t="s">
        <v>2046</v>
      </c>
      <c r="AG625" t="s">
        <v>2046</v>
      </c>
      <c r="AH625" t="s">
        <v>2046</v>
      </c>
      <c r="AI625" t="s">
        <v>2046</v>
      </c>
    </row>
    <row r="626" spans="1:35" x14ac:dyDescent="0.2">
      <c r="A626" t="s">
        <v>51</v>
      </c>
      <c r="B626" t="s">
        <v>803</v>
      </c>
      <c r="D626" t="s">
        <v>15</v>
      </c>
      <c r="O626" s="41">
        <v>42777.958333333336</v>
      </c>
      <c r="P626">
        <v>3926</v>
      </c>
      <c r="Q626">
        <v>1</v>
      </c>
      <c r="V626" t="s">
        <v>980</v>
      </c>
      <c r="W626" t="s">
        <v>981</v>
      </c>
      <c r="X626">
        <v>6</v>
      </c>
      <c r="Y626">
        <v>0</v>
      </c>
      <c r="AB626">
        <v>13.44</v>
      </c>
      <c r="AC626">
        <v>0</v>
      </c>
      <c r="AD626">
        <v>13.44</v>
      </c>
      <c r="AE626" t="s">
        <v>2046</v>
      </c>
      <c r="AF626" t="s">
        <v>2046</v>
      </c>
      <c r="AG626" t="s">
        <v>2046</v>
      </c>
      <c r="AH626" t="s">
        <v>2046</v>
      </c>
      <c r="AI626" t="s">
        <v>2046</v>
      </c>
    </row>
    <row r="627" spans="1:35" x14ac:dyDescent="0.2">
      <c r="A627" t="s">
        <v>51</v>
      </c>
      <c r="B627" t="s">
        <v>803</v>
      </c>
      <c r="D627" t="s">
        <v>15</v>
      </c>
      <c r="O627" s="41">
        <v>42777.958333333336</v>
      </c>
      <c r="P627">
        <v>3926</v>
      </c>
      <c r="Q627">
        <v>1</v>
      </c>
      <c r="V627" t="s">
        <v>1116</v>
      </c>
      <c r="W627" t="s">
        <v>1117</v>
      </c>
      <c r="X627">
        <v>6</v>
      </c>
      <c r="Y627">
        <v>0</v>
      </c>
      <c r="AB627">
        <v>11.52</v>
      </c>
      <c r="AC627">
        <v>0</v>
      </c>
      <c r="AD627">
        <v>11.52</v>
      </c>
      <c r="AE627" t="s">
        <v>2046</v>
      </c>
      <c r="AF627" t="s">
        <v>2046</v>
      </c>
      <c r="AG627" t="s">
        <v>2046</v>
      </c>
      <c r="AH627" t="s">
        <v>2046</v>
      </c>
      <c r="AI627" t="s">
        <v>2046</v>
      </c>
    </row>
    <row r="628" spans="1:35" x14ac:dyDescent="0.2">
      <c r="A628" t="s">
        <v>51</v>
      </c>
      <c r="B628" t="s">
        <v>803</v>
      </c>
      <c r="D628" t="s">
        <v>15</v>
      </c>
      <c r="O628" s="41">
        <v>42777.958333333336</v>
      </c>
      <c r="P628">
        <v>3926</v>
      </c>
      <c r="Q628">
        <v>1</v>
      </c>
      <c r="V628" t="s">
        <v>978</v>
      </c>
      <c r="W628" t="s">
        <v>979</v>
      </c>
      <c r="X628">
        <v>6</v>
      </c>
      <c r="Y628">
        <v>0</v>
      </c>
      <c r="AB628">
        <v>10.44</v>
      </c>
      <c r="AC628">
        <v>0</v>
      </c>
      <c r="AD628">
        <v>10.44</v>
      </c>
      <c r="AE628" t="s">
        <v>2046</v>
      </c>
      <c r="AF628" t="s">
        <v>2046</v>
      </c>
      <c r="AG628" t="s">
        <v>2046</v>
      </c>
      <c r="AH628" t="s">
        <v>2046</v>
      </c>
      <c r="AI628" t="s">
        <v>2046</v>
      </c>
    </row>
    <row r="629" spans="1:35" x14ac:dyDescent="0.2">
      <c r="A629" t="s">
        <v>51</v>
      </c>
      <c r="B629" t="s">
        <v>803</v>
      </c>
      <c r="D629" t="s">
        <v>15</v>
      </c>
      <c r="O629" s="41">
        <v>42777.958333333336</v>
      </c>
      <c r="P629">
        <v>3926</v>
      </c>
      <c r="Q629">
        <v>1</v>
      </c>
      <c r="V629" t="s">
        <v>976</v>
      </c>
      <c r="W629" t="s">
        <v>977</v>
      </c>
      <c r="X629">
        <v>6</v>
      </c>
      <c r="Y629">
        <v>0</v>
      </c>
      <c r="AB629">
        <v>8.82</v>
      </c>
      <c r="AC629">
        <v>0</v>
      </c>
      <c r="AD629">
        <v>8.82</v>
      </c>
      <c r="AE629" t="s">
        <v>2046</v>
      </c>
      <c r="AF629" t="s">
        <v>2046</v>
      </c>
      <c r="AG629" t="s">
        <v>2046</v>
      </c>
      <c r="AH629" t="s">
        <v>2046</v>
      </c>
      <c r="AI629" t="s">
        <v>2046</v>
      </c>
    </row>
    <row r="630" spans="1:35" x14ac:dyDescent="0.2">
      <c r="A630" t="s">
        <v>51</v>
      </c>
      <c r="B630" t="s">
        <v>803</v>
      </c>
      <c r="D630" t="s">
        <v>15</v>
      </c>
      <c r="O630" s="41">
        <v>42777.958333333336</v>
      </c>
      <c r="P630">
        <v>3926</v>
      </c>
      <c r="Q630">
        <v>1</v>
      </c>
      <c r="V630" t="s">
        <v>974</v>
      </c>
      <c r="W630" t="s">
        <v>975</v>
      </c>
      <c r="X630">
        <v>6</v>
      </c>
      <c r="Y630">
        <v>0</v>
      </c>
      <c r="AB630">
        <v>10.32</v>
      </c>
      <c r="AC630">
        <v>0</v>
      </c>
      <c r="AD630">
        <v>10.32</v>
      </c>
      <c r="AE630" t="s">
        <v>2046</v>
      </c>
      <c r="AF630" t="s">
        <v>2046</v>
      </c>
      <c r="AG630" t="s">
        <v>2046</v>
      </c>
      <c r="AH630" t="s">
        <v>2046</v>
      </c>
      <c r="AI630" t="s">
        <v>2046</v>
      </c>
    </row>
    <row r="631" spans="1:35" x14ac:dyDescent="0.2">
      <c r="A631" t="s">
        <v>51</v>
      </c>
      <c r="B631" t="s">
        <v>803</v>
      </c>
      <c r="D631" t="s">
        <v>15</v>
      </c>
      <c r="O631" s="41">
        <v>42777.958333333336</v>
      </c>
      <c r="P631">
        <v>3926</v>
      </c>
      <c r="Q631">
        <v>1</v>
      </c>
      <c r="V631" t="s">
        <v>922</v>
      </c>
      <c r="W631" t="s">
        <v>923</v>
      </c>
      <c r="X631">
        <v>6</v>
      </c>
      <c r="Y631">
        <v>0</v>
      </c>
      <c r="AB631">
        <v>16.14</v>
      </c>
      <c r="AC631">
        <v>0</v>
      </c>
      <c r="AD631">
        <v>16.14</v>
      </c>
      <c r="AE631" t="s">
        <v>2046</v>
      </c>
      <c r="AF631" t="s">
        <v>2046</v>
      </c>
      <c r="AG631" t="s">
        <v>2046</v>
      </c>
      <c r="AH631" t="s">
        <v>2046</v>
      </c>
      <c r="AI631" t="s">
        <v>2046</v>
      </c>
    </row>
    <row r="632" spans="1:35" x14ac:dyDescent="0.2">
      <c r="A632" t="s">
        <v>51</v>
      </c>
      <c r="B632" t="s">
        <v>803</v>
      </c>
      <c r="D632" t="s">
        <v>15</v>
      </c>
      <c r="O632" s="41">
        <v>42777.958333333336</v>
      </c>
      <c r="P632">
        <v>3926</v>
      </c>
      <c r="Q632">
        <v>1</v>
      </c>
      <c r="V632" t="s">
        <v>972</v>
      </c>
      <c r="W632" t="s">
        <v>973</v>
      </c>
      <c r="X632">
        <v>6</v>
      </c>
      <c r="Y632">
        <v>0</v>
      </c>
      <c r="AB632">
        <v>13.86</v>
      </c>
      <c r="AC632">
        <v>0</v>
      </c>
      <c r="AD632">
        <v>13.86</v>
      </c>
      <c r="AE632" t="s">
        <v>2046</v>
      </c>
      <c r="AF632" t="s">
        <v>2046</v>
      </c>
      <c r="AG632" t="s">
        <v>2046</v>
      </c>
      <c r="AH632" t="s">
        <v>2046</v>
      </c>
      <c r="AI632" t="s">
        <v>2046</v>
      </c>
    </row>
    <row r="633" spans="1:35" x14ac:dyDescent="0.2">
      <c r="A633" t="s">
        <v>51</v>
      </c>
      <c r="B633" t="s">
        <v>803</v>
      </c>
      <c r="D633" t="s">
        <v>15</v>
      </c>
      <c r="O633" s="41">
        <v>42777.958333333336</v>
      </c>
      <c r="P633">
        <v>3926</v>
      </c>
      <c r="Q633">
        <v>1</v>
      </c>
      <c r="V633" t="s">
        <v>970</v>
      </c>
      <c r="W633" t="s">
        <v>971</v>
      </c>
      <c r="X633">
        <v>6</v>
      </c>
      <c r="Y633">
        <v>0</v>
      </c>
      <c r="AB633">
        <v>7.74</v>
      </c>
      <c r="AC633">
        <v>0</v>
      </c>
      <c r="AD633">
        <v>7.74</v>
      </c>
      <c r="AE633" t="s">
        <v>2046</v>
      </c>
      <c r="AF633" t="s">
        <v>2046</v>
      </c>
      <c r="AG633" t="s">
        <v>2046</v>
      </c>
      <c r="AH633" t="s">
        <v>2046</v>
      </c>
      <c r="AI633" t="s">
        <v>2046</v>
      </c>
    </row>
    <row r="634" spans="1:35" x14ac:dyDescent="0.2">
      <c r="A634" t="s">
        <v>51</v>
      </c>
      <c r="B634" t="s">
        <v>803</v>
      </c>
      <c r="D634" t="s">
        <v>15</v>
      </c>
      <c r="O634" s="41">
        <v>42777.958333333336</v>
      </c>
      <c r="P634">
        <v>3926</v>
      </c>
      <c r="Q634">
        <v>1</v>
      </c>
      <c r="V634" t="s">
        <v>1505</v>
      </c>
      <c r="W634" t="s">
        <v>1506</v>
      </c>
      <c r="X634">
        <v>6</v>
      </c>
      <c r="Y634">
        <v>0</v>
      </c>
      <c r="AB634">
        <v>10.68</v>
      </c>
      <c r="AC634">
        <v>0</v>
      </c>
      <c r="AD634">
        <v>10.68</v>
      </c>
      <c r="AE634" t="s">
        <v>2046</v>
      </c>
      <c r="AF634" t="s">
        <v>2046</v>
      </c>
      <c r="AG634" t="s">
        <v>2046</v>
      </c>
      <c r="AH634" t="s">
        <v>2046</v>
      </c>
      <c r="AI634" t="s">
        <v>2046</v>
      </c>
    </row>
    <row r="635" spans="1:35" x14ac:dyDescent="0.2">
      <c r="A635" t="s">
        <v>51</v>
      </c>
      <c r="B635" t="s">
        <v>803</v>
      </c>
      <c r="D635" t="s">
        <v>15</v>
      </c>
      <c r="O635" s="41">
        <v>42777.958333333336</v>
      </c>
      <c r="P635">
        <v>3926</v>
      </c>
      <c r="Q635">
        <v>1</v>
      </c>
      <c r="V635" t="s">
        <v>968</v>
      </c>
      <c r="W635" t="s">
        <v>969</v>
      </c>
      <c r="X635">
        <v>6</v>
      </c>
      <c r="Y635">
        <v>0</v>
      </c>
      <c r="AB635">
        <v>10.68</v>
      </c>
      <c r="AC635">
        <v>0</v>
      </c>
      <c r="AD635">
        <v>10.68</v>
      </c>
      <c r="AE635" t="s">
        <v>2046</v>
      </c>
      <c r="AF635" t="s">
        <v>2046</v>
      </c>
      <c r="AG635" t="s">
        <v>2046</v>
      </c>
      <c r="AH635" t="s">
        <v>2046</v>
      </c>
      <c r="AI635" t="s">
        <v>2046</v>
      </c>
    </row>
    <row r="636" spans="1:35" x14ac:dyDescent="0.2">
      <c r="A636" t="s">
        <v>51</v>
      </c>
      <c r="B636" t="s">
        <v>803</v>
      </c>
      <c r="D636" t="s">
        <v>15</v>
      </c>
      <c r="O636" s="41">
        <v>42777.958333333336</v>
      </c>
      <c r="P636">
        <v>3926</v>
      </c>
      <c r="Q636">
        <v>1</v>
      </c>
      <c r="V636" t="s">
        <v>1114</v>
      </c>
      <c r="W636" t="s">
        <v>1115</v>
      </c>
      <c r="X636">
        <v>6</v>
      </c>
      <c r="Y636">
        <v>0</v>
      </c>
      <c r="AB636">
        <v>16.2</v>
      </c>
      <c r="AC636">
        <v>0</v>
      </c>
      <c r="AD636">
        <v>16.2</v>
      </c>
      <c r="AE636" t="s">
        <v>2046</v>
      </c>
      <c r="AF636" t="s">
        <v>2046</v>
      </c>
      <c r="AG636" t="s">
        <v>2046</v>
      </c>
      <c r="AH636" t="s">
        <v>2046</v>
      </c>
      <c r="AI636" t="s">
        <v>2046</v>
      </c>
    </row>
    <row r="637" spans="1:35" x14ac:dyDescent="0.2">
      <c r="A637" t="s">
        <v>51</v>
      </c>
      <c r="B637" t="s">
        <v>803</v>
      </c>
      <c r="D637" t="s">
        <v>15</v>
      </c>
      <c r="O637" s="41">
        <v>42777.958333333336</v>
      </c>
      <c r="P637">
        <v>3926</v>
      </c>
      <c r="Q637">
        <v>1</v>
      </c>
      <c r="V637" t="s">
        <v>966</v>
      </c>
      <c r="W637" t="s">
        <v>967</v>
      </c>
      <c r="X637">
        <v>6</v>
      </c>
      <c r="Y637">
        <v>0</v>
      </c>
      <c r="AB637">
        <v>9.7799999999999994</v>
      </c>
      <c r="AC637">
        <v>0</v>
      </c>
      <c r="AD637">
        <v>9.7799999999999994</v>
      </c>
      <c r="AE637" t="s">
        <v>2046</v>
      </c>
      <c r="AF637" t="s">
        <v>2046</v>
      </c>
      <c r="AG637" t="s">
        <v>2046</v>
      </c>
      <c r="AH637" t="s">
        <v>2046</v>
      </c>
      <c r="AI637" t="s">
        <v>2046</v>
      </c>
    </row>
    <row r="638" spans="1:35" x14ac:dyDescent="0.2">
      <c r="A638" t="s">
        <v>51</v>
      </c>
      <c r="B638" t="s">
        <v>803</v>
      </c>
      <c r="D638" t="s">
        <v>15</v>
      </c>
      <c r="O638" s="41">
        <v>42777.958333333336</v>
      </c>
      <c r="P638">
        <v>3926</v>
      </c>
      <c r="Q638">
        <v>1</v>
      </c>
      <c r="V638" t="s">
        <v>964</v>
      </c>
      <c r="W638" t="s">
        <v>965</v>
      </c>
      <c r="X638">
        <v>6</v>
      </c>
      <c r="Y638">
        <v>0</v>
      </c>
      <c r="AB638">
        <v>9.9600000000000009</v>
      </c>
      <c r="AC638">
        <v>0</v>
      </c>
      <c r="AD638">
        <v>9.9600000000000009</v>
      </c>
      <c r="AE638" t="s">
        <v>2046</v>
      </c>
      <c r="AF638" t="s">
        <v>2046</v>
      </c>
      <c r="AG638" t="s">
        <v>2046</v>
      </c>
      <c r="AH638" t="s">
        <v>2046</v>
      </c>
      <c r="AI638" t="s">
        <v>2046</v>
      </c>
    </row>
    <row r="639" spans="1:35" x14ac:dyDescent="0.2">
      <c r="A639" t="s">
        <v>51</v>
      </c>
      <c r="B639" t="s">
        <v>803</v>
      </c>
      <c r="D639" t="s">
        <v>15</v>
      </c>
      <c r="O639" s="41">
        <v>42777.958333333336</v>
      </c>
      <c r="P639">
        <v>3926</v>
      </c>
      <c r="Q639">
        <v>1</v>
      </c>
      <c r="V639" t="s">
        <v>893</v>
      </c>
      <c r="W639" t="s">
        <v>894</v>
      </c>
      <c r="X639">
        <v>6</v>
      </c>
      <c r="Y639">
        <v>0</v>
      </c>
      <c r="AB639">
        <v>11.7</v>
      </c>
      <c r="AC639">
        <v>0</v>
      </c>
      <c r="AD639">
        <v>11.7</v>
      </c>
      <c r="AE639" t="s">
        <v>2046</v>
      </c>
      <c r="AF639" t="s">
        <v>2046</v>
      </c>
      <c r="AG639" t="s">
        <v>2046</v>
      </c>
      <c r="AH639" t="s">
        <v>2046</v>
      </c>
      <c r="AI639" t="s">
        <v>2046</v>
      </c>
    </row>
    <row r="640" spans="1:35" x14ac:dyDescent="0.2">
      <c r="A640" t="s">
        <v>51</v>
      </c>
      <c r="B640" t="s">
        <v>803</v>
      </c>
      <c r="D640" t="s">
        <v>15</v>
      </c>
      <c r="O640" s="41">
        <v>42777.958333333336</v>
      </c>
      <c r="P640">
        <v>3926</v>
      </c>
      <c r="Q640">
        <v>1</v>
      </c>
      <c r="V640" t="s">
        <v>962</v>
      </c>
      <c r="W640" t="s">
        <v>963</v>
      </c>
      <c r="X640">
        <v>6</v>
      </c>
      <c r="Y640">
        <v>0</v>
      </c>
      <c r="AB640">
        <v>10.86</v>
      </c>
      <c r="AC640">
        <v>0</v>
      </c>
      <c r="AD640">
        <v>10.86</v>
      </c>
      <c r="AE640" t="s">
        <v>2046</v>
      </c>
      <c r="AF640" t="s">
        <v>2046</v>
      </c>
      <c r="AG640" t="s">
        <v>2046</v>
      </c>
      <c r="AH640" t="s">
        <v>2046</v>
      </c>
      <c r="AI640" t="s">
        <v>2046</v>
      </c>
    </row>
    <row r="641" spans="1:35" x14ac:dyDescent="0.2">
      <c r="A641" t="s">
        <v>51</v>
      </c>
      <c r="B641" t="s">
        <v>803</v>
      </c>
      <c r="D641" t="s">
        <v>15</v>
      </c>
      <c r="O641" s="41">
        <v>42777.958333333336</v>
      </c>
      <c r="P641">
        <v>3926</v>
      </c>
      <c r="Q641">
        <v>1</v>
      </c>
      <c r="V641" t="s">
        <v>960</v>
      </c>
      <c r="W641" t="s">
        <v>961</v>
      </c>
      <c r="X641">
        <v>6</v>
      </c>
      <c r="Y641">
        <v>0</v>
      </c>
      <c r="AB641">
        <v>9.3000000000000007</v>
      </c>
      <c r="AC641">
        <v>0</v>
      </c>
      <c r="AD641">
        <v>9.3000000000000007</v>
      </c>
      <c r="AE641" t="s">
        <v>2046</v>
      </c>
      <c r="AF641" t="s">
        <v>2046</v>
      </c>
      <c r="AG641" t="s">
        <v>2046</v>
      </c>
      <c r="AH641" t="s">
        <v>2046</v>
      </c>
      <c r="AI641" t="s">
        <v>2046</v>
      </c>
    </row>
    <row r="642" spans="1:35" x14ac:dyDescent="0.2">
      <c r="A642" t="s">
        <v>51</v>
      </c>
      <c r="D642" t="s">
        <v>10</v>
      </c>
      <c r="O642" s="41">
        <v>42777.958333333336</v>
      </c>
      <c r="P642">
        <v>3925</v>
      </c>
      <c r="Q642">
        <v>1</v>
      </c>
      <c r="V642" t="s">
        <v>1504</v>
      </c>
      <c r="W642">
        <v>6504</v>
      </c>
      <c r="X642">
        <v>6</v>
      </c>
      <c r="Y642">
        <v>0</v>
      </c>
      <c r="AB642">
        <v>27.6</v>
      </c>
      <c r="AC642">
        <v>0</v>
      </c>
      <c r="AD642">
        <v>27.6</v>
      </c>
      <c r="AE642" t="s">
        <v>2046</v>
      </c>
      <c r="AF642" t="s">
        <v>2046</v>
      </c>
      <c r="AG642" t="s">
        <v>2046</v>
      </c>
      <c r="AH642" t="s">
        <v>2046</v>
      </c>
      <c r="AI642" t="s">
        <v>2046</v>
      </c>
    </row>
    <row r="643" spans="1:35" x14ac:dyDescent="0.2">
      <c r="A643" t="s">
        <v>51</v>
      </c>
      <c r="D643" t="s">
        <v>10</v>
      </c>
      <c r="O643" s="41">
        <v>42777.958333333336</v>
      </c>
      <c r="P643">
        <v>3925</v>
      </c>
      <c r="Q643">
        <v>1</v>
      </c>
      <c r="V643" t="s">
        <v>1503</v>
      </c>
      <c r="W643">
        <v>6500</v>
      </c>
      <c r="X643">
        <v>6</v>
      </c>
      <c r="Y643">
        <v>0</v>
      </c>
      <c r="AB643">
        <v>25.86</v>
      </c>
      <c r="AC643">
        <v>0</v>
      </c>
      <c r="AD643">
        <v>25.86</v>
      </c>
      <c r="AE643" t="s">
        <v>2046</v>
      </c>
      <c r="AF643" t="s">
        <v>2046</v>
      </c>
      <c r="AG643" t="s">
        <v>2046</v>
      </c>
      <c r="AH643" t="s">
        <v>2046</v>
      </c>
      <c r="AI643" t="s">
        <v>2046</v>
      </c>
    </row>
    <row r="644" spans="1:35" x14ac:dyDescent="0.2">
      <c r="A644" t="s">
        <v>51</v>
      </c>
      <c r="D644" t="s">
        <v>10</v>
      </c>
      <c r="O644" s="41">
        <v>42777.958333333336</v>
      </c>
      <c r="P644">
        <v>3925</v>
      </c>
      <c r="Q644">
        <v>1</v>
      </c>
      <c r="V644" t="s">
        <v>1233</v>
      </c>
      <c r="W644">
        <v>1504</v>
      </c>
      <c r="X644">
        <v>12</v>
      </c>
      <c r="Y644">
        <v>0</v>
      </c>
      <c r="AB644">
        <v>32.4</v>
      </c>
      <c r="AC644">
        <v>0</v>
      </c>
      <c r="AD644">
        <v>32.4</v>
      </c>
      <c r="AE644" t="s">
        <v>2046</v>
      </c>
      <c r="AF644" t="s">
        <v>2046</v>
      </c>
      <c r="AG644" t="s">
        <v>2046</v>
      </c>
      <c r="AH644" t="s">
        <v>2046</v>
      </c>
      <c r="AI644" t="s">
        <v>2046</v>
      </c>
    </row>
    <row r="645" spans="1:35" x14ac:dyDescent="0.2">
      <c r="A645" t="s">
        <v>51</v>
      </c>
      <c r="D645" t="s">
        <v>10</v>
      </c>
      <c r="O645" s="41">
        <v>42777.958333333336</v>
      </c>
      <c r="P645">
        <v>3925</v>
      </c>
      <c r="Q645">
        <v>1</v>
      </c>
      <c r="V645" t="s">
        <v>1232</v>
      </c>
      <c r="W645">
        <v>1012</v>
      </c>
      <c r="X645">
        <v>6</v>
      </c>
      <c r="Y645">
        <v>0</v>
      </c>
      <c r="AA645" t="s">
        <v>807</v>
      </c>
      <c r="AB645">
        <v>31.44</v>
      </c>
      <c r="AC645">
        <v>0</v>
      </c>
      <c r="AD645">
        <v>31.44</v>
      </c>
      <c r="AE645" t="s">
        <v>2046</v>
      </c>
      <c r="AF645" t="s">
        <v>2046</v>
      </c>
      <c r="AG645" t="s">
        <v>2046</v>
      </c>
      <c r="AH645" t="s">
        <v>2046</v>
      </c>
      <c r="AI645" t="s">
        <v>2046</v>
      </c>
    </row>
    <row r="646" spans="1:35" x14ac:dyDescent="0.2">
      <c r="A646" t="s">
        <v>51</v>
      </c>
      <c r="D646" t="s">
        <v>10</v>
      </c>
      <c r="O646" s="41">
        <v>42777.958333333336</v>
      </c>
      <c r="P646">
        <v>3925</v>
      </c>
      <c r="Q646">
        <v>1</v>
      </c>
      <c r="V646" t="s">
        <v>1166</v>
      </c>
      <c r="W646">
        <v>1013</v>
      </c>
      <c r="X646">
        <v>6</v>
      </c>
      <c r="Y646">
        <v>0</v>
      </c>
      <c r="AA646" t="s">
        <v>807</v>
      </c>
      <c r="AB646">
        <v>23.4</v>
      </c>
      <c r="AC646">
        <v>0</v>
      </c>
      <c r="AD646">
        <v>23.4</v>
      </c>
      <c r="AE646" t="s">
        <v>2046</v>
      </c>
      <c r="AF646" t="s">
        <v>2046</v>
      </c>
      <c r="AG646" t="s">
        <v>2046</v>
      </c>
      <c r="AH646" t="s">
        <v>2046</v>
      </c>
      <c r="AI646" t="s">
        <v>2046</v>
      </c>
    </row>
    <row r="647" spans="1:35" x14ac:dyDescent="0.2">
      <c r="A647" t="s">
        <v>51</v>
      </c>
      <c r="D647" t="s">
        <v>10</v>
      </c>
      <c r="O647" s="41">
        <v>42777.958333333336</v>
      </c>
      <c r="P647">
        <v>3925</v>
      </c>
      <c r="Q647">
        <v>1</v>
      </c>
      <c r="V647" t="s">
        <v>890</v>
      </c>
      <c r="W647">
        <v>1011</v>
      </c>
      <c r="X647">
        <v>6</v>
      </c>
      <c r="Y647">
        <v>0</v>
      </c>
      <c r="AA647" t="s">
        <v>807</v>
      </c>
      <c r="AB647">
        <v>27.3</v>
      </c>
      <c r="AC647">
        <v>0</v>
      </c>
      <c r="AD647">
        <v>27.3</v>
      </c>
      <c r="AE647" t="s">
        <v>2046</v>
      </c>
      <c r="AF647" t="s">
        <v>2046</v>
      </c>
      <c r="AG647" t="s">
        <v>2046</v>
      </c>
      <c r="AH647" t="s">
        <v>2046</v>
      </c>
      <c r="AI647" t="s">
        <v>2046</v>
      </c>
    </row>
    <row r="648" spans="1:35" x14ac:dyDescent="0.2">
      <c r="A648" t="s">
        <v>51</v>
      </c>
      <c r="D648" t="s">
        <v>10</v>
      </c>
      <c r="O648" s="41">
        <v>42777.958333333336</v>
      </c>
      <c r="P648">
        <v>3925</v>
      </c>
      <c r="Q648">
        <v>1</v>
      </c>
      <c r="V648" t="s">
        <v>1501</v>
      </c>
      <c r="W648" t="s">
        <v>1502</v>
      </c>
      <c r="X648">
        <v>12</v>
      </c>
      <c r="Y648">
        <v>0</v>
      </c>
      <c r="AA648" t="s">
        <v>807</v>
      </c>
      <c r="AB648">
        <v>35.880000000000003</v>
      </c>
      <c r="AC648">
        <v>0</v>
      </c>
      <c r="AD648">
        <v>35.880000000000003</v>
      </c>
      <c r="AE648" t="s">
        <v>2046</v>
      </c>
      <c r="AF648" t="s">
        <v>2046</v>
      </c>
      <c r="AG648" t="s">
        <v>2046</v>
      </c>
      <c r="AH648" t="s">
        <v>2046</v>
      </c>
      <c r="AI648" t="s">
        <v>2046</v>
      </c>
    </row>
    <row r="649" spans="1:35" x14ac:dyDescent="0.2">
      <c r="A649" t="s">
        <v>51</v>
      </c>
      <c r="D649" t="s">
        <v>10</v>
      </c>
      <c r="O649" s="41">
        <v>42777.958333333336</v>
      </c>
      <c r="P649">
        <v>3925</v>
      </c>
      <c r="Q649">
        <v>1</v>
      </c>
      <c r="V649" t="s">
        <v>1500</v>
      </c>
      <c r="W649">
        <v>1240</v>
      </c>
      <c r="X649">
        <v>12</v>
      </c>
      <c r="Y649">
        <v>0</v>
      </c>
      <c r="AA649" t="s">
        <v>807</v>
      </c>
      <c r="AB649">
        <v>34.56</v>
      </c>
      <c r="AC649">
        <v>0</v>
      </c>
      <c r="AD649">
        <v>34.56</v>
      </c>
      <c r="AE649" t="s">
        <v>2046</v>
      </c>
      <c r="AF649" t="s">
        <v>2046</v>
      </c>
      <c r="AG649" t="s">
        <v>2046</v>
      </c>
      <c r="AH649" t="s">
        <v>2046</v>
      </c>
      <c r="AI649" t="s">
        <v>2046</v>
      </c>
    </row>
    <row r="650" spans="1:35" x14ac:dyDescent="0.2">
      <c r="A650" t="s">
        <v>51</v>
      </c>
      <c r="D650" t="s">
        <v>10</v>
      </c>
      <c r="O650" s="41">
        <v>42777.958333333336</v>
      </c>
      <c r="P650">
        <v>3925</v>
      </c>
      <c r="Q650">
        <v>1</v>
      </c>
      <c r="U650">
        <v>1</v>
      </c>
      <c r="V650" t="s">
        <v>1182</v>
      </c>
      <c r="W650">
        <v>1230</v>
      </c>
      <c r="X650">
        <v>72</v>
      </c>
      <c r="Y650">
        <v>10</v>
      </c>
      <c r="AA650" t="s">
        <v>807</v>
      </c>
      <c r="AB650">
        <v>195.84</v>
      </c>
      <c r="AC650">
        <v>0</v>
      </c>
      <c r="AD650">
        <v>195.84</v>
      </c>
      <c r="AE650" t="s">
        <v>2046</v>
      </c>
      <c r="AF650" t="s">
        <v>2046</v>
      </c>
      <c r="AG650" t="s">
        <v>2046</v>
      </c>
      <c r="AH650" t="s">
        <v>2046</v>
      </c>
      <c r="AI650" t="s">
        <v>2046</v>
      </c>
    </row>
    <row r="651" spans="1:35" x14ac:dyDescent="0.2">
      <c r="A651" t="s">
        <v>51</v>
      </c>
      <c r="D651" t="s">
        <v>10</v>
      </c>
      <c r="O651" s="41">
        <v>42777.958333333336</v>
      </c>
      <c r="P651">
        <v>3925</v>
      </c>
      <c r="Q651">
        <v>1</v>
      </c>
      <c r="V651" t="s">
        <v>1499</v>
      </c>
      <c r="W651">
        <v>5211</v>
      </c>
      <c r="X651">
        <v>12</v>
      </c>
      <c r="Y651">
        <v>0</v>
      </c>
      <c r="AA651" t="s">
        <v>807</v>
      </c>
      <c r="AB651">
        <v>81.36</v>
      </c>
      <c r="AC651">
        <v>0</v>
      </c>
      <c r="AD651">
        <v>81.36</v>
      </c>
      <c r="AE651" t="s">
        <v>2046</v>
      </c>
      <c r="AF651" t="s">
        <v>2046</v>
      </c>
      <c r="AG651" t="s">
        <v>2046</v>
      </c>
      <c r="AH651" t="s">
        <v>2046</v>
      </c>
      <c r="AI651" t="s">
        <v>2046</v>
      </c>
    </row>
    <row r="652" spans="1:35" x14ac:dyDescent="0.2">
      <c r="A652" t="s">
        <v>51</v>
      </c>
      <c r="D652" t="s">
        <v>10</v>
      </c>
      <c r="O652" s="41">
        <v>42777.958333333336</v>
      </c>
      <c r="P652">
        <v>3925</v>
      </c>
      <c r="Q652">
        <v>1</v>
      </c>
      <c r="V652" t="s">
        <v>1142</v>
      </c>
      <c r="W652">
        <v>5111</v>
      </c>
      <c r="X652">
        <v>12</v>
      </c>
      <c r="Y652">
        <v>0</v>
      </c>
      <c r="AA652" t="s">
        <v>807</v>
      </c>
      <c r="AB652">
        <v>74.400000000000006</v>
      </c>
      <c r="AC652">
        <v>0</v>
      </c>
      <c r="AD652">
        <v>74.400000000000006</v>
      </c>
      <c r="AE652" t="s">
        <v>2046</v>
      </c>
      <c r="AF652" t="s">
        <v>2046</v>
      </c>
      <c r="AG652" t="s">
        <v>2046</v>
      </c>
      <c r="AH652" t="s">
        <v>2046</v>
      </c>
      <c r="AI652" t="s">
        <v>2046</v>
      </c>
    </row>
    <row r="653" spans="1:35" x14ac:dyDescent="0.2">
      <c r="A653" t="s">
        <v>51</v>
      </c>
      <c r="D653" t="s">
        <v>10</v>
      </c>
      <c r="O653" s="41">
        <v>42777.958333333336</v>
      </c>
      <c r="P653">
        <v>3925</v>
      </c>
      <c r="Q653">
        <v>1</v>
      </c>
      <c r="V653" t="s">
        <v>1175</v>
      </c>
      <c r="W653">
        <v>5011</v>
      </c>
      <c r="X653">
        <v>12</v>
      </c>
      <c r="Y653">
        <v>0</v>
      </c>
      <c r="AA653" t="s">
        <v>807</v>
      </c>
      <c r="AB653">
        <v>67.8</v>
      </c>
      <c r="AC653">
        <v>0</v>
      </c>
      <c r="AD653">
        <v>67.8</v>
      </c>
      <c r="AE653" t="s">
        <v>2046</v>
      </c>
      <c r="AF653" t="s">
        <v>2046</v>
      </c>
      <c r="AG653" t="s">
        <v>2046</v>
      </c>
      <c r="AH653" t="s">
        <v>2046</v>
      </c>
      <c r="AI653" t="s">
        <v>2046</v>
      </c>
    </row>
    <row r="654" spans="1:35" x14ac:dyDescent="0.2">
      <c r="A654" t="s">
        <v>51</v>
      </c>
      <c r="D654" t="s">
        <v>10</v>
      </c>
      <c r="O654" s="41">
        <v>42777.958333333336</v>
      </c>
      <c r="P654">
        <v>3925</v>
      </c>
      <c r="Q654">
        <v>1</v>
      </c>
      <c r="V654" t="s">
        <v>1241</v>
      </c>
      <c r="W654">
        <v>1431</v>
      </c>
      <c r="X654">
        <v>12</v>
      </c>
      <c r="Y654">
        <v>0</v>
      </c>
      <c r="AA654" t="s">
        <v>807</v>
      </c>
      <c r="AB654">
        <v>64.44</v>
      </c>
      <c r="AC654">
        <v>0</v>
      </c>
      <c r="AD654">
        <v>64.44</v>
      </c>
      <c r="AE654" t="s">
        <v>2046</v>
      </c>
      <c r="AF654" t="s">
        <v>2046</v>
      </c>
      <c r="AG654" t="s">
        <v>2046</v>
      </c>
      <c r="AH654" t="s">
        <v>2046</v>
      </c>
      <c r="AI654" t="s">
        <v>2046</v>
      </c>
    </row>
    <row r="655" spans="1:35" x14ac:dyDescent="0.2">
      <c r="A655" t="s">
        <v>51</v>
      </c>
      <c r="D655" t="s">
        <v>10</v>
      </c>
      <c r="O655" s="41">
        <v>42777.958333333336</v>
      </c>
      <c r="P655">
        <v>3925</v>
      </c>
      <c r="Q655">
        <v>1</v>
      </c>
      <c r="V655" t="s">
        <v>1498</v>
      </c>
      <c r="W655">
        <v>7504</v>
      </c>
      <c r="X655">
        <v>10</v>
      </c>
      <c r="Y655">
        <v>0</v>
      </c>
      <c r="AB655">
        <v>48.4</v>
      </c>
      <c r="AC655">
        <v>0</v>
      </c>
      <c r="AD655">
        <v>48.4</v>
      </c>
      <c r="AE655" t="s">
        <v>2046</v>
      </c>
      <c r="AF655" t="s">
        <v>2046</v>
      </c>
      <c r="AG655" t="s">
        <v>2046</v>
      </c>
      <c r="AH655" t="s">
        <v>2046</v>
      </c>
      <c r="AI655" t="s">
        <v>2046</v>
      </c>
    </row>
    <row r="656" spans="1:35" x14ac:dyDescent="0.2">
      <c r="A656" t="s">
        <v>51</v>
      </c>
      <c r="D656" t="s">
        <v>10</v>
      </c>
      <c r="O656" s="41">
        <v>42777.958333333336</v>
      </c>
      <c r="P656">
        <v>3925</v>
      </c>
      <c r="Q656">
        <v>1</v>
      </c>
      <c r="V656" t="s">
        <v>1496</v>
      </c>
      <c r="W656" t="s">
        <v>1497</v>
      </c>
      <c r="X656">
        <v>12</v>
      </c>
      <c r="Y656">
        <v>0</v>
      </c>
      <c r="AA656" t="s">
        <v>807</v>
      </c>
      <c r="AB656">
        <v>56.04</v>
      </c>
      <c r="AC656">
        <v>0</v>
      </c>
      <c r="AD656">
        <v>56.04</v>
      </c>
      <c r="AE656" t="s">
        <v>2046</v>
      </c>
      <c r="AF656" t="s">
        <v>2046</v>
      </c>
      <c r="AG656" t="s">
        <v>2046</v>
      </c>
      <c r="AH656" t="s">
        <v>2046</v>
      </c>
      <c r="AI656" t="s">
        <v>2046</v>
      </c>
    </row>
    <row r="657" spans="1:35" x14ac:dyDescent="0.2">
      <c r="A657" t="s">
        <v>51</v>
      </c>
      <c r="D657" t="s">
        <v>10</v>
      </c>
      <c r="O657" s="41">
        <v>42777.958333333336</v>
      </c>
      <c r="P657">
        <v>3925</v>
      </c>
      <c r="Q657">
        <v>1</v>
      </c>
      <c r="V657" t="s">
        <v>1164</v>
      </c>
      <c r="W657" t="s">
        <v>1165</v>
      </c>
      <c r="X657">
        <v>12</v>
      </c>
      <c r="Y657">
        <v>0</v>
      </c>
      <c r="AA657" t="s">
        <v>807</v>
      </c>
      <c r="AB657">
        <v>70.2</v>
      </c>
      <c r="AC657">
        <v>0</v>
      </c>
      <c r="AD657">
        <v>70.2</v>
      </c>
      <c r="AE657" t="s">
        <v>2046</v>
      </c>
      <c r="AF657" t="s">
        <v>2046</v>
      </c>
      <c r="AG657" t="s">
        <v>2046</v>
      </c>
      <c r="AH657" t="s">
        <v>2046</v>
      </c>
      <c r="AI657" t="s">
        <v>2046</v>
      </c>
    </row>
    <row r="658" spans="1:35" x14ac:dyDescent="0.2">
      <c r="A658" t="s">
        <v>51</v>
      </c>
      <c r="D658" t="s">
        <v>10</v>
      </c>
      <c r="O658" s="41">
        <v>42777.958333333336</v>
      </c>
      <c r="P658">
        <v>3925</v>
      </c>
      <c r="Q658">
        <v>1</v>
      </c>
      <c r="V658" t="s">
        <v>1494</v>
      </c>
      <c r="W658" t="s">
        <v>1495</v>
      </c>
      <c r="X658">
        <v>12</v>
      </c>
      <c r="Y658">
        <v>0</v>
      </c>
      <c r="AA658" t="s">
        <v>807</v>
      </c>
      <c r="AB658">
        <v>34.799999999999997</v>
      </c>
      <c r="AC658">
        <v>0</v>
      </c>
      <c r="AD658">
        <v>34.799999999999997</v>
      </c>
      <c r="AE658" t="s">
        <v>2046</v>
      </c>
      <c r="AF658" t="s">
        <v>2046</v>
      </c>
      <c r="AG658" t="s">
        <v>2046</v>
      </c>
      <c r="AH658" t="s">
        <v>2046</v>
      </c>
      <c r="AI658" t="s">
        <v>2046</v>
      </c>
    </row>
    <row r="659" spans="1:35" x14ac:dyDescent="0.2">
      <c r="A659" t="s">
        <v>51</v>
      </c>
      <c r="D659" t="s">
        <v>10</v>
      </c>
      <c r="O659" s="41">
        <v>42777.958333333336</v>
      </c>
      <c r="P659">
        <v>3925</v>
      </c>
      <c r="Q659">
        <v>1</v>
      </c>
      <c r="V659" t="s">
        <v>1492</v>
      </c>
      <c r="W659" t="s">
        <v>1493</v>
      </c>
      <c r="X659">
        <v>6</v>
      </c>
      <c r="Y659">
        <v>0</v>
      </c>
      <c r="AB659">
        <v>64.08</v>
      </c>
      <c r="AC659">
        <v>0</v>
      </c>
      <c r="AD659">
        <v>64.08</v>
      </c>
      <c r="AE659" t="s">
        <v>2046</v>
      </c>
      <c r="AF659" t="s">
        <v>2046</v>
      </c>
      <c r="AG659" t="s">
        <v>2046</v>
      </c>
      <c r="AH659" t="s">
        <v>2046</v>
      </c>
      <c r="AI659" t="s">
        <v>2046</v>
      </c>
    </row>
    <row r="660" spans="1:35" x14ac:dyDescent="0.2">
      <c r="A660" t="s">
        <v>51</v>
      </c>
      <c r="D660" t="s">
        <v>10</v>
      </c>
      <c r="O660" s="41">
        <v>42777.958333333336</v>
      </c>
      <c r="P660">
        <v>3925</v>
      </c>
      <c r="Q660">
        <v>1</v>
      </c>
      <c r="V660" t="s">
        <v>930</v>
      </c>
      <c r="W660" t="s">
        <v>931</v>
      </c>
      <c r="X660">
        <v>12</v>
      </c>
      <c r="Y660">
        <v>0</v>
      </c>
      <c r="AA660" t="s">
        <v>807</v>
      </c>
      <c r="AB660">
        <v>44.04</v>
      </c>
      <c r="AC660">
        <v>0</v>
      </c>
      <c r="AD660">
        <v>44.04</v>
      </c>
      <c r="AE660" t="s">
        <v>2046</v>
      </c>
      <c r="AF660" t="s">
        <v>2046</v>
      </c>
      <c r="AG660" t="s">
        <v>2046</v>
      </c>
      <c r="AH660" t="s">
        <v>2046</v>
      </c>
      <c r="AI660" t="s">
        <v>2046</v>
      </c>
    </row>
    <row r="661" spans="1:35" x14ac:dyDescent="0.2">
      <c r="A661" t="s">
        <v>51</v>
      </c>
      <c r="D661" t="s">
        <v>10</v>
      </c>
      <c r="O661" s="41">
        <v>42777.958333333336</v>
      </c>
      <c r="P661">
        <v>3925</v>
      </c>
      <c r="Q661">
        <v>1</v>
      </c>
      <c r="V661" t="s">
        <v>1171</v>
      </c>
      <c r="W661" t="s">
        <v>1172</v>
      </c>
      <c r="X661">
        <v>12</v>
      </c>
      <c r="Y661">
        <v>0</v>
      </c>
      <c r="AA661" t="s">
        <v>807</v>
      </c>
      <c r="AB661">
        <v>60</v>
      </c>
      <c r="AC661">
        <v>0</v>
      </c>
      <c r="AD661">
        <v>60</v>
      </c>
      <c r="AE661" t="s">
        <v>2046</v>
      </c>
      <c r="AF661" t="s">
        <v>2046</v>
      </c>
      <c r="AG661" t="s">
        <v>2046</v>
      </c>
      <c r="AH661" t="s">
        <v>2046</v>
      </c>
      <c r="AI661" t="s">
        <v>2046</v>
      </c>
    </row>
    <row r="662" spans="1:35" x14ac:dyDescent="0.2">
      <c r="A662" t="s">
        <v>51</v>
      </c>
      <c r="D662" t="s">
        <v>10</v>
      </c>
      <c r="O662" s="41">
        <v>42777.958333333336</v>
      </c>
      <c r="P662">
        <v>3925</v>
      </c>
      <c r="Q662">
        <v>1</v>
      </c>
      <c r="V662" t="s">
        <v>913</v>
      </c>
      <c r="W662" t="s">
        <v>914</v>
      </c>
      <c r="X662">
        <v>12</v>
      </c>
      <c r="Y662">
        <v>0</v>
      </c>
      <c r="AA662" t="s">
        <v>807</v>
      </c>
      <c r="AB662">
        <v>42.24</v>
      </c>
      <c r="AC662">
        <v>0</v>
      </c>
      <c r="AD662">
        <v>42.24</v>
      </c>
      <c r="AE662" t="s">
        <v>2046</v>
      </c>
      <c r="AF662" t="s">
        <v>2046</v>
      </c>
      <c r="AG662" t="s">
        <v>2046</v>
      </c>
      <c r="AH662" t="s">
        <v>2046</v>
      </c>
      <c r="AI662" t="s">
        <v>2046</v>
      </c>
    </row>
    <row r="663" spans="1:35" x14ac:dyDescent="0.2">
      <c r="A663" t="s">
        <v>51</v>
      </c>
      <c r="D663" t="s">
        <v>10</v>
      </c>
      <c r="O663" s="41">
        <v>42777.958333333336</v>
      </c>
      <c r="P663">
        <v>3925</v>
      </c>
      <c r="Q663">
        <v>1</v>
      </c>
      <c r="V663" t="s">
        <v>1490</v>
      </c>
      <c r="W663" t="s">
        <v>1491</v>
      </c>
      <c r="X663">
        <v>72</v>
      </c>
      <c r="Y663">
        <v>0</v>
      </c>
      <c r="AB663">
        <v>51.12</v>
      </c>
      <c r="AC663">
        <v>0</v>
      </c>
      <c r="AD663">
        <v>51.12</v>
      </c>
      <c r="AE663" t="s">
        <v>2046</v>
      </c>
      <c r="AF663" t="s">
        <v>2046</v>
      </c>
      <c r="AG663" t="s">
        <v>2046</v>
      </c>
      <c r="AH663" t="s">
        <v>2046</v>
      </c>
      <c r="AI663" t="s">
        <v>2046</v>
      </c>
    </row>
    <row r="664" spans="1:35" x14ac:dyDescent="0.2">
      <c r="A664" t="s">
        <v>51</v>
      </c>
      <c r="D664" t="s">
        <v>10</v>
      </c>
      <c r="O664" s="41">
        <v>42777.958333333336</v>
      </c>
      <c r="P664">
        <v>3925</v>
      </c>
      <c r="Q664">
        <v>1</v>
      </c>
      <c r="V664" t="s">
        <v>1132</v>
      </c>
      <c r="W664" t="s">
        <v>1133</v>
      </c>
      <c r="X664">
        <v>12</v>
      </c>
      <c r="Y664">
        <v>0</v>
      </c>
      <c r="AB664">
        <v>64.08</v>
      </c>
      <c r="AC664">
        <v>0</v>
      </c>
      <c r="AD664">
        <v>64.08</v>
      </c>
      <c r="AE664" t="s">
        <v>2046</v>
      </c>
      <c r="AF664" t="s">
        <v>2046</v>
      </c>
      <c r="AG664" t="s">
        <v>2046</v>
      </c>
      <c r="AH664" t="s">
        <v>2046</v>
      </c>
      <c r="AI664" t="s">
        <v>2046</v>
      </c>
    </row>
    <row r="665" spans="1:35" x14ac:dyDescent="0.2">
      <c r="A665" t="s">
        <v>51</v>
      </c>
      <c r="D665" t="s">
        <v>10</v>
      </c>
      <c r="O665" s="41">
        <v>42777.958333333336</v>
      </c>
      <c r="P665">
        <v>3925</v>
      </c>
      <c r="Q665">
        <v>1</v>
      </c>
      <c r="V665" t="s">
        <v>1488</v>
      </c>
      <c r="W665" t="s">
        <v>1489</v>
      </c>
      <c r="X665">
        <v>12</v>
      </c>
      <c r="Y665">
        <v>0</v>
      </c>
      <c r="AB665">
        <v>35.76</v>
      </c>
      <c r="AC665">
        <v>0</v>
      </c>
      <c r="AD665">
        <v>35.76</v>
      </c>
      <c r="AE665" t="s">
        <v>2046</v>
      </c>
      <c r="AF665" t="s">
        <v>2046</v>
      </c>
      <c r="AG665" t="s">
        <v>2046</v>
      </c>
      <c r="AH665" t="s">
        <v>2046</v>
      </c>
      <c r="AI665" t="s">
        <v>2046</v>
      </c>
    </row>
    <row r="666" spans="1:35" x14ac:dyDescent="0.2">
      <c r="A666" t="s">
        <v>51</v>
      </c>
      <c r="D666" t="s">
        <v>10</v>
      </c>
      <c r="O666" s="41">
        <v>42777.958333333336</v>
      </c>
      <c r="P666">
        <v>3925</v>
      </c>
      <c r="Q666">
        <v>1</v>
      </c>
      <c r="V666" t="s">
        <v>1486</v>
      </c>
      <c r="W666" t="s">
        <v>1487</v>
      </c>
      <c r="X666">
        <v>12</v>
      </c>
      <c r="Y666">
        <v>0</v>
      </c>
      <c r="AB666">
        <v>50.52</v>
      </c>
      <c r="AC666">
        <v>0</v>
      </c>
      <c r="AD666">
        <v>50.52</v>
      </c>
      <c r="AE666" t="s">
        <v>2046</v>
      </c>
      <c r="AF666" t="s">
        <v>2046</v>
      </c>
      <c r="AG666" t="s">
        <v>2046</v>
      </c>
      <c r="AH666" t="s">
        <v>2046</v>
      </c>
      <c r="AI666" t="s">
        <v>2046</v>
      </c>
    </row>
    <row r="667" spans="1:35" x14ac:dyDescent="0.2">
      <c r="A667" t="s">
        <v>51</v>
      </c>
      <c r="D667" t="s">
        <v>10</v>
      </c>
      <c r="O667" s="41">
        <v>42777.958333333336</v>
      </c>
      <c r="P667">
        <v>3925</v>
      </c>
      <c r="Q667">
        <v>1</v>
      </c>
      <c r="V667" t="s">
        <v>1130</v>
      </c>
      <c r="W667" t="s">
        <v>1131</v>
      </c>
      <c r="X667">
        <v>12</v>
      </c>
      <c r="Y667">
        <v>0</v>
      </c>
      <c r="AB667">
        <v>66.959999999999994</v>
      </c>
      <c r="AC667">
        <v>0</v>
      </c>
      <c r="AD667">
        <v>66.959999999999994</v>
      </c>
      <c r="AE667" t="s">
        <v>2046</v>
      </c>
      <c r="AF667" t="s">
        <v>2046</v>
      </c>
      <c r="AG667" t="s">
        <v>2046</v>
      </c>
      <c r="AH667" t="s">
        <v>2046</v>
      </c>
      <c r="AI667" t="s">
        <v>2046</v>
      </c>
    </row>
    <row r="668" spans="1:35" x14ac:dyDescent="0.2">
      <c r="A668" t="s">
        <v>51</v>
      </c>
      <c r="D668" t="s">
        <v>10</v>
      </c>
      <c r="O668" s="41">
        <v>42777.958333333336</v>
      </c>
      <c r="P668">
        <v>3925</v>
      </c>
      <c r="Q668">
        <v>1</v>
      </c>
      <c r="V668" t="s">
        <v>1255</v>
      </c>
      <c r="W668" t="s">
        <v>1256</v>
      </c>
      <c r="X668">
        <v>12</v>
      </c>
      <c r="Y668">
        <v>0</v>
      </c>
      <c r="AA668" t="s">
        <v>807</v>
      </c>
      <c r="AB668">
        <v>105.96</v>
      </c>
      <c r="AC668">
        <v>0</v>
      </c>
      <c r="AD668">
        <v>105.96</v>
      </c>
      <c r="AE668" t="s">
        <v>2046</v>
      </c>
      <c r="AF668" t="s">
        <v>2046</v>
      </c>
      <c r="AG668" t="s">
        <v>2046</v>
      </c>
      <c r="AH668" t="s">
        <v>2046</v>
      </c>
      <c r="AI668" t="s">
        <v>2046</v>
      </c>
    </row>
    <row r="669" spans="1:35" x14ac:dyDescent="0.2">
      <c r="A669" t="s">
        <v>51</v>
      </c>
      <c r="D669" t="s">
        <v>10</v>
      </c>
      <c r="O669" s="41">
        <v>42777.958333333336</v>
      </c>
      <c r="P669">
        <v>3925</v>
      </c>
      <c r="Q669">
        <v>1</v>
      </c>
      <c r="V669" t="s">
        <v>1484</v>
      </c>
      <c r="W669" t="s">
        <v>1485</v>
      </c>
      <c r="X669">
        <v>12</v>
      </c>
      <c r="Y669">
        <v>0</v>
      </c>
      <c r="AA669" t="s">
        <v>807</v>
      </c>
      <c r="AB669">
        <v>218.52</v>
      </c>
      <c r="AC669">
        <v>0</v>
      </c>
      <c r="AD669">
        <v>218.52</v>
      </c>
      <c r="AE669" t="s">
        <v>2046</v>
      </c>
      <c r="AF669" t="s">
        <v>2046</v>
      </c>
      <c r="AG669" t="s">
        <v>2046</v>
      </c>
      <c r="AH669" t="s">
        <v>2046</v>
      </c>
      <c r="AI669" t="s">
        <v>2046</v>
      </c>
    </row>
    <row r="670" spans="1:35" x14ac:dyDescent="0.2">
      <c r="A670" t="s">
        <v>51</v>
      </c>
      <c r="D670" t="s">
        <v>10</v>
      </c>
      <c r="O670" s="41">
        <v>42777.958333333336</v>
      </c>
      <c r="P670">
        <v>3925</v>
      </c>
      <c r="Q670">
        <v>1</v>
      </c>
      <c r="V670" t="s">
        <v>1254</v>
      </c>
      <c r="W670">
        <v>5105</v>
      </c>
      <c r="X670">
        <v>12</v>
      </c>
      <c r="Y670">
        <v>0</v>
      </c>
      <c r="AA670" t="s">
        <v>807</v>
      </c>
      <c r="AB670">
        <v>210.12</v>
      </c>
      <c r="AC670">
        <v>0</v>
      </c>
      <c r="AD670">
        <v>210.12</v>
      </c>
      <c r="AE670" t="s">
        <v>2046</v>
      </c>
      <c r="AF670" t="s">
        <v>2046</v>
      </c>
      <c r="AG670" t="s">
        <v>2046</v>
      </c>
      <c r="AH670" t="s">
        <v>2046</v>
      </c>
      <c r="AI670" t="s">
        <v>2046</v>
      </c>
    </row>
    <row r="671" spans="1:35" x14ac:dyDescent="0.2">
      <c r="A671" t="s">
        <v>51</v>
      </c>
      <c r="D671" t="s">
        <v>10</v>
      </c>
      <c r="O671" s="41">
        <v>42777.958333333336</v>
      </c>
      <c r="P671">
        <v>3925</v>
      </c>
      <c r="Q671">
        <v>1</v>
      </c>
      <c r="V671" t="s">
        <v>1153</v>
      </c>
      <c r="W671" t="s">
        <v>1154</v>
      </c>
      <c r="X671">
        <v>36</v>
      </c>
      <c r="Y671">
        <v>0</v>
      </c>
      <c r="AA671" t="s">
        <v>807</v>
      </c>
      <c r="AB671">
        <v>281.52</v>
      </c>
      <c r="AC671">
        <v>0</v>
      </c>
      <c r="AD671">
        <v>281.52</v>
      </c>
      <c r="AE671" t="s">
        <v>2046</v>
      </c>
      <c r="AF671" t="s">
        <v>2046</v>
      </c>
      <c r="AG671" t="s">
        <v>2046</v>
      </c>
      <c r="AH671" t="s">
        <v>2046</v>
      </c>
      <c r="AI671" t="s">
        <v>2046</v>
      </c>
    </row>
    <row r="672" spans="1:35" x14ac:dyDescent="0.2">
      <c r="A672" t="s">
        <v>51</v>
      </c>
      <c r="D672" t="s">
        <v>10</v>
      </c>
      <c r="O672" s="41">
        <v>42777.958333333336</v>
      </c>
      <c r="P672">
        <v>3925</v>
      </c>
      <c r="Q672">
        <v>1</v>
      </c>
      <c r="V672" t="s">
        <v>1161</v>
      </c>
      <c r="W672">
        <v>5005</v>
      </c>
      <c r="X672">
        <v>24</v>
      </c>
      <c r="Y672">
        <v>0</v>
      </c>
      <c r="AA672" t="s">
        <v>807</v>
      </c>
      <c r="AB672">
        <v>379.92</v>
      </c>
      <c r="AC672">
        <v>0</v>
      </c>
      <c r="AD672">
        <v>379.92</v>
      </c>
      <c r="AE672" t="s">
        <v>2046</v>
      </c>
      <c r="AF672" t="s">
        <v>2046</v>
      </c>
      <c r="AG672" t="s">
        <v>2046</v>
      </c>
      <c r="AH672" t="s">
        <v>2046</v>
      </c>
      <c r="AI672" t="s">
        <v>2046</v>
      </c>
    </row>
    <row r="673" spans="1:35" x14ac:dyDescent="0.2">
      <c r="A673" t="s">
        <v>51</v>
      </c>
      <c r="D673" t="s">
        <v>10</v>
      </c>
      <c r="O673" s="41">
        <v>42777.958333333336</v>
      </c>
      <c r="P673">
        <v>3925</v>
      </c>
      <c r="Q673">
        <v>1</v>
      </c>
      <c r="V673" t="s">
        <v>1422</v>
      </c>
      <c r="W673" t="s">
        <v>1423</v>
      </c>
      <c r="X673">
        <v>12</v>
      </c>
      <c r="Y673">
        <v>0</v>
      </c>
      <c r="AA673" t="s">
        <v>807</v>
      </c>
      <c r="AB673">
        <v>90.6</v>
      </c>
      <c r="AC673">
        <v>0</v>
      </c>
      <c r="AD673">
        <v>90.6</v>
      </c>
      <c r="AE673" t="s">
        <v>2046</v>
      </c>
      <c r="AF673" t="s">
        <v>2046</v>
      </c>
      <c r="AG673" t="s">
        <v>2046</v>
      </c>
      <c r="AH673" t="s">
        <v>2046</v>
      </c>
      <c r="AI673" t="s">
        <v>2046</v>
      </c>
    </row>
    <row r="674" spans="1:35" x14ac:dyDescent="0.2">
      <c r="A674" t="s">
        <v>51</v>
      </c>
      <c r="D674" t="s">
        <v>10</v>
      </c>
      <c r="O674" s="41">
        <v>42777.958333333336</v>
      </c>
      <c r="P674">
        <v>3925</v>
      </c>
      <c r="Q674">
        <v>1</v>
      </c>
      <c r="V674" t="s">
        <v>1483</v>
      </c>
      <c r="W674">
        <v>1242</v>
      </c>
      <c r="X674">
        <v>6</v>
      </c>
      <c r="Y674">
        <v>0</v>
      </c>
      <c r="AA674" t="s">
        <v>807</v>
      </c>
      <c r="AB674">
        <v>36.36</v>
      </c>
      <c r="AC674">
        <v>0</v>
      </c>
      <c r="AD674">
        <v>36.36</v>
      </c>
      <c r="AE674" t="s">
        <v>2046</v>
      </c>
      <c r="AF674" t="s">
        <v>2046</v>
      </c>
      <c r="AG674" t="s">
        <v>2046</v>
      </c>
      <c r="AH674" t="s">
        <v>2046</v>
      </c>
      <c r="AI674" t="s">
        <v>2046</v>
      </c>
    </row>
    <row r="675" spans="1:35" x14ac:dyDescent="0.2">
      <c r="A675" t="s">
        <v>51</v>
      </c>
      <c r="D675" t="s">
        <v>10</v>
      </c>
      <c r="O675" s="41">
        <v>42777.958333333336</v>
      </c>
      <c r="P675">
        <v>3925</v>
      </c>
      <c r="Q675">
        <v>1</v>
      </c>
      <c r="V675" t="s">
        <v>1482</v>
      </c>
      <c r="W675">
        <v>1241</v>
      </c>
      <c r="X675">
        <v>6</v>
      </c>
      <c r="Y675">
        <v>0</v>
      </c>
      <c r="AA675" t="s">
        <v>807</v>
      </c>
      <c r="AB675">
        <v>39.840000000000003</v>
      </c>
      <c r="AC675">
        <v>0</v>
      </c>
      <c r="AD675">
        <v>39.840000000000003</v>
      </c>
      <c r="AE675" t="s">
        <v>2046</v>
      </c>
      <c r="AF675" t="s">
        <v>2046</v>
      </c>
      <c r="AG675" t="s">
        <v>2046</v>
      </c>
      <c r="AH675" t="s">
        <v>2046</v>
      </c>
      <c r="AI675" t="s">
        <v>2046</v>
      </c>
    </row>
    <row r="676" spans="1:35" x14ac:dyDescent="0.2">
      <c r="A676" t="s">
        <v>51</v>
      </c>
      <c r="D676" t="s">
        <v>10</v>
      </c>
      <c r="O676" s="41">
        <v>42777.958333333336</v>
      </c>
      <c r="P676">
        <v>3925</v>
      </c>
      <c r="Q676">
        <v>1</v>
      </c>
      <c r="V676" t="s">
        <v>1169</v>
      </c>
      <c r="W676" t="s">
        <v>1170</v>
      </c>
      <c r="X676">
        <v>16</v>
      </c>
      <c r="Y676">
        <v>0</v>
      </c>
      <c r="AB676">
        <v>66.400000000000006</v>
      </c>
      <c r="AC676">
        <v>0</v>
      </c>
      <c r="AD676">
        <v>66.400000000000006</v>
      </c>
      <c r="AE676" t="s">
        <v>2046</v>
      </c>
      <c r="AF676" t="s">
        <v>2046</v>
      </c>
      <c r="AG676" t="s">
        <v>2046</v>
      </c>
      <c r="AH676" t="s">
        <v>2046</v>
      </c>
      <c r="AI676" t="s">
        <v>2046</v>
      </c>
    </row>
    <row r="677" spans="1:35" x14ac:dyDescent="0.2">
      <c r="A677" t="s">
        <v>51</v>
      </c>
      <c r="D677" t="s">
        <v>10</v>
      </c>
      <c r="O677" s="41">
        <v>42777.958333333336</v>
      </c>
      <c r="P677">
        <v>3925</v>
      </c>
      <c r="Q677">
        <v>1</v>
      </c>
      <c r="V677" t="s">
        <v>1480</v>
      </c>
      <c r="W677" t="s">
        <v>1481</v>
      </c>
      <c r="X677">
        <v>12</v>
      </c>
      <c r="Y677">
        <v>0</v>
      </c>
      <c r="AB677">
        <v>39.479999999999997</v>
      </c>
      <c r="AC677">
        <v>0</v>
      </c>
      <c r="AD677">
        <v>39.479999999999997</v>
      </c>
      <c r="AE677" t="s">
        <v>2046</v>
      </c>
      <c r="AF677" t="s">
        <v>2046</v>
      </c>
      <c r="AG677" t="s">
        <v>2046</v>
      </c>
      <c r="AH677" t="s">
        <v>2046</v>
      </c>
      <c r="AI677" t="s">
        <v>2046</v>
      </c>
    </row>
    <row r="678" spans="1:35" x14ac:dyDescent="0.2">
      <c r="A678" t="s">
        <v>51</v>
      </c>
      <c r="D678" t="s">
        <v>10</v>
      </c>
      <c r="O678" s="41">
        <v>42777.958333333336</v>
      </c>
      <c r="P678">
        <v>3925</v>
      </c>
      <c r="Q678">
        <v>1</v>
      </c>
      <c r="V678" t="s">
        <v>888</v>
      </c>
      <c r="W678" t="s">
        <v>889</v>
      </c>
      <c r="X678">
        <v>32</v>
      </c>
      <c r="Y678">
        <v>0</v>
      </c>
      <c r="AB678">
        <v>124.48</v>
      </c>
      <c r="AC678">
        <v>0</v>
      </c>
      <c r="AD678">
        <v>124.48</v>
      </c>
      <c r="AE678" t="s">
        <v>2046</v>
      </c>
      <c r="AF678" t="s">
        <v>2046</v>
      </c>
      <c r="AG678" t="s">
        <v>2046</v>
      </c>
      <c r="AH678" t="s">
        <v>2046</v>
      </c>
      <c r="AI678" t="s">
        <v>2046</v>
      </c>
    </row>
    <row r="679" spans="1:35" x14ac:dyDescent="0.2">
      <c r="A679" t="s">
        <v>51</v>
      </c>
      <c r="D679" t="s">
        <v>10</v>
      </c>
      <c r="O679" s="41">
        <v>42777.958333333336</v>
      </c>
      <c r="P679">
        <v>3925</v>
      </c>
      <c r="Q679">
        <v>1</v>
      </c>
      <c r="V679" t="s">
        <v>915</v>
      </c>
      <c r="W679" t="s">
        <v>916</v>
      </c>
      <c r="X679">
        <v>30</v>
      </c>
      <c r="Y679">
        <v>0</v>
      </c>
      <c r="AB679">
        <v>100.5</v>
      </c>
      <c r="AC679">
        <v>0</v>
      </c>
      <c r="AD679">
        <v>100.5</v>
      </c>
      <c r="AE679" t="s">
        <v>2046</v>
      </c>
      <c r="AF679" t="s">
        <v>2046</v>
      </c>
      <c r="AG679" t="s">
        <v>2046</v>
      </c>
      <c r="AH679" t="s">
        <v>2046</v>
      </c>
      <c r="AI679" t="s">
        <v>2046</v>
      </c>
    </row>
    <row r="680" spans="1:35" x14ac:dyDescent="0.2">
      <c r="A680" t="s">
        <v>51</v>
      </c>
      <c r="D680" t="s">
        <v>10</v>
      </c>
      <c r="O680" s="41">
        <v>42777.958333333336</v>
      </c>
      <c r="P680">
        <v>3925</v>
      </c>
      <c r="Q680">
        <v>1</v>
      </c>
      <c r="V680" t="s">
        <v>1478</v>
      </c>
      <c r="W680" t="s">
        <v>1479</v>
      </c>
      <c r="X680">
        <v>24</v>
      </c>
      <c r="Y680">
        <v>0</v>
      </c>
      <c r="AB680">
        <v>90.24</v>
      </c>
      <c r="AC680">
        <v>0</v>
      </c>
      <c r="AD680">
        <v>90.24</v>
      </c>
      <c r="AE680" t="s">
        <v>2046</v>
      </c>
      <c r="AF680" t="s">
        <v>2046</v>
      </c>
      <c r="AG680" t="s">
        <v>2046</v>
      </c>
      <c r="AH680" t="s">
        <v>2046</v>
      </c>
      <c r="AI680" t="s">
        <v>2046</v>
      </c>
    </row>
    <row r="681" spans="1:35" x14ac:dyDescent="0.2">
      <c r="A681" t="s">
        <v>51</v>
      </c>
      <c r="D681" t="s">
        <v>10</v>
      </c>
      <c r="O681" s="41">
        <v>42777.958333333336</v>
      </c>
      <c r="P681">
        <v>3925</v>
      </c>
      <c r="Q681">
        <v>1</v>
      </c>
      <c r="V681" t="s">
        <v>1128</v>
      </c>
      <c r="W681" t="s">
        <v>1129</v>
      </c>
      <c r="X681">
        <v>48</v>
      </c>
      <c r="Y681">
        <v>0</v>
      </c>
      <c r="AB681">
        <v>82.56</v>
      </c>
      <c r="AC681">
        <v>0</v>
      </c>
      <c r="AD681">
        <v>82.56</v>
      </c>
      <c r="AE681" t="s">
        <v>2046</v>
      </c>
      <c r="AF681" t="s">
        <v>2046</v>
      </c>
      <c r="AG681" t="s">
        <v>2046</v>
      </c>
      <c r="AH681" t="s">
        <v>2046</v>
      </c>
      <c r="AI681" t="s">
        <v>2046</v>
      </c>
    </row>
    <row r="682" spans="1:35" x14ac:dyDescent="0.2">
      <c r="A682" t="s">
        <v>51</v>
      </c>
      <c r="D682" t="s">
        <v>10</v>
      </c>
      <c r="O682" s="41">
        <v>42777.958333333336</v>
      </c>
      <c r="P682">
        <v>3925</v>
      </c>
      <c r="Q682">
        <v>1</v>
      </c>
      <c r="V682" t="s">
        <v>1168</v>
      </c>
      <c r="W682">
        <v>6902</v>
      </c>
      <c r="X682">
        <v>120</v>
      </c>
      <c r="Y682">
        <v>0</v>
      </c>
      <c r="AB682">
        <v>379.2</v>
      </c>
      <c r="AC682">
        <v>0</v>
      </c>
      <c r="AD682">
        <v>379.2</v>
      </c>
      <c r="AE682" t="s">
        <v>2046</v>
      </c>
      <c r="AF682" t="s">
        <v>2046</v>
      </c>
      <c r="AG682" t="s">
        <v>2046</v>
      </c>
      <c r="AH682" t="s">
        <v>2046</v>
      </c>
      <c r="AI682" t="s">
        <v>2046</v>
      </c>
    </row>
    <row r="683" spans="1:35" x14ac:dyDescent="0.2">
      <c r="A683" t="s">
        <v>51</v>
      </c>
      <c r="D683" t="s">
        <v>8</v>
      </c>
      <c r="O683" s="41">
        <v>42777.958333333336</v>
      </c>
      <c r="P683">
        <v>3924</v>
      </c>
      <c r="Q683">
        <v>1</v>
      </c>
      <c r="V683" t="s">
        <v>809</v>
      </c>
      <c r="W683">
        <v>1010615156</v>
      </c>
      <c r="X683">
        <v>60</v>
      </c>
      <c r="Y683">
        <v>12</v>
      </c>
      <c r="AA683" t="s">
        <v>807</v>
      </c>
      <c r="AB683">
        <v>225</v>
      </c>
      <c r="AC683">
        <v>0</v>
      </c>
      <c r="AD683">
        <v>225</v>
      </c>
      <c r="AE683" t="s">
        <v>2046</v>
      </c>
      <c r="AF683" t="s">
        <v>2046</v>
      </c>
      <c r="AG683" t="s">
        <v>2046</v>
      </c>
      <c r="AH683" t="s">
        <v>2046</v>
      </c>
      <c r="AI683" t="s">
        <v>2046</v>
      </c>
    </row>
    <row r="684" spans="1:35" x14ac:dyDescent="0.2">
      <c r="A684" t="s">
        <v>51</v>
      </c>
      <c r="D684" t="s">
        <v>8</v>
      </c>
      <c r="O684" s="41">
        <v>42777.958333333336</v>
      </c>
      <c r="P684">
        <v>3924</v>
      </c>
      <c r="Q684">
        <v>1</v>
      </c>
      <c r="V684" t="s">
        <v>806</v>
      </c>
      <c r="W684">
        <v>1010615056</v>
      </c>
      <c r="X684">
        <v>60</v>
      </c>
      <c r="Y684">
        <v>12</v>
      </c>
      <c r="AA684" t="s">
        <v>807</v>
      </c>
      <c r="AB684">
        <v>333.6</v>
      </c>
      <c r="AC684">
        <v>0</v>
      </c>
      <c r="AD684">
        <v>333.6</v>
      </c>
      <c r="AE684" t="s">
        <v>2046</v>
      </c>
      <c r="AF684" t="s">
        <v>2046</v>
      </c>
      <c r="AG684" t="s">
        <v>2046</v>
      </c>
      <c r="AH684" t="s">
        <v>2046</v>
      </c>
      <c r="AI684" t="s">
        <v>2046</v>
      </c>
    </row>
    <row r="685" spans="1:35" x14ac:dyDescent="0.2">
      <c r="A685" t="s">
        <v>51</v>
      </c>
      <c r="D685" t="s">
        <v>8</v>
      </c>
      <c r="O685" s="41">
        <v>42777.958333333336</v>
      </c>
      <c r="P685">
        <v>3924</v>
      </c>
      <c r="Q685">
        <v>1</v>
      </c>
      <c r="V685" t="s">
        <v>886</v>
      </c>
      <c r="W685">
        <v>1010615028</v>
      </c>
      <c r="X685">
        <v>60</v>
      </c>
      <c r="Y685">
        <v>12</v>
      </c>
      <c r="AA685" t="s">
        <v>807</v>
      </c>
      <c r="AB685">
        <v>183.6</v>
      </c>
      <c r="AC685">
        <v>0</v>
      </c>
      <c r="AD685">
        <v>183.6</v>
      </c>
      <c r="AE685" t="s">
        <v>2046</v>
      </c>
      <c r="AF685" t="s">
        <v>2046</v>
      </c>
      <c r="AG685" t="s">
        <v>2046</v>
      </c>
      <c r="AH685" t="s">
        <v>2046</v>
      </c>
      <c r="AI685" t="s">
        <v>2046</v>
      </c>
    </row>
    <row r="686" spans="1:35" x14ac:dyDescent="0.2">
      <c r="A686" t="s">
        <v>51</v>
      </c>
      <c r="D686" t="s">
        <v>8</v>
      </c>
      <c r="O686" s="41">
        <v>42777.958333333336</v>
      </c>
      <c r="P686">
        <v>3923</v>
      </c>
      <c r="Q686">
        <v>1</v>
      </c>
      <c r="V686" t="s">
        <v>809</v>
      </c>
      <c r="W686">
        <v>1010615156</v>
      </c>
      <c r="X686">
        <v>60</v>
      </c>
      <c r="Y686">
        <v>12</v>
      </c>
      <c r="AA686" t="s">
        <v>807</v>
      </c>
      <c r="AB686">
        <v>255.6</v>
      </c>
      <c r="AC686">
        <v>0</v>
      </c>
      <c r="AD686">
        <v>255.6</v>
      </c>
      <c r="AE686" t="s">
        <v>2046</v>
      </c>
      <c r="AF686" t="s">
        <v>2046</v>
      </c>
      <c r="AG686" t="s">
        <v>2046</v>
      </c>
      <c r="AH686" t="s">
        <v>2046</v>
      </c>
      <c r="AI686" t="s">
        <v>2046</v>
      </c>
    </row>
    <row r="687" spans="1:35" x14ac:dyDescent="0.2">
      <c r="A687" t="s">
        <v>51</v>
      </c>
      <c r="D687" t="s">
        <v>8</v>
      </c>
      <c r="O687" s="41">
        <v>42777.958333333336</v>
      </c>
      <c r="P687">
        <v>3923</v>
      </c>
      <c r="Q687">
        <v>1</v>
      </c>
      <c r="V687" t="s">
        <v>806</v>
      </c>
      <c r="W687">
        <v>1010615056</v>
      </c>
      <c r="X687">
        <v>60</v>
      </c>
      <c r="Y687">
        <v>12</v>
      </c>
      <c r="AA687" t="s">
        <v>807</v>
      </c>
      <c r="AB687">
        <v>379.2</v>
      </c>
      <c r="AC687">
        <v>0</v>
      </c>
      <c r="AD687">
        <v>379.2</v>
      </c>
      <c r="AE687" t="s">
        <v>2046</v>
      </c>
      <c r="AF687" t="s">
        <v>2046</v>
      </c>
      <c r="AG687" t="s">
        <v>2046</v>
      </c>
      <c r="AH687" t="s">
        <v>2046</v>
      </c>
      <c r="AI687" t="s">
        <v>2046</v>
      </c>
    </row>
    <row r="688" spans="1:35" x14ac:dyDescent="0.2">
      <c r="A688" t="s">
        <v>51</v>
      </c>
      <c r="D688" t="s">
        <v>8</v>
      </c>
      <c r="O688" s="41">
        <v>42777.958333333336</v>
      </c>
      <c r="P688">
        <v>3923</v>
      </c>
      <c r="Q688">
        <v>1</v>
      </c>
      <c r="V688" t="s">
        <v>886</v>
      </c>
      <c r="W688">
        <v>1010615028</v>
      </c>
      <c r="X688">
        <v>60</v>
      </c>
      <c r="Y688">
        <v>12</v>
      </c>
      <c r="AA688" t="s">
        <v>807</v>
      </c>
      <c r="AB688">
        <v>208.8</v>
      </c>
      <c r="AC688">
        <v>0</v>
      </c>
      <c r="AD688">
        <v>208.8</v>
      </c>
      <c r="AE688" t="s">
        <v>2046</v>
      </c>
      <c r="AF688" t="s">
        <v>2046</v>
      </c>
      <c r="AG688" t="s">
        <v>2046</v>
      </c>
      <c r="AH688" t="s">
        <v>2046</v>
      </c>
      <c r="AI688" t="s">
        <v>2046</v>
      </c>
    </row>
    <row r="689" spans="1:35" x14ac:dyDescent="0.2">
      <c r="A689" t="s">
        <v>51</v>
      </c>
      <c r="B689" t="s">
        <v>826</v>
      </c>
      <c r="C689" t="s">
        <v>868</v>
      </c>
      <c r="D689" t="s">
        <v>14</v>
      </c>
      <c r="E689" t="s">
        <v>713</v>
      </c>
      <c r="F689" t="s">
        <v>1470</v>
      </c>
      <c r="G689">
        <v>87000</v>
      </c>
      <c r="H689" t="s">
        <v>1471</v>
      </c>
      <c r="I689" t="s">
        <v>1472</v>
      </c>
      <c r="J689" t="s">
        <v>1107</v>
      </c>
      <c r="K689">
        <v>87</v>
      </c>
      <c r="L689" t="s">
        <v>870</v>
      </c>
      <c r="N689">
        <v>300</v>
      </c>
      <c r="O689" s="41">
        <v>42777.958333333336</v>
      </c>
      <c r="P689">
        <v>3922</v>
      </c>
      <c r="Q689">
        <v>1</v>
      </c>
      <c r="T689">
        <v>1</v>
      </c>
      <c r="V689" t="s">
        <v>1298</v>
      </c>
      <c r="W689">
        <v>410160</v>
      </c>
      <c r="X689">
        <v>20</v>
      </c>
      <c r="Y689">
        <v>10</v>
      </c>
      <c r="AA689" t="s">
        <v>807</v>
      </c>
      <c r="AB689">
        <v>0</v>
      </c>
      <c r="AC689">
        <v>0</v>
      </c>
      <c r="AD689">
        <v>0</v>
      </c>
      <c r="AE689" t="s">
        <v>2046</v>
      </c>
      <c r="AF689" t="s">
        <v>2046</v>
      </c>
      <c r="AG689" t="s">
        <v>2046</v>
      </c>
      <c r="AH689" t="s">
        <v>2046</v>
      </c>
      <c r="AI689" t="s">
        <v>2046</v>
      </c>
    </row>
    <row r="690" spans="1:35" x14ac:dyDescent="0.2">
      <c r="A690" t="s">
        <v>51</v>
      </c>
      <c r="B690" t="s">
        <v>826</v>
      </c>
      <c r="C690" t="s">
        <v>868</v>
      </c>
      <c r="D690" t="s">
        <v>14</v>
      </c>
      <c r="E690" t="s">
        <v>713</v>
      </c>
      <c r="F690" t="s">
        <v>1470</v>
      </c>
      <c r="G690">
        <v>87000</v>
      </c>
      <c r="H690" t="s">
        <v>1471</v>
      </c>
      <c r="I690" t="s">
        <v>1472</v>
      </c>
      <c r="J690" t="s">
        <v>1107</v>
      </c>
      <c r="K690">
        <v>87</v>
      </c>
      <c r="L690" t="s">
        <v>870</v>
      </c>
      <c r="N690">
        <v>300</v>
      </c>
      <c r="O690" s="41">
        <v>42777.958333333336</v>
      </c>
      <c r="P690">
        <v>3922</v>
      </c>
      <c r="Q690">
        <v>1</v>
      </c>
      <c r="T690">
        <v>1</v>
      </c>
      <c r="V690" t="s">
        <v>1193</v>
      </c>
      <c r="W690">
        <v>190240</v>
      </c>
      <c r="X690">
        <v>12</v>
      </c>
      <c r="Y690">
        <v>10</v>
      </c>
      <c r="AA690" t="s">
        <v>807</v>
      </c>
      <c r="AB690">
        <v>14.04</v>
      </c>
      <c r="AC690">
        <v>0</v>
      </c>
      <c r="AD690">
        <v>14.04</v>
      </c>
      <c r="AE690" t="s">
        <v>2046</v>
      </c>
      <c r="AF690" t="s">
        <v>2046</v>
      </c>
      <c r="AG690" t="s">
        <v>2046</v>
      </c>
      <c r="AH690" t="s">
        <v>2046</v>
      </c>
      <c r="AI690" t="s">
        <v>2046</v>
      </c>
    </row>
    <row r="691" spans="1:35" x14ac:dyDescent="0.2">
      <c r="A691" t="s">
        <v>51</v>
      </c>
      <c r="B691" t="s">
        <v>826</v>
      </c>
      <c r="C691" t="s">
        <v>868</v>
      </c>
      <c r="D691" t="s">
        <v>14</v>
      </c>
      <c r="E691" t="s">
        <v>713</v>
      </c>
      <c r="F691" t="s">
        <v>1470</v>
      </c>
      <c r="G691">
        <v>87000</v>
      </c>
      <c r="H691" t="s">
        <v>1471</v>
      </c>
      <c r="I691" t="s">
        <v>1472</v>
      </c>
      <c r="J691" t="s">
        <v>1107</v>
      </c>
      <c r="K691">
        <v>87</v>
      </c>
      <c r="L691" t="s">
        <v>870</v>
      </c>
      <c r="N691">
        <v>300</v>
      </c>
      <c r="O691" s="41">
        <v>42777.958333333336</v>
      </c>
      <c r="P691">
        <v>3922</v>
      </c>
      <c r="Q691">
        <v>1</v>
      </c>
      <c r="T691">
        <v>1</v>
      </c>
      <c r="V691" t="s">
        <v>881</v>
      </c>
      <c r="W691">
        <v>146150</v>
      </c>
      <c r="X691">
        <v>2</v>
      </c>
      <c r="Y691">
        <v>0</v>
      </c>
      <c r="AB691">
        <v>0</v>
      </c>
      <c r="AC691">
        <v>0</v>
      </c>
      <c r="AD691">
        <v>0</v>
      </c>
      <c r="AE691" t="s">
        <v>2046</v>
      </c>
      <c r="AF691" t="s">
        <v>2046</v>
      </c>
      <c r="AG691" t="s">
        <v>2046</v>
      </c>
      <c r="AH691" t="s">
        <v>2046</v>
      </c>
      <c r="AI691" t="s">
        <v>2046</v>
      </c>
    </row>
    <row r="692" spans="1:35" x14ac:dyDescent="0.2">
      <c r="A692" t="s">
        <v>51</v>
      </c>
      <c r="B692" t="s">
        <v>826</v>
      </c>
      <c r="C692" t="s">
        <v>868</v>
      </c>
      <c r="D692" t="s">
        <v>14</v>
      </c>
      <c r="E692" t="s">
        <v>713</v>
      </c>
      <c r="F692" t="s">
        <v>1470</v>
      </c>
      <c r="G692">
        <v>87000</v>
      </c>
      <c r="H692" t="s">
        <v>1471</v>
      </c>
      <c r="I692" t="s">
        <v>1472</v>
      </c>
      <c r="J692" t="s">
        <v>1107</v>
      </c>
      <c r="K692">
        <v>87</v>
      </c>
      <c r="L692" t="s">
        <v>870</v>
      </c>
      <c r="N692">
        <v>300</v>
      </c>
      <c r="O692" s="41">
        <v>42777.958333333336</v>
      </c>
      <c r="P692">
        <v>3922</v>
      </c>
      <c r="Q692">
        <v>1</v>
      </c>
      <c r="T692">
        <v>1</v>
      </c>
      <c r="V692" t="s">
        <v>880</v>
      </c>
      <c r="W692">
        <v>41032</v>
      </c>
      <c r="X692">
        <v>40</v>
      </c>
      <c r="Y692">
        <v>10</v>
      </c>
      <c r="AA692" t="s">
        <v>807</v>
      </c>
      <c r="AB692">
        <v>34.799999999999997</v>
      </c>
      <c r="AC692">
        <v>0</v>
      </c>
      <c r="AD692">
        <v>34.799999999999997</v>
      </c>
      <c r="AE692" t="s">
        <v>2046</v>
      </c>
      <c r="AF692" t="s">
        <v>2046</v>
      </c>
      <c r="AG692" t="s">
        <v>2046</v>
      </c>
      <c r="AH692" t="s">
        <v>2046</v>
      </c>
      <c r="AI692" t="s">
        <v>2046</v>
      </c>
    </row>
    <row r="693" spans="1:35" x14ac:dyDescent="0.2">
      <c r="A693" t="s">
        <v>51</v>
      </c>
      <c r="B693" t="s">
        <v>826</v>
      </c>
      <c r="C693" t="s">
        <v>868</v>
      </c>
      <c r="D693" t="s">
        <v>14</v>
      </c>
      <c r="E693" t="s">
        <v>713</v>
      </c>
      <c r="F693" t="s">
        <v>1470</v>
      </c>
      <c r="G693">
        <v>87000</v>
      </c>
      <c r="H693" t="s">
        <v>1471</v>
      </c>
      <c r="I693" t="s">
        <v>1472</v>
      </c>
      <c r="J693" t="s">
        <v>1107</v>
      </c>
      <c r="K693">
        <v>87</v>
      </c>
      <c r="L693" t="s">
        <v>870</v>
      </c>
      <c r="N693">
        <v>300</v>
      </c>
      <c r="O693" s="41">
        <v>42777.958333333336</v>
      </c>
      <c r="P693">
        <v>3922</v>
      </c>
      <c r="Q693">
        <v>1</v>
      </c>
      <c r="T693">
        <v>1</v>
      </c>
      <c r="V693" t="s">
        <v>1450</v>
      </c>
      <c r="W693">
        <v>190150</v>
      </c>
      <c r="X693">
        <v>12</v>
      </c>
      <c r="Y693">
        <v>10</v>
      </c>
      <c r="AB693">
        <v>12.36</v>
      </c>
      <c r="AC693">
        <v>0</v>
      </c>
      <c r="AD693">
        <v>12.36</v>
      </c>
      <c r="AE693" t="s">
        <v>2046</v>
      </c>
      <c r="AF693" t="s">
        <v>2046</v>
      </c>
      <c r="AG693" t="s">
        <v>2046</v>
      </c>
      <c r="AH693" t="s">
        <v>2046</v>
      </c>
      <c r="AI693" t="s">
        <v>2046</v>
      </c>
    </row>
    <row r="694" spans="1:35" x14ac:dyDescent="0.2">
      <c r="A694" t="s">
        <v>51</v>
      </c>
      <c r="B694" t="s">
        <v>826</v>
      </c>
      <c r="C694" t="s">
        <v>868</v>
      </c>
      <c r="D694" t="s">
        <v>14</v>
      </c>
      <c r="E694" t="s">
        <v>713</v>
      </c>
      <c r="F694" t="s">
        <v>1470</v>
      </c>
      <c r="G694">
        <v>87000</v>
      </c>
      <c r="H694" t="s">
        <v>1471</v>
      </c>
      <c r="I694" t="s">
        <v>1472</v>
      </c>
      <c r="J694" t="s">
        <v>1107</v>
      </c>
      <c r="K694">
        <v>87</v>
      </c>
      <c r="L694" t="s">
        <v>870</v>
      </c>
      <c r="N694">
        <v>300</v>
      </c>
      <c r="O694" s="41">
        <v>42777.958333333336</v>
      </c>
      <c r="P694">
        <v>3922</v>
      </c>
      <c r="Q694">
        <v>1</v>
      </c>
      <c r="T694">
        <v>1</v>
      </c>
      <c r="V694" t="s">
        <v>1386</v>
      </c>
      <c r="W694">
        <v>190120</v>
      </c>
      <c r="X694">
        <v>24</v>
      </c>
      <c r="Y694">
        <v>10</v>
      </c>
      <c r="AB694">
        <v>26.88</v>
      </c>
      <c r="AC694">
        <v>0</v>
      </c>
      <c r="AD694">
        <v>26.88</v>
      </c>
      <c r="AE694" t="s">
        <v>2046</v>
      </c>
      <c r="AF694" t="s">
        <v>2046</v>
      </c>
      <c r="AG694" t="s">
        <v>2046</v>
      </c>
      <c r="AH694" t="s">
        <v>2046</v>
      </c>
      <c r="AI694" t="s">
        <v>2046</v>
      </c>
    </row>
    <row r="695" spans="1:35" x14ac:dyDescent="0.2">
      <c r="A695" t="s">
        <v>51</v>
      </c>
      <c r="B695" t="s">
        <v>826</v>
      </c>
      <c r="C695" t="s">
        <v>868</v>
      </c>
      <c r="D695" t="s">
        <v>14</v>
      </c>
      <c r="E695" t="s">
        <v>713</v>
      </c>
      <c r="F695" t="s">
        <v>1470</v>
      </c>
      <c r="G695">
        <v>87000</v>
      </c>
      <c r="H695" t="s">
        <v>1471</v>
      </c>
      <c r="I695" t="s">
        <v>1472</v>
      </c>
      <c r="J695" t="s">
        <v>1107</v>
      </c>
      <c r="K695">
        <v>87</v>
      </c>
      <c r="L695" t="s">
        <v>870</v>
      </c>
      <c r="N695">
        <v>300</v>
      </c>
      <c r="O695" s="41">
        <v>42777.958333333336</v>
      </c>
      <c r="P695">
        <v>3922</v>
      </c>
      <c r="Q695">
        <v>1</v>
      </c>
      <c r="T695">
        <v>1</v>
      </c>
      <c r="V695" t="s">
        <v>876</v>
      </c>
      <c r="W695">
        <v>410080</v>
      </c>
      <c r="X695">
        <v>40</v>
      </c>
      <c r="Y695">
        <v>10</v>
      </c>
      <c r="AB695">
        <v>32.4</v>
      </c>
      <c r="AC695">
        <v>0</v>
      </c>
      <c r="AD695">
        <v>32.4</v>
      </c>
      <c r="AE695" t="s">
        <v>2046</v>
      </c>
      <c r="AF695" t="s">
        <v>2046</v>
      </c>
      <c r="AG695" t="s">
        <v>2046</v>
      </c>
      <c r="AH695" t="s">
        <v>2046</v>
      </c>
      <c r="AI695" t="s">
        <v>2046</v>
      </c>
    </row>
    <row r="696" spans="1:35" x14ac:dyDescent="0.2">
      <c r="A696" t="s">
        <v>51</v>
      </c>
      <c r="B696" t="s">
        <v>826</v>
      </c>
      <c r="C696" t="s">
        <v>868</v>
      </c>
      <c r="D696" t="s">
        <v>14</v>
      </c>
      <c r="E696" t="s">
        <v>713</v>
      </c>
      <c r="F696" t="s">
        <v>1470</v>
      </c>
      <c r="G696">
        <v>87000</v>
      </c>
      <c r="H696" t="s">
        <v>1471</v>
      </c>
      <c r="I696" t="s">
        <v>1472</v>
      </c>
      <c r="J696" t="s">
        <v>1107</v>
      </c>
      <c r="K696">
        <v>87</v>
      </c>
      <c r="L696" t="s">
        <v>870</v>
      </c>
      <c r="N696">
        <v>300</v>
      </c>
      <c r="O696" s="41">
        <v>42777.958333333336</v>
      </c>
      <c r="P696">
        <v>3922</v>
      </c>
      <c r="Q696">
        <v>1</v>
      </c>
      <c r="T696">
        <v>1</v>
      </c>
      <c r="V696" t="s">
        <v>874</v>
      </c>
      <c r="W696">
        <v>410060</v>
      </c>
      <c r="X696">
        <v>40</v>
      </c>
      <c r="Y696">
        <v>10</v>
      </c>
      <c r="AB696">
        <v>32.4</v>
      </c>
      <c r="AC696">
        <v>0</v>
      </c>
      <c r="AD696">
        <v>32.4</v>
      </c>
      <c r="AE696" t="s">
        <v>2046</v>
      </c>
      <c r="AF696" t="s">
        <v>2046</v>
      </c>
      <c r="AG696" t="s">
        <v>2046</v>
      </c>
      <c r="AH696" t="s">
        <v>2046</v>
      </c>
      <c r="AI696" t="s">
        <v>2046</v>
      </c>
    </row>
    <row r="697" spans="1:35" x14ac:dyDescent="0.2">
      <c r="A697" t="s">
        <v>51</v>
      </c>
      <c r="B697" t="s">
        <v>826</v>
      </c>
      <c r="C697" t="s">
        <v>868</v>
      </c>
      <c r="D697" t="s">
        <v>14</v>
      </c>
      <c r="E697" t="s">
        <v>713</v>
      </c>
      <c r="F697" t="s">
        <v>1470</v>
      </c>
      <c r="G697">
        <v>87000</v>
      </c>
      <c r="H697" t="s">
        <v>1471</v>
      </c>
      <c r="I697" t="s">
        <v>1472</v>
      </c>
      <c r="J697" t="s">
        <v>1107</v>
      </c>
      <c r="K697">
        <v>87</v>
      </c>
      <c r="L697" t="s">
        <v>870</v>
      </c>
      <c r="N697">
        <v>300</v>
      </c>
      <c r="O697" s="41">
        <v>42777.958333333336</v>
      </c>
      <c r="P697">
        <v>3922</v>
      </c>
      <c r="Q697">
        <v>1</v>
      </c>
      <c r="T697">
        <v>1</v>
      </c>
      <c r="V697" t="s">
        <v>873</v>
      </c>
      <c r="W697">
        <v>410050</v>
      </c>
      <c r="X697">
        <v>40</v>
      </c>
      <c r="Y697">
        <v>10</v>
      </c>
      <c r="AB697">
        <v>32.4</v>
      </c>
      <c r="AC697">
        <v>0</v>
      </c>
      <c r="AD697">
        <v>32.4</v>
      </c>
      <c r="AE697" t="s">
        <v>2046</v>
      </c>
      <c r="AF697" t="s">
        <v>2046</v>
      </c>
      <c r="AG697" t="s">
        <v>2046</v>
      </c>
      <c r="AH697" t="s">
        <v>2046</v>
      </c>
      <c r="AI697" t="s">
        <v>2046</v>
      </c>
    </row>
    <row r="698" spans="1:35" x14ac:dyDescent="0.2">
      <c r="A698" t="s">
        <v>51</v>
      </c>
      <c r="B698" t="s">
        <v>826</v>
      </c>
      <c r="C698" t="s">
        <v>868</v>
      </c>
      <c r="D698" t="s">
        <v>14</v>
      </c>
      <c r="E698" t="s">
        <v>713</v>
      </c>
      <c r="F698" t="s">
        <v>1470</v>
      </c>
      <c r="G698">
        <v>87000</v>
      </c>
      <c r="H698" t="s">
        <v>1471</v>
      </c>
      <c r="I698" t="s">
        <v>1472</v>
      </c>
      <c r="J698" t="s">
        <v>1107</v>
      </c>
      <c r="K698">
        <v>87</v>
      </c>
      <c r="L698" t="s">
        <v>870</v>
      </c>
      <c r="N698">
        <v>300</v>
      </c>
      <c r="O698" s="41">
        <v>42777.958333333336</v>
      </c>
      <c r="P698">
        <v>3922</v>
      </c>
      <c r="Q698">
        <v>1</v>
      </c>
      <c r="T698">
        <v>1</v>
      </c>
      <c r="V698" t="s">
        <v>872</v>
      </c>
      <c r="W698">
        <v>410030</v>
      </c>
      <c r="X698">
        <v>40</v>
      </c>
      <c r="Y698">
        <v>10</v>
      </c>
      <c r="AB698">
        <v>32.4</v>
      </c>
      <c r="AC698">
        <v>0</v>
      </c>
      <c r="AD698">
        <v>32.4</v>
      </c>
      <c r="AE698" t="s">
        <v>2046</v>
      </c>
      <c r="AF698" t="s">
        <v>2046</v>
      </c>
      <c r="AG698" t="s">
        <v>2046</v>
      </c>
      <c r="AH698" t="s">
        <v>2046</v>
      </c>
      <c r="AI698" t="s">
        <v>2046</v>
      </c>
    </row>
    <row r="699" spans="1:35" x14ac:dyDescent="0.2">
      <c r="A699" t="s">
        <v>51</v>
      </c>
      <c r="B699" t="s">
        <v>826</v>
      </c>
      <c r="C699" t="s">
        <v>868</v>
      </c>
      <c r="D699" t="s">
        <v>14</v>
      </c>
      <c r="E699" t="s">
        <v>713</v>
      </c>
      <c r="F699" t="s">
        <v>1470</v>
      </c>
      <c r="G699">
        <v>87000</v>
      </c>
      <c r="H699" t="s">
        <v>1471</v>
      </c>
      <c r="I699" t="s">
        <v>1472</v>
      </c>
      <c r="J699" t="s">
        <v>1107</v>
      </c>
      <c r="K699">
        <v>87</v>
      </c>
      <c r="L699" t="s">
        <v>870</v>
      </c>
      <c r="N699">
        <v>300</v>
      </c>
      <c r="O699" s="41">
        <v>42777.958333333336</v>
      </c>
      <c r="P699">
        <v>3922</v>
      </c>
      <c r="Q699">
        <v>1</v>
      </c>
      <c r="T699">
        <v>1</v>
      </c>
      <c r="V699" t="s">
        <v>1349</v>
      </c>
      <c r="W699">
        <v>410020</v>
      </c>
      <c r="X699">
        <v>40</v>
      </c>
      <c r="Y699">
        <v>10</v>
      </c>
      <c r="AB699">
        <v>32.4</v>
      </c>
      <c r="AC699">
        <v>0</v>
      </c>
      <c r="AD699">
        <v>32.4</v>
      </c>
      <c r="AE699" t="s">
        <v>2046</v>
      </c>
      <c r="AF699" t="s">
        <v>2046</v>
      </c>
      <c r="AG699" t="s">
        <v>2046</v>
      </c>
      <c r="AH699" t="s">
        <v>2046</v>
      </c>
      <c r="AI699" t="s">
        <v>2046</v>
      </c>
    </row>
    <row r="700" spans="1:35" x14ac:dyDescent="0.2">
      <c r="A700" t="s">
        <v>51</v>
      </c>
      <c r="B700" t="s">
        <v>826</v>
      </c>
      <c r="C700" t="s">
        <v>868</v>
      </c>
      <c r="D700" t="s">
        <v>14</v>
      </c>
      <c r="E700" t="s">
        <v>713</v>
      </c>
      <c r="F700" t="s">
        <v>1470</v>
      </c>
      <c r="G700">
        <v>87000</v>
      </c>
      <c r="H700" t="s">
        <v>1471</v>
      </c>
      <c r="I700" t="s">
        <v>1472</v>
      </c>
      <c r="J700" t="s">
        <v>1107</v>
      </c>
      <c r="K700">
        <v>87</v>
      </c>
      <c r="L700" t="s">
        <v>870</v>
      </c>
      <c r="N700">
        <v>300</v>
      </c>
      <c r="O700" s="41">
        <v>42777.958333333336</v>
      </c>
      <c r="P700">
        <v>3922</v>
      </c>
      <c r="Q700">
        <v>1</v>
      </c>
      <c r="T700">
        <v>1</v>
      </c>
      <c r="V700" t="s">
        <v>871</v>
      </c>
      <c r="W700">
        <v>410010</v>
      </c>
      <c r="X700">
        <v>40</v>
      </c>
      <c r="Y700">
        <v>10</v>
      </c>
      <c r="AB700">
        <v>32.4</v>
      </c>
      <c r="AC700">
        <v>0</v>
      </c>
      <c r="AD700">
        <v>32.4</v>
      </c>
      <c r="AE700" t="s">
        <v>2046</v>
      </c>
      <c r="AF700" t="s">
        <v>2046</v>
      </c>
      <c r="AG700" t="s">
        <v>2046</v>
      </c>
      <c r="AH700" t="s">
        <v>2046</v>
      </c>
      <c r="AI700" t="s">
        <v>2046</v>
      </c>
    </row>
    <row r="701" spans="1:35" x14ac:dyDescent="0.2">
      <c r="A701" t="s">
        <v>51</v>
      </c>
      <c r="B701" t="s">
        <v>826</v>
      </c>
      <c r="C701" t="s">
        <v>868</v>
      </c>
      <c r="D701" t="s">
        <v>14</v>
      </c>
      <c r="E701" t="s">
        <v>713</v>
      </c>
      <c r="F701" t="s">
        <v>1470</v>
      </c>
      <c r="G701">
        <v>87000</v>
      </c>
      <c r="H701" t="s">
        <v>1471</v>
      </c>
      <c r="I701" t="s">
        <v>1472</v>
      </c>
      <c r="J701" t="s">
        <v>1107</v>
      </c>
      <c r="K701">
        <v>87</v>
      </c>
      <c r="L701" t="s">
        <v>870</v>
      </c>
      <c r="N701">
        <v>300</v>
      </c>
      <c r="O701" s="41">
        <v>42777.958333333336</v>
      </c>
      <c r="P701">
        <v>3922</v>
      </c>
      <c r="Q701">
        <v>1</v>
      </c>
      <c r="T701">
        <v>1</v>
      </c>
      <c r="V701" t="s">
        <v>1477</v>
      </c>
      <c r="W701">
        <v>110170</v>
      </c>
      <c r="X701">
        <v>30</v>
      </c>
      <c r="Y701">
        <v>10</v>
      </c>
      <c r="AB701">
        <v>18.600000000000001</v>
      </c>
      <c r="AC701">
        <v>0</v>
      </c>
      <c r="AD701">
        <v>18.600000000000001</v>
      </c>
      <c r="AE701" t="s">
        <v>2046</v>
      </c>
      <c r="AF701" t="s">
        <v>2046</v>
      </c>
      <c r="AG701" t="s">
        <v>2046</v>
      </c>
      <c r="AH701" t="s">
        <v>2046</v>
      </c>
      <c r="AI701" t="s">
        <v>2046</v>
      </c>
    </row>
    <row r="702" spans="1:35" x14ac:dyDescent="0.2">
      <c r="A702" t="s">
        <v>51</v>
      </c>
      <c r="B702" t="s">
        <v>826</v>
      </c>
      <c r="C702" t="s">
        <v>868</v>
      </c>
      <c r="D702" t="s">
        <v>14</v>
      </c>
      <c r="E702" t="s">
        <v>713</v>
      </c>
      <c r="F702" t="s">
        <v>1470</v>
      </c>
      <c r="G702">
        <v>87000</v>
      </c>
      <c r="H702" t="s">
        <v>1471</v>
      </c>
      <c r="I702" t="s">
        <v>1472</v>
      </c>
      <c r="J702" t="s">
        <v>1107</v>
      </c>
      <c r="K702">
        <v>87</v>
      </c>
      <c r="L702" t="s">
        <v>870</v>
      </c>
      <c r="N702">
        <v>300</v>
      </c>
      <c r="O702" s="41">
        <v>42777.958333333336</v>
      </c>
      <c r="P702">
        <v>3922</v>
      </c>
      <c r="Q702">
        <v>1</v>
      </c>
      <c r="T702">
        <v>1</v>
      </c>
      <c r="V702" t="s">
        <v>1476</v>
      </c>
      <c r="W702">
        <v>110150</v>
      </c>
      <c r="X702">
        <v>30</v>
      </c>
      <c r="Y702">
        <v>10</v>
      </c>
      <c r="AB702">
        <v>18.600000000000001</v>
      </c>
      <c r="AC702">
        <v>0</v>
      </c>
      <c r="AD702">
        <v>18.600000000000001</v>
      </c>
      <c r="AE702" t="s">
        <v>2046</v>
      </c>
      <c r="AF702" t="s">
        <v>2046</v>
      </c>
      <c r="AG702" t="s">
        <v>2046</v>
      </c>
      <c r="AH702" t="s">
        <v>2046</v>
      </c>
      <c r="AI702" t="s">
        <v>2046</v>
      </c>
    </row>
    <row r="703" spans="1:35" x14ac:dyDescent="0.2">
      <c r="A703" t="s">
        <v>51</v>
      </c>
      <c r="B703" t="s">
        <v>826</v>
      </c>
      <c r="C703" t="s">
        <v>868</v>
      </c>
      <c r="D703" t="s">
        <v>14</v>
      </c>
      <c r="E703" t="s">
        <v>713</v>
      </c>
      <c r="F703" t="s">
        <v>1470</v>
      </c>
      <c r="G703">
        <v>87000</v>
      </c>
      <c r="H703" t="s">
        <v>1471</v>
      </c>
      <c r="I703" t="s">
        <v>1472</v>
      </c>
      <c r="J703" t="s">
        <v>1107</v>
      </c>
      <c r="K703">
        <v>87</v>
      </c>
      <c r="L703" t="s">
        <v>870</v>
      </c>
      <c r="N703">
        <v>300</v>
      </c>
      <c r="O703" s="41">
        <v>42777.958333333336</v>
      </c>
      <c r="P703">
        <v>3922</v>
      </c>
      <c r="Q703">
        <v>1</v>
      </c>
      <c r="T703">
        <v>1</v>
      </c>
      <c r="V703" t="s">
        <v>1430</v>
      </c>
      <c r="W703">
        <v>110060</v>
      </c>
      <c r="X703">
        <v>60</v>
      </c>
      <c r="Y703">
        <v>10</v>
      </c>
      <c r="AB703">
        <v>37.200000000000003</v>
      </c>
      <c r="AC703">
        <v>0</v>
      </c>
      <c r="AD703">
        <v>37.200000000000003</v>
      </c>
      <c r="AE703" t="s">
        <v>2046</v>
      </c>
      <c r="AF703" t="s">
        <v>2046</v>
      </c>
      <c r="AG703" t="s">
        <v>2046</v>
      </c>
      <c r="AH703" t="s">
        <v>2046</v>
      </c>
      <c r="AI703" t="s">
        <v>2046</v>
      </c>
    </row>
    <row r="704" spans="1:35" x14ac:dyDescent="0.2">
      <c r="A704" t="s">
        <v>51</v>
      </c>
      <c r="B704" t="s">
        <v>826</v>
      </c>
      <c r="C704" t="s">
        <v>868</v>
      </c>
      <c r="D704" t="s">
        <v>14</v>
      </c>
      <c r="E704" t="s">
        <v>713</v>
      </c>
      <c r="F704" t="s">
        <v>1470</v>
      </c>
      <c r="G704">
        <v>87000</v>
      </c>
      <c r="H704" t="s">
        <v>1471</v>
      </c>
      <c r="I704" t="s">
        <v>1472</v>
      </c>
      <c r="J704" t="s">
        <v>1107</v>
      </c>
      <c r="K704">
        <v>87</v>
      </c>
      <c r="L704" t="s">
        <v>870</v>
      </c>
      <c r="N704">
        <v>300</v>
      </c>
      <c r="O704" s="41">
        <v>42777.958333333336</v>
      </c>
      <c r="P704">
        <v>3922</v>
      </c>
      <c r="Q704">
        <v>1</v>
      </c>
      <c r="T704">
        <v>1</v>
      </c>
      <c r="V704" t="s">
        <v>1475</v>
      </c>
      <c r="W704">
        <v>110030</v>
      </c>
      <c r="X704">
        <v>60</v>
      </c>
      <c r="Y704">
        <v>10</v>
      </c>
      <c r="AB704">
        <v>37.200000000000003</v>
      </c>
      <c r="AC704">
        <v>0</v>
      </c>
      <c r="AD704">
        <v>37.200000000000003</v>
      </c>
      <c r="AE704" t="s">
        <v>2046</v>
      </c>
      <c r="AF704" t="s">
        <v>2046</v>
      </c>
      <c r="AG704" t="s">
        <v>2046</v>
      </c>
      <c r="AH704" t="s">
        <v>2046</v>
      </c>
      <c r="AI704" t="s">
        <v>2046</v>
      </c>
    </row>
    <row r="705" spans="1:35" x14ac:dyDescent="0.2">
      <c r="A705" t="s">
        <v>51</v>
      </c>
      <c r="B705" t="s">
        <v>826</v>
      </c>
      <c r="C705" t="s">
        <v>868</v>
      </c>
      <c r="D705" t="s">
        <v>14</v>
      </c>
      <c r="E705" t="s">
        <v>713</v>
      </c>
      <c r="F705" t="s">
        <v>1470</v>
      </c>
      <c r="G705">
        <v>87000</v>
      </c>
      <c r="H705" t="s">
        <v>1471</v>
      </c>
      <c r="I705" t="s">
        <v>1472</v>
      </c>
      <c r="J705" t="s">
        <v>1107</v>
      </c>
      <c r="K705">
        <v>87</v>
      </c>
      <c r="L705" t="s">
        <v>870</v>
      </c>
      <c r="N705">
        <v>300</v>
      </c>
      <c r="O705" s="41">
        <v>42777.958333333336</v>
      </c>
      <c r="P705">
        <v>3922</v>
      </c>
      <c r="Q705">
        <v>1</v>
      </c>
      <c r="T705">
        <v>1</v>
      </c>
      <c r="V705" t="s">
        <v>1474</v>
      </c>
      <c r="W705">
        <v>110020</v>
      </c>
      <c r="X705">
        <v>90</v>
      </c>
      <c r="Y705">
        <v>10</v>
      </c>
      <c r="AB705">
        <v>55.8</v>
      </c>
      <c r="AC705">
        <v>0</v>
      </c>
      <c r="AD705">
        <v>55.8</v>
      </c>
      <c r="AE705" t="s">
        <v>2046</v>
      </c>
      <c r="AF705" t="s">
        <v>2046</v>
      </c>
      <c r="AG705" t="s">
        <v>2046</v>
      </c>
      <c r="AH705" t="s">
        <v>2046</v>
      </c>
      <c r="AI705" t="s">
        <v>2046</v>
      </c>
    </row>
    <row r="706" spans="1:35" x14ac:dyDescent="0.2">
      <c r="A706" t="s">
        <v>51</v>
      </c>
      <c r="B706" t="s">
        <v>826</v>
      </c>
      <c r="C706" t="s">
        <v>868</v>
      </c>
      <c r="D706" t="s">
        <v>14</v>
      </c>
      <c r="E706" t="s">
        <v>713</v>
      </c>
      <c r="F706" t="s">
        <v>1470</v>
      </c>
      <c r="G706">
        <v>87000</v>
      </c>
      <c r="H706" t="s">
        <v>1471</v>
      </c>
      <c r="I706" t="s">
        <v>1472</v>
      </c>
      <c r="J706" t="s">
        <v>1107</v>
      </c>
      <c r="K706">
        <v>87</v>
      </c>
      <c r="L706" t="s">
        <v>870</v>
      </c>
      <c r="N706">
        <v>300</v>
      </c>
      <c r="O706" s="41">
        <v>42777.958333333336</v>
      </c>
      <c r="P706">
        <v>3922</v>
      </c>
      <c r="Q706">
        <v>1</v>
      </c>
      <c r="T706">
        <v>1</v>
      </c>
      <c r="V706" t="s">
        <v>1473</v>
      </c>
      <c r="W706">
        <v>110010</v>
      </c>
      <c r="X706">
        <v>60</v>
      </c>
      <c r="Y706">
        <v>10</v>
      </c>
      <c r="AB706">
        <v>37.200000000000003</v>
      </c>
      <c r="AC706">
        <v>0</v>
      </c>
      <c r="AD706">
        <v>37.200000000000003</v>
      </c>
      <c r="AE706" t="s">
        <v>2046</v>
      </c>
      <c r="AF706" t="s">
        <v>2046</v>
      </c>
      <c r="AG706" t="s">
        <v>2046</v>
      </c>
      <c r="AH706" t="s">
        <v>2046</v>
      </c>
      <c r="AI706" t="s">
        <v>2046</v>
      </c>
    </row>
    <row r="707" spans="1:35" x14ac:dyDescent="0.2">
      <c r="A707" t="s">
        <v>51</v>
      </c>
      <c r="B707" t="s">
        <v>826</v>
      </c>
      <c r="C707" t="s">
        <v>18</v>
      </c>
      <c r="D707" t="s">
        <v>14</v>
      </c>
      <c r="E707" t="s">
        <v>713</v>
      </c>
      <c r="F707" t="s">
        <v>1470</v>
      </c>
      <c r="G707">
        <v>87000</v>
      </c>
      <c r="H707" t="s">
        <v>1471</v>
      </c>
      <c r="I707" t="s">
        <v>1472</v>
      </c>
      <c r="J707" t="s">
        <v>1107</v>
      </c>
      <c r="K707">
        <v>87</v>
      </c>
      <c r="L707" t="s">
        <v>870</v>
      </c>
      <c r="N707">
        <v>300</v>
      </c>
      <c r="O707" s="41">
        <v>42775.958333333336</v>
      </c>
      <c r="P707">
        <v>3921</v>
      </c>
      <c r="Q707">
        <v>1</v>
      </c>
      <c r="V707" t="s">
        <v>814</v>
      </c>
      <c r="W707">
        <v>1010420097</v>
      </c>
      <c r="X707">
        <v>4</v>
      </c>
      <c r="Y707">
        <v>10</v>
      </c>
      <c r="AA707" t="s">
        <v>807</v>
      </c>
      <c r="AB707">
        <v>25.56</v>
      </c>
      <c r="AC707">
        <v>0</v>
      </c>
      <c r="AD707">
        <v>25.56</v>
      </c>
      <c r="AE707" t="s">
        <v>2046</v>
      </c>
      <c r="AF707" t="s">
        <v>2046</v>
      </c>
      <c r="AG707" t="s">
        <v>2046</v>
      </c>
      <c r="AH707" t="s">
        <v>2046</v>
      </c>
      <c r="AI707" t="s">
        <v>2046</v>
      </c>
    </row>
    <row r="708" spans="1:35" x14ac:dyDescent="0.2">
      <c r="A708" t="s">
        <v>51</v>
      </c>
      <c r="B708" t="s">
        <v>826</v>
      </c>
      <c r="C708" t="s">
        <v>18</v>
      </c>
      <c r="D708" t="s">
        <v>14</v>
      </c>
      <c r="E708" t="s">
        <v>713</v>
      </c>
      <c r="F708" t="s">
        <v>1470</v>
      </c>
      <c r="G708">
        <v>87000</v>
      </c>
      <c r="H708" t="s">
        <v>1471</v>
      </c>
      <c r="I708" t="s">
        <v>1472</v>
      </c>
      <c r="J708" t="s">
        <v>1107</v>
      </c>
      <c r="K708">
        <v>87</v>
      </c>
      <c r="L708" t="s">
        <v>870</v>
      </c>
      <c r="N708">
        <v>300</v>
      </c>
      <c r="O708" s="41">
        <v>42775.958333333336</v>
      </c>
      <c r="P708">
        <v>3921</v>
      </c>
      <c r="Q708">
        <v>1</v>
      </c>
      <c r="V708" t="s">
        <v>1212</v>
      </c>
      <c r="W708">
        <v>1010612370</v>
      </c>
      <c r="X708">
        <v>6</v>
      </c>
      <c r="Y708">
        <v>0</v>
      </c>
      <c r="AB708">
        <v>28.86</v>
      </c>
      <c r="AC708">
        <v>0</v>
      </c>
      <c r="AD708">
        <v>28.86</v>
      </c>
      <c r="AE708" t="s">
        <v>2046</v>
      </c>
      <c r="AF708" t="s">
        <v>2046</v>
      </c>
      <c r="AG708" t="s">
        <v>2046</v>
      </c>
      <c r="AH708" t="s">
        <v>2046</v>
      </c>
      <c r="AI708" t="s">
        <v>2046</v>
      </c>
    </row>
    <row r="709" spans="1:35" x14ac:dyDescent="0.2">
      <c r="A709" t="s">
        <v>51</v>
      </c>
      <c r="B709" t="s">
        <v>826</v>
      </c>
      <c r="C709" t="s">
        <v>817</v>
      </c>
      <c r="D709" t="s">
        <v>14</v>
      </c>
      <c r="E709" t="s">
        <v>713</v>
      </c>
      <c r="F709" t="s">
        <v>1470</v>
      </c>
      <c r="G709">
        <v>87000</v>
      </c>
      <c r="H709" t="s">
        <v>1471</v>
      </c>
      <c r="I709" t="s">
        <v>1472</v>
      </c>
      <c r="J709" t="s">
        <v>1107</v>
      </c>
      <c r="K709">
        <v>87</v>
      </c>
      <c r="L709" t="s">
        <v>870</v>
      </c>
      <c r="N709">
        <v>300</v>
      </c>
      <c r="O709" s="41">
        <v>42775.958333333336</v>
      </c>
      <c r="P709">
        <v>3920</v>
      </c>
      <c r="S709">
        <v>1</v>
      </c>
      <c r="V709" t="s">
        <v>1147</v>
      </c>
      <c r="W709" t="s">
        <v>1148</v>
      </c>
      <c r="X709">
        <v>6</v>
      </c>
      <c r="Y709">
        <v>0</v>
      </c>
      <c r="AB709">
        <v>0</v>
      </c>
      <c r="AC709">
        <v>0</v>
      </c>
      <c r="AD709">
        <v>0</v>
      </c>
      <c r="AE709" t="s">
        <v>2046</v>
      </c>
      <c r="AF709" t="s">
        <v>2046</v>
      </c>
      <c r="AG709" t="s">
        <v>2046</v>
      </c>
      <c r="AH709" t="s">
        <v>2046</v>
      </c>
      <c r="AI709" t="s">
        <v>2046</v>
      </c>
    </row>
    <row r="710" spans="1:35" x14ac:dyDescent="0.2">
      <c r="A710" t="s">
        <v>51</v>
      </c>
      <c r="B710" t="s">
        <v>826</v>
      </c>
      <c r="C710" t="s">
        <v>817</v>
      </c>
      <c r="D710" t="s">
        <v>14</v>
      </c>
      <c r="E710" t="s">
        <v>713</v>
      </c>
      <c r="F710" t="s">
        <v>1470</v>
      </c>
      <c r="G710">
        <v>87000</v>
      </c>
      <c r="H710" t="s">
        <v>1471</v>
      </c>
      <c r="I710" t="s">
        <v>1472</v>
      </c>
      <c r="J710" t="s">
        <v>1107</v>
      </c>
      <c r="K710">
        <v>87</v>
      </c>
      <c r="L710" t="s">
        <v>870</v>
      </c>
      <c r="N710">
        <v>300</v>
      </c>
      <c r="O710" s="41">
        <v>42775.958333333336</v>
      </c>
      <c r="P710">
        <v>3920</v>
      </c>
      <c r="S710">
        <v>1</v>
      </c>
      <c r="V710" t="s">
        <v>860</v>
      </c>
      <c r="W710" t="s">
        <v>861</v>
      </c>
      <c r="X710">
        <v>6</v>
      </c>
      <c r="Y710">
        <v>0</v>
      </c>
      <c r="AB710">
        <v>18.3</v>
      </c>
      <c r="AC710">
        <v>0</v>
      </c>
      <c r="AD710">
        <v>18.3</v>
      </c>
      <c r="AE710" t="s">
        <v>2046</v>
      </c>
      <c r="AF710" t="s">
        <v>2046</v>
      </c>
      <c r="AG710" t="s">
        <v>2046</v>
      </c>
      <c r="AH710" t="s">
        <v>2046</v>
      </c>
      <c r="AI710" t="s">
        <v>2046</v>
      </c>
    </row>
    <row r="711" spans="1:35" x14ac:dyDescent="0.2">
      <c r="A711" t="s">
        <v>51</v>
      </c>
      <c r="B711" t="s">
        <v>826</v>
      </c>
      <c r="C711" t="s">
        <v>817</v>
      </c>
      <c r="D711" t="s">
        <v>14</v>
      </c>
      <c r="E711" t="s">
        <v>713</v>
      </c>
      <c r="F711" t="s">
        <v>1470</v>
      </c>
      <c r="G711">
        <v>87000</v>
      </c>
      <c r="H711" t="s">
        <v>1471</v>
      </c>
      <c r="I711" t="s">
        <v>1472</v>
      </c>
      <c r="J711" t="s">
        <v>1107</v>
      </c>
      <c r="K711">
        <v>87</v>
      </c>
      <c r="L711" t="s">
        <v>870</v>
      </c>
      <c r="N711">
        <v>300</v>
      </c>
      <c r="O711" s="41">
        <v>42775.958333333336</v>
      </c>
      <c r="P711">
        <v>3920</v>
      </c>
      <c r="Q711">
        <v>1</v>
      </c>
      <c r="T711">
        <v>1</v>
      </c>
      <c r="V711" t="s">
        <v>859</v>
      </c>
      <c r="X711">
        <v>1</v>
      </c>
      <c r="Y711">
        <v>0</v>
      </c>
      <c r="AA711" t="s">
        <v>807</v>
      </c>
      <c r="AB711">
        <v>0</v>
      </c>
      <c r="AC711">
        <v>0</v>
      </c>
      <c r="AD711">
        <v>0</v>
      </c>
      <c r="AE711" t="s">
        <v>2046</v>
      </c>
      <c r="AF711" t="s">
        <v>2046</v>
      </c>
      <c r="AG711" t="s">
        <v>2046</v>
      </c>
      <c r="AH711" t="s">
        <v>2046</v>
      </c>
      <c r="AI711" t="s">
        <v>2046</v>
      </c>
    </row>
    <row r="712" spans="1:35" x14ac:dyDescent="0.2">
      <c r="A712" t="s">
        <v>51</v>
      </c>
      <c r="B712" t="s">
        <v>826</v>
      </c>
      <c r="C712" t="s">
        <v>817</v>
      </c>
      <c r="D712" t="s">
        <v>14</v>
      </c>
      <c r="E712" t="s">
        <v>713</v>
      </c>
      <c r="F712" t="s">
        <v>1470</v>
      </c>
      <c r="G712">
        <v>87000</v>
      </c>
      <c r="H712" t="s">
        <v>1471</v>
      </c>
      <c r="I712" t="s">
        <v>1472</v>
      </c>
      <c r="J712" t="s">
        <v>1107</v>
      </c>
      <c r="K712">
        <v>87</v>
      </c>
      <c r="L712" t="s">
        <v>870</v>
      </c>
      <c r="N712">
        <v>300</v>
      </c>
      <c r="O712" s="41">
        <v>42775.958333333336</v>
      </c>
      <c r="P712">
        <v>3920</v>
      </c>
      <c r="Q712">
        <v>1</v>
      </c>
      <c r="T712">
        <v>1</v>
      </c>
      <c r="V712" t="s">
        <v>932</v>
      </c>
      <c r="W712" t="s">
        <v>933</v>
      </c>
      <c r="X712">
        <v>30</v>
      </c>
      <c r="Y712">
        <v>10</v>
      </c>
      <c r="AA712" t="s">
        <v>807</v>
      </c>
      <c r="AB712">
        <v>76.8</v>
      </c>
      <c r="AC712">
        <v>0</v>
      </c>
      <c r="AD712">
        <v>76.8</v>
      </c>
      <c r="AE712" t="s">
        <v>2046</v>
      </c>
      <c r="AF712" t="s">
        <v>2046</v>
      </c>
      <c r="AG712" t="s">
        <v>2046</v>
      </c>
      <c r="AH712" t="s">
        <v>2046</v>
      </c>
      <c r="AI712" t="s">
        <v>2046</v>
      </c>
    </row>
    <row r="713" spans="1:35" x14ac:dyDescent="0.2">
      <c r="A713" t="s">
        <v>51</v>
      </c>
      <c r="B713" t="s">
        <v>826</v>
      </c>
      <c r="C713" t="s">
        <v>817</v>
      </c>
      <c r="D713" t="s">
        <v>14</v>
      </c>
      <c r="E713" t="s">
        <v>713</v>
      </c>
      <c r="F713" t="s">
        <v>1470</v>
      </c>
      <c r="G713">
        <v>87000</v>
      </c>
      <c r="H713" t="s">
        <v>1471</v>
      </c>
      <c r="I713" t="s">
        <v>1472</v>
      </c>
      <c r="J713" t="s">
        <v>1107</v>
      </c>
      <c r="K713">
        <v>87</v>
      </c>
      <c r="L713" t="s">
        <v>870</v>
      </c>
      <c r="N713">
        <v>300</v>
      </c>
      <c r="O713" s="41">
        <v>42775.958333333336</v>
      </c>
      <c r="P713">
        <v>3920</v>
      </c>
      <c r="Q713">
        <v>1</v>
      </c>
      <c r="T713">
        <v>1</v>
      </c>
      <c r="V713" t="s">
        <v>852</v>
      </c>
      <c r="W713" t="s">
        <v>853</v>
      </c>
      <c r="X713">
        <v>30</v>
      </c>
      <c r="Y713">
        <v>10</v>
      </c>
      <c r="AA713" t="s">
        <v>807</v>
      </c>
      <c r="AB713">
        <v>71.400000000000006</v>
      </c>
      <c r="AC713">
        <v>0</v>
      </c>
      <c r="AD713">
        <v>71.400000000000006</v>
      </c>
      <c r="AE713" t="s">
        <v>2046</v>
      </c>
      <c r="AF713" t="s">
        <v>2046</v>
      </c>
      <c r="AG713" t="s">
        <v>2046</v>
      </c>
      <c r="AH713" t="s">
        <v>2046</v>
      </c>
      <c r="AI713" t="s">
        <v>2046</v>
      </c>
    </row>
    <row r="714" spans="1:35" x14ac:dyDescent="0.2">
      <c r="A714" t="s">
        <v>51</v>
      </c>
      <c r="B714" t="s">
        <v>826</v>
      </c>
      <c r="C714" t="s">
        <v>817</v>
      </c>
      <c r="D714" t="s">
        <v>14</v>
      </c>
      <c r="E714" t="s">
        <v>713</v>
      </c>
      <c r="F714" t="s">
        <v>1470</v>
      </c>
      <c r="G714">
        <v>87000</v>
      </c>
      <c r="H714" t="s">
        <v>1471</v>
      </c>
      <c r="I714" t="s">
        <v>1472</v>
      </c>
      <c r="J714" t="s">
        <v>1107</v>
      </c>
      <c r="K714">
        <v>87</v>
      </c>
      <c r="L714" t="s">
        <v>870</v>
      </c>
      <c r="N714">
        <v>300</v>
      </c>
      <c r="O714" s="41">
        <v>42775.958333333336</v>
      </c>
      <c r="P714">
        <v>3920</v>
      </c>
      <c r="Q714">
        <v>1</v>
      </c>
      <c r="T714">
        <v>1</v>
      </c>
      <c r="V714" t="s">
        <v>850</v>
      </c>
      <c r="W714" t="s">
        <v>851</v>
      </c>
      <c r="X714">
        <v>30</v>
      </c>
      <c r="Y714">
        <v>10</v>
      </c>
      <c r="AA714" t="s">
        <v>807</v>
      </c>
      <c r="AB714">
        <v>63.9</v>
      </c>
      <c r="AC714">
        <v>0</v>
      </c>
      <c r="AD714">
        <v>63.9</v>
      </c>
      <c r="AE714" t="s">
        <v>2046</v>
      </c>
      <c r="AF714" t="s">
        <v>2046</v>
      </c>
      <c r="AG714" t="s">
        <v>2046</v>
      </c>
      <c r="AH714" t="s">
        <v>2046</v>
      </c>
      <c r="AI714" t="s">
        <v>2046</v>
      </c>
    </row>
    <row r="715" spans="1:35" x14ac:dyDescent="0.2">
      <c r="A715" t="s">
        <v>51</v>
      </c>
      <c r="B715" t="s">
        <v>826</v>
      </c>
      <c r="C715" t="s">
        <v>817</v>
      </c>
      <c r="D715" t="s">
        <v>14</v>
      </c>
      <c r="E715" t="s">
        <v>713</v>
      </c>
      <c r="F715" t="s">
        <v>1470</v>
      </c>
      <c r="G715">
        <v>87000</v>
      </c>
      <c r="H715" t="s">
        <v>1471</v>
      </c>
      <c r="I715" t="s">
        <v>1472</v>
      </c>
      <c r="J715" t="s">
        <v>1107</v>
      </c>
      <c r="K715">
        <v>87</v>
      </c>
      <c r="L715" t="s">
        <v>870</v>
      </c>
      <c r="N715">
        <v>300</v>
      </c>
      <c r="O715" s="41">
        <v>42775.958333333336</v>
      </c>
      <c r="P715">
        <v>3920</v>
      </c>
      <c r="Q715">
        <v>1</v>
      </c>
      <c r="V715" t="s">
        <v>883</v>
      </c>
      <c r="W715" t="s">
        <v>884</v>
      </c>
      <c r="X715">
        <v>12</v>
      </c>
      <c r="Y715">
        <v>0</v>
      </c>
      <c r="AB715">
        <v>28.08</v>
      </c>
      <c r="AC715">
        <v>0</v>
      </c>
      <c r="AD715">
        <v>28.08</v>
      </c>
      <c r="AE715" t="s">
        <v>2046</v>
      </c>
      <c r="AF715" t="s">
        <v>2046</v>
      </c>
      <c r="AG715" t="s">
        <v>2046</v>
      </c>
      <c r="AH715" t="s">
        <v>2046</v>
      </c>
      <c r="AI715" t="s">
        <v>2046</v>
      </c>
    </row>
    <row r="716" spans="1:35" x14ac:dyDescent="0.2">
      <c r="A716" t="s">
        <v>51</v>
      </c>
      <c r="B716" t="s">
        <v>862</v>
      </c>
      <c r="C716" t="s">
        <v>868</v>
      </c>
      <c r="D716" t="s">
        <v>8</v>
      </c>
      <c r="E716" t="s">
        <v>547</v>
      </c>
      <c r="F716" t="s">
        <v>1466</v>
      </c>
      <c r="G716">
        <v>35170</v>
      </c>
      <c r="H716" t="s">
        <v>1467</v>
      </c>
      <c r="I716" t="s">
        <v>1468</v>
      </c>
      <c r="J716" t="s">
        <v>864</v>
      </c>
      <c r="K716">
        <v>35</v>
      </c>
      <c r="L716" t="s">
        <v>511</v>
      </c>
      <c r="N716">
        <v>120</v>
      </c>
      <c r="O716" s="41">
        <v>42774.958333333336</v>
      </c>
      <c r="P716">
        <v>3919</v>
      </c>
      <c r="Q716">
        <v>1</v>
      </c>
      <c r="V716" t="s">
        <v>1193</v>
      </c>
      <c r="W716">
        <v>190240</v>
      </c>
      <c r="X716">
        <v>12</v>
      </c>
      <c r="Y716">
        <v>0</v>
      </c>
      <c r="AA716" t="s">
        <v>807</v>
      </c>
      <c r="AB716">
        <v>15.6</v>
      </c>
      <c r="AC716">
        <v>0</v>
      </c>
      <c r="AD716">
        <v>15.6</v>
      </c>
      <c r="AE716" t="s">
        <v>2046</v>
      </c>
      <c r="AF716" t="s">
        <v>2046</v>
      </c>
      <c r="AG716" t="s">
        <v>2046</v>
      </c>
      <c r="AH716" t="s">
        <v>2046</v>
      </c>
      <c r="AI716" t="s">
        <v>2046</v>
      </c>
    </row>
    <row r="717" spans="1:35" x14ac:dyDescent="0.2">
      <c r="A717" t="s">
        <v>51</v>
      </c>
      <c r="B717" t="s">
        <v>862</v>
      </c>
      <c r="C717" t="s">
        <v>868</v>
      </c>
      <c r="D717" t="s">
        <v>8</v>
      </c>
      <c r="E717" t="s">
        <v>547</v>
      </c>
      <c r="F717" t="s">
        <v>1466</v>
      </c>
      <c r="G717">
        <v>35170</v>
      </c>
      <c r="H717" t="s">
        <v>1467</v>
      </c>
      <c r="I717" t="s">
        <v>1468</v>
      </c>
      <c r="J717" t="s">
        <v>864</v>
      </c>
      <c r="K717">
        <v>35</v>
      </c>
      <c r="L717" t="s">
        <v>511</v>
      </c>
      <c r="N717">
        <v>120</v>
      </c>
      <c r="O717" s="41">
        <v>42774.958333333336</v>
      </c>
      <c r="P717">
        <v>3919</v>
      </c>
      <c r="Q717">
        <v>1</v>
      </c>
      <c r="V717" t="s">
        <v>1469</v>
      </c>
      <c r="W717">
        <v>110180</v>
      </c>
      <c r="X717">
        <v>30</v>
      </c>
      <c r="Y717">
        <v>0</v>
      </c>
      <c r="AB717">
        <v>19.2</v>
      </c>
      <c r="AC717">
        <v>0</v>
      </c>
      <c r="AD717">
        <v>19.2</v>
      </c>
      <c r="AE717" t="s">
        <v>2046</v>
      </c>
      <c r="AF717" t="s">
        <v>2046</v>
      </c>
      <c r="AG717" t="s">
        <v>2046</v>
      </c>
      <c r="AH717" t="s">
        <v>2046</v>
      </c>
      <c r="AI717" t="s">
        <v>2046</v>
      </c>
    </row>
    <row r="718" spans="1:35" x14ac:dyDescent="0.2">
      <c r="A718" t="s">
        <v>51</v>
      </c>
      <c r="B718" t="s">
        <v>862</v>
      </c>
      <c r="C718" t="s">
        <v>917</v>
      </c>
      <c r="D718" t="s">
        <v>13</v>
      </c>
      <c r="E718" t="s">
        <v>547</v>
      </c>
      <c r="F718" t="s">
        <v>1466</v>
      </c>
      <c r="G718">
        <v>35170</v>
      </c>
      <c r="H718" t="s">
        <v>1467</v>
      </c>
      <c r="I718" t="s">
        <v>1468</v>
      </c>
      <c r="J718" t="s">
        <v>864</v>
      </c>
      <c r="K718">
        <v>35</v>
      </c>
      <c r="L718" t="s">
        <v>511</v>
      </c>
      <c r="N718">
        <v>120</v>
      </c>
      <c r="O718" s="41">
        <v>42774.958333333336</v>
      </c>
      <c r="P718">
        <v>3918</v>
      </c>
      <c r="Q718">
        <v>1</v>
      </c>
      <c r="U718">
        <v>1</v>
      </c>
      <c r="V718" t="s">
        <v>944</v>
      </c>
      <c r="W718">
        <v>14371</v>
      </c>
      <c r="X718">
        <v>51</v>
      </c>
      <c r="Y718">
        <v>10</v>
      </c>
      <c r="AB718">
        <v>78.03</v>
      </c>
      <c r="AC718">
        <v>0</v>
      </c>
      <c r="AD718">
        <v>78.03</v>
      </c>
      <c r="AE718" t="s">
        <v>2046</v>
      </c>
      <c r="AF718" t="s">
        <v>2046</v>
      </c>
      <c r="AG718" t="s">
        <v>2046</v>
      </c>
      <c r="AH718" t="s">
        <v>2046</v>
      </c>
      <c r="AI718" t="s">
        <v>2046</v>
      </c>
    </row>
    <row r="719" spans="1:35" x14ac:dyDescent="0.2">
      <c r="A719" t="s">
        <v>51</v>
      </c>
      <c r="B719" t="s">
        <v>862</v>
      </c>
      <c r="C719" t="s">
        <v>917</v>
      </c>
      <c r="D719" t="s">
        <v>13</v>
      </c>
      <c r="E719" t="s">
        <v>547</v>
      </c>
      <c r="F719" t="s">
        <v>1466</v>
      </c>
      <c r="G719">
        <v>35170</v>
      </c>
      <c r="H719" t="s">
        <v>1467</v>
      </c>
      <c r="I719" t="s">
        <v>1468</v>
      </c>
      <c r="J719" t="s">
        <v>864</v>
      </c>
      <c r="K719">
        <v>35</v>
      </c>
      <c r="L719" t="s">
        <v>511</v>
      </c>
      <c r="N719">
        <v>120</v>
      </c>
      <c r="O719" s="41">
        <v>42774.958333333336</v>
      </c>
      <c r="P719">
        <v>3918</v>
      </c>
      <c r="Q719">
        <v>1</v>
      </c>
      <c r="U719">
        <v>1</v>
      </c>
      <c r="V719" t="s">
        <v>959</v>
      </c>
      <c r="W719">
        <v>14072</v>
      </c>
      <c r="X719">
        <v>51</v>
      </c>
      <c r="Y719">
        <v>10</v>
      </c>
      <c r="AB719">
        <v>69.87</v>
      </c>
      <c r="AC719">
        <v>0</v>
      </c>
      <c r="AD719">
        <v>69.87</v>
      </c>
      <c r="AE719" t="s">
        <v>2046</v>
      </c>
      <c r="AF719" t="s">
        <v>2046</v>
      </c>
      <c r="AG719" t="s">
        <v>2046</v>
      </c>
      <c r="AH719" t="s">
        <v>2046</v>
      </c>
      <c r="AI719" t="s">
        <v>2046</v>
      </c>
    </row>
    <row r="720" spans="1:35" x14ac:dyDescent="0.2">
      <c r="A720" t="s">
        <v>51</v>
      </c>
      <c r="B720" t="s">
        <v>862</v>
      </c>
      <c r="C720" t="s">
        <v>917</v>
      </c>
      <c r="D720" t="s">
        <v>13</v>
      </c>
      <c r="E720" t="s">
        <v>547</v>
      </c>
      <c r="F720" t="s">
        <v>1466</v>
      </c>
      <c r="G720">
        <v>35170</v>
      </c>
      <c r="H720" t="s">
        <v>1467</v>
      </c>
      <c r="I720" t="s">
        <v>1468</v>
      </c>
      <c r="J720" t="s">
        <v>864</v>
      </c>
      <c r="K720">
        <v>35</v>
      </c>
      <c r="L720" t="s">
        <v>511</v>
      </c>
      <c r="N720">
        <v>120</v>
      </c>
      <c r="O720" s="41">
        <v>42774.958333333336</v>
      </c>
      <c r="P720">
        <v>3918</v>
      </c>
      <c r="Q720">
        <v>1</v>
      </c>
      <c r="U720">
        <v>1</v>
      </c>
      <c r="V720" t="s">
        <v>943</v>
      </c>
      <c r="W720">
        <v>14072</v>
      </c>
      <c r="X720">
        <v>51</v>
      </c>
      <c r="Y720">
        <v>10</v>
      </c>
      <c r="AB720">
        <v>86.19</v>
      </c>
      <c r="AC720">
        <v>0</v>
      </c>
      <c r="AD720">
        <v>86.19</v>
      </c>
      <c r="AE720" t="s">
        <v>2046</v>
      </c>
      <c r="AF720" t="s">
        <v>2046</v>
      </c>
      <c r="AG720" t="s">
        <v>2046</v>
      </c>
      <c r="AH720" t="s">
        <v>2046</v>
      </c>
      <c r="AI720" t="s">
        <v>2046</v>
      </c>
    </row>
    <row r="721" spans="1:35" x14ac:dyDescent="0.2">
      <c r="A721" t="s">
        <v>51</v>
      </c>
      <c r="B721" t="s">
        <v>862</v>
      </c>
      <c r="C721" t="s">
        <v>917</v>
      </c>
      <c r="D721" t="s">
        <v>13</v>
      </c>
      <c r="E721" t="s">
        <v>547</v>
      </c>
      <c r="F721" t="s">
        <v>1466</v>
      </c>
      <c r="G721">
        <v>35170</v>
      </c>
      <c r="H721" t="s">
        <v>1467</v>
      </c>
      <c r="I721" t="s">
        <v>1468</v>
      </c>
      <c r="J721" t="s">
        <v>864</v>
      </c>
      <c r="K721">
        <v>35</v>
      </c>
      <c r="L721" t="s">
        <v>511</v>
      </c>
      <c r="N721">
        <v>120</v>
      </c>
      <c r="O721" s="41">
        <v>42774.958333333336</v>
      </c>
      <c r="P721">
        <v>3918</v>
      </c>
      <c r="Q721">
        <v>1</v>
      </c>
      <c r="V721" t="s">
        <v>938</v>
      </c>
      <c r="W721">
        <v>24066</v>
      </c>
      <c r="X721">
        <v>17</v>
      </c>
      <c r="Y721">
        <v>0</v>
      </c>
      <c r="AB721">
        <v>0</v>
      </c>
      <c r="AC721">
        <v>0</v>
      </c>
      <c r="AD721">
        <v>0</v>
      </c>
      <c r="AE721" t="s">
        <v>2046</v>
      </c>
      <c r="AF721" t="s">
        <v>2046</v>
      </c>
      <c r="AG721" t="s">
        <v>2046</v>
      </c>
      <c r="AH721" t="s">
        <v>2046</v>
      </c>
      <c r="AI721" t="s">
        <v>2046</v>
      </c>
    </row>
    <row r="722" spans="1:35" x14ac:dyDescent="0.2">
      <c r="A722" t="s">
        <v>51</v>
      </c>
      <c r="B722" t="s">
        <v>862</v>
      </c>
      <c r="C722" t="s">
        <v>18</v>
      </c>
      <c r="D722" t="s">
        <v>8</v>
      </c>
      <c r="E722" t="s">
        <v>547</v>
      </c>
      <c r="F722" t="s">
        <v>1466</v>
      </c>
      <c r="G722">
        <v>35170</v>
      </c>
      <c r="H722" t="s">
        <v>1467</v>
      </c>
      <c r="I722" t="s">
        <v>1468</v>
      </c>
      <c r="J722" t="s">
        <v>864</v>
      </c>
      <c r="K722">
        <v>35</v>
      </c>
      <c r="L722" t="s">
        <v>511</v>
      </c>
      <c r="N722">
        <v>120</v>
      </c>
      <c r="O722" s="41">
        <v>42774.958333333336</v>
      </c>
      <c r="P722">
        <v>3917</v>
      </c>
      <c r="Q722">
        <v>1</v>
      </c>
      <c r="V722" t="s">
        <v>812</v>
      </c>
      <c r="W722">
        <v>1010600490</v>
      </c>
      <c r="X722">
        <v>6</v>
      </c>
      <c r="Y722">
        <v>0</v>
      </c>
      <c r="AB722">
        <v>28.86</v>
      </c>
      <c r="AC722">
        <v>0</v>
      </c>
      <c r="AD722">
        <v>28.86</v>
      </c>
      <c r="AE722" t="s">
        <v>2046</v>
      </c>
      <c r="AF722" t="s">
        <v>2046</v>
      </c>
      <c r="AG722" t="s">
        <v>2046</v>
      </c>
      <c r="AH722" t="s">
        <v>2046</v>
      </c>
      <c r="AI722" t="s">
        <v>2046</v>
      </c>
    </row>
    <row r="723" spans="1:35" x14ac:dyDescent="0.2">
      <c r="A723" t="s">
        <v>51</v>
      </c>
      <c r="B723" t="s">
        <v>862</v>
      </c>
      <c r="C723" t="s">
        <v>946</v>
      </c>
      <c r="D723" t="s">
        <v>15</v>
      </c>
      <c r="E723" t="s">
        <v>534</v>
      </c>
      <c r="F723" t="s">
        <v>1451</v>
      </c>
      <c r="G723">
        <v>35160</v>
      </c>
      <c r="H723" t="s">
        <v>1452</v>
      </c>
      <c r="I723" t="s">
        <v>1453</v>
      </c>
      <c r="J723" t="s">
        <v>864</v>
      </c>
      <c r="K723">
        <v>35</v>
      </c>
      <c r="L723" t="s">
        <v>870</v>
      </c>
      <c r="N723">
        <v>300</v>
      </c>
      <c r="O723" s="41">
        <v>42774.958333333336</v>
      </c>
      <c r="P723">
        <v>3916</v>
      </c>
      <c r="Q723">
        <v>1</v>
      </c>
      <c r="V723" t="s">
        <v>1345</v>
      </c>
      <c r="W723" t="s">
        <v>1346</v>
      </c>
      <c r="X723">
        <v>12</v>
      </c>
      <c r="Y723">
        <v>0</v>
      </c>
      <c r="AB723">
        <v>26.16</v>
      </c>
      <c r="AC723">
        <v>0</v>
      </c>
      <c r="AD723">
        <v>26.16</v>
      </c>
      <c r="AE723" t="s">
        <v>2046</v>
      </c>
      <c r="AF723" t="s">
        <v>2046</v>
      </c>
      <c r="AG723" t="s">
        <v>2046</v>
      </c>
      <c r="AH723" t="s">
        <v>2046</v>
      </c>
      <c r="AI723" t="s">
        <v>2046</v>
      </c>
    </row>
    <row r="724" spans="1:35" x14ac:dyDescent="0.2">
      <c r="A724" t="s">
        <v>51</v>
      </c>
      <c r="B724" t="s">
        <v>862</v>
      </c>
      <c r="C724" t="s">
        <v>946</v>
      </c>
      <c r="D724" t="s">
        <v>15</v>
      </c>
      <c r="E724" t="s">
        <v>534</v>
      </c>
      <c r="F724" t="s">
        <v>1451</v>
      </c>
      <c r="G724">
        <v>35160</v>
      </c>
      <c r="H724" t="s">
        <v>1452</v>
      </c>
      <c r="I724" t="s">
        <v>1453</v>
      </c>
      <c r="J724" t="s">
        <v>864</v>
      </c>
      <c r="K724">
        <v>35</v>
      </c>
      <c r="L724" t="s">
        <v>870</v>
      </c>
      <c r="N724">
        <v>300</v>
      </c>
      <c r="O724" s="41">
        <v>42774.958333333336</v>
      </c>
      <c r="P724">
        <v>3916</v>
      </c>
      <c r="Q724">
        <v>1</v>
      </c>
      <c r="V724" t="s">
        <v>1464</v>
      </c>
      <c r="W724" t="s">
        <v>1465</v>
      </c>
      <c r="X724">
        <v>12</v>
      </c>
      <c r="Y724">
        <v>0</v>
      </c>
      <c r="AB724">
        <v>24</v>
      </c>
      <c r="AC724">
        <v>0</v>
      </c>
      <c r="AD724">
        <v>24</v>
      </c>
      <c r="AE724" t="s">
        <v>2046</v>
      </c>
      <c r="AF724" t="s">
        <v>2046</v>
      </c>
      <c r="AG724" t="s">
        <v>2046</v>
      </c>
      <c r="AH724" t="s">
        <v>2046</v>
      </c>
      <c r="AI724" t="s">
        <v>2046</v>
      </c>
    </row>
    <row r="725" spans="1:35" x14ac:dyDescent="0.2">
      <c r="A725" t="s">
        <v>51</v>
      </c>
      <c r="B725" t="s">
        <v>862</v>
      </c>
      <c r="C725" t="s">
        <v>863</v>
      </c>
      <c r="D725" t="s">
        <v>15</v>
      </c>
      <c r="E725" t="s">
        <v>534</v>
      </c>
      <c r="F725" t="s">
        <v>1451</v>
      </c>
      <c r="G725">
        <v>35160</v>
      </c>
      <c r="H725" t="s">
        <v>1452</v>
      </c>
      <c r="I725" t="s">
        <v>1453</v>
      </c>
      <c r="J725" t="s">
        <v>864</v>
      </c>
      <c r="K725">
        <v>35</v>
      </c>
      <c r="L725" t="s">
        <v>870</v>
      </c>
      <c r="N725">
        <v>300</v>
      </c>
      <c r="O725" s="41">
        <v>42774.958333333336</v>
      </c>
      <c r="P725">
        <v>3915</v>
      </c>
      <c r="Q725">
        <v>1</v>
      </c>
      <c r="V725" t="s">
        <v>1210</v>
      </c>
      <c r="W725" t="s">
        <v>1211</v>
      </c>
      <c r="X725">
        <v>6</v>
      </c>
      <c r="Y725">
        <v>0</v>
      </c>
      <c r="AB725">
        <v>16.86</v>
      </c>
      <c r="AC725">
        <v>0</v>
      </c>
      <c r="AD725">
        <v>16.86</v>
      </c>
      <c r="AE725" t="s">
        <v>2046</v>
      </c>
      <c r="AF725" t="s">
        <v>2046</v>
      </c>
      <c r="AG725" t="s">
        <v>2046</v>
      </c>
      <c r="AH725" t="s">
        <v>2046</v>
      </c>
      <c r="AI725" t="s">
        <v>2046</v>
      </c>
    </row>
    <row r="726" spans="1:35" x14ac:dyDescent="0.2">
      <c r="A726" t="s">
        <v>51</v>
      </c>
      <c r="B726" t="s">
        <v>862</v>
      </c>
      <c r="C726" t="s">
        <v>863</v>
      </c>
      <c r="D726" t="s">
        <v>15</v>
      </c>
      <c r="E726" t="s">
        <v>534</v>
      </c>
      <c r="F726" t="s">
        <v>1451</v>
      </c>
      <c r="G726">
        <v>35160</v>
      </c>
      <c r="H726" t="s">
        <v>1452</v>
      </c>
      <c r="I726" t="s">
        <v>1453</v>
      </c>
      <c r="J726" t="s">
        <v>864</v>
      </c>
      <c r="K726">
        <v>35</v>
      </c>
      <c r="L726" t="s">
        <v>870</v>
      </c>
      <c r="N726">
        <v>300</v>
      </c>
      <c r="O726" s="41">
        <v>42774.958333333336</v>
      </c>
      <c r="P726">
        <v>3915</v>
      </c>
      <c r="Q726">
        <v>1</v>
      </c>
      <c r="V726" t="s">
        <v>1462</v>
      </c>
      <c r="W726" t="s">
        <v>1463</v>
      </c>
      <c r="X726">
        <v>6</v>
      </c>
      <c r="Y726">
        <v>0</v>
      </c>
      <c r="AB726">
        <v>17.34</v>
      </c>
      <c r="AC726">
        <v>0</v>
      </c>
      <c r="AD726">
        <v>17.34</v>
      </c>
      <c r="AE726" t="s">
        <v>2046</v>
      </c>
      <c r="AF726" t="s">
        <v>2046</v>
      </c>
      <c r="AG726" t="s">
        <v>2046</v>
      </c>
      <c r="AH726" t="s">
        <v>2046</v>
      </c>
      <c r="AI726" t="s">
        <v>2046</v>
      </c>
    </row>
    <row r="727" spans="1:35" x14ac:dyDescent="0.2">
      <c r="A727" t="s">
        <v>51</v>
      </c>
      <c r="B727" t="s">
        <v>862</v>
      </c>
      <c r="C727" t="s">
        <v>863</v>
      </c>
      <c r="D727" t="s">
        <v>15</v>
      </c>
      <c r="E727" t="s">
        <v>534</v>
      </c>
      <c r="F727" t="s">
        <v>1451</v>
      </c>
      <c r="G727">
        <v>35160</v>
      </c>
      <c r="H727" t="s">
        <v>1452</v>
      </c>
      <c r="I727" t="s">
        <v>1453</v>
      </c>
      <c r="J727" t="s">
        <v>864</v>
      </c>
      <c r="K727">
        <v>35</v>
      </c>
      <c r="L727" t="s">
        <v>870</v>
      </c>
      <c r="N727">
        <v>300</v>
      </c>
      <c r="O727" s="41">
        <v>42774.958333333336</v>
      </c>
      <c r="P727">
        <v>3915</v>
      </c>
      <c r="Q727">
        <v>1</v>
      </c>
      <c r="V727" t="s">
        <v>1460</v>
      </c>
      <c r="W727" t="s">
        <v>1461</v>
      </c>
      <c r="X727">
        <v>6</v>
      </c>
      <c r="Y727">
        <v>0</v>
      </c>
      <c r="AB727">
        <v>10.44</v>
      </c>
      <c r="AC727">
        <v>0</v>
      </c>
      <c r="AD727">
        <v>10.44</v>
      </c>
      <c r="AE727" t="s">
        <v>2046</v>
      </c>
      <c r="AF727" t="s">
        <v>2046</v>
      </c>
      <c r="AG727" t="s">
        <v>2046</v>
      </c>
      <c r="AH727" t="s">
        <v>2046</v>
      </c>
      <c r="AI727" t="s">
        <v>2046</v>
      </c>
    </row>
    <row r="728" spans="1:35" x14ac:dyDescent="0.2">
      <c r="A728" t="s">
        <v>51</v>
      </c>
      <c r="B728" t="s">
        <v>862</v>
      </c>
      <c r="C728" t="s">
        <v>863</v>
      </c>
      <c r="D728" t="s">
        <v>15</v>
      </c>
      <c r="E728" t="s">
        <v>534</v>
      </c>
      <c r="F728" t="s">
        <v>1451</v>
      </c>
      <c r="G728">
        <v>35160</v>
      </c>
      <c r="H728" t="s">
        <v>1452</v>
      </c>
      <c r="I728" t="s">
        <v>1453</v>
      </c>
      <c r="J728" t="s">
        <v>864</v>
      </c>
      <c r="K728">
        <v>35</v>
      </c>
      <c r="L728" t="s">
        <v>870</v>
      </c>
      <c r="N728">
        <v>300</v>
      </c>
      <c r="O728" s="41">
        <v>42774.958333333336</v>
      </c>
      <c r="P728">
        <v>3915</v>
      </c>
      <c r="Q728">
        <v>1</v>
      </c>
      <c r="V728" t="s">
        <v>1458</v>
      </c>
      <c r="W728" t="s">
        <v>1459</v>
      </c>
      <c r="X728">
        <v>6</v>
      </c>
      <c r="Y728">
        <v>0</v>
      </c>
      <c r="AB728">
        <v>12.48</v>
      </c>
      <c r="AC728">
        <v>0</v>
      </c>
      <c r="AD728">
        <v>12.48</v>
      </c>
      <c r="AE728" t="s">
        <v>2046</v>
      </c>
      <c r="AF728" t="s">
        <v>2046</v>
      </c>
      <c r="AG728" t="s">
        <v>2046</v>
      </c>
      <c r="AH728" t="s">
        <v>2046</v>
      </c>
      <c r="AI728" t="s">
        <v>2046</v>
      </c>
    </row>
    <row r="729" spans="1:35" x14ac:dyDescent="0.2">
      <c r="A729" t="s">
        <v>51</v>
      </c>
      <c r="B729" t="s">
        <v>862</v>
      </c>
      <c r="C729" t="s">
        <v>863</v>
      </c>
      <c r="D729" t="s">
        <v>15</v>
      </c>
      <c r="E729" t="s">
        <v>534</v>
      </c>
      <c r="F729" t="s">
        <v>1451</v>
      </c>
      <c r="G729">
        <v>35160</v>
      </c>
      <c r="H729" t="s">
        <v>1452</v>
      </c>
      <c r="I729" t="s">
        <v>1453</v>
      </c>
      <c r="J729" t="s">
        <v>864</v>
      </c>
      <c r="K729">
        <v>35</v>
      </c>
      <c r="L729" t="s">
        <v>870</v>
      </c>
      <c r="N729">
        <v>300</v>
      </c>
      <c r="O729" s="41">
        <v>42774.958333333336</v>
      </c>
      <c r="P729">
        <v>3915</v>
      </c>
      <c r="Q729">
        <v>1</v>
      </c>
      <c r="V729" t="s">
        <v>1456</v>
      </c>
      <c r="W729" t="s">
        <v>1457</v>
      </c>
      <c r="X729">
        <v>6</v>
      </c>
      <c r="Y729">
        <v>0</v>
      </c>
      <c r="AB729">
        <v>15.24</v>
      </c>
      <c r="AC729">
        <v>0</v>
      </c>
      <c r="AD729">
        <v>15.24</v>
      </c>
      <c r="AE729" t="s">
        <v>2046</v>
      </c>
      <c r="AF729" t="s">
        <v>2046</v>
      </c>
      <c r="AG729" t="s">
        <v>2046</v>
      </c>
      <c r="AH729" t="s">
        <v>2046</v>
      </c>
      <c r="AI729" t="s">
        <v>2046</v>
      </c>
    </row>
    <row r="730" spans="1:35" x14ac:dyDescent="0.2">
      <c r="A730" t="s">
        <v>51</v>
      </c>
      <c r="B730" t="s">
        <v>862</v>
      </c>
      <c r="C730" t="s">
        <v>863</v>
      </c>
      <c r="D730" t="s">
        <v>15</v>
      </c>
      <c r="E730" t="s">
        <v>534</v>
      </c>
      <c r="F730" t="s">
        <v>1451</v>
      </c>
      <c r="G730">
        <v>35160</v>
      </c>
      <c r="H730" t="s">
        <v>1452</v>
      </c>
      <c r="I730" t="s">
        <v>1453</v>
      </c>
      <c r="J730" t="s">
        <v>864</v>
      </c>
      <c r="K730">
        <v>35</v>
      </c>
      <c r="L730" t="s">
        <v>870</v>
      </c>
      <c r="N730">
        <v>300</v>
      </c>
      <c r="O730" s="41">
        <v>42774.958333333336</v>
      </c>
      <c r="P730">
        <v>3915</v>
      </c>
      <c r="Q730">
        <v>1</v>
      </c>
      <c r="V730" t="s">
        <v>1454</v>
      </c>
      <c r="W730" t="s">
        <v>1455</v>
      </c>
      <c r="X730">
        <v>6</v>
      </c>
      <c r="Y730">
        <v>0</v>
      </c>
      <c r="AB730">
        <v>9.3000000000000007</v>
      </c>
      <c r="AC730">
        <v>0</v>
      </c>
      <c r="AD730">
        <v>9.3000000000000007</v>
      </c>
      <c r="AE730" t="s">
        <v>2046</v>
      </c>
      <c r="AF730" t="s">
        <v>2046</v>
      </c>
      <c r="AG730" t="s">
        <v>2046</v>
      </c>
      <c r="AH730" t="s">
        <v>2046</v>
      </c>
      <c r="AI730" t="s">
        <v>2046</v>
      </c>
    </row>
    <row r="731" spans="1:35" x14ac:dyDescent="0.2">
      <c r="A731" t="s">
        <v>51</v>
      </c>
      <c r="B731" t="s">
        <v>862</v>
      </c>
      <c r="C731" t="s">
        <v>868</v>
      </c>
      <c r="D731" t="s">
        <v>15</v>
      </c>
      <c r="E731" t="s">
        <v>534</v>
      </c>
      <c r="F731" t="s">
        <v>1451</v>
      </c>
      <c r="G731">
        <v>35160</v>
      </c>
      <c r="H731" t="s">
        <v>1452</v>
      </c>
      <c r="I731" t="s">
        <v>1453</v>
      </c>
      <c r="J731" t="s">
        <v>864</v>
      </c>
      <c r="K731">
        <v>35</v>
      </c>
      <c r="L731" t="s">
        <v>870</v>
      </c>
      <c r="N731">
        <v>300</v>
      </c>
      <c r="O731" s="41">
        <v>42774.958333333336</v>
      </c>
      <c r="P731">
        <v>3914</v>
      </c>
      <c r="Q731">
        <v>1</v>
      </c>
      <c r="V731" t="s">
        <v>1193</v>
      </c>
      <c r="W731">
        <v>190240</v>
      </c>
      <c r="X731">
        <v>12</v>
      </c>
      <c r="Y731">
        <v>0</v>
      </c>
      <c r="AA731" t="s">
        <v>807</v>
      </c>
      <c r="AB731">
        <v>15.6</v>
      </c>
      <c r="AC731">
        <v>0</v>
      </c>
      <c r="AD731">
        <v>15.6</v>
      </c>
      <c r="AE731" t="s">
        <v>2046</v>
      </c>
      <c r="AF731" t="s">
        <v>2046</v>
      </c>
      <c r="AG731" t="s">
        <v>2046</v>
      </c>
      <c r="AH731" t="s">
        <v>2046</v>
      </c>
      <c r="AI731" t="s">
        <v>2046</v>
      </c>
    </row>
    <row r="732" spans="1:35" x14ac:dyDescent="0.2">
      <c r="A732" t="s">
        <v>51</v>
      </c>
      <c r="B732" t="s">
        <v>862</v>
      </c>
      <c r="C732" t="s">
        <v>917</v>
      </c>
      <c r="D732" t="s">
        <v>15</v>
      </c>
      <c r="E732" t="s">
        <v>534</v>
      </c>
      <c r="F732" t="s">
        <v>1451</v>
      </c>
      <c r="G732">
        <v>35160</v>
      </c>
      <c r="H732" t="s">
        <v>1452</v>
      </c>
      <c r="I732" t="s">
        <v>1453</v>
      </c>
      <c r="J732" t="s">
        <v>864</v>
      </c>
      <c r="K732">
        <v>35</v>
      </c>
      <c r="L732" t="s">
        <v>870</v>
      </c>
      <c r="N732">
        <v>300</v>
      </c>
      <c r="O732" s="41">
        <v>42774.958333333336</v>
      </c>
      <c r="P732">
        <v>3913</v>
      </c>
      <c r="Q732">
        <v>1</v>
      </c>
      <c r="U732">
        <v>1</v>
      </c>
      <c r="V732" t="s">
        <v>1113</v>
      </c>
      <c r="W732">
        <v>14771</v>
      </c>
      <c r="X732">
        <v>51</v>
      </c>
      <c r="Y732">
        <v>10</v>
      </c>
      <c r="AB732">
        <v>0</v>
      </c>
      <c r="AC732">
        <v>0</v>
      </c>
      <c r="AD732">
        <v>0</v>
      </c>
      <c r="AE732" t="s">
        <v>2046</v>
      </c>
      <c r="AF732" t="s">
        <v>2046</v>
      </c>
      <c r="AG732" t="s">
        <v>2046</v>
      </c>
      <c r="AH732" t="s">
        <v>2046</v>
      </c>
      <c r="AI732" t="s">
        <v>2046</v>
      </c>
    </row>
    <row r="733" spans="1:35" x14ac:dyDescent="0.2">
      <c r="A733" t="s">
        <v>51</v>
      </c>
      <c r="B733" t="s">
        <v>862</v>
      </c>
      <c r="C733" t="s">
        <v>917</v>
      </c>
      <c r="D733" t="s">
        <v>15</v>
      </c>
      <c r="E733" t="s">
        <v>534</v>
      </c>
      <c r="F733" t="s">
        <v>1451</v>
      </c>
      <c r="G733">
        <v>35160</v>
      </c>
      <c r="H733" t="s">
        <v>1452</v>
      </c>
      <c r="I733" t="s">
        <v>1453</v>
      </c>
      <c r="J733" t="s">
        <v>864</v>
      </c>
      <c r="K733">
        <v>35</v>
      </c>
      <c r="L733" t="s">
        <v>870</v>
      </c>
      <c r="N733">
        <v>300</v>
      </c>
      <c r="O733" s="41">
        <v>42774.958333333336</v>
      </c>
      <c r="P733">
        <v>3913</v>
      </c>
      <c r="Q733">
        <v>1</v>
      </c>
      <c r="U733">
        <v>1</v>
      </c>
      <c r="V733" t="s">
        <v>959</v>
      </c>
      <c r="W733">
        <v>14072</v>
      </c>
      <c r="X733">
        <v>51</v>
      </c>
      <c r="Y733">
        <v>10</v>
      </c>
      <c r="AB733">
        <v>69.87</v>
      </c>
      <c r="AC733">
        <v>0</v>
      </c>
      <c r="AD733">
        <v>69.87</v>
      </c>
      <c r="AE733" t="s">
        <v>2046</v>
      </c>
      <c r="AF733" t="s">
        <v>2046</v>
      </c>
      <c r="AG733" t="s">
        <v>2046</v>
      </c>
      <c r="AH733" t="s">
        <v>2046</v>
      </c>
      <c r="AI733" t="s">
        <v>2046</v>
      </c>
    </row>
    <row r="734" spans="1:35" x14ac:dyDescent="0.2">
      <c r="A734" t="s">
        <v>51</v>
      </c>
      <c r="B734" t="s">
        <v>862</v>
      </c>
      <c r="C734" t="s">
        <v>917</v>
      </c>
      <c r="D734" t="s">
        <v>15</v>
      </c>
      <c r="E734" t="s">
        <v>534</v>
      </c>
      <c r="F734" t="s">
        <v>1451</v>
      </c>
      <c r="G734">
        <v>35160</v>
      </c>
      <c r="H734" t="s">
        <v>1452</v>
      </c>
      <c r="I734" t="s">
        <v>1453</v>
      </c>
      <c r="J734" t="s">
        <v>864</v>
      </c>
      <c r="K734">
        <v>35</v>
      </c>
      <c r="L734" t="s">
        <v>870</v>
      </c>
      <c r="N734">
        <v>300</v>
      </c>
      <c r="O734" s="41">
        <v>42774.958333333336</v>
      </c>
      <c r="P734">
        <v>3913</v>
      </c>
      <c r="Q734">
        <v>1</v>
      </c>
      <c r="U734">
        <v>1</v>
      </c>
      <c r="V734" t="s">
        <v>943</v>
      </c>
      <c r="W734">
        <v>14072</v>
      </c>
      <c r="X734">
        <v>51</v>
      </c>
      <c r="Y734">
        <v>10</v>
      </c>
      <c r="AB734">
        <v>86.19</v>
      </c>
      <c r="AC734">
        <v>0</v>
      </c>
      <c r="AD734">
        <v>86.19</v>
      </c>
      <c r="AE734" t="s">
        <v>2046</v>
      </c>
      <c r="AF734" t="s">
        <v>2046</v>
      </c>
      <c r="AG734" t="s">
        <v>2046</v>
      </c>
      <c r="AH734" t="s">
        <v>2046</v>
      </c>
      <c r="AI734" t="s">
        <v>2046</v>
      </c>
    </row>
    <row r="735" spans="1:35" x14ac:dyDescent="0.2">
      <c r="A735" t="s">
        <v>51</v>
      </c>
      <c r="B735" t="s">
        <v>862</v>
      </c>
      <c r="C735" t="s">
        <v>18</v>
      </c>
      <c r="D735" t="s">
        <v>15</v>
      </c>
      <c r="E735" t="s">
        <v>534</v>
      </c>
      <c r="F735" t="s">
        <v>1451</v>
      </c>
      <c r="G735">
        <v>35160</v>
      </c>
      <c r="H735" t="s">
        <v>1452</v>
      </c>
      <c r="I735" t="s">
        <v>1453</v>
      </c>
      <c r="J735" t="s">
        <v>864</v>
      </c>
      <c r="K735">
        <v>35</v>
      </c>
      <c r="L735" t="s">
        <v>870</v>
      </c>
      <c r="N735">
        <v>300</v>
      </c>
      <c r="O735" s="41">
        <v>42774.958333333336</v>
      </c>
      <c r="P735">
        <v>3912</v>
      </c>
      <c r="Q735">
        <v>1</v>
      </c>
      <c r="V735" t="s">
        <v>812</v>
      </c>
      <c r="W735">
        <v>1010600490</v>
      </c>
      <c r="X735">
        <v>6</v>
      </c>
      <c r="Y735">
        <v>0</v>
      </c>
      <c r="AB735">
        <v>28.86</v>
      </c>
      <c r="AC735">
        <v>0</v>
      </c>
      <c r="AD735">
        <v>28.86</v>
      </c>
      <c r="AE735" t="s">
        <v>2046</v>
      </c>
      <c r="AF735" t="s">
        <v>2046</v>
      </c>
      <c r="AG735" t="s">
        <v>2046</v>
      </c>
      <c r="AH735" t="s">
        <v>2046</v>
      </c>
      <c r="AI735" t="s">
        <v>2046</v>
      </c>
    </row>
    <row r="736" spans="1:35" x14ac:dyDescent="0.2">
      <c r="A736" t="s">
        <v>51</v>
      </c>
      <c r="B736" t="s">
        <v>803</v>
      </c>
      <c r="C736" t="s">
        <v>868</v>
      </c>
      <c r="D736" t="s">
        <v>7</v>
      </c>
      <c r="E736" t="s">
        <v>455</v>
      </c>
      <c r="F736" t="s">
        <v>1447</v>
      </c>
      <c r="G736">
        <v>64000</v>
      </c>
      <c r="H736" t="s">
        <v>1448</v>
      </c>
      <c r="I736" t="s">
        <v>1449</v>
      </c>
      <c r="J736" t="s">
        <v>1107</v>
      </c>
      <c r="K736">
        <v>64</v>
      </c>
      <c r="L736" t="s">
        <v>870</v>
      </c>
      <c r="N736">
        <v>250</v>
      </c>
      <c r="O736" s="41">
        <v>42774.958333333336</v>
      </c>
      <c r="P736">
        <v>3909</v>
      </c>
      <c r="Q736">
        <v>1</v>
      </c>
      <c r="V736" t="s">
        <v>1310</v>
      </c>
      <c r="W736">
        <v>190210</v>
      </c>
      <c r="X736">
        <v>12</v>
      </c>
      <c r="Y736">
        <v>0</v>
      </c>
      <c r="AA736" t="s">
        <v>807</v>
      </c>
      <c r="AB736">
        <v>11.88</v>
      </c>
      <c r="AC736">
        <v>0</v>
      </c>
      <c r="AD736">
        <v>11.88</v>
      </c>
      <c r="AE736" t="s">
        <v>2046</v>
      </c>
      <c r="AF736" t="s">
        <v>2046</v>
      </c>
      <c r="AG736" t="s">
        <v>2046</v>
      </c>
      <c r="AH736" t="s">
        <v>2046</v>
      </c>
      <c r="AI736" t="s">
        <v>2046</v>
      </c>
    </row>
    <row r="737" spans="1:35" x14ac:dyDescent="0.2">
      <c r="A737" t="s">
        <v>51</v>
      </c>
      <c r="B737" t="s">
        <v>803</v>
      </c>
      <c r="C737" t="s">
        <v>868</v>
      </c>
      <c r="D737" t="s">
        <v>7</v>
      </c>
      <c r="E737" t="s">
        <v>455</v>
      </c>
      <c r="F737" t="s">
        <v>1447</v>
      </c>
      <c r="G737">
        <v>64000</v>
      </c>
      <c r="H737" t="s">
        <v>1448</v>
      </c>
      <c r="I737" t="s">
        <v>1449</v>
      </c>
      <c r="J737" t="s">
        <v>1107</v>
      </c>
      <c r="K737">
        <v>64</v>
      </c>
      <c r="L737" t="s">
        <v>870</v>
      </c>
      <c r="N737">
        <v>250</v>
      </c>
      <c r="O737" s="41">
        <v>42774.958333333336</v>
      </c>
      <c r="P737">
        <v>3909</v>
      </c>
      <c r="Q737">
        <v>1</v>
      </c>
      <c r="V737" t="s">
        <v>1192</v>
      </c>
      <c r="W737">
        <v>190130</v>
      </c>
      <c r="X737">
        <v>12</v>
      </c>
      <c r="Y737">
        <v>0</v>
      </c>
      <c r="AB737">
        <v>14.88</v>
      </c>
      <c r="AC737">
        <v>0</v>
      </c>
      <c r="AD737">
        <v>14.88</v>
      </c>
      <c r="AE737" t="s">
        <v>2046</v>
      </c>
      <c r="AF737" t="s">
        <v>2046</v>
      </c>
      <c r="AG737" t="s">
        <v>2046</v>
      </c>
      <c r="AH737" t="s">
        <v>2046</v>
      </c>
      <c r="AI737" t="s">
        <v>2046</v>
      </c>
    </row>
    <row r="738" spans="1:35" x14ac:dyDescent="0.2">
      <c r="A738" t="s">
        <v>51</v>
      </c>
      <c r="B738" t="s">
        <v>803</v>
      </c>
      <c r="C738" t="s">
        <v>868</v>
      </c>
      <c r="D738" t="s">
        <v>7</v>
      </c>
      <c r="E738" t="s">
        <v>455</v>
      </c>
      <c r="F738" t="s">
        <v>1447</v>
      </c>
      <c r="G738">
        <v>64000</v>
      </c>
      <c r="H738" t="s">
        <v>1448</v>
      </c>
      <c r="I738" t="s">
        <v>1449</v>
      </c>
      <c r="J738" t="s">
        <v>1107</v>
      </c>
      <c r="K738">
        <v>64</v>
      </c>
      <c r="L738" t="s">
        <v>870</v>
      </c>
      <c r="N738">
        <v>250</v>
      </c>
      <c r="O738" s="41">
        <v>42774.958333333336</v>
      </c>
      <c r="P738">
        <v>3909</v>
      </c>
      <c r="Q738">
        <v>1</v>
      </c>
      <c r="V738" t="s">
        <v>1338</v>
      </c>
      <c r="W738">
        <v>190020</v>
      </c>
      <c r="X738">
        <v>12</v>
      </c>
      <c r="Y738">
        <v>0</v>
      </c>
      <c r="AA738" t="s">
        <v>807</v>
      </c>
      <c r="AB738">
        <v>13.8</v>
      </c>
      <c r="AC738">
        <v>0</v>
      </c>
      <c r="AD738">
        <v>13.8</v>
      </c>
      <c r="AE738" t="s">
        <v>2046</v>
      </c>
      <c r="AF738" t="s">
        <v>2046</v>
      </c>
      <c r="AG738" t="s">
        <v>2046</v>
      </c>
      <c r="AH738" t="s">
        <v>2046</v>
      </c>
      <c r="AI738" t="s">
        <v>2046</v>
      </c>
    </row>
    <row r="739" spans="1:35" x14ac:dyDescent="0.2">
      <c r="A739" t="s">
        <v>51</v>
      </c>
      <c r="B739" t="s">
        <v>803</v>
      </c>
      <c r="C739" t="s">
        <v>868</v>
      </c>
      <c r="D739" t="s">
        <v>7</v>
      </c>
      <c r="E739" t="s">
        <v>455</v>
      </c>
      <c r="F739" t="s">
        <v>1447</v>
      </c>
      <c r="G739">
        <v>64000</v>
      </c>
      <c r="H739" t="s">
        <v>1448</v>
      </c>
      <c r="I739" t="s">
        <v>1449</v>
      </c>
      <c r="J739" t="s">
        <v>1107</v>
      </c>
      <c r="K739">
        <v>64</v>
      </c>
      <c r="L739" t="s">
        <v>870</v>
      </c>
      <c r="N739">
        <v>250</v>
      </c>
      <c r="O739" s="41">
        <v>42774.958333333336</v>
      </c>
      <c r="P739">
        <v>3909</v>
      </c>
      <c r="Q739">
        <v>1</v>
      </c>
      <c r="V739" t="s">
        <v>1450</v>
      </c>
      <c r="W739">
        <v>190150</v>
      </c>
      <c r="X739">
        <v>12</v>
      </c>
      <c r="Y739">
        <v>0</v>
      </c>
      <c r="AB739">
        <v>13.8</v>
      </c>
      <c r="AC739">
        <v>0</v>
      </c>
      <c r="AD739">
        <v>13.8</v>
      </c>
      <c r="AE739" t="s">
        <v>2046</v>
      </c>
      <c r="AF739" t="s">
        <v>2046</v>
      </c>
      <c r="AG739" t="s">
        <v>2046</v>
      </c>
      <c r="AH739" t="s">
        <v>2046</v>
      </c>
      <c r="AI739" t="s">
        <v>2046</v>
      </c>
    </row>
    <row r="740" spans="1:35" x14ac:dyDescent="0.2">
      <c r="A740" t="s">
        <v>51</v>
      </c>
      <c r="B740" t="s">
        <v>803</v>
      </c>
      <c r="C740" t="s">
        <v>868</v>
      </c>
      <c r="D740" t="s">
        <v>7</v>
      </c>
      <c r="E740" t="s">
        <v>455</v>
      </c>
      <c r="F740" t="s">
        <v>1447</v>
      </c>
      <c r="G740">
        <v>64000</v>
      </c>
      <c r="H740" t="s">
        <v>1448</v>
      </c>
      <c r="I740" t="s">
        <v>1449</v>
      </c>
      <c r="J740" t="s">
        <v>1107</v>
      </c>
      <c r="K740">
        <v>64</v>
      </c>
      <c r="L740" t="s">
        <v>870</v>
      </c>
      <c r="N740">
        <v>250</v>
      </c>
      <c r="O740" s="41">
        <v>42774.958333333336</v>
      </c>
      <c r="P740">
        <v>3908</v>
      </c>
      <c r="Q740">
        <v>1</v>
      </c>
      <c r="T740">
        <v>1</v>
      </c>
      <c r="V740" t="s">
        <v>881</v>
      </c>
      <c r="W740">
        <v>146150</v>
      </c>
      <c r="X740">
        <v>1</v>
      </c>
      <c r="Y740">
        <v>10</v>
      </c>
      <c r="AB740">
        <v>0</v>
      </c>
      <c r="AC740">
        <v>0</v>
      </c>
      <c r="AD740">
        <v>0</v>
      </c>
      <c r="AE740" t="s">
        <v>2046</v>
      </c>
      <c r="AF740" t="s">
        <v>2046</v>
      </c>
      <c r="AG740" t="s">
        <v>2046</v>
      </c>
      <c r="AH740" t="s">
        <v>2046</v>
      </c>
      <c r="AI740" t="s">
        <v>2046</v>
      </c>
    </row>
    <row r="741" spans="1:35" x14ac:dyDescent="0.2">
      <c r="A741" t="s">
        <v>51</v>
      </c>
      <c r="B741" t="s">
        <v>803</v>
      </c>
      <c r="C741" t="s">
        <v>868</v>
      </c>
      <c r="D741" t="s">
        <v>7</v>
      </c>
      <c r="E741" t="s">
        <v>455</v>
      </c>
      <c r="F741" t="s">
        <v>1447</v>
      </c>
      <c r="G741">
        <v>64000</v>
      </c>
      <c r="H741" t="s">
        <v>1448</v>
      </c>
      <c r="I741" t="s">
        <v>1449</v>
      </c>
      <c r="J741" t="s">
        <v>1107</v>
      </c>
      <c r="K741">
        <v>64</v>
      </c>
      <c r="L741" t="s">
        <v>870</v>
      </c>
      <c r="N741">
        <v>250</v>
      </c>
      <c r="O741" s="41">
        <v>42774.958333333336</v>
      </c>
      <c r="P741">
        <v>3908</v>
      </c>
      <c r="Q741">
        <v>1</v>
      </c>
      <c r="T741">
        <v>1</v>
      </c>
      <c r="V741" t="s">
        <v>878</v>
      </c>
      <c r="W741">
        <v>410100</v>
      </c>
      <c r="X741">
        <v>20</v>
      </c>
      <c r="Y741">
        <v>10</v>
      </c>
      <c r="AB741">
        <v>15</v>
      </c>
      <c r="AC741">
        <v>0</v>
      </c>
      <c r="AD741">
        <v>15</v>
      </c>
      <c r="AE741" t="s">
        <v>2046</v>
      </c>
      <c r="AF741" t="s">
        <v>2046</v>
      </c>
      <c r="AG741" t="s">
        <v>2046</v>
      </c>
      <c r="AH741" t="s">
        <v>2046</v>
      </c>
      <c r="AI741" t="s">
        <v>2046</v>
      </c>
    </row>
    <row r="742" spans="1:35" x14ac:dyDescent="0.2">
      <c r="A742" t="s">
        <v>51</v>
      </c>
      <c r="B742" t="s">
        <v>803</v>
      </c>
      <c r="C742" t="s">
        <v>868</v>
      </c>
      <c r="D742" t="s">
        <v>7</v>
      </c>
      <c r="E742" t="s">
        <v>455</v>
      </c>
      <c r="F742" t="s">
        <v>1447</v>
      </c>
      <c r="G742">
        <v>64000</v>
      </c>
      <c r="H742" t="s">
        <v>1448</v>
      </c>
      <c r="I742" t="s">
        <v>1449</v>
      </c>
      <c r="J742" t="s">
        <v>1107</v>
      </c>
      <c r="K742">
        <v>64</v>
      </c>
      <c r="L742" t="s">
        <v>870</v>
      </c>
      <c r="N742">
        <v>250</v>
      </c>
      <c r="O742" s="41">
        <v>42774.958333333336</v>
      </c>
      <c r="P742">
        <v>3908</v>
      </c>
      <c r="Q742">
        <v>1</v>
      </c>
      <c r="T742">
        <v>1</v>
      </c>
      <c r="V742" t="s">
        <v>877</v>
      </c>
      <c r="W742">
        <v>410090</v>
      </c>
      <c r="X742">
        <v>20</v>
      </c>
      <c r="Y742">
        <v>10</v>
      </c>
      <c r="AB742">
        <v>15</v>
      </c>
      <c r="AC742">
        <v>0</v>
      </c>
      <c r="AD742">
        <v>15</v>
      </c>
      <c r="AE742" t="s">
        <v>2046</v>
      </c>
      <c r="AF742" t="s">
        <v>2046</v>
      </c>
      <c r="AG742" t="s">
        <v>2046</v>
      </c>
      <c r="AH742" t="s">
        <v>2046</v>
      </c>
      <c r="AI742" t="s">
        <v>2046</v>
      </c>
    </row>
    <row r="743" spans="1:35" x14ac:dyDescent="0.2">
      <c r="A743" t="s">
        <v>51</v>
      </c>
      <c r="B743" t="s">
        <v>803</v>
      </c>
      <c r="C743" t="s">
        <v>868</v>
      </c>
      <c r="D743" t="s">
        <v>7</v>
      </c>
      <c r="E743" t="s">
        <v>455</v>
      </c>
      <c r="F743" t="s">
        <v>1447</v>
      </c>
      <c r="G743">
        <v>64000</v>
      </c>
      <c r="H743" t="s">
        <v>1448</v>
      </c>
      <c r="I743" t="s">
        <v>1449</v>
      </c>
      <c r="J743" t="s">
        <v>1107</v>
      </c>
      <c r="K743">
        <v>64</v>
      </c>
      <c r="L743" t="s">
        <v>870</v>
      </c>
      <c r="N743">
        <v>250</v>
      </c>
      <c r="O743" s="41">
        <v>42774.958333333336</v>
      </c>
      <c r="P743">
        <v>3908</v>
      </c>
      <c r="Q743">
        <v>1</v>
      </c>
      <c r="T743">
        <v>1</v>
      </c>
      <c r="V743" t="s">
        <v>876</v>
      </c>
      <c r="W743">
        <v>410080</v>
      </c>
      <c r="X743">
        <v>60</v>
      </c>
      <c r="Y743">
        <v>10</v>
      </c>
      <c r="AB743">
        <v>45</v>
      </c>
      <c r="AC743">
        <v>0</v>
      </c>
      <c r="AD743">
        <v>45</v>
      </c>
      <c r="AE743" t="s">
        <v>2046</v>
      </c>
      <c r="AF743" t="s">
        <v>2046</v>
      </c>
      <c r="AG743" t="s">
        <v>2046</v>
      </c>
      <c r="AH743" t="s">
        <v>2046</v>
      </c>
      <c r="AI743" t="s">
        <v>2046</v>
      </c>
    </row>
    <row r="744" spans="1:35" x14ac:dyDescent="0.2">
      <c r="A744" t="s">
        <v>51</v>
      </c>
      <c r="B744" t="s">
        <v>803</v>
      </c>
      <c r="C744" t="s">
        <v>868</v>
      </c>
      <c r="D744" t="s">
        <v>7</v>
      </c>
      <c r="E744" t="s">
        <v>455</v>
      </c>
      <c r="F744" t="s">
        <v>1447</v>
      </c>
      <c r="G744">
        <v>64000</v>
      </c>
      <c r="H744" t="s">
        <v>1448</v>
      </c>
      <c r="I744" t="s">
        <v>1449</v>
      </c>
      <c r="J744" t="s">
        <v>1107</v>
      </c>
      <c r="K744">
        <v>64</v>
      </c>
      <c r="L744" t="s">
        <v>870</v>
      </c>
      <c r="N744">
        <v>250</v>
      </c>
      <c r="O744" s="41">
        <v>42774.958333333336</v>
      </c>
      <c r="P744">
        <v>3908</v>
      </c>
      <c r="Q744">
        <v>1</v>
      </c>
      <c r="T744">
        <v>1</v>
      </c>
      <c r="V744" t="s">
        <v>875</v>
      </c>
      <c r="W744">
        <v>410070</v>
      </c>
      <c r="X744">
        <v>20</v>
      </c>
      <c r="Y744">
        <v>10</v>
      </c>
      <c r="AB744">
        <v>15.4</v>
      </c>
      <c r="AC744">
        <v>0</v>
      </c>
      <c r="AD744">
        <v>15.4</v>
      </c>
      <c r="AE744" t="s">
        <v>2046</v>
      </c>
      <c r="AF744" t="s">
        <v>2046</v>
      </c>
      <c r="AG744" t="s">
        <v>2046</v>
      </c>
      <c r="AH744" t="s">
        <v>2046</v>
      </c>
      <c r="AI744" t="s">
        <v>2046</v>
      </c>
    </row>
    <row r="745" spans="1:35" x14ac:dyDescent="0.2">
      <c r="A745" t="s">
        <v>51</v>
      </c>
      <c r="B745" t="s">
        <v>803</v>
      </c>
      <c r="C745" t="s">
        <v>868</v>
      </c>
      <c r="D745" t="s">
        <v>7</v>
      </c>
      <c r="E745" t="s">
        <v>455</v>
      </c>
      <c r="F745" t="s">
        <v>1447</v>
      </c>
      <c r="G745">
        <v>64000</v>
      </c>
      <c r="H745" t="s">
        <v>1448</v>
      </c>
      <c r="I745" t="s">
        <v>1449</v>
      </c>
      <c r="J745" t="s">
        <v>1107</v>
      </c>
      <c r="K745">
        <v>64</v>
      </c>
      <c r="L745" t="s">
        <v>870</v>
      </c>
      <c r="N745">
        <v>250</v>
      </c>
      <c r="O745" s="41">
        <v>42774.958333333336</v>
      </c>
      <c r="P745">
        <v>3908</v>
      </c>
      <c r="Q745">
        <v>1</v>
      </c>
      <c r="T745">
        <v>1</v>
      </c>
      <c r="V745" t="s">
        <v>874</v>
      </c>
      <c r="W745">
        <v>410060</v>
      </c>
      <c r="X745">
        <v>20</v>
      </c>
      <c r="Y745">
        <v>10</v>
      </c>
      <c r="AB745">
        <v>15</v>
      </c>
      <c r="AC745">
        <v>0</v>
      </c>
      <c r="AD745">
        <v>15</v>
      </c>
      <c r="AE745" t="s">
        <v>2046</v>
      </c>
      <c r="AF745" t="s">
        <v>2046</v>
      </c>
      <c r="AG745" t="s">
        <v>2046</v>
      </c>
      <c r="AH745" t="s">
        <v>2046</v>
      </c>
      <c r="AI745" t="s">
        <v>2046</v>
      </c>
    </row>
    <row r="746" spans="1:35" x14ac:dyDescent="0.2">
      <c r="A746" t="s">
        <v>51</v>
      </c>
      <c r="B746" t="s">
        <v>803</v>
      </c>
      <c r="C746" t="s">
        <v>868</v>
      </c>
      <c r="D746" t="s">
        <v>7</v>
      </c>
      <c r="E746" t="s">
        <v>455</v>
      </c>
      <c r="F746" t="s">
        <v>1447</v>
      </c>
      <c r="G746">
        <v>64000</v>
      </c>
      <c r="H746" t="s">
        <v>1448</v>
      </c>
      <c r="I746" t="s">
        <v>1449</v>
      </c>
      <c r="J746" t="s">
        <v>1107</v>
      </c>
      <c r="K746">
        <v>64</v>
      </c>
      <c r="L746" t="s">
        <v>870</v>
      </c>
      <c r="N746">
        <v>250</v>
      </c>
      <c r="O746" s="41">
        <v>42774.958333333336</v>
      </c>
      <c r="P746">
        <v>3908</v>
      </c>
      <c r="Q746">
        <v>1</v>
      </c>
      <c r="T746">
        <v>1</v>
      </c>
      <c r="V746" t="s">
        <v>873</v>
      </c>
      <c r="W746">
        <v>410050</v>
      </c>
      <c r="X746">
        <v>40</v>
      </c>
      <c r="Y746">
        <v>10</v>
      </c>
      <c r="AB746">
        <v>30</v>
      </c>
      <c r="AC746">
        <v>0</v>
      </c>
      <c r="AD746">
        <v>30</v>
      </c>
      <c r="AE746" t="s">
        <v>2046</v>
      </c>
      <c r="AF746" t="s">
        <v>2046</v>
      </c>
      <c r="AG746" t="s">
        <v>2046</v>
      </c>
      <c r="AH746" t="s">
        <v>2046</v>
      </c>
      <c r="AI746" t="s">
        <v>2046</v>
      </c>
    </row>
    <row r="747" spans="1:35" x14ac:dyDescent="0.2">
      <c r="A747" t="s">
        <v>51</v>
      </c>
      <c r="B747" t="s">
        <v>803</v>
      </c>
      <c r="C747" t="s">
        <v>868</v>
      </c>
      <c r="D747" t="s">
        <v>7</v>
      </c>
      <c r="E747" t="s">
        <v>455</v>
      </c>
      <c r="F747" t="s">
        <v>1447</v>
      </c>
      <c r="G747">
        <v>64000</v>
      </c>
      <c r="H747" t="s">
        <v>1448</v>
      </c>
      <c r="I747" t="s">
        <v>1449</v>
      </c>
      <c r="J747" t="s">
        <v>1107</v>
      </c>
      <c r="K747">
        <v>64</v>
      </c>
      <c r="L747" t="s">
        <v>870</v>
      </c>
      <c r="N747">
        <v>250</v>
      </c>
      <c r="O747" s="41">
        <v>42774.958333333336</v>
      </c>
      <c r="P747">
        <v>3908</v>
      </c>
      <c r="Q747">
        <v>1</v>
      </c>
      <c r="T747">
        <v>1</v>
      </c>
      <c r="V747" t="s">
        <v>872</v>
      </c>
      <c r="W747">
        <v>410030</v>
      </c>
      <c r="X747">
        <v>60</v>
      </c>
      <c r="Y747">
        <v>10</v>
      </c>
      <c r="AB747">
        <v>45</v>
      </c>
      <c r="AC747">
        <v>0</v>
      </c>
      <c r="AD747">
        <v>45</v>
      </c>
      <c r="AE747" t="s">
        <v>2046</v>
      </c>
      <c r="AF747" t="s">
        <v>2046</v>
      </c>
      <c r="AG747" t="s">
        <v>2046</v>
      </c>
      <c r="AH747" t="s">
        <v>2046</v>
      </c>
      <c r="AI747" t="s">
        <v>2046</v>
      </c>
    </row>
    <row r="748" spans="1:35" x14ac:dyDescent="0.2">
      <c r="A748" t="s">
        <v>51</v>
      </c>
      <c r="B748" t="s">
        <v>803</v>
      </c>
      <c r="C748" t="s">
        <v>868</v>
      </c>
      <c r="D748" t="s">
        <v>7</v>
      </c>
      <c r="E748" t="s">
        <v>455</v>
      </c>
      <c r="F748" t="s">
        <v>1447</v>
      </c>
      <c r="G748">
        <v>64000</v>
      </c>
      <c r="H748" t="s">
        <v>1448</v>
      </c>
      <c r="I748" t="s">
        <v>1449</v>
      </c>
      <c r="J748" t="s">
        <v>1107</v>
      </c>
      <c r="K748">
        <v>64</v>
      </c>
      <c r="L748" t="s">
        <v>870</v>
      </c>
      <c r="N748">
        <v>250</v>
      </c>
      <c r="O748" s="41">
        <v>42774.958333333336</v>
      </c>
      <c r="P748">
        <v>3908</v>
      </c>
      <c r="Q748">
        <v>1</v>
      </c>
      <c r="T748">
        <v>1</v>
      </c>
      <c r="V748" t="s">
        <v>1349</v>
      </c>
      <c r="W748">
        <v>410020</v>
      </c>
      <c r="X748">
        <v>40</v>
      </c>
      <c r="Y748">
        <v>10</v>
      </c>
      <c r="AB748">
        <v>30</v>
      </c>
      <c r="AC748">
        <v>0</v>
      </c>
      <c r="AD748">
        <v>30</v>
      </c>
      <c r="AE748" t="s">
        <v>2046</v>
      </c>
      <c r="AF748" t="s">
        <v>2046</v>
      </c>
      <c r="AG748" t="s">
        <v>2046</v>
      </c>
      <c r="AH748" t="s">
        <v>2046</v>
      </c>
      <c r="AI748" t="s">
        <v>2046</v>
      </c>
    </row>
    <row r="749" spans="1:35" x14ac:dyDescent="0.2">
      <c r="A749" t="s">
        <v>51</v>
      </c>
      <c r="B749" t="s">
        <v>803</v>
      </c>
      <c r="C749" t="s">
        <v>868</v>
      </c>
      <c r="D749" t="s">
        <v>7</v>
      </c>
      <c r="E749" t="s">
        <v>455</v>
      </c>
      <c r="F749" t="s">
        <v>1447</v>
      </c>
      <c r="G749">
        <v>64000</v>
      </c>
      <c r="H749" t="s">
        <v>1448</v>
      </c>
      <c r="I749" t="s">
        <v>1449</v>
      </c>
      <c r="J749" t="s">
        <v>1107</v>
      </c>
      <c r="K749">
        <v>64</v>
      </c>
      <c r="L749" t="s">
        <v>870</v>
      </c>
      <c r="N749">
        <v>250</v>
      </c>
      <c r="O749" s="41">
        <v>42774.958333333336</v>
      </c>
      <c r="P749">
        <v>3908</v>
      </c>
      <c r="Q749">
        <v>1</v>
      </c>
      <c r="T749">
        <v>1</v>
      </c>
      <c r="V749" t="s">
        <v>871</v>
      </c>
      <c r="W749">
        <v>410010</v>
      </c>
      <c r="X749">
        <v>20</v>
      </c>
      <c r="Y749">
        <v>10</v>
      </c>
      <c r="AB749">
        <v>15</v>
      </c>
      <c r="AC749">
        <v>0</v>
      </c>
      <c r="AD749">
        <v>15</v>
      </c>
      <c r="AE749" t="s">
        <v>2046</v>
      </c>
      <c r="AF749" t="s">
        <v>2046</v>
      </c>
      <c r="AG749" t="s">
        <v>2046</v>
      </c>
      <c r="AH749" t="s">
        <v>2046</v>
      </c>
      <c r="AI749" t="s">
        <v>2046</v>
      </c>
    </row>
    <row r="750" spans="1:35" x14ac:dyDescent="0.2">
      <c r="A750" t="s">
        <v>51</v>
      </c>
      <c r="B750" t="s">
        <v>803</v>
      </c>
      <c r="C750" t="s">
        <v>863</v>
      </c>
      <c r="D750" t="s">
        <v>11</v>
      </c>
      <c r="E750" t="s">
        <v>455</v>
      </c>
      <c r="F750" t="s">
        <v>1447</v>
      </c>
      <c r="G750">
        <v>64000</v>
      </c>
      <c r="H750" t="s">
        <v>1448</v>
      </c>
      <c r="I750" t="s">
        <v>1449</v>
      </c>
      <c r="J750" t="s">
        <v>1107</v>
      </c>
      <c r="K750">
        <v>64</v>
      </c>
      <c r="L750" t="s">
        <v>870</v>
      </c>
      <c r="N750">
        <v>250</v>
      </c>
      <c r="O750" s="41">
        <v>42774.958333333336</v>
      </c>
      <c r="P750">
        <v>3907</v>
      </c>
      <c r="Q750">
        <v>1</v>
      </c>
      <c r="V750" t="s">
        <v>982</v>
      </c>
      <c r="W750" t="s">
        <v>983</v>
      </c>
      <c r="X750">
        <v>6</v>
      </c>
      <c r="Y750">
        <v>0</v>
      </c>
      <c r="AB750">
        <v>10.44</v>
      </c>
      <c r="AC750">
        <v>0</v>
      </c>
      <c r="AD750">
        <v>10.44</v>
      </c>
      <c r="AE750" t="s">
        <v>2046</v>
      </c>
      <c r="AF750" t="s">
        <v>2046</v>
      </c>
      <c r="AG750" t="s">
        <v>2046</v>
      </c>
      <c r="AH750" t="s">
        <v>2046</v>
      </c>
      <c r="AI750" t="s">
        <v>2046</v>
      </c>
    </row>
    <row r="751" spans="1:35" x14ac:dyDescent="0.2">
      <c r="A751" t="s">
        <v>51</v>
      </c>
      <c r="B751" t="s">
        <v>862</v>
      </c>
      <c r="C751" t="s">
        <v>868</v>
      </c>
      <c r="D751" t="s">
        <v>8</v>
      </c>
      <c r="E751" t="s">
        <v>555</v>
      </c>
      <c r="F751" t="s">
        <v>1445</v>
      </c>
      <c r="G751">
        <v>35000</v>
      </c>
      <c r="H751" t="s">
        <v>918</v>
      </c>
      <c r="I751" t="s">
        <v>1446</v>
      </c>
      <c r="J751" t="s">
        <v>864</v>
      </c>
      <c r="K751">
        <v>35</v>
      </c>
      <c r="L751" t="s">
        <v>848</v>
      </c>
      <c r="N751">
        <v>120</v>
      </c>
      <c r="O751" s="41">
        <v>42774.958333333336</v>
      </c>
      <c r="P751">
        <v>3906</v>
      </c>
      <c r="Q751">
        <v>1</v>
      </c>
      <c r="V751" t="s">
        <v>1193</v>
      </c>
      <c r="W751">
        <v>190240</v>
      </c>
      <c r="X751">
        <v>12</v>
      </c>
      <c r="Y751">
        <v>0</v>
      </c>
      <c r="AA751" t="s">
        <v>807</v>
      </c>
      <c r="AB751">
        <v>15.6</v>
      </c>
      <c r="AC751">
        <v>0</v>
      </c>
      <c r="AD751">
        <v>15.6</v>
      </c>
      <c r="AE751" t="s">
        <v>2046</v>
      </c>
      <c r="AF751" t="s">
        <v>2046</v>
      </c>
      <c r="AG751" t="s">
        <v>2046</v>
      </c>
      <c r="AH751" t="s">
        <v>2046</v>
      </c>
      <c r="AI751" t="s">
        <v>2046</v>
      </c>
    </row>
    <row r="752" spans="1:35" x14ac:dyDescent="0.2">
      <c r="A752" t="s">
        <v>51</v>
      </c>
      <c r="B752" t="s">
        <v>826</v>
      </c>
      <c r="C752" t="s">
        <v>863</v>
      </c>
      <c r="D752" t="s">
        <v>11</v>
      </c>
      <c r="E752" t="s">
        <v>463</v>
      </c>
      <c r="F752" t="s">
        <v>1436</v>
      </c>
      <c r="G752">
        <v>23000</v>
      </c>
      <c r="H752" t="s">
        <v>1437</v>
      </c>
      <c r="I752" t="s">
        <v>1438</v>
      </c>
      <c r="J752" t="s">
        <v>1107</v>
      </c>
      <c r="K752">
        <v>23</v>
      </c>
      <c r="L752" t="s">
        <v>1272</v>
      </c>
      <c r="N752">
        <v>450</v>
      </c>
      <c r="O752" s="41">
        <v>42774.958333333336</v>
      </c>
      <c r="P752">
        <v>3905</v>
      </c>
      <c r="Q752">
        <v>1</v>
      </c>
      <c r="V752" t="s">
        <v>1173</v>
      </c>
      <c r="W752" t="s">
        <v>1174</v>
      </c>
      <c r="X752">
        <v>3</v>
      </c>
      <c r="Y752">
        <v>0</v>
      </c>
      <c r="AB752">
        <v>25.26</v>
      </c>
      <c r="AC752">
        <v>0</v>
      </c>
      <c r="AD752">
        <v>25.26</v>
      </c>
      <c r="AE752" t="s">
        <v>2046</v>
      </c>
      <c r="AF752" t="s">
        <v>2046</v>
      </c>
      <c r="AG752" t="s">
        <v>2046</v>
      </c>
      <c r="AH752" t="s">
        <v>2046</v>
      </c>
      <c r="AI752" t="s">
        <v>2046</v>
      </c>
    </row>
    <row r="753" spans="1:35" x14ac:dyDescent="0.2">
      <c r="A753" t="s">
        <v>51</v>
      </c>
      <c r="B753" t="s">
        <v>826</v>
      </c>
      <c r="C753" t="s">
        <v>863</v>
      </c>
      <c r="D753" t="s">
        <v>11</v>
      </c>
      <c r="E753" t="s">
        <v>463</v>
      </c>
      <c r="F753" t="s">
        <v>1436</v>
      </c>
      <c r="G753">
        <v>23000</v>
      </c>
      <c r="H753" t="s">
        <v>1437</v>
      </c>
      <c r="I753" t="s">
        <v>1438</v>
      </c>
      <c r="J753" t="s">
        <v>1107</v>
      </c>
      <c r="K753">
        <v>23</v>
      </c>
      <c r="L753" t="s">
        <v>1272</v>
      </c>
      <c r="N753">
        <v>450</v>
      </c>
      <c r="O753" s="41">
        <v>42774.958333333336</v>
      </c>
      <c r="P753">
        <v>3905</v>
      </c>
      <c r="Q753">
        <v>1</v>
      </c>
      <c r="V753" t="s">
        <v>1443</v>
      </c>
      <c r="W753" t="s">
        <v>1444</v>
      </c>
      <c r="X753">
        <v>6</v>
      </c>
      <c r="Y753">
        <v>0</v>
      </c>
      <c r="AB753">
        <v>15.36</v>
      </c>
      <c r="AC753">
        <v>0</v>
      </c>
      <c r="AD753">
        <v>15.36</v>
      </c>
      <c r="AE753" t="s">
        <v>2046</v>
      </c>
      <c r="AF753" t="s">
        <v>2046</v>
      </c>
      <c r="AG753" t="s">
        <v>2046</v>
      </c>
      <c r="AH753" t="s">
        <v>2046</v>
      </c>
      <c r="AI753" t="s">
        <v>2046</v>
      </c>
    </row>
    <row r="754" spans="1:35" x14ac:dyDescent="0.2">
      <c r="A754" t="s">
        <v>51</v>
      </c>
      <c r="B754" t="s">
        <v>826</v>
      </c>
      <c r="C754" t="s">
        <v>863</v>
      </c>
      <c r="D754" t="s">
        <v>11</v>
      </c>
      <c r="E754" t="s">
        <v>463</v>
      </c>
      <c r="F754" t="s">
        <v>1436</v>
      </c>
      <c r="G754">
        <v>23000</v>
      </c>
      <c r="H754" t="s">
        <v>1437</v>
      </c>
      <c r="I754" t="s">
        <v>1438</v>
      </c>
      <c r="J754" t="s">
        <v>1107</v>
      </c>
      <c r="K754">
        <v>23</v>
      </c>
      <c r="L754" t="s">
        <v>1272</v>
      </c>
      <c r="N754">
        <v>450</v>
      </c>
      <c r="O754" s="41">
        <v>42774.958333333336</v>
      </c>
      <c r="P754">
        <v>3905</v>
      </c>
      <c r="Q754">
        <v>1</v>
      </c>
      <c r="V754" t="s">
        <v>907</v>
      </c>
      <c r="W754" t="s">
        <v>908</v>
      </c>
      <c r="X754">
        <v>6</v>
      </c>
      <c r="Y754">
        <v>0</v>
      </c>
      <c r="AB754">
        <v>16.920000000000002</v>
      </c>
      <c r="AC754">
        <v>0</v>
      </c>
      <c r="AD754">
        <v>16.920000000000002</v>
      </c>
      <c r="AE754" t="s">
        <v>2046</v>
      </c>
      <c r="AF754" t="s">
        <v>2046</v>
      </c>
      <c r="AG754" t="s">
        <v>2046</v>
      </c>
      <c r="AH754" t="s">
        <v>2046</v>
      </c>
      <c r="AI754" t="s">
        <v>2046</v>
      </c>
    </row>
    <row r="755" spans="1:35" x14ac:dyDescent="0.2">
      <c r="A755" t="s">
        <v>51</v>
      </c>
      <c r="B755" t="s">
        <v>826</v>
      </c>
      <c r="C755" t="s">
        <v>863</v>
      </c>
      <c r="D755" t="s">
        <v>11</v>
      </c>
      <c r="E755" t="s">
        <v>463</v>
      </c>
      <c r="F755" t="s">
        <v>1436</v>
      </c>
      <c r="G755">
        <v>23000</v>
      </c>
      <c r="H755" t="s">
        <v>1437</v>
      </c>
      <c r="I755" t="s">
        <v>1438</v>
      </c>
      <c r="J755" t="s">
        <v>1107</v>
      </c>
      <c r="K755">
        <v>23</v>
      </c>
      <c r="L755" t="s">
        <v>1272</v>
      </c>
      <c r="N755">
        <v>450</v>
      </c>
      <c r="O755" s="41">
        <v>42774.958333333336</v>
      </c>
      <c r="P755">
        <v>3905</v>
      </c>
      <c r="Q755">
        <v>1</v>
      </c>
      <c r="V755" t="s">
        <v>1441</v>
      </c>
      <c r="W755" t="s">
        <v>1442</v>
      </c>
      <c r="X755">
        <v>3</v>
      </c>
      <c r="Y755">
        <v>0</v>
      </c>
      <c r="AB755">
        <v>6.51</v>
      </c>
      <c r="AC755">
        <v>0</v>
      </c>
      <c r="AD755">
        <v>6.51</v>
      </c>
      <c r="AE755" t="s">
        <v>2046</v>
      </c>
      <c r="AF755" t="s">
        <v>2046</v>
      </c>
      <c r="AG755" t="s">
        <v>2046</v>
      </c>
      <c r="AH755" t="s">
        <v>2046</v>
      </c>
      <c r="AI755" t="s">
        <v>2046</v>
      </c>
    </row>
    <row r="756" spans="1:35" x14ac:dyDescent="0.2">
      <c r="A756" t="s">
        <v>51</v>
      </c>
      <c r="B756" t="s">
        <v>826</v>
      </c>
      <c r="C756" t="s">
        <v>863</v>
      </c>
      <c r="D756" t="s">
        <v>11</v>
      </c>
      <c r="E756" t="s">
        <v>463</v>
      </c>
      <c r="F756" t="s">
        <v>1436</v>
      </c>
      <c r="G756">
        <v>23000</v>
      </c>
      <c r="H756" t="s">
        <v>1437</v>
      </c>
      <c r="I756" t="s">
        <v>1438</v>
      </c>
      <c r="J756" t="s">
        <v>1107</v>
      </c>
      <c r="K756">
        <v>23</v>
      </c>
      <c r="L756" t="s">
        <v>1272</v>
      </c>
      <c r="N756">
        <v>450</v>
      </c>
      <c r="O756" s="41">
        <v>42774.958333333336</v>
      </c>
      <c r="P756">
        <v>3905</v>
      </c>
      <c r="Q756">
        <v>1</v>
      </c>
      <c r="V756" t="s">
        <v>1439</v>
      </c>
      <c r="W756" t="s">
        <v>1440</v>
      </c>
      <c r="X756">
        <v>3</v>
      </c>
      <c r="Y756">
        <v>0</v>
      </c>
      <c r="AB756">
        <v>5.31</v>
      </c>
      <c r="AC756">
        <v>0</v>
      </c>
      <c r="AD756">
        <v>5.31</v>
      </c>
      <c r="AE756" t="s">
        <v>2046</v>
      </c>
      <c r="AF756" t="s">
        <v>2046</v>
      </c>
      <c r="AG756" t="s">
        <v>2046</v>
      </c>
      <c r="AH756" t="s">
        <v>2046</v>
      </c>
      <c r="AI756" t="s">
        <v>2046</v>
      </c>
    </row>
    <row r="757" spans="1:35" x14ac:dyDescent="0.2">
      <c r="A757" t="s">
        <v>51</v>
      </c>
      <c r="B757" t="s">
        <v>826</v>
      </c>
      <c r="C757" t="s">
        <v>863</v>
      </c>
      <c r="D757" t="s">
        <v>11</v>
      </c>
      <c r="E757" t="s">
        <v>463</v>
      </c>
      <c r="F757" t="s">
        <v>1436</v>
      </c>
      <c r="G757">
        <v>23000</v>
      </c>
      <c r="H757" t="s">
        <v>1437</v>
      </c>
      <c r="I757" t="s">
        <v>1438</v>
      </c>
      <c r="J757" t="s">
        <v>1107</v>
      </c>
      <c r="K757">
        <v>23</v>
      </c>
      <c r="L757" t="s">
        <v>1272</v>
      </c>
      <c r="N757">
        <v>450</v>
      </c>
      <c r="O757" s="41">
        <v>42774.958333333336</v>
      </c>
      <c r="P757">
        <v>3905</v>
      </c>
      <c r="Q757">
        <v>1</v>
      </c>
      <c r="V757" t="s">
        <v>1060</v>
      </c>
      <c r="W757" t="s">
        <v>1061</v>
      </c>
      <c r="X757">
        <v>6</v>
      </c>
      <c r="Y757">
        <v>0</v>
      </c>
      <c r="AB757">
        <v>23.82</v>
      </c>
      <c r="AC757">
        <v>0</v>
      </c>
      <c r="AD757">
        <v>23.82</v>
      </c>
      <c r="AE757" t="s">
        <v>2046</v>
      </c>
      <c r="AF757" t="s">
        <v>2046</v>
      </c>
      <c r="AG757" t="s">
        <v>2046</v>
      </c>
      <c r="AH757" t="s">
        <v>2046</v>
      </c>
      <c r="AI757" t="s">
        <v>2046</v>
      </c>
    </row>
    <row r="758" spans="1:35" x14ac:dyDescent="0.2">
      <c r="A758" t="s">
        <v>51</v>
      </c>
      <c r="B758" t="s">
        <v>826</v>
      </c>
      <c r="C758" t="s">
        <v>863</v>
      </c>
      <c r="D758" t="s">
        <v>11</v>
      </c>
      <c r="E758" t="s">
        <v>463</v>
      </c>
      <c r="F758" t="s">
        <v>1436</v>
      </c>
      <c r="G758">
        <v>23000</v>
      </c>
      <c r="H758" t="s">
        <v>1437</v>
      </c>
      <c r="I758" t="s">
        <v>1438</v>
      </c>
      <c r="J758" t="s">
        <v>1107</v>
      </c>
      <c r="K758">
        <v>23</v>
      </c>
      <c r="L758" t="s">
        <v>1272</v>
      </c>
      <c r="N758">
        <v>450</v>
      </c>
      <c r="O758" s="41">
        <v>42774.958333333336</v>
      </c>
      <c r="P758">
        <v>3905</v>
      </c>
      <c r="Q758">
        <v>1</v>
      </c>
      <c r="V758" t="s">
        <v>1056</v>
      </c>
      <c r="W758" t="s">
        <v>1057</v>
      </c>
      <c r="X758">
        <v>6</v>
      </c>
      <c r="Y758">
        <v>0</v>
      </c>
      <c r="AB758">
        <v>38.46</v>
      </c>
      <c r="AC758">
        <v>0</v>
      </c>
      <c r="AD758">
        <v>38.46</v>
      </c>
      <c r="AE758" t="s">
        <v>2046</v>
      </c>
      <c r="AF758" t="s">
        <v>2046</v>
      </c>
      <c r="AG758" t="s">
        <v>2046</v>
      </c>
      <c r="AH758" t="s">
        <v>2046</v>
      </c>
      <c r="AI758" t="s">
        <v>2046</v>
      </c>
    </row>
    <row r="759" spans="1:35" x14ac:dyDescent="0.2">
      <c r="A759" t="s">
        <v>51</v>
      </c>
      <c r="B759" t="s">
        <v>862</v>
      </c>
      <c r="C759" t="s">
        <v>868</v>
      </c>
      <c r="D759" t="s">
        <v>8</v>
      </c>
      <c r="E759" t="s">
        <v>441</v>
      </c>
      <c r="F759" t="s">
        <v>1434</v>
      </c>
      <c r="G759">
        <v>35700</v>
      </c>
      <c r="H759" t="s">
        <v>918</v>
      </c>
      <c r="I759" t="s">
        <v>1435</v>
      </c>
      <c r="J759" t="s">
        <v>864</v>
      </c>
      <c r="K759">
        <v>35</v>
      </c>
      <c r="L759" t="s">
        <v>511</v>
      </c>
      <c r="N759">
        <v>100</v>
      </c>
      <c r="O759" s="41">
        <v>42773.958333333336</v>
      </c>
      <c r="P759">
        <v>3904</v>
      </c>
      <c r="Q759">
        <v>1</v>
      </c>
      <c r="T759">
        <v>1</v>
      </c>
      <c r="V759" t="s">
        <v>1298</v>
      </c>
      <c r="W759">
        <v>410160</v>
      </c>
      <c r="X759">
        <v>20</v>
      </c>
      <c r="Y759">
        <v>10</v>
      </c>
      <c r="AA759" t="s">
        <v>807</v>
      </c>
      <c r="AB759">
        <v>0</v>
      </c>
      <c r="AC759">
        <v>0</v>
      </c>
      <c r="AD759">
        <v>0</v>
      </c>
      <c r="AE759" t="s">
        <v>2046</v>
      </c>
      <c r="AF759" t="s">
        <v>2046</v>
      </c>
      <c r="AG759" t="s">
        <v>2046</v>
      </c>
      <c r="AH759" t="s">
        <v>2046</v>
      </c>
      <c r="AI759" t="s">
        <v>2046</v>
      </c>
    </row>
    <row r="760" spans="1:35" x14ac:dyDescent="0.2">
      <c r="A760" t="s">
        <v>51</v>
      </c>
      <c r="B760" t="s">
        <v>862</v>
      </c>
      <c r="C760" t="s">
        <v>868</v>
      </c>
      <c r="D760" t="s">
        <v>8</v>
      </c>
      <c r="E760" t="s">
        <v>441</v>
      </c>
      <c r="F760" t="s">
        <v>1434</v>
      </c>
      <c r="G760">
        <v>35700</v>
      </c>
      <c r="H760" t="s">
        <v>918</v>
      </c>
      <c r="I760" t="s">
        <v>1435</v>
      </c>
      <c r="J760" t="s">
        <v>864</v>
      </c>
      <c r="K760">
        <v>35</v>
      </c>
      <c r="L760" t="s">
        <v>511</v>
      </c>
      <c r="N760">
        <v>100</v>
      </c>
      <c r="O760" s="41">
        <v>42773.958333333336</v>
      </c>
      <c r="P760">
        <v>3904</v>
      </c>
      <c r="Q760">
        <v>1</v>
      </c>
      <c r="V760" t="s">
        <v>1193</v>
      </c>
      <c r="W760">
        <v>190240</v>
      </c>
      <c r="X760">
        <v>12</v>
      </c>
      <c r="Y760">
        <v>0</v>
      </c>
      <c r="AA760" t="s">
        <v>807</v>
      </c>
      <c r="AB760">
        <v>15.6</v>
      </c>
      <c r="AC760">
        <v>0</v>
      </c>
      <c r="AD760">
        <v>15.6</v>
      </c>
      <c r="AE760" t="s">
        <v>2046</v>
      </c>
      <c r="AF760" t="s">
        <v>2046</v>
      </c>
      <c r="AG760" t="s">
        <v>2046</v>
      </c>
      <c r="AH760" t="s">
        <v>2046</v>
      </c>
      <c r="AI760" t="s">
        <v>2046</v>
      </c>
    </row>
    <row r="761" spans="1:35" x14ac:dyDescent="0.2">
      <c r="A761" t="s">
        <v>51</v>
      </c>
      <c r="B761" t="s">
        <v>862</v>
      </c>
      <c r="C761" t="s">
        <v>868</v>
      </c>
      <c r="D761" t="s">
        <v>8</v>
      </c>
      <c r="E761" t="s">
        <v>441</v>
      </c>
      <c r="F761" t="s">
        <v>1434</v>
      </c>
      <c r="G761">
        <v>35700</v>
      </c>
      <c r="H761" t="s">
        <v>918</v>
      </c>
      <c r="I761" t="s">
        <v>1435</v>
      </c>
      <c r="J761" t="s">
        <v>864</v>
      </c>
      <c r="K761">
        <v>35</v>
      </c>
      <c r="L761" t="s">
        <v>511</v>
      </c>
      <c r="N761">
        <v>100</v>
      </c>
      <c r="O761" s="41">
        <v>42773.958333333336</v>
      </c>
      <c r="P761">
        <v>3904</v>
      </c>
      <c r="Q761">
        <v>1</v>
      </c>
      <c r="T761">
        <v>1</v>
      </c>
      <c r="V761" t="s">
        <v>881</v>
      </c>
      <c r="W761">
        <v>146150</v>
      </c>
      <c r="X761">
        <v>1</v>
      </c>
      <c r="Y761">
        <v>10</v>
      </c>
      <c r="AB761">
        <v>0</v>
      </c>
      <c r="AC761">
        <v>0</v>
      </c>
      <c r="AD761">
        <v>0</v>
      </c>
      <c r="AE761" t="s">
        <v>2046</v>
      </c>
      <c r="AF761" t="s">
        <v>2046</v>
      </c>
      <c r="AG761" t="s">
        <v>2046</v>
      </c>
      <c r="AH761" t="s">
        <v>2046</v>
      </c>
      <c r="AI761" t="s">
        <v>2046</v>
      </c>
    </row>
    <row r="762" spans="1:35" x14ac:dyDescent="0.2">
      <c r="A762" t="s">
        <v>51</v>
      </c>
      <c r="B762" t="s">
        <v>862</v>
      </c>
      <c r="C762" t="s">
        <v>868</v>
      </c>
      <c r="D762" t="s">
        <v>8</v>
      </c>
      <c r="E762" t="s">
        <v>441</v>
      </c>
      <c r="F762" t="s">
        <v>1434</v>
      </c>
      <c r="G762">
        <v>35700</v>
      </c>
      <c r="H762" t="s">
        <v>918</v>
      </c>
      <c r="I762" t="s">
        <v>1435</v>
      </c>
      <c r="J762" t="s">
        <v>864</v>
      </c>
      <c r="K762">
        <v>35</v>
      </c>
      <c r="L762" t="s">
        <v>511</v>
      </c>
      <c r="N762">
        <v>100</v>
      </c>
      <c r="O762" s="41">
        <v>42773.958333333336</v>
      </c>
      <c r="P762">
        <v>3904</v>
      </c>
      <c r="Q762">
        <v>1</v>
      </c>
      <c r="T762">
        <v>1</v>
      </c>
      <c r="V762" t="s">
        <v>1352</v>
      </c>
      <c r="W762">
        <v>41034</v>
      </c>
      <c r="X762">
        <v>20</v>
      </c>
      <c r="Y762">
        <v>10</v>
      </c>
      <c r="AA762" t="s">
        <v>807</v>
      </c>
      <c r="AB762">
        <v>16.2</v>
      </c>
      <c r="AC762">
        <v>0</v>
      </c>
      <c r="AD762">
        <v>16.2</v>
      </c>
      <c r="AE762" t="s">
        <v>2046</v>
      </c>
      <c r="AF762" t="s">
        <v>2046</v>
      </c>
      <c r="AG762" t="s">
        <v>2046</v>
      </c>
      <c r="AH762" t="s">
        <v>2046</v>
      </c>
      <c r="AI762" t="s">
        <v>2046</v>
      </c>
    </row>
    <row r="763" spans="1:35" x14ac:dyDescent="0.2">
      <c r="A763" t="s">
        <v>51</v>
      </c>
      <c r="B763" t="s">
        <v>862</v>
      </c>
      <c r="C763" t="s">
        <v>868</v>
      </c>
      <c r="D763" t="s">
        <v>8</v>
      </c>
      <c r="E763" t="s">
        <v>441</v>
      </c>
      <c r="F763" t="s">
        <v>1434</v>
      </c>
      <c r="G763">
        <v>35700</v>
      </c>
      <c r="H763" t="s">
        <v>918</v>
      </c>
      <c r="I763" t="s">
        <v>1435</v>
      </c>
      <c r="J763" t="s">
        <v>864</v>
      </c>
      <c r="K763">
        <v>35</v>
      </c>
      <c r="L763" t="s">
        <v>511</v>
      </c>
      <c r="N763">
        <v>100</v>
      </c>
      <c r="O763" s="41">
        <v>42773.958333333336</v>
      </c>
      <c r="P763">
        <v>3904</v>
      </c>
      <c r="Q763">
        <v>1</v>
      </c>
      <c r="T763">
        <v>1</v>
      </c>
      <c r="V763" t="s">
        <v>1351</v>
      </c>
      <c r="W763">
        <v>41033</v>
      </c>
      <c r="X763">
        <v>20</v>
      </c>
      <c r="Y763">
        <v>10</v>
      </c>
      <c r="AA763" t="s">
        <v>807</v>
      </c>
      <c r="AB763">
        <v>16.2</v>
      </c>
      <c r="AC763">
        <v>0</v>
      </c>
      <c r="AD763">
        <v>16.2</v>
      </c>
      <c r="AE763" t="s">
        <v>2046</v>
      </c>
      <c r="AF763" t="s">
        <v>2046</v>
      </c>
      <c r="AG763" t="s">
        <v>2046</v>
      </c>
      <c r="AH763" t="s">
        <v>2046</v>
      </c>
      <c r="AI763" t="s">
        <v>2046</v>
      </c>
    </row>
    <row r="764" spans="1:35" x14ac:dyDescent="0.2">
      <c r="A764" t="s">
        <v>51</v>
      </c>
      <c r="B764" t="s">
        <v>862</v>
      </c>
      <c r="C764" t="s">
        <v>868</v>
      </c>
      <c r="D764" t="s">
        <v>8</v>
      </c>
      <c r="E764" t="s">
        <v>441</v>
      </c>
      <c r="F764" t="s">
        <v>1434</v>
      </c>
      <c r="G764">
        <v>35700</v>
      </c>
      <c r="H764" t="s">
        <v>918</v>
      </c>
      <c r="I764" t="s">
        <v>1435</v>
      </c>
      <c r="J764" t="s">
        <v>864</v>
      </c>
      <c r="K764">
        <v>35</v>
      </c>
      <c r="L764" t="s">
        <v>511</v>
      </c>
      <c r="N764">
        <v>100</v>
      </c>
      <c r="O764" s="41">
        <v>42773.958333333336</v>
      </c>
      <c r="P764">
        <v>3904</v>
      </c>
      <c r="Q764">
        <v>1</v>
      </c>
      <c r="T764">
        <v>1</v>
      </c>
      <c r="V764" t="s">
        <v>880</v>
      </c>
      <c r="W764">
        <v>41032</v>
      </c>
      <c r="X764">
        <v>20</v>
      </c>
      <c r="Y764">
        <v>10</v>
      </c>
      <c r="AA764" t="s">
        <v>807</v>
      </c>
      <c r="AB764">
        <v>16.2</v>
      </c>
      <c r="AC764">
        <v>0</v>
      </c>
      <c r="AD764">
        <v>16.2</v>
      </c>
      <c r="AE764" t="s">
        <v>2046</v>
      </c>
      <c r="AF764" t="s">
        <v>2046</v>
      </c>
      <c r="AG764" t="s">
        <v>2046</v>
      </c>
      <c r="AH764" t="s">
        <v>2046</v>
      </c>
      <c r="AI764" t="s">
        <v>2046</v>
      </c>
    </row>
    <row r="765" spans="1:35" x14ac:dyDescent="0.2">
      <c r="A765" t="s">
        <v>51</v>
      </c>
      <c r="B765" t="s">
        <v>862</v>
      </c>
      <c r="C765" t="s">
        <v>868</v>
      </c>
      <c r="D765" t="s">
        <v>8</v>
      </c>
      <c r="E765" t="s">
        <v>441</v>
      </c>
      <c r="F765" t="s">
        <v>1434</v>
      </c>
      <c r="G765">
        <v>35700</v>
      </c>
      <c r="H765" t="s">
        <v>918</v>
      </c>
      <c r="I765" t="s">
        <v>1435</v>
      </c>
      <c r="J765" t="s">
        <v>864</v>
      </c>
      <c r="K765">
        <v>35</v>
      </c>
      <c r="L765" t="s">
        <v>511</v>
      </c>
      <c r="N765">
        <v>100</v>
      </c>
      <c r="O765" s="41">
        <v>42773.958333333336</v>
      </c>
      <c r="P765">
        <v>3904</v>
      </c>
      <c r="Q765">
        <v>1</v>
      </c>
      <c r="T765">
        <v>1</v>
      </c>
      <c r="V765" t="s">
        <v>1350</v>
      </c>
      <c r="W765">
        <v>41031</v>
      </c>
      <c r="X765">
        <v>20</v>
      </c>
      <c r="Y765">
        <v>10</v>
      </c>
      <c r="AA765" t="s">
        <v>807</v>
      </c>
      <c r="AB765">
        <v>16.2</v>
      </c>
      <c r="AC765">
        <v>0</v>
      </c>
      <c r="AD765">
        <v>16.2</v>
      </c>
      <c r="AE765" t="s">
        <v>2046</v>
      </c>
      <c r="AF765" t="s">
        <v>2046</v>
      </c>
      <c r="AG765" t="s">
        <v>2046</v>
      </c>
      <c r="AH765" t="s">
        <v>2046</v>
      </c>
      <c r="AI765" t="s">
        <v>2046</v>
      </c>
    </row>
    <row r="766" spans="1:35" x14ac:dyDescent="0.2">
      <c r="A766" t="s">
        <v>51</v>
      </c>
      <c r="B766" t="s">
        <v>862</v>
      </c>
      <c r="C766" t="s">
        <v>868</v>
      </c>
      <c r="D766" t="s">
        <v>8</v>
      </c>
      <c r="E766" t="s">
        <v>441</v>
      </c>
      <c r="F766" t="s">
        <v>1434</v>
      </c>
      <c r="G766">
        <v>35700</v>
      </c>
      <c r="H766" t="s">
        <v>918</v>
      </c>
      <c r="I766" t="s">
        <v>1435</v>
      </c>
      <c r="J766" t="s">
        <v>864</v>
      </c>
      <c r="K766">
        <v>35</v>
      </c>
      <c r="L766" t="s">
        <v>511</v>
      </c>
      <c r="N766">
        <v>100</v>
      </c>
      <c r="O766" s="41">
        <v>42773.958333333336</v>
      </c>
      <c r="P766">
        <v>3904</v>
      </c>
      <c r="Q766">
        <v>1</v>
      </c>
      <c r="T766">
        <v>1</v>
      </c>
      <c r="V766" t="s">
        <v>878</v>
      </c>
      <c r="W766">
        <v>410100</v>
      </c>
      <c r="X766">
        <v>20</v>
      </c>
      <c r="Y766">
        <v>10</v>
      </c>
      <c r="AB766">
        <v>15</v>
      </c>
      <c r="AC766">
        <v>0</v>
      </c>
      <c r="AD766">
        <v>15</v>
      </c>
      <c r="AE766" t="s">
        <v>2046</v>
      </c>
      <c r="AF766" t="s">
        <v>2046</v>
      </c>
      <c r="AG766" t="s">
        <v>2046</v>
      </c>
      <c r="AH766" t="s">
        <v>2046</v>
      </c>
      <c r="AI766" t="s">
        <v>2046</v>
      </c>
    </row>
    <row r="767" spans="1:35" x14ac:dyDescent="0.2">
      <c r="A767" t="s">
        <v>51</v>
      </c>
      <c r="B767" t="s">
        <v>862</v>
      </c>
      <c r="C767" t="s">
        <v>868</v>
      </c>
      <c r="D767" t="s">
        <v>8</v>
      </c>
      <c r="E767" t="s">
        <v>441</v>
      </c>
      <c r="F767" t="s">
        <v>1434</v>
      </c>
      <c r="G767">
        <v>35700</v>
      </c>
      <c r="H767" t="s">
        <v>918</v>
      </c>
      <c r="I767" t="s">
        <v>1435</v>
      </c>
      <c r="J767" t="s">
        <v>864</v>
      </c>
      <c r="K767">
        <v>35</v>
      </c>
      <c r="L767" t="s">
        <v>511</v>
      </c>
      <c r="N767">
        <v>100</v>
      </c>
      <c r="O767" s="41">
        <v>42773.958333333336</v>
      </c>
      <c r="P767">
        <v>3904</v>
      </c>
      <c r="Q767">
        <v>1</v>
      </c>
      <c r="T767">
        <v>1</v>
      </c>
      <c r="V767" t="s">
        <v>877</v>
      </c>
      <c r="W767">
        <v>410090</v>
      </c>
      <c r="X767">
        <v>40</v>
      </c>
      <c r="Y767">
        <v>10</v>
      </c>
      <c r="AB767">
        <v>30</v>
      </c>
      <c r="AC767">
        <v>0</v>
      </c>
      <c r="AD767">
        <v>30</v>
      </c>
      <c r="AE767" t="s">
        <v>2046</v>
      </c>
      <c r="AF767" t="s">
        <v>2046</v>
      </c>
      <c r="AG767" t="s">
        <v>2046</v>
      </c>
      <c r="AH767" t="s">
        <v>2046</v>
      </c>
      <c r="AI767" t="s">
        <v>2046</v>
      </c>
    </row>
    <row r="768" spans="1:35" x14ac:dyDescent="0.2">
      <c r="A768" t="s">
        <v>51</v>
      </c>
      <c r="B768" t="s">
        <v>862</v>
      </c>
      <c r="C768" t="s">
        <v>868</v>
      </c>
      <c r="D768" t="s">
        <v>8</v>
      </c>
      <c r="E768" t="s">
        <v>441</v>
      </c>
      <c r="F768" t="s">
        <v>1434</v>
      </c>
      <c r="G768">
        <v>35700</v>
      </c>
      <c r="H768" t="s">
        <v>918</v>
      </c>
      <c r="I768" t="s">
        <v>1435</v>
      </c>
      <c r="J768" t="s">
        <v>864</v>
      </c>
      <c r="K768">
        <v>35</v>
      </c>
      <c r="L768" t="s">
        <v>511</v>
      </c>
      <c r="N768">
        <v>100</v>
      </c>
      <c r="O768" s="41">
        <v>42773.958333333336</v>
      </c>
      <c r="P768">
        <v>3904</v>
      </c>
      <c r="Q768">
        <v>1</v>
      </c>
      <c r="T768">
        <v>1</v>
      </c>
      <c r="V768" t="s">
        <v>876</v>
      </c>
      <c r="W768">
        <v>410080</v>
      </c>
      <c r="X768">
        <v>20</v>
      </c>
      <c r="Y768">
        <v>10</v>
      </c>
      <c r="AB768">
        <v>15</v>
      </c>
      <c r="AC768">
        <v>0</v>
      </c>
      <c r="AD768">
        <v>15</v>
      </c>
      <c r="AE768" t="s">
        <v>2046</v>
      </c>
      <c r="AF768" t="s">
        <v>2046</v>
      </c>
      <c r="AG768" t="s">
        <v>2046</v>
      </c>
      <c r="AH768" t="s">
        <v>2046</v>
      </c>
      <c r="AI768" t="s">
        <v>2046</v>
      </c>
    </row>
    <row r="769" spans="1:35" x14ac:dyDescent="0.2">
      <c r="A769" t="s">
        <v>51</v>
      </c>
      <c r="B769" t="s">
        <v>862</v>
      </c>
      <c r="C769" t="s">
        <v>868</v>
      </c>
      <c r="D769" t="s">
        <v>8</v>
      </c>
      <c r="E769" t="s">
        <v>441</v>
      </c>
      <c r="F769" t="s">
        <v>1434</v>
      </c>
      <c r="G769">
        <v>35700</v>
      </c>
      <c r="H769" t="s">
        <v>918</v>
      </c>
      <c r="I769" t="s">
        <v>1435</v>
      </c>
      <c r="J769" t="s">
        <v>864</v>
      </c>
      <c r="K769">
        <v>35</v>
      </c>
      <c r="L769" t="s">
        <v>511</v>
      </c>
      <c r="N769">
        <v>100</v>
      </c>
      <c r="O769" s="41">
        <v>42773.958333333336</v>
      </c>
      <c r="P769">
        <v>3904</v>
      </c>
      <c r="Q769">
        <v>1</v>
      </c>
      <c r="T769">
        <v>1</v>
      </c>
      <c r="V769" t="s">
        <v>875</v>
      </c>
      <c r="W769">
        <v>410070</v>
      </c>
      <c r="X769">
        <v>20</v>
      </c>
      <c r="Y769">
        <v>10</v>
      </c>
      <c r="AB769">
        <v>15.4</v>
      </c>
      <c r="AC769">
        <v>0</v>
      </c>
      <c r="AD769">
        <v>15.4</v>
      </c>
      <c r="AE769" t="s">
        <v>2046</v>
      </c>
      <c r="AF769" t="s">
        <v>2046</v>
      </c>
      <c r="AG769" t="s">
        <v>2046</v>
      </c>
      <c r="AH769" t="s">
        <v>2046</v>
      </c>
      <c r="AI769" t="s">
        <v>2046</v>
      </c>
    </row>
    <row r="770" spans="1:35" x14ac:dyDescent="0.2">
      <c r="A770" t="s">
        <v>51</v>
      </c>
      <c r="B770" t="s">
        <v>862</v>
      </c>
      <c r="C770" t="s">
        <v>868</v>
      </c>
      <c r="D770" t="s">
        <v>8</v>
      </c>
      <c r="E770" t="s">
        <v>441</v>
      </c>
      <c r="F770" t="s">
        <v>1434</v>
      </c>
      <c r="G770">
        <v>35700</v>
      </c>
      <c r="H770" t="s">
        <v>918</v>
      </c>
      <c r="I770" t="s">
        <v>1435</v>
      </c>
      <c r="J770" t="s">
        <v>864</v>
      </c>
      <c r="K770">
        <v>35</v>
      </c>
      <c r="L770" t="s">
        <v>511</v>
      </c>
      <c r="N770">
        <v>100</v>
      </c>
      <c r="O770" s="41">
        <v>42773.958333333336</v>
      </c>
      <c r="P770">
        <v>3904</v>
      </c>
      <c r="Q770">
        <v>1</v>
      </c>
      <c r="T770">
        <v>1</v>
      </c>
      <c r="V770" t="s">
        <v>874</v>
      </c>
      <c r="W770">
        <v>410060</v>
      </c>
      <c r="X770">
        <v>20</v>
      </c>
      <c r="Y770">
        <v>10</v>
      </c>
      <c r="AB770">
        <v>15</v>
      </c>
      <c r="AC770">
        <v>0</v>
      </c>
      <c r="AD770">
        <v>15</v>
      </c>
      <c r="AE770" t="s">
        <v>2046</v>
      </c>
      <c r="AF770" t="s">
        <v>2046</v>
      </c>
      <c r="AG770" t="s">
        <v>2046</v>
      </c>
      <c r="AH770" t="s">
        <v>2046</v>
      </c>
      <c r="AI770" t="s">
        <v>2046</v>
      </c>
    </row>
    <row r="771" spans="1:35" x14ac:dyDescent="0.2">
      <c r="A771" t="s">
        <v>51</v>
      </c>
      <c r="B771" t="s">
        <v>862</v>
      </c>
      <c r="C771" t="s">
        <v>868</v>
      </c>
      <c r="D771" t="s">
        <v>8</v>
      </c>
      <c r="E771" t="s">
        <v>441</v>
      </c>
      <c r="F771" t="s">
        <v>1434</v>
      </c>
      <c r="G771">
        <v>35700</v>
      </c>
      <c r="H771" t="s">
        <v>918</v>
      </c>
      <c r="I771" t="s">
        <v>1435</v>
      </c>
      <c r="J771" t="s">
        <v>864</v>
      </c>
      <c r="K771">
        <v>35</v>
      </c>
      <c r="L771" t="s">
        <v>511</v>
      </c>
      <c r="N771">
        <v>100</v>
      </c>
      <c r="O771" s="41">
        <v>42773.958333333336</v>
      </c>
      <c r="P771">
        <v>3904</v>
      </c>
      <c r="Q771">
        <v>1</v>
      </c>
      <c r="T771">
        <v>1</v>
      </c>
      <c r="V771" t="s">
        <v>873</v>
      </c>
      <c r="W771">
        <v>410050</v>
      </c>
      <c r="X771">
        <v>20</v>
      </c>
      <c r="Y771">
        <v>10</v>
      </c>
      <c r="AB771">
        <v>15</v>
      </c>
      <c r="AC771">
        <v>0</v>
      </c>
      <c r="AD771">
        <v>15</v>
      </c>
      <c r="AE771" t="s">
        <v>2046</v>
      </c>
      <c r="AF771" t="s">
        <v>2046</v>
      </c>
      <c r="AG771" t="s">
        <v>2046</v>
      </c>
      <c r="AH771" t="s">
        <v>2046</v>
      </c>
      <c r="AI771" t="s">
        <v>2046</v>
      </c>
    </row>
    <row r="772" spans="1:35" x14ac:dyDescent="0.2">
      <c r="A772" t="s">
        <v>51</v>
      </c>
      <c r="B772" t="s">
        <v>862</v>
      </c>
      <c r="C772" t="s">
        <v>868</v>
      </c>
      <c r="D772" t="s">
        <v>8</v>
      </c>
      <c r="E772" t="s">
        <v>441</v>
      </c>
      <c r="F772" t="s">
        <v>1434</v>
      </c>
      <c r="G772">
        <v>35700</v>
      </c>
      <c r="H772" t="s">
        <v>918</v>
      </c>
      <c r="I772" t="s">
        <v>1435</v>
      </c>
      <c r="J772" t="s">
        <v>864</v>
      </c>
      <c r="K772">
        <v>35</v>
      </c>
      <c r="L772" t="s">
        <v>511</v>
      </c>
      <c r="N772">
        <v>100</v>
      </c>
      <c r="O772" s="41">
        <v>42773.958333333336</v>
      </c>
      <c r="P772">
        <v>3904</v>
      </c>
      <c r="Q772">
        <v>1</v>
      </c>
      <c r="T772">
        <v>1</v>
      </c>
      <c r="V772" t="s">
        <v>872</v>
      </c>
      <c r="W772">
        <v>410030</v>
      </c>
      <c r="X772">
        <v>20</v>
      </c>
      <c r="Y772">
        <v>10</v>
      </c>
      <c r="AB772">
        <v>15</v>
      </c>
      <c r="AC772">
        <v>0</v>
      </c>
      <c r="AD772">
        <v>15</v>
      </c>
      <c r="AE772" t="s">
        <v>2046</v>
      </c>
      <c r="AF772" t="s">
        <v>2046</v>
      </c>
      <c r="AG772" t="s">
        <v>2046</v>
      </c>
      <c r="AH772" t="s">
        <v>2046</v>
      </c>
      <c r="AI772" t="s">
        <v>2046</v>
      </c>
    </row>
    <row r="773" spans="1:35" x14ac:dyDescent="0.2">
      <c r="A773" t="s">
        <v>51</v>
      </c>
      <c r="B773" t="s">
        <v>862</v>
      </c>
      <c r="C773" t="s">
        <v>868</v>
      </c>
      <c r="D773" t="s">
        <v>8</v>
      </c>
      <c r="E773" t="s">
        <v>441</v>
      </c>
      <c r="F773" t="s">
        <v>1434</v>
      </c>
      <c r="G773">
        <v>35700</v>
      </c>
      <c r="H773" t="s">
        <v>918</v>
      </c>
      <c r="I773" t="s">
        <v>1435</v>
      </c>
      <c r="J773" t="s">
        <v>864</v>
      </c>
      <c r="K773">
        <v>35</v>
      </c>
      <c r="L773" t="s">
        <v>511</v>
      </c>
      <c r="N773">
        <v>100</v>
      </c>
      <c r="O773" s="41">
        <v>42773.958333333336</v>
      </c>
      <c r="P773">
        <v>3904</v>
      </c>
      <c r="Q773">
        <v>1</v>
      </c>
      <c r="T773">
        <v>1</v>
      </c>
      <c r="V773" t="s">
        <v>1349</v>
      </c>
      <c r="W773">
        <v>410020</v>
      </c>
      <c r="X773">
        <v>20</v>
      </c>
      <c r="Y773">
        <v>10</v>
      </c>
      <c r="AB773">
        <v>15</v>
      </c>
      <c r="AC773">
        <v>0</v>
      </c>
      <c r="AD773">
        <v>15</v>
      </c>
      <c r="AE773" t="s">
        <v>2046</v>
      </c>
      <c r="AF773" t="s">
        <v>2046</v>
      </c>
      <c r="AG773" t="s">
        <v>2046</v>
      </c>
      <c r="AH773" t="s">
        <v>2046</v>
      </c>
      <c r="AI773" t="s">
        <v>2046</v>
      </c>
    </row>
    <row r="774" spans="1:35" x14ac:dyDescent="0.2">
      <c r="A774" t="s">
        <v>51</v>
      </c>
      <c r="B774" t="s">
        <v>862</v>
      </c>
      <c r="C774" t="s">
        <v>868</v>
      </c>
      <c r="D774" t="s">
        <v>8</v>
      </c>
      <c r="E774" t="s">
        <v>441</v>
      </c>
      <c r="F774" t="s">
        <v>1434</v>
      </c>
      <c r="G774">
        <v>35700</v>
      </c>
      <c r="H774" t="s">
        <v>918</v>
      </c>
      <c r="I774" t="s">
        <v>1435</v>
      </c>
      <c r="J774" t="s">
        <v>864</v>
      </c>
      <c r="K774">
        <v>35</v>
      </c>
      <c r="L774" t="s">
        <v>511</v>
      </c>
      <c r="N774">
        <v>100</v>
      </c>
      <c r="O774" s="41">
        <v>42773.958333333336</v>
      </c>
      <c r="P774">
        <v>3904</v>
      </c>
      <c r="Q774">
        <v>1</v>
      </c>
      <c r="T774">
        <v>1</v>
      </c>
      <c r="V774" t="s">
        <v>871</v>
      </c>
      <c r="W774">
        <v>410010</v>
      </c>
      <c r="X774">
        <v>20</v>
      </c>
      <c r="Y774">
        <v>10</v>
      </c>
      <c r="AB774">
        <v>15</v>
      </c>
      <c r="AC774">
        <v>0</v>
      </c>
      <c r="AD774">
        <v>15</v>
      </c>
      <c r="AE774" t="s">
        <v>2046</v>
      </c>
      <c r="AF774" t="s">
        <v>2046</v>
      </c>
      <c r="AG774" t="s">
        <v>2046</v>
      </c>
      <c r="AH774" t="s">
        <v>2046</v>
      </c>
      <c r="AI774" t="s">
        <v>2046</v>
      </c>
    </row>
    <row r="775" spans="1:35" x14ac:dyDescent="0.2">
      <c r="A775" t="s">
        <v>51</v>
      </c>
      <c r="B775" t="s">
        <v>862</v>
      </c>
      <c r="C775" t="s">
        <v>917</v>
      </c>
      <c r="D775" t="s">
        <v>13</v>
      </c>
      <c r="E775" t="s">
        <v>441</v>
      </c>
      <c r="F775" t="s">
        <v>1434</v>
      </c>
      <c r="G775">
        <v>35700</v>
      </c>
      <c r="H775" t="s">
        <v>918</v>
      </c>
      <c r="I775" t="s">
        <v>1435</v>
      </c>
      <c r="J775" t="s">
        <v>864</v>
      </c>
      <c r="K775">
        <v>35</v>
      </c>
      <c r="L775" t="s">
        <v>511</v>
      </c>
      <c r="N775">
        <v>100</v>
      </c>
      <c r="O775" s="41">
        <v>42773.958333333336</v>
      </c>
      <c r="P775">
        <v>3903</v>
      </c>
      <c r="Q775">
        <v>1</v>
      </c>
      <c r="U775">
        <v>1</v>
      </c>
      <c r="V775" t="s">
        <v>1108</v>
      </c>
      <c r="W775">
        <v>14074</v>
      </c>
      <c r="X775">
        <v>51</v>
      </c>
      <c r="Y775">
        <v>10</v>
      </c>
      <c r="AB775">
        <v>78.03</v>
      </c>
      <c r="AC775">
        <v>0</v>
      </c>
      <c r="AD775">
        <v>78.03</v>
      </c>
      <c r="AE775" t="s">
        <v>2046</v>
      </c>
      <c r="AF775" t="s">
        <v>2046</v>
      </c>
      <c r="AG775" t="s">
        <v>2046</v>
      </c>
      <c r="AH775" t="s">
        <v>2046</v>
      </c>
      <c r="AI775" t="s">
        <v>2046</v>
      </c>
    </row>
    <row r="776" spans="1:35" x14ac:dyDescent="0.2">
      <c r="A776" t="s">
        <v>51</v>
      </c>
      <c r="B776" t="s">
        <v>862</v>
      </c>
      <c r="C776" t="s">
        <v>917</v>
      </c>
      <c r="D776" t="s">
        <v>13</v>
      </c>
      <c r="E776" t="s">
        <v>441</v>
      </c>
      <c r="F776" t="s">
        <v>1434</v>
      </c>
      <c r="G776">
        <v>35700</v>
      </c>
      <c r="H776" t="s">
        <v>918</v>
      </c>
      <c r="I776" t="s">
        <v>1435</v>
      </c>
      <c r="J776" t="s">
        <v>864</v>
      </c>
      <c r="K776">
        <v>35</v>
      </c>
      <c r="L776" t="s">
        <v>511</v>
      </c>
      <c r="N776">
        <v>100</v>
      </c>
      <c r="O776" s="41">
        <v>42773.958333333336</v>
      </c>
      <c r="P776">
        <v>3903</v>
      </c>
      <c r="Q776">
        <v>1</v>
      </c>
      <c r="U776">
        <v>1</v>
      </c>
      <c r="V776" t="s">
        <v>959</v>
      </c>
      <c r="W776">
        <v>14072</v>
      </c>
      <c r="X776">
        <v>51</v>
      </c>
      <c r="Y776">
        <v>10</v>
      </c>
      <c r="AB776">
        <v>69.87</v>
      </c>
      <c r="AC776">
        <v>0</v>
      </c>
      <c r="AD776">
        <v>69.87</v>
      </c>
      <c r="AE776" t="s">
        <v>2046</v>
      </c>
      <c r="AF776" t="s">
        <v>2046</v>
      </c>
      <c r="AG776" t="s">
        <v>2046</v>
      </c>
      <c r="AH776" t="s">
        <v>2046</v>
      </c>
      <c r="AI776" t="s">
        <v>2046</v>
      </c>
    </row>
    <row r="777" spans="1:35" x14ac:dyDescent="0.2">
      <c r="A777" t="s">
        <v>51</v>
      </c>
      <c r="B777" t="s">
        <v>862</v>
      </c>
      <c r="C777" t="s">
        <v>917</v>
      </c>
      <c r="D777" t="s">
        <v>13</v>
      </c>
      <c r="E777" t="s">
        <v>441</v>
      </c>
      <c r="F777" t="s">
        <v>1434</v>
      </c>
      <c r="G777">
        <v>35700</v>
      </c>
      <c r="H777" t="s">
        <v>918</v>
      </c>
      <c r="I777" t="s">
        <v>1435</v>
      </c>
      <c r="J777" t="s">
        <v>864</v>
      </c>
      <c r="K777">
        <v>35</v>
      </c>
      <c r="L777" t="s">
        <v>511</v>
      </c>
      <c r="N777">
        <v>100</v>
      </c>
      <c r="O777" s="41">
        <v>42773.958333333336</v>
      </c>
      <c r="P777">
        <v>3903</v>
      </c>
      <c r="Q777">
        <v>1</v>
      </c>
      <c r="U777">
        <v>1</v>
      </c>
      <c r="V777" t="s">
        <v>943</v>
      </c>
      <c r="W777">
        <v>14072</v>
      </c>
      <c r="X777">
        <v>51</v>
      </c>
      <c r="Y777">
        <v>10</v>
      </c>
      <c r="AB777">
        <v>86.19</v>
      </c>
      <c r="AC777">
        <v>0</v>
      </c>
      <c r="AD777">
        <v>86.19</v>
      </c>
      <c r="AE777" t="s">
        <v>2046</v>
      </c>
      <c r="AF777" t="s">
        <v>2046</v>
      </c>
      <c r="AG777" t="s">
        <v>2046</v>
      </c>
      <c r="AH777" t="s">
        <v>2046</v>
      </c>
      <c r="AI777" t="s">
        <v>2046</v>
      </c>
    </row>
    <row r="778" spans="1:35" x14ac:dyDescent="0.2">
      <c r="A778" t="s">
        <v>51</v>
      </c>
      <c r="B778" t="s">
        <v>803</v>
      </c>
      <c r="C778" t="s">
        <v>817</v>
      </c>
      <c r="D778" t="s">
        <v>15</v>
      </c>
      <c r="E778" t="s">
        <v>596</v>
      </c>
      <c r="F778" t="s">
        <v>1431</v>
      </c>
      <c r="G778">
        <v>64100</v>
      </c>
      <c r="H778" t="s">
        <v>1432</v>
      </c>
      <c r="I778" t="s">
        <v>1433</v>
      </c>
      <c r="J778" t="s">
        <v>1107</v>
      </c>
      <c r="K778">
        <v>64</v>
      </c>
      <c r="L778" t="s">
        <v>870</v>
      </c>
      <c r="N778">
        <v>190</v>
      </c>
      <c r="O778" s="41">
        <v>42773.958333333336</v>
      </c>
      <c r="P778">
        <v>3902</v>
      </c>
      <c r="Q778">
        <v>1</v>
      </c>
      <c r="T778">
        <v>1</v>
      </c>
      <c r="V778" t="s">
        <v>859</v>
      </c>
      <c r="X778">
        <v>1</v>
      </c>
      <c r="Y778">
        <v>10</v>
      </c>
      <c r="AA778" t="s">
        <v>807</v>
      </c>
      <c r="AB778">
        <v>0</v>
      </c>
      <c r="AC778">
        <v>0</v>
      </c>
      <c r="AD778">
        <v>0</v>
      </c>
      <c r="AE778" t="s">
        <v>2046</v>
      </c>
      <c r="AF778" t="s">
        <v>2046</v>
      </c>
      <c r="AG778" t="s">
        <v>2046</v>
      </c>
      <c r="AH778" t="s">
        <v>2046</v>
      </c>
      <c r="AI778" t="s">
        <v>2046</v>
      </c>
    </row>
    <row r="779" spans="1:35" x14ac:dyDescent="0.2">
      <c r="A779" t="s">
        <v>51</v>
      </c>
      <c r="B779" t="s">
        <v>803</v>
      </c>
      <c r="C779" t="s">
        <v>817</v>
      </c>
      <c r="D779" t="s">
        <v>15</v>
      </c>
      <c r="E779" t="s">
        <v>596</v>
      </c>
      <c r="F779" t="s">
        <v>1431</v>
      </c>
      <c r="G779">
        <v>64100</v>
      </c>
      <c r="H779" t="s">
        <v>1432</v>
      </c>
      <c r="I779" t="s">
        <v>1433</v>
      </c>
      <c r="J779" t="s">
        <v>1107</v>
      </c>
      <c r="K779">
        <v>64</v>
      </c>
      <c r="L779" t="s">
        <v>870</v>
      </c>
      <c r="N779">
        <v>190</v>
      </c>
      <c r="O779" s="41">
        <v>42773.958333333336</v>
      </c>
      <c r="P779">
        <v>3902</v>
      </c>
      <c r="Q779">
        <v>1</v>
      </c>
      <c r="U779">
        <v>1</v>
      </c>
      <c r="V779" t="s">
        <v>1187</v>
      </c>
      <c r="W779" t="s">
        <v>1188</v>
      </c>
      <c r="X779">
        <v>30</v>
      </c>
      <c r="Y779">
        <v>10</v>
      </c>
      <c r="AA779" t="s">
        <v>807</v>
      </c>
      <c r="AB779">
        <v>73.8</v>
      </c>
      <c r="AC779">
        <v>0</v>
      </c>
      <c r="AD779">
        <v>73.8</v>
      </c>
      <c r="AE779" t="s">
        <v>2046</v>
      </c>
      <c r="AF779" t="s">
        <v>2046</v>
      </c>
      <c r="AG779" t="s">
        <v>2046</v>
      </c>
      <c r="AH779" t="s">
        <v>2046</v>
      </c>
      <c r="AI779" t="s">
        <v>2046</v>
      </c>
    </row>
    <row r="780" spans="1:35" x14ac:dyDescent="0.2">
      <c r="A780" t="s">
        <v>51</v>
      </c>
      <c r="B780" t="s">
        <v>803</v>
      </c>
      <c r="C780" t="s">
        <v>817</v>
      </c>
      <c r="D780" t="s">
        <v>15</v>
      </c>
      <c r="E780" t="s">
        <v>596</v>
      </c>
      <c r="F780" t="s">
        <v>1431</v>
      </c>
      <c r="G780">
        <v>64100</v>
      </c>
      <c r="H780" t="s">
        <v>1432</v>
      </c>
      <c r="I780" t="s">
        <v>1433</v>
      </c>
      <c r="J780" t="s">
        <v>1107</v>
      </c>
      <c r="K780">
        <v>64</v>
      </c>
      <c r="L780" t="s">
        <v>870</v>
      </c>
      <c r="N780">
        <v>190</v>
      </c>
      <c r="O780" s="41">
        <v>42773.958333333336</v>
      </c>
      <c r="P780">
        <v>3902</v>
      </c>
      <c r="Q780">
        <v>1</v>
      </c>
      <c r="T780">
        <v>1</v>
      </c>
      <c r="V780" t="s">
        <v>852</v>
      </c>
      <c r="W780" t="s">
        <v>853</v>
      </c>
      <c r="X780">
        <v>30</v>
      </c>
      <c r="Y780">
        <v>10</v>
      </c>
      <c r="AA780" t="s">
        <v>807</v>
      </c>
      <c r="AB780">
        <v>74.400000000000006</v>
      </c>
      <c r="AC780">
        <v>0</v>
      </c>
      <c r="AD780">
        <v>74.400000000000006</v>
      </c>
      <c r="AE780" t="s">
        <v>2046</v>
      </c>
      <c r="AF780" t="s">
        <v>2046</v>
      </c>
      <c r="AG780" t="s">
        <v>2046</v>
      </c>
      <c r="AH780" t="s">
        <v>2046</v>
      </c>
      <c r="AI780" t="s">
        <v>2046</v>
      </c>
    </row>
    <row r="781" spans="1:35" x14ac:dyDescent="0.2">
      <c r="A781" t="s">
        <v>51</v>
      </c>
      <c r="B781" t="s">
        <v>803</v>
      </c>
      <c r="C781" t="s">
        <v>817</v>
      </c>
      <c r="D781" t="s">
        <v>15</v>
      </c>
      <c r="E781" t="s">
        <v>596</v>
      </c>
      <c r="F781" t="s">
        <v>1431</v>
      </c>
      <c r="G781">
        <v>64100</v>
      </c>
      <c r="H781" t="s">
        <v>1432</v>
      </c>
      <c r="I781" t="s">
        <v>1433</v>
      </c>
      <c r="J781" t="s">
        <v>1107</v>
      </c>
      <c r="K781">
        <v>64</v>
      </c>
      <c r="L781" t="s">
        <v>870</v>
      </c>
      <c r="N781">
        <v>190</v>
      </c>
      <c r="O781" s="41">
        <v>42773.958333333336</v>
      </c>
      <c r="P781">
        <v>3902</v>
      </c>
      <c r="Q781">
        <v>1</v>
      </c>
      <c r="T781">
        <v>1</v>
      </c>
      <c r="V781" t="s">
        <v>850</v>
      </c>
      <c r="W781" t="s">
        <v>851</v>
      </c>
      <c r="X781">
        <v>30</v>
      </c>
      <c r="Y781">
        <v>10</v>
      </c>
      <c r="AA781" t="s">
        <v>807</v>
      </c>
      <c r="AB781">
        <v>66</v>
      </c>
      <c r="AC781">
        <v>0</v>
      </c>
      <c r="AD781">
        <v>66</v>
      </c>
      <c r="AE781" t="s">
        <v>2046</v>
      </c>
      <c r="AF781" t="s">
        <v>2046</v>
      </c>
      <c r="AG781" t="s">
        <v>2046</v>
      </c>
      <c r="AH781" t="s">
        <v>2046</v>
      </c>
      <c r="AI781" t="s">
        <v>2046</v>
      </c>
    </row>
    <row r="782" spans="1:35" x14ac:dyDescent="0.2">
      <c r="A782" t="s">
        <v>51</v>
      </c>
      <c r="B782" t="s">
        <v>803</v>
      </c>
      <c r="C782" t="s">
        <v>868</v>
      </c>
      <c r="D782" t="s">
        <v>15</v>
      </c>
      <c r="E782" t="s">
        <v>596</v>
      </c>
      <c r="F782" t="s">
        <v>1431</v>
      </c>
      <c r="G782">
        <v>64100</v>
      </c>
      <c r="H782" t="s">
        <v>1432</v>
      </c>
      <c r="I782" t="s">
        <v>1433</v>
      </c>
      <c r="J782" t="s">
        <v>1107</v>
      </c>
      <c r="K782">
        <v>64</v>
      </c>
      <c r="L782" t="s">
        <v>870</v>
      </c>
      <c r="N782">
        <v>190</v>
      </c>
      <c r="O782" s="41">
        <v>42773.958333333336</v>
      </c>
      <c r="P782">
        <v>3901</v>
      </c>
      <c r="Q782">
        <v>1</v>
      </c>
      <c r="V782" t="s">
        <v>1298</v>
      </c>
      <c r="W782">
        <v>410160</v>
      </c>
      <c r="X782">
        <v>20</v>
      </c>
      <c r="Y782">
        <v>0</v>
      </c>
      <c r="AA782" t="s">
        <v>807</v>
      </c>
      <c r="AB782">
        <v>0</v>
      </c>
      <c r="AC782">
        <v>0</v>
      </c>
      <c r="AD782">
        <v>0</v>
      </c>
      <c r="AE782" t="s">
        <v>2046</v>
      </c>
      <c r="AF782" t="s">
        <v>2046</v>
      </c>
      <c r="AG782" t="s">
        <v>2046</v>
      </c>
      <c r="AH782" t="s">
        <v>2046</v>
      </c>
      <c r="AI782" t="s">
        <v>2046</v>
      </c>
    </row>
    <row r="783" spans="1:35" x14ac:dyDescent="0.2">
      <c r="A783" t="s">
        <v>51</v>
      </c>
      <c r="B783" t="s">
        <v>803</v>
      </c>
      <c r="C783" t="s">
        <v>868</v>
      </c>
      <c r="D783" t="s">
        <v>15</v>
      </c>
      <c r="E783" t="s">
        <v>596</v>
      </c>
      <c r="F783" t="s">
        <v>1431</v>
      </c>
      <c r="G783">
        <v>64100</v>
      </c>
      <c r="H783" t="s">
        <v>1432</v>
      </c>
      <c r="I783" t="s">
        <v>1433</v>
      </c>
      <c r="J783" t="s">
        <v>1107</v>
      </c>
      <c r="K783">
        <v>64</v>
      </c>
      <c r="L783" t="s">
        <v>870</v>
      </c>
      <c r="N783">
        <v>190</v>
      </c>
      <c r="O783" s="41">
        <v>42773.958333333336</v>
      </c>
      <c r="P783">
        <v>3901</v>
      </c>
      <c r="Q783">
        <v>1</v>
      </c>
      <c r="V783" t="s">
        <v>1193</v>
      </c>
      <c r="W783">
        <v>190240</v>
      </c>
      <c r="X783">
        <v>12</v>
      </c>
      <c r="Y783">
        <v>0</v>
      </c>
      <c r="AA783" t="s">
        <v>807</v>
      </c>
      <c r="AB783">
        <v>15.6</v>
      </c>
      <c r="AC783">
        <v>0</v>
      </c>
      <c r="AD783">
        <v>15.6</v>
      </c>
      <c r="AE783" t="s">
        <v>2046</v>
      </c>
      <c r="AF783" t="s">
        <v>2046</v>
      </c>
      <c r="AG783" t="s">
        <v>2046</v>
      </c>
      <c r="AH783" t="s">
        <v>2046</v>
      </c>
      <c r="AI783" t="s">
        <v>2046</v>
      </c>
    </row>
    <row r="784" spans="1:35" x14ac:dyDescent="0.2">
      <c r="A784" t="s">
        <v>51</v>
      </c>
      <c r="B784" t="s">
        <v>803</v>
      </c>
      <c r="C784" t="s">
        <v>868</v>
      </c>
      <c r="D784" t="s">
        <v>15</v>
      </c>
      <c r="E784" t="s">
        <v>596</v>
      </c>
      <c r="F784" t="s">
        <v>1431</v>
      </c>
      <c r="G784">
        <v>64100</v>
      </c>
      <c r="H784" t="s">
        <v>1432</v>
      </c>
      <c r="I784" t="s">
        <v>1433</v>
      </c>
      <c r="J784" t="s">
        <v>1107</v>
      </c>
      <c r="K784">
        <v>64</v>
      </c>
      <c r="L784" t="s">
        <v>870</v>
      </c>
      <c r="N784">
        <v>190</v>
      </c>
      <c r="O784" s="41">
        <v>42773.958333333336</v>
      </c>
      <c r="P784">
        <v>3901</v>
      </c>
      <c r="Q784">
        <v>1</v>
      </c>
      <c r="V784" t="s">
        <v>875</v>
      </c>
      <c r="W784">
        <v>410070</v>
      </c>
      <c r="X784">
        <v>20</v>
      </c>
      <c r="Y784">
        <v>0</v>
      </c>
      <c r="AB784">
        <v>17.8</v>
      </c>
      <c r="AC784">
        <v>0</v>
      </c>
      <c r="AD784">
        <v>17.8</v>
      </c>
      <c r="AE784" t="s">
        <v>2046</v>
      </c>
      <c r="AF784" t="s">
        <v>2046</v>
      </c>
      <c r="AG784" t="s">
        <v>2046</v>
      </c>
      <c r="AH784" t="s">
        <v>2046</v>
      </c>
      <c r="AI784" t="s">
        <v>2046</v>
      </c>
    </row>
    <row r="785" spans="1:35" x14ac:dyDescent="0.2">
      <c r="A785" t="s">
        <v>51</v>
      </c>
      <c r="B785" t="s">
        <v>803</v>
      </c>
      <c r="C785" t="s">
        <v>868</v>
      </c>
      <c r="D785" t="s">
        <v>15</v>
      </c>
      <c r="E785" t="s">
        <v>596</v>
      </c>
      <c r="F785" t="s">
        <v>1431</v>
      </c>
      <c r="G785">
        <v>64100</v>
      </c>
      <c r="H785" t="s">
        <v>1432</v>
      </c>
      <c r="I785" t="s">
        <v>1433</v>
      </c>
      <c r="J785" t="s">
        <v>1107</v>
      </c>
      <c r="K785">
        <v>64</v>
      </c>
      <c r="L785" t="s">
        <v>870</v>
      </c>
      <c r="N785">
        <v>190</v>
      </c>
      <c r="O785" s="41">
        <v>42773.958333333336</v>
      </c>
      <c r="P785">
        <v>3901</v>
      </c>
      <c r="Q785">
        <v>1</v>
      </c>
      <c r="V785" t="s">
        <v>1384</v>
      </c>
      <c r="W785">
        <v>530010</v>
      </c>
      <c r="X785">
        <v>10</v>
      </c>
      <c r="Y785">
        <v>0</v>
      </c>
      <c r="AB785">
        <v>20.3</v>
      </c>
      <c r="AC785">
        <v>0</v>
      </c>
      <c r="AD785">
        <v>20.3</v>
      </c>
      <c r="AE785" t="s">
        <v>2046</v>
      </c>
      <c r="AF785" t="s">
        <v>2046</v>
      </c>
      <c r="AG785" t="s">
        <v>2046</v>
      </c>
      <c r="AH785" t="s">
        <v>2046</v>
      </c>
      <c r="AI785" t="s">
        <v>2046</v>
      </c>
    </row>
    <row r="786" spans="1:35" x14ac:dyDescent="0.2">
      <c r="A786" t="s">
        <v>51</v>
      </c>
      <c r="B786" t="s">
        <v>803</v>
      </c>
      <c r="C786" t="s">
        <v>863</v>
      </c>
      <c r="D786" t="s">
        <v>11</v>
      </c>
      <c r="E786" t="s">
        <v>596</v>
      </c>
      <c r="F786" t="s">
        <v>1431</v>
      </c>
      <c r="G786">
        <v>64100</v>
      </c>
      <c r="H786" t="s">
        <v>1432</v>
      </c>
      <c r="I786" t="s">
        <v>1433</v>
      </c>
      <c r="J786" t="s">
        <v>1107</v>
      </c>
      <c r="K786">
        <v>64</v>
      </c>
      <c r="L786" t="s">
        <v>870</v>
      </c>
      <c r="N786">
        <v>190</v>
      </c>
      <c r="O786" s="41">
        <v>42773.958333333336</v>
      </c>
      <c r="P786">
        <v>3900</v>
      </c>
      <c r="Q786">
        <v>1</v>
      </c>
      <c r="U786">
        <v>1</v>
      </c>
      <c r="V786" t="s">
        <v>845</v>
      </c>
      <c r="W786" t="s">
        <v>846</v>
      </c>
      <c r="X786">
        <v>6</v>
      </c>
      <c r="Y786">
        <v>10</v>
      </c>
      <c r="AA786" t="s">
        <v>807</v>
      </c>
      <c r="AB786">
        <v>16.14</v>
      </c>
      <c r="AC786">
        <v>0</v>
      </c>
      <c r="AD786">
        <v>16.14</v>
      </c>
      <c r="AE786" t="s">
        <v>2046</v>
      </c>
      <c r="AF786" t="s">
        <v>2046</v>
      </c>
      <c r="AG786" t="s">
        <v>2046</v>
      </c>
      <c r="AH786" t="s">
        <v>2046</v>
      </c>
      <c r="AI786" t="s">
        <v>2046</v>
      </c>
    </row>
    <row r="787" spans="1:35" x14ac:dyDescent="0.2">
      <c r="A787" t="s">
        <v>51</v>
      </c>
      <c r="B787" t="s">
        <v>803</v>
      </c>
      <c r="C787" t="s">
        <v>863</v>
      </c>
      <c r="D787" t="s">
        <v>11</v>
      </c>
      <c r="E787" t="s">
        <v>596</v>
      </c>
      <c r="F787" t="s">
        <v>1431</v>
      </c>
      <c r="G787">
        <v>64100</v>
      </c>
      <c r="H787" t="s">
        <v>1432</v>
      </c>
      <c r="I787" t="s">
        <v>1433</v>
      </c>
      <c r="J787" t="s">
        <v>1107</v>
      </c>
      <c r="K787">
        <v>64</v>
      </c>
      <c r="L787" t="s">
        <v>870</v>
      </c>
      <c r="N787">
        <v>190</v>
      </c>
      <c r="O787" s="41">
        <v>42773.958333333336</v>
      </c>
      <c r="P787">
        <v>3900</v>
      </c>
      <c r="Q787">
        <v>1</v>
      </c>
      <c r="U787">
        <v>1</v>
      </c>
      <c r="V787" t="s">
        <v>843</v>
      </c>
      <c r="W787" t="s">
        <v>844</v>
      </c>
      <c r="X787">
        <v>6</v>
      </c>
      <c r="Y787">
        <v>10</v>
      </c>
      <c r="AA787" t="s">
        <v>807</v>
      </c>
      <c r="AB787">
        <v>16.5</v>
      </c>
      <c r="AC787">
        <v>0</v>
      </c>
      <c r="AD787">
        <v>16.5</v>
      </c>
      <c r="AE787" t="s">
        <v>2046</v>
      </c>
      <c r="AF787" t="s">
        <v>2046</v>
      </c>
      <c r="AG787" t="s">
        <v>2046</v>
      </c>
      <c r="AH787" t="s">
        <v>2046</v>
      </c>
      <c r="AI787" t="s">
        <v>2046</v>
      </c>
    </row>
    <row r="788" spans="1:35" x14ac:dyDescent="0.2">
      <c r="A788" t="s">
        <v>51</v>
      </c>
      <c r="B788" t="s">
        <v>803</v>
      </c>
      <c r="C788" t="s">
        <v>863</v>
      </c>
      <c r="D788" t="s">
        <v>11</v>
      </c>
      <c r="E788" t="s">
        <v>596</v>
      </c>
      <c r="F788" t="s">
        <v>1431</v>
      </c>
      <c r="G788">
        <v>64100</v>
      </c>
      <c r="H788" t="s">
        <v>1432</v>
      </c>
      <c r="I788" t="s">
        <v>1433</v>
      </c>
      <c r="J788" t="s">
        <v>1107</v>
      </c>
      <c r="K788">
        <v>64</v>
      </c>
      <c r="L788" t="s">
        <v>870</v>
      </c>
      <c r="N788">
        <v>190</v>
      </c>
      <c r="O788" s="41">
        <v>42773.958333333336</v>
      </c>
      <c r="P788">
        <v>3900</v>
      </c>
      <c r="Q788">
        <v>1</v>
      </c>
      <c r="U788">
        <v>1</v>
      </c>
      <c r="V788" t="s">
        <v>841</v>
      </c>
      <c r="W788" t="s">
        <v>842</v>
      </c>
      <c r="X788">
        <v>6</v>
      </c>
      <c r="Y788">
        <v>10</v>
      </c>
      <c r="AA788" t="s">
        <v>807</v>
      </c>
      <c r="AB788">
        <v>15.96</v>
      </c>
      <c r="AC788">
        <v>0</v>
      </c>
      <c r="AD788">
        <v>15.96</v>
      </c>
      <c r="AE788" t="s">
        <v>2046</v>
      </c>
      <c r="AF788" t="s">
        <v>2046</v>
      </c>
      <c r="AG788" t="s">
        <v>2046</v>
      </c>
      <c r="AH788" t="s">
        <v>2046</v>
      </c>
      <c r="AI788" t="s">
        <v>2046</v>
      </c>
    </row>
    <row r="789" spans="1:35" x14ac:dyDescent="0.2">
      <c r="A789" t="s">
        <v>51</v>
      </c>
      <c r="B789" t="s">
        <v>803</v>
      </c>
      <c r="C789" t="s">
        <v>863</v>
      </c>
      <c r="D789" t="s">
        <v>11</v>
      </c>
      <c r="E789" t="s">
        <v>596</v>
      </c>
      <c r="F789" t="s">
        <v>1431</v>
      </c>
      <c r="G789">
        <v>64100</v>
      </c>
      <c r="H789" t="s">
        <v>1432</v>
      </c>
      <c r="I789" t="s">
        <v>1433</v>
      </c>
      <c r="J789" t="s">
        <v>1107</v>
      </c>
      <c r="K789">
        <v>64</v>
      </c>
      <c r="L789" t="s">
        <v>870</v>
      </c>
      <c r="N789">
        <v>190</v>
      </c>
      <c r="O789" s="41">
        <v>42773.958333333336</v>
      </c>
      <c r="P789">
        <v>3900</v>
      </c>
      <c r="Q789">
        <v>1</v>
      </c>
      <c r="U789">
        <v>1</v>
      </c>
      <c r="V789" t="s">
        <v>839</v>
      </c>
      <c r="W789" t="s">
        <v>840</v>
      </c>
      <c r="X789">
        <v>6</v>
      </c>
      <c r="Y789">
        <v>10</v>
      </c>
      <c r="AA789" t="s">
        <v>807</v>
      </c>
      <c r="AB789">
        <v>19.32</v>
      </c>
      <c r="AC789">
        <v>0</v>
      </c>
      <c r="AD789">
        <v>19.32</v>
      </c>
      <c r="AE789" t="s">
        <v>2046</v>
      </c>
      <c r="AF789" t="s">
        <v>2046</v>
      </c>
      <c r="AG789" t="s">
        <v>2046</v>
      </c>
      <c r="AH789" t="s">
        <v>2046</v>
      </c>
      <c r="AI789" t="s">
        <v>2046</v>
      </c>
    </row>
    <row r="790" spans="1:35" x14ac:dyDescent="0.2">
      <c r="A790" t="s">
        <v>51</v>
      </c>
      <c r="B790" t="s">
        <v>803</v>
      </c>
      <c r="C790" t="s">
        <v>863</v>
      </c>
      <c r="D790" t="s">
        <v>11</v>
      </c>
      <c r="E790" t="s">
        <v>596</v>
      </c>
      <c r="F790" t="s">
        <v>1431</v>
      </c>
      <c r="G790">
        <v>64100</v>
      </c>
      <c r="H790" t="s">
        <v>1432</v>
      </c>
      <c r="I790" t="s">
        <v>1433</v>
      </c>
      <c r="J790" t="s">
        <v>1107</v>
      </c>
      <c r="K790">
        <v>64</v>
      </c>
      <c r="L790" t="s">
        <v>870</v>
      </c>
      <c r="N790">
        <v>190</v>
      </c>
      <c r="O790" s="41">
        <v>42773.958333333336</v>
      </c>
      <c r="P790">
        <v>3900</v>
      </c>
      <c r="Q790">
        <v>1</v>
      </c>
      <c r="U790">
        <v>1</v>
      </c>
      <c r="V790" t="s">
        <v>837</v>
      </c>
      <c r="W790" t="s">
        <v>838</v>
      </c>
      <c r="X790">
        <v>6</v>
      </c>
      <c r="Y790">
        <v>10</v>
      </c>
      <c r="AA790" t="s">
        <v>807</v>
      </c>
      <c r="AB790">
        <v>17.28</v>
      </c>
      <c r="AC790">
        <v>0</v>
      </c>
      <c r="AD790">
        <v>17.28</v>
      </c>
      <c r="AE790" t="s">
        <v>2046</v>
      </c>
      <c r="AF790" t="s">
        <v>2046</v>
      </c>
      <c r="AG790" t="s">
        <v>2046</v>
      </c>
      <c r="AH790" t="s">
        <v>2046</v>
      </c>
      <c r="AI790" t="s">
        <v>2046</v>
      </c>
    </row>
    <row r="791" spans="1:35" x14ac:dyDescent="0.2">
      <c r="A791" t="s">
        <v>51</v>
      </c>
      <c r="B791" t="s">
        <v>803</v>
      </c>
      <c r="C791" t="s">
        <v>863</v>
      </c>
      <c r="D791" t="s">
        <v>11</v>
      </c>
      <c r="E791" t="s">
        <v>596</v>
      </c>
      <c r="F791" t="s">
        <v>1431</v>
      </c>
      <c r="G791">
        <v>64100</v>
      </c>
      <c r="H791" t="s">
        <v>1432</v>
      </c>
      <c r="I791" t="s">
        <v>1433</v>
      </c>
      <c r="J791" t="s">
        <v>1107</v>
      </c>
      <c r="K791">
        <v>64</v>
      </c>
      <c r="L791" t="s">
        <v>870</v>
      </c>
      <c r="N791">
        <v>190</v>
      </c>
      <c r="O791" s="41">
        <v>42773.958333333336</v>
      </c>
      <c r="P791">
        <v>3900</v>
      </c>
      <c r="Q791">
        <v>1</v>
      </c>
      <c r="U791">
        <v>1</v>
      </c>
      <c r="V791" t="s">
        <v>835</v>
      </c>
      <c r="W791" t="s">
        <v>836</v>
      </c>
      <c r="X791">
        <v>6</v>
      </c>
      <c r="Y791">
        <v>10</v>
      </c>
      <c r="AA791" t="s">
        <v>807</v>
      </c>
      <c r="AB791">
        <v>16.62</v>
      </c>
      <c r="AC791">
        <v>0</v>
      </c>
      <c r="AD791">
        <v>16.62</v>
      </c>
      <c r="AE791" t="s">
        <v>2046</v>
      </c>
      <c r="AF791" t="s">
        <v>2046</v>
      </c>
      <c r="AG791" t="s">
        <v>2046</v>
      </c>
      <c r="AH791" t="s">
        <v>2046</v>
      </c>
      <c r="AI791" t="s">
        <v>2046</v>
      </c>
    </row>
    <row r="792" spans="1:35" x14ac:dyDescent="0.2">
      <c r="A792" t="s">
        <v>51</v>
      </c>
      <c r="B792" t="s">
        <v>803</v>
      </c>
      <c r="C792" t="s">
        <v>863</v>
      </c>
      <c r="D792" t="s">
        <v>11</v>
      </c>
      <c r="E792" t="s">
        <v>596</v>
      </c>
      <c r="F792" t="s">
        <v>1431</v>
      </c>
      <c r="G792">
        <v>64100</v>
      </c>
      <c r="H792" t="s">
        <v>1432</v>
      </c>
      <c r="I792" t="s">
        <v>1433</v>
      </c>
      <c r="J792" t="s">
        <v>1107</v>
      </c>
      <c r="K792">
        <v>64</v>
      </c>
      <c r="L792" t="s">
        <v>870</v>
      </c>
      <c r="N792">
        <v>190</v>
      </c>
      <c r="O792" s="41">
        <v>42773.958333333336</v>
      </c>
      <c r="P792">
        <v>3900</v>
      </c>
      <c r="Q792">
        <v>1</v>
      </c>
      <c r="U792">
        <v>1</v>
      </c>
      <c r="V792" t="s">
        <v>833</v>
      </c>
      <c r="W792" t="s">
        <v>834</v>
      </c>
      <c r="X792">
        <v>6</v>
      </c>
      <c r="Y792">
        <v>10</v>
      </c>
      <c r="AA792" t="s">
        <v>807</v>
      </c>
      <c r="AB792">
        <v>16.32</v>
      </c>
      <c r="AC792">
        <v>0</v>
      </c>
      <c r="AD792">
        <v>16.32</v>
      </c>
      <c r="AE792" t="s">
        <v>2046</v>
      </c>
      <c r="AF792" t="s">
        <v>2046</v>
      </c>
      <c r="AG792" t="s">
        <v>2046</v>
      </c>
      <c r="AH792" t="s">
        <v>2046</v>
      </c>
      <c r="AI792" t="s">
        <v>2046</v>
      </c>
    </row>
    <row r="793" spans="1:35" x14ac:dyDescent="0.2">
      <c r="A793" t="s">
        <v>51</v>
      </c>
      <c r="B793" t="s">
        <v>803</v>
      </c>
      <c r="C793" t="s">
        <v>863</v>
      </c>
      <c r="D793" t="s">
        <v>11</v>
      </c>
      <c r="E793" t="s">
        <v>596</v>
      </c>
      <c r="F793" t="s">
        <v>1431</v>
      </c>
      <c r="G793">
        <v>64100</v>
      </c>
      <c r="H793" t="s">
        <v>1432</v>
      </c>
      <c r="I793" t="s">
        <v>1433</v>
      </c>
      <c r="J793" t="s">
        <v>1107</v>
      </c>
      <c r="K793">
        <v>64</v>
      </c>
      <c r="L793" t="s">
        <v>870</v>
      </c>
      <c r="N793">
        <v>190</v>
      </c>
      <c r="O793" s="41">
        <v>42773.958333333336</v>
      </c>
      <c r="P793">
        <v>3900</v>
      </c>
      <c r="Q793">
        <v>1</v>
      </c>
      <c r="U793">
        <v>1</v>
      </c>
      <c r="V793" t="s">
        <v>831</v>
      </c>
      <c r="W793" t="s">
        <v>832</v>
      </c>
      <c r="X793">
        <v>6</v>
      </c>
      <c r="Y793">
        <v>10</v>
      </c>
      <c r="AA793" t="s">
        <v>807</v>
      </c>
      <c r="AB793">
        <v>18.3</v>
      </c>
      <c r="AC793">
        <v>0</v>
      </c>
      <c r="AD793">
        <v>18.3</v>
      </c>
      <c r="AE793" t="s">
        <v>2046</v>
      </c>
      <c r="AF793" t="s">
        <v>2046</v>
      </c>
      <c r="AG793" t="s">
        <v>2046</v>
      </c>
      <c r="AH793" t="s">
        <v>2046</v>
      </c>
      <c r="AI793" t="s">
        <v>2046</v>
      </c>
    </row>
    <row r="794" spans="1:35" x14ac:dyDescent="0.2">
      <c r="A794" t="s">
        <v>51</v>
      </c>
      <c r="B794" t="s">
        <v>803</v>
      </c>
      <c r="C794" t="s">
        <v>863</v>
      </c>
      <c r="D794" t="s">
        <v>11</v>
      </c>
      <c r="E794" t="s">
        <v>596</v>
      </c>
      <c r="F794" t="s">
        <v>1431</v>
      </c>
      <c r="G794">
        <v>64100</v>
      </c>
      <c r="H794" t="s">
        <v>1432</v>
      </c>
      <c r="I794" t="s">
        <v>1433</v>
      </c>
      <c r="J794" t="s">
        <v>1107</v>
      </c>
      <c r="K794">
        <v>64</v>
      </c>
      <c r="L794" t="s">
        <v>870</v>
      </c>
      <c r="N794">
        <v>190</v>
      </c>
      <c r="O794" s="41">
        <v>42773.958333333336</v>
      </c>
      <c r="P794">
        <v>3900</v>
      </c>
      <c r="Q794">
        <v>1</v>
      </c>
      <c r="U794">
        <v>1</v>
      </c>
      <c r="V794" t="s">
        <v>829</v>
      </c>
      <c r="W794" t="s">
        <v>830</v>
      </c>
      <c r="X794">
        <v>6</v>
      </c>
      <c r="Y794">
        <v>10</v>
      </c>
      <c r="AA794" t="s">
        <v>807</v>
      </c>
      <c r="AB794">
        <v>16.440000000000001</v>
      </c>
      <c r="AC794">
        <v>0</v>
      </c>
      <c r="AD794">
        <v>16.440000000000001</v>
      </c>
      <c r="AE794" t="s">
        <v>2046</v>
      </c>
      <c r="AF794" t="s">
        <v>2046</v>
      </c>
      <c r="AG794" t="s">
        <v>2046</v>
      </c>
      <c r="AH794" t="s">
        <v>2046</v>
      </c>
      <c r="AI794" t="s">
        <v>2046</v>
      </c>
    </row>
    <row r="795" spans="1:35" x14ac:dyDescent="0.2">
      <c r="A795" t="s">
        <v>51</v>
      </c>
      <c r="B795" t="s">
        <v>803</v>
      </c>
      <c r="C795" t="s">
        <v>863</v>
      </c>
      <c r="D795" t="s">
        <v>11</v>
      </c>
      <c r="E795" t="s">
        <v>596</v>
      </c>
      <c r="F795" t="s">
        <v>1431</v>
      </c>
      <c r="G795">
        <v>64100</v>
      </c>
      <c r="H795" t="s">
        <v>1432</v>
      </c>
      <c r="I795" t="s">
        <v>1433</v>
      </c>
      <c r="J795" t="s">
        <v>1107</v>
      </c>
      <c r="K795">
        <v>64</v>
      </c>
      <c r="L795" t="s">
        <v>870</v>
      </c>
      <c r="N795">
        <v>190</v>
      </c>
      <c r="O795" s="41">
        <v>42773.958333333336</v>
      </c>
      <c r="P795">
        <v>3900</v>
      </c>
      <c r="Q795">
        <v>1</v>
      </c>
      <c r="U795">
        <v>1</v>
      </c>
      <c r="V795" t="s">
        <v>827</v>
      </c>
      <c r="W795" t="s">
        <v>828</v>
      </c>
      <c r="X795">
        <v>6</v>
      </c>
      <c r="Y795">
        <v>10</v>
      </c>
      <c r="AA795" t="s">
        <v>807</v>
      </c>
      <c r="AB795">
        <v>17.82</v>
      </c>
      <c r="AC795">
        <v>0</v>
      </c>
      <c r="AD795">
        <v>17.82</v>
      </c>
      <c r="AE795" t="s">
        <v>2046</v>
      </c>
      <c r="AF795" t="s">
        <v>2046</v>
      </c>
      <c r="AG795" t="s">
        <v>2046</v>
      </c>
      <c r="AH795" t="s">
        <v>2046</v>
      </c>
      <c r="AI795" t="s">
        <v>2046</v>
      </c>
    </row>
    <row r="796" spans="1:35" x14ac:dyDescent="0.2">
      <c r="A796" t="s">
        <v>51</v>
      </c>
      <c r="B796" t="s">
        <v>803</v>
      </c>
      <c r="C796" t="s">
        <v>863</v>
      </c>
      <c r="D796" t="s">
        <v>11</v>
      </c>
      <c r="E796" t="s">
        <v>596</v>
      </c>
      <c r="F796" t="s">
        <v>1431</v>
      </c>
      <c r="G796">
        <v>64100</v>
      </c>
      <c r="H796" t="s">
        <v>1432</v>
      </c>
      <c r="I796" t="s">
        <v>1433</v>
      </c>
      <c r="J796" t="s">
        <v>1107</v>
      </c>
      <c r="K796">
        <v>64</v>
      </c>
      <c r="L796" t="s">
        <v>870</v>
      </c>
      <c r="N796">
        <v>190</v>
      </c>
      <c r="O796" s="41">
        <v>42773.958333333336</v>
      </c>
      <c r="P796">
        <v>3899</v>
      </c>
      <c r="Q796">
        <v>1</v>
      </c>
      <c r="V796" t="s">
        <v>1048</v>
      </c>
      <c r="W796" t="s">
        <v>1049</v>
      </c>
      <c r="X796">
        <v>6</v>
      </c>
      <c r="Y796">
        <v>0</v>
      </c>
      <c r="AB796">
        <v>8.1</v>
      </c>
      <c r="AC796">
        <v>0</v>
      </c>
      <c r="AD796">
        <v>8.1</v>
      </c>
      <c r="AE796" t="s">
        <v>2046</v>
      </c>
      <c r="AF796" t="s">
        <v>2046</v>
      </c>
      <c r="AG796" t="s">
        <v>2046</v>
      </c>
      <c r="AH796" t="s">
        <v>2046</v>
      </c>
      <c r="AI796" t="s">
        <v>2046</v>
      </c>
    </row>
    <row r="797" spans="1:35" x14ac:dyDescent="0.2">
      <c r="A797" t="s">
        <v>51</v>
      </c>
      <c r="B797" t="s">
        <v>803</v>
      </c>
      <c r="C797" t="s">
        <v>863</v>
      </c>
      <c r="D797" t="s">
        <v>11</v>
      </c>
      <c r="E797" t="s">
        <v>596</v>
      </c>
      <c r="F797" t="s">
        <v>1431</v>
      </c>
      <c r="G797">
        <v>64100</v>
      </c>
      <c r="H797" t="s">
        <v>1432</v>
      </c>
      <c r="I797" t="s">
        <v>1433</v>
      </c>
      <c r="J797" t="s">
        <v>1107</v>
      </c>
      <c r="K797">
        <v>64</v>
      </c>
      <c r="L797" t="s">
        <v>870</v>
      </c>
      <c r="N797">
        <v>190</v>
      </c>
      <c r="O797" s="41">
        <v>42773.958333333336</v>
      </c>
      <c r="P797">
        <v>3899</v>
      </c>
      <c r="Q797">
        <v>1</v>
      </c>
      <c r="V797" t="s">
        <v>897</v>
      </c>
      <c r="W797" t="s">
        <v>898</v>
      </c>
      <c r="X797">
        <v>6</v>
      </c>
      <c r="Y797">
        <v>0</v>
      </c>
      <c r="AB797">
        <v>11.7</v>
      </c>
      <c r="AC797">
        <v>0</v>
      </c>
      <c r="AD797">
        <v>11.7</v>
      </c>
      <c r="AE797" t="s">
        <v>2046</v>
      </c>
      <c r="AF797" t="s">
        <v>2046</v>
      </c>
      <c r="AG797" t="s">
        <v>2046</v>
      </c>
      <c r="AH797" t="s">
        <v>2046</v>
      </c>
      <c r="AI797" t="s">
        <v>2046</v>
      </c>
    </row>
    <row r="798" spans="1:35" x14ac:dyDescent="0.2">
      <c r="A798" t="s">
        <v>51</v>
      </c>
      <c r="B798" t="s">
        <v>803</v>
      </c>
      <c r="C798" t="s">
        <v>863</v>
      </c>
      <c r="D798" t="s">
        <v>11</v>
      </c>
      <c r="E798" t="s">
        <v>596</v>
      </c>
      <c r="F798" t="s">
        <v>1431</v>
      </c>
      <c r="G798">
        <v>64100</v>
      </c>
      <c r="H798" t="s">
        <v>1432</v>
      </c>
      <c r="I798" t="s">
        <v>1433</v>
      </c>
      <c r="J798" t="s">
        <v>1107</v>
      </c>
      <c r="K798">
        <v>64</v>
      </c>
      <c r="L798" t="s">
        <v>870</v>
      </c>
      <c r="N798">
        <v>190</v>
      </c>
      <c r="O798" s="41">
        <v>42773.958333333336</v>
      </c>
      <c r="P798">
        <v>3899</v>
      </c>
      <c r="Q798">
        <v>1</v>
      </c>
      <c r="V798" t="s">
        <v>982</v>
      </c>
      <c r="W798" t="s">
        <v>983</v>
      </c>
      <c r="X798">
        <v>6</v>
      </c>
      <c r="Y798">
        <v>0</v>
      </c>
      <c r="AB798">
        <v>10.44</v>
      </c>
      <c r="AC798">
        <v>0</v>
      </c>
      <c r="AD798">
        <v>10.44</v>
      </c>
      <c r="AE798" t="s">
        <v>2046</v>
      </c>
      <c r="AF798" t="s">
        <v>2046</v>
      </c>
      <c r="AG798" t="s">
        <v>2046</v>
      </c>
      <c r="AH798" t="s">
        <v>2046</v>
      </c>
      <c r="AI798" t="s">
        <v>2046</v>
      </c>
    </row>
    <row r="799" spans="1:35" x14ac:dyDescent="0.2">
      <c r="A799" t="s">
        <v>51</v>
      </c>
      <c r="B799" t="s">
        <v>803</v>
      </c>
      <c r="C799" t="s">
        <v>18</v>
      </c>
      <c r="D799" t="s">
        <v>15</v>
      </c>
      <c r="E799" t="s">
        <v>596</v>
      </c>
      <c r="F799" t="s">
        <v>1431</v>
      </c>
      <c r="G799">
        <v>64100</v>
      </c>
      <c r="H799" t="s">
        <v>1432</v>
      </c>
      <c r="I799" t="s">
        <v>1433</v>
      </c>
      <c r="J799" t="s">
        <v>1107</v>
      </c>
      <c r="K799">
        <v>64</v>
      </c>
      <c r="L799" t="s">
        <v>870</v>
      </c>
      <c r="N799">
        <v>190</v>
      </c>
      <c r="O799" s="41">
        <v>42773.958333333336</v>
      </c>
      <c r="P799">
        <v>3898</v>
      </c>
      <c r="Q799">
        <v>1</v>
      </c>
      <c r="V799" t="s">
        <v>892</v>
      </c>
      <c r="W799">
        <v>1010420497</v>
      </c>
      <c r="X799">
        <v>4</v>
      </c>
      <c r="Y799">
        <v>10</v>
      </c>
      <c r="AA799" t="s">
        <v>807</v>
      </c>
      <c r="AB799">
        <v>25.56</v>
      </c>
      <c r="AC799">
        <v>0</v>
      </c>
      <c r="AD799">
        <v>25.56</v>
      </c>
      <c r="AE799" t="s">
        <v>2046</v>
      </c>
      <c r="AF799" t="s">
        <v>2046</v>
      </c>
      <c r="AG799" t="s">
        <v>2046</v>
      </c>
      <c r="AH799" t="s">
        <v>2046</v>
      </c>
      <c r="AI799" t="s">
        <v>2046</v>
      </c>
    </row>
    <row r="800" spans="1:35" x14ac:dyDescent="0.2">
      <c r="A800" t="s">
        <v>51</v>
      </c>
      <c r="B800" t="s">
        <v>803</v>
      </c>
      <c r="C800" t="s">
        <v>18</v>
      </c>
      <c r="D800" t="s">
        <v>15</v>
      </c>
      <c r="E800" t="s">
        <v>596</v>
      </c>
      <c r="F800" t="s">
        <v>1431</v>
      </c>
      <c r="G800">
        <v>64100</v>
      </c>
      <c r="H800" t="s">
        <v>1432</v>
      </c>
      <c r="I800" t="s">
        <v>1433</v>
      </c>
      <c r="J800" t="s">
        <v>1107</v>
      </c>
      <c r="K800">
        <v>64</v>
      </c>
      <c r="L800" t="s">
        <v>870</v>
      </c>
      <c r="N800">
        <v>190</v>
      </c>
      <c r="O800" s="41">
        <v>42773.958333333336</v>
      </c>
      <c r="P800">
        <v>3898</v>
      </c>
      <c r="Q800">
        <v>1</v>
      </c>
      <c r="V800" t="s">
        <v>891</v>
      </c>
      <c r="W800">
        <v>1010420297</v>
      </c>
      <c r="X800">
        <v>4</v>
      </c>
      <c r="Y800">
        <v>10</v>
      </c>
      <c r="AA800" t="s">
        <v>807</v>
      </c>
      <c r="AB800">
        <v>25.56</v>
      </c>
      <c r="AC800">
        <v>0</v>
      </c>
      <c r="AD800">
        <v>25.56</v>
      </c>
      <c r="AE800" t="s">
        <v>2046</v>
      </c>
      <c r="AF800" t="s">
        <v>2046</v>
      </c>
      <c r="AG800" t="s">
        <v>2046</v>
      </c>
      <c r="AH800" t="s">
        <v>2046</v>
      </c>
      <c r="AI800" t="s">
        <v>2046</v>
      </c>
    </row>
    <row r="801" spans="1:35" x14ac:dyDescent="0.2">
      <c r="A801" t="s">
        <v>51</v>
      </c>
      <c r="B801" t="s">
        <v>803</v>
      </c>
      <c r="C801" t="s">
        <v>18</v>
      </c>
      <c r="D801" t="s">
        <v>15</v>
      </c>
      <c r="E801" t="s">
        <v>596</v>
      </c>
      <c r="F801" t="s">
        <v>1431</v>
      </c>
      <c r="G801">
        <v>64100</v>
      </c>
      <c r="H801" t="s">
        <v>1432</v>
      </c>
      <c r="I801" t="s">
        <v>1433</v>
      </c>
      <c r="J801" t="s">
        <v>1107</v>
      </c>
      <c r="K801">
        <v>64</v>
      </c>
      <c r="L801" t="s">
        <v>870</v>
      </c>
      <c r="N801">
        <v>190</v>
      </c>
      <c r="O801" s="41">
        <v>42773.958333333336</v>
      </c>
      <c r="P801">
        <v>3898</v>
      </c>
      <c r="Q801">
        <v>1</v>
      </c>
      <c r="V801" t="s">
        <v>814</v>
      </c>
      <c r="W801">
        <v>1010420097</v>
      </c>
      <c r="X801">
        <v>4</v>
      </c>
      <c r="Y801">
        <v>10</v>
      </c>
      <c r="AA801" t="s">
        <v>807</v>
      </c>
      <c r="AB801">
        <v>25.56</v>
      </c>
      <c r="AC801">
        <v>0</v>
      </c>
      <c r="AD801">
        <v>25.56</v>
      </c>
      <c r="AE801" t="s">
        <v>2046</v>
      </c>
      <c r="AF801" t="s">
        <v>2046</v>
      </c>
      <c r="AG801" t="s">
        <v>2046</v>
      </c>
      <c r="AH801" t="s">
        <v>2046</v>
      </c>
      <c r="AI801" t="s">
        <v>2046</v>
      </c>
    </row>
    <row r="802" spans="1:35" x14ac:dyDescent="0.2">
      <c r="A802" t="s">
        <v>51</v>
      </c>
      <c r="B802" t="s">
        <v>862</v>
      </c>
      <c r="C802" t="s">
        <v>868</v>
      </c>
      <c r="D802" t="s">
        <v>8</v>
      </c>
      <c r="E802" t="s">
        <v>510</v>
      </c>
      <c r="F802" t="s">
        <v>1427</v>
      </c>
      <c r="G802">
        <v>35520</v>
      </c>
      <c r="H802" t="s">
        <v>1428</v>
      </c>
      <c r="I802" t="s">
        <v>1429</v>
      </c>
      <c r="J802" t="s">
        <v>864</v>
      </c>
      <c r="K802">
        <v>35</v>
      </c>
      <c r="L802" t="s">
        <v>848</v>
      </c>
      <c r="N802">
        <v>100</v>
      </c>
      <c r="O802" s="41">
        <v>42773.958333333336</v>
      </c>
      <c r="P802">
        <v>3896</v>
      </c>
      <c r="Q802">
        <v>1</v>
      </c>
      <c r="V802" t="s">
        <v>1193</v>
      </c>
      <c r="W802">
        <v>190240</v>
      </c>
      <c r="X802">
        <v>12</v>
      </c>
      <c r="Y802">
        <v>0</v>
      </c>
      <c r="AA802" t="s">
        <v>807</v>
      </c>
      <c r="AB802">
        <v>15.6</v>
      </c>
      <c r="AC802">
        <v>0</v>
      </c>
      <c r="AD802">
        <v>15.6</v>
      </c>
      <c r="AE802" t="s">
        <v>2046</v>
      </c>
      <c r="AF802" t="s">
        <v>2046</v>
      </c>
      <c r="AG802" t="s">
        <v>2046</v>
      </c>
      <c r="AH802" t="s">
        <v>2046</v>
      </c>
      <c r="AI802" t="s">
        <v>2046</v>
      </c>
    </row>
    <row r="803" spans="1:35" x14ac:dyDescent="0.2">
      <c r="A803" t="s">
        <v>51</v>
      </c>
      <c r="B803" t="s">
        <v>862</v>
      </c>
      <c r="C803" t="s">
        <v>868</v>
      </c>
      <c r="D803" t="s">
        <v>8</v>
      </c>
      <c r="E803" t="s">
        <v>510</v>
      </c>
      <c r="F803" t="s">
        <v>1427</v>
      </c>
      <c r="G803">
        <v>35520</v>
      </c>
      <c r="H803" t="s">
        <v>1428</v>
      </c>
      <c r="I803" t="s">
        <v>1429</v>
      </c>
      <c r="J803" t="s">
        <v>864</v>
      </c>
      <c r="K803">
        <v>35</v>
      </c>
      <c r="L803" t="s">
        <v>848</v>
      </c>
      <c r="N803">
        <v>100</v>
      </c>
      <c r="O803" s="41">
        <v>42773.958333333336</v>
      </c>
      <c r="P803">
        <v>3896</v>
      </c>
      <c r="Q803">
        <v>1</v>
      </c>
      <c r="V803" t="s">
        <v>1430</v>
      </c>
      <c r="W803">
        <v>110060</v>
      </c>
      <c r="X803">
        <v>30</v>
      </c>
      <c r="Y803">
        <v>0</v>
      </c>
      <c r="AB803">
        <v>19.2</v>
      </c>
      <c r="AC803">
        <v>0</v>
      </c>
      <c r="AD803">
        <v>19.2</v>
      </c>
      <c r="AE803" t="s">
        <v>2046</v>
      </c>
      <c r="AF803" t="s">
        <v>2046</v>
      </c>
      <c r="AG803" t="s">
        <v>2046</v>
      </c>
      <c r="AH803" t="s">
        <v>2046</v>
      </c>
      <c r="AI803" t="s">
        <v>2046</v>
      </c>
    </row>
    <row r="804" spans="1:35" x14ac:dyDescent="0.2">
      <c r="A804" t="s">
        <v>51</v>
      </c>
      <c r="B804" t="s">
        <v>826</v>
      </c>
      <c r="C804" t="s">
        <v>817</v>
      </c>
      <c r="D804" t="s">
        <v>15</v>
      </c>
      <c r="E804" t="s">
        <v>461</v>
      </c>
      <c r="F804" t="s">
        <v>1424</v>
      </c>
      <c r="G804">
        <v>3410</v>
      </c>
      <c r="H804" t="s">
        <v>1425</v>
      </c>
      <c r="I804" t="s">
        <v>1426</v>
      </c>
      <c r="J804" t="s">
        <v>882</v>
      </c>
      <c r="K804">
        <v>3</v>
      </c>
      <c r="L804" t="s">
        <v>511</v>
      </c>
      <c r="N804">
        <v>300</v>
      </c>
      <c r="O804" s="41">
        <v>42773.958333333336</v>
      </c>
      <c r="P804">
        <v>3895</v>
      </c>
      <c r="Q804">
        <v>1</v>
      </c>
      <c r="T804">
        <v>1</v>
      </c>
      <c r="V804" t="s">
        <v>1189</v>
      </c>
      <c r="W804" t="s">
        <v>1190</v>
      </c>
      <c r="X804">
        <v>30</v>
      </c>
      <c r="Y804">
        <v>10</v>
      </c>
      <c r="AA804" t="s">
        <v>807</v>
      </c>
      <c r="AB804">
        <v>119.1</v>
      </c>
      <c r="AC804">
        <v>0</v>
      </c>
      <c r="AD804">
        <v>119.1</v>
      </c>
      <c r="AE804" t="s">
        <v>2046</v>
      </c>
      <c r="AF804" t="s">
        <v>2046</v>
      </c>
      <c r="AG804" t="s">
        <v>2046</v>
      </c>
      <c r="AH804" t="s">
        <v>2046</v>
      </c>
      <c r="AI804" t="s">
        <v>2046</v>
      </c>
    </row>
    <row r="805" spans="1:35" x14ac:dyDescent="0.2">
      <c r="A805" t="s">
        <v>51</v>
      </c>
      <c r="B805" t="s">
        <v>826</v>
      </c>
      <c r="C805" t="s">
        <v>817</v>
      </c>
      <c r="D805" t="s">
        <v>15</v>
      </c>
      <c r="E805" t="s">
        <v>461</v>
      </c>
      <c r="F805" t="s">
        <v>1424</v>
      </c>
      <c r="G805">
        <v>3410</v>
      </c>
      <c r="H805" t="s">
        <v>1425</v>
      </c>
      <c r="I805" t="s">
        <v>1426</v>
      </c>
      <c r="J805" t="s">
        <v>882</v>
      </c>
      <c r="K805">
        <v>3</v>
      </c>
      <c r="L805" t="s">
        <v>511</v>
      </c>
      <c r="N805">
        <v>300</v>
      </c>
      <c r="O805" s="41">
        <v>42773.958333333336</v>
      </c>
      <c r="P805">
        <v>3895</v>
      </c>
      <c r="Q805">
        <v>1</v>
      </c>
      <c r="T805">
        <v>1</v>
      </c>
      <c r="V805" t="s">
        <v>860</v>
      </c>
      <c r="W805" t="s">
        <v>861</v>
      </c>
      <c r="X805">
        <v>30</v>
      </c>
      <c r="Y805">
        <v>10</v>
      </c>
      <c r="AA805" t="s">
        <v>807</v>
      </c>
      <c r="AB805">
        <v>82.5</v>
      </c>
      <c r="AC805">
        <v>0</v>
      </c>
      <c r="AD805">
        <v>82.5</v>
      </c>
      <c r="AE805" t="s">
        <v>2046</v>
      </c>
      <c r="AF805" t="s">
        <v>2046</v>
      </c>
      <c r="AG805" t="s">
        <v>2046</v>
      </c>
      <c r="AH805" t="s">
        <v>2046</v>
      </c>
      <c r="AI805" t="s">
        <v>2046</v>
      </c>
    </row>
    <row r="806" spans="1:35" x14ac:dyDescent="0.2">
      <c r="A806" t="s">
        <v>51</v>
      </c>
      <c r="B806" t="s">
        <v>826</v>
      </c>
      <c r="C806" t="s">
        <v>817</v>
      </c>
      <c r="D806" t="s">
        <v>15</v>
      </c>
      <c r="E806" t="s">
        <v>461</v>
      </c>
      <c r="F806" t="s">
        <v>1424</v>
      </c>
      <c r="G806">
        <v>3410</v>
      </c>
      <c r="H806" t="s">
        <v>1425</v>
      </c>
      <c r="I806" t="s">
        <v>1426</v>
      </c>
      <c r="J806" t="s">
        <v>882</v>
      </c>
      <c r="K806">
        <v>3</v>
      </c>
      <c r="L806" t="s">
        <v>511</v>
      </c>
      <c r="N806">
        <v>300</v>
      </c>
      <c r="O806" s="41">
        <v>42773.958333333336</v>
      </c>
      <c r="P806">
        <v>3895</v>
      </c>
      <c r="Q806">
        <v>1</v>
      </c>
      <c r="T806">
        <v>1</v>
      </c>
      <c r="V806" t="s">
        <v>859</v>
      </c>
      <c r="X806">
        <v>3</v>
      </c>
      <c r="Y806">
        <v>0</v>
      </c>
      <c r="AA806" t="s">
        <v>807</v>
      </c>
      <c r="AB806">
        <v>0</v>
      </c>
      <c r="AC806">
        <v>0</v>
      </c>
      <c r="AD806">
        <v>0</v>
      </c>
      <c r="AE806" t="s">
        <v>2046</v>
      </c>
      <c r="AF806" t="s">
        <v>2046</v>
      </c>
      <c r="AG806" t="s">
        <v>2046</v>
      </c>
      <c r="AH806" t="s">
        <v>2046</v>
      </c>
      <c r="AI806" t="s">
        <v>2046</v>
      </c>
    </row>
    <row r="807" spans="1:35" x14ac:dyDescent="0.2">
      <c r="A807" t="s">
        <v>51</v>
      </c>
      <c r="B807" t="s">
        <v>826</v>
      </c>
      <c r="C807" t="s">
        <v>817</v>
      </c>
      <c r="D807" t="s">
        <v>15</v>
      </c>
      <c r="E807" t="s">
        <v>461</v>
      </c>
      <c r="F807" t="s">
        <v>1424</v>
      </c>
      <c r="G807">
        <v>3410</v>
      </c>
      <c r="H807" t="s">
        <v>1425</v>
      </c>
      <c r="I807" t="s">
        <v>1426</v>
      </c>
      <c r="J807" t="s">
        <v>882</v>
      </c>
      <c r="K807">
        <v>3</v>
      </c>
      <c r="L807" t="s">
        <v>511</v>
      </c>
      <c r="N807">
        <v>300</v>
      </c>
      <c r="O807" s="41">
        <v>42773.958333333336</v>
      </c>
      <c r="P807">
        <v>3895</v>
      </c>
      <c r="R807">
        <v>1</v>
      </c>
      <c r="T807">
        <v>1</v>
      </c>
      <c r="V807" t="s">
        <v>824</v>
      </c>
      <c r="W807" t="s">
        <v>825</v>
      </c>
      <c r="X807">
        <v>30</v>
      </c>
      <c r="Y807">
        <v>10</v>
      </c>
      <c r="AA807" t="s">
        <v>807</v>
      </c>
      <c r="AB807">
        <v>130.80000000000001</v>
      </c>
      <c r="AC807">
        <v>0</v>
      </c>
      <c r="AD807">
        <v>130.80000000000001</v>
      </c>
      <c r="AE807" t="s">
        <v>2046</v>
      </c>
      <c r="AF807" t="s">
        <v>2046</v>
      </c>
      <c r="AG807" t="s">
        <v>2046</v>
      </c>
      <c r="AH807" t="s">
        <v>2046</v>
      </c>
      <c r="AI807" t="s">
        <v>2046</v>
      </c>
    </row>
    <row r="808" spans="1:35" x14ac:dyDescent="0.2">
      <c r="A808" t="s">
        <v>51</v>
      </c>
      <c r="B808" t="s">
        <v>826</v>
      </c>
      <c r="C808" t="s">
        <v>817</v>
      </c>
      <c r="D808" t="s">
        <v>15</v>
      </c>
      <c r="E808" t="s">
        <v>461</v>
      </c>
      <c r="F808" t="s">
        <v>1424</v>
      </c>
      <c r="G808">
        <v>3410</v>
      </c>
      <c r="H808" t="s">
        <v>1425</v>
      </c>
      <c r="I808" t="s">
        <v>1426</v>
      </c>
      <c r="J808" t="s">
        <v>882</v>
      </c>
      <c r="K808">
        <v>3</v>
      </c>
      <c r="L808" t="s">
        <v>511</v>
      </c>
      <c r="N808">
        <v>300</v>
      </c>
      <c r="O808" s="41">
        <v>42773.958333333336</v>
      </c>
      <c r="P808">
        <v>3895</v>
      </c>
      <c r="Q808">
        <v>1</v>
      </c>
      <c r="T808">
        <v>1</v>
      </c>
      <c r="V808" t="s">
        <v>822</v>
      </c>
      <c r="W808" t="s">
        <v>823</v>
      </c>
      <c r="X808">
        <v>30</v>
      </c>
      <c r="Y808">
        <v>10</v>
      </c>
      <c r="AA808" t="s">
        <v>807</v>
      </c>
      <c r="AB808">
        <v>125.1</v>
      </c>
      <c r="AC808">
        <v>0</v>
      </c>
      <c r="AD808">
        <v>125.1</v>
      </c>
      <c r="AE808" t="s">
        <v>2046</v>
      </c>
      <c r="AF808" t="s">
        <v>2046</v>
      </c>
      <c r="AG808" t="s">
        <v>2046</v>
      </c>
      <c r="AH808" t="s">
        <v>2046</v>
      </c>
      <c r="AI808" t="s">
        <v>2046</v>
      </c>
    </row>
    <row r="809" spans="1:35" x14ac:dyDescent="0.2">
      <c r="A809" t="s">
        <v>51</v>
      </c>
      <c r="B809" t="s">
        <v>826</v>
      </c>
      <c r="C809" t="s">
        <v>817</v>
      </c>
      <c r="D809" t="s">
        <v>15</v>
      </c>
      <c r="E809" t="s">
        <v>461</v>
      </c>
      <c r="F809" t="s">
        <v>1424</v>
      </c>
      <c r="G809">
        <v>3410</v>
      </c>
      <c r="H809" t="s">
        <v>1425</v>
      </c>
      <c r="I809" t="s">
        <v>1426</v>
      </c>
      <c r="J809" t="s">
        <v>882</v>
      </c>
      <c r="K809">
        <v>3</v>
      </c>
      <c r="L809" t="s">
        <v>511</v>
      </c>
      <c r="N809">
        <v>300</v>
      </c>
      <c r="O809" s="41">
        <v>42773.958333333336</v>
      </c>
      <c r="P809">
        <v>3895</v>
      </c>
      <c r="Q809">
        <v>1</v>
      </c>
      <c r="T809">
        <v>1</v>
      </c>
      <c r="V809" t="s">
        <v>857</v>
      </c>
      <c r="W809" t="s">
        <v>858</v>
      </c>
      <c r="X809">
        <v>30</v>
      </c>
      <c r="Y809">
        <v>10</v>
      </c>
      <c r="AA809" t="s">
        <v>807</v>
      </c>
      <c r="AB809">
        <v>83.4</v>
      </c>
      <c r="AC809">
        <v>0</v>
      </c>
      <c r="AD809">
        <v>83.4</v>
      </c>
      <c r="AE809" t="s">
        <v>2046</v>
      </c>
      <c r="AF809" t="s">
        <v>2046</v>
      </c>
      <c r="AG809" t="s">
        <v>2046</v>
      </c>
      <c r="AH809" t="s">
        <v>2046</v>
      </c>
      <c r="AI809" t="s">
        <v>2046</v>
      </c>
    </row>
    <row r="810" spans="1:35" x14ac:dyDescent="0.2">
      <c r="A810" t="s">
        <v>51</v>
      </c>
      <c r="B810" t="s">
        <v>826</v>
      </c>
      <c r="C810" t="s">
        <v>817</v>
      </c>
      <c r="D810" t="s">
        <v>15</v>
      </c>
      <c r="E810" t="s">
        <v>461</v>
      </c>
      <c r="F810" t="s">
        <v>1424</v>
      </c>
      <c r="G810">
        <v>3410</v>
      </c>
      <c r="H810" t="s">
        <v>1425</v>
      </c>
      <c r="I810" t="s">
        <v>1426</v>
      </c>
      <c r="J810" t="s">
        <v>882</v>
      </c>
      <c r="K810">
        <v>3</v>
      </c>
      <c r="L810" t="s">
        <v>511</v>
      </c>
      <c r="N810">
        <v>300</v>
      </c>
      <c r="O810" s="41">
        <v>42773.958333333336</v>
      </c>
      <c r="P810">
        <v>3895</v>
      </c>
      <c r="Q810">
        <v>1</v>
      </c>
      <c r="T810">
        <v>1</v>
      </c>
      <c r="V810" t="s">
        <v>1187</v>
      </c>
      <c r="W810" t="s">
        <v>1188</v>
      </c>
      <c r="X810">
        <v>30</v>
      </c>
      <c r="Y810">
        <v>10</v>
      </c>
      <c r="AA810" t="s">
        <v>807</v>
      </c>
      <c r="AB810">
        <v>73.8</v>
      </c>
      <c r="AC810">
        <v>0</v>
      </c>
      <c r="AD810">
        <v>73.8</v>
      </c>
      <c r="AE810" t="s">
        <v>2046</v>
      </c>
      <c r="AF810" t="s">
        <v>2046</v>
      </c>
      <c r="AG810" t="s">
        <v>2046</v>
      </c>
      <c r="AH810" t="s">
        <v>2046</v>
      </c>
      <c r="AI810" t="s">
        <v>2046</v>
      </c>
    </row>
    <row r="811" spans="1:35" x14ac:dyDescent="0.2">
      <c r="A811" t="s">
        <v>51</v>
      </c>
      <c r="B811" t="s">
        <v>826</v>
      </c>
      <c r="C811" t="s">
        <v>817</v>
      </c>
      <c r="D811" t="s">
        <v>15</v>
      </c>
      <c r="E811" t="s">
        <v>461</v>
      </c>
      <c r="F811" t="s">
        <v>1424</v>
      </c>
      <c r="G811">
        <v>3410</v>
      </c>
      <c r="H811" t="s">
        <v>1425</v>
      </c>
      <c r="I811" t="s">
        <v>1426</v>
      </c>
      <c r="J811" t="s">
        <v>882</v>
      </c>
      <c r="K811">
        <v>3</v>
      </c>
      <c r="L811" t="s">
        <v>511</v>
      </c>
      <c r="N811">
        <v>300</v>
      </c>
      <c r="O811" s="41">
        <v>42773.958333333336</v>
      </c>
      <c r="P811">
        <v>3895</v>
      </c>
      <c r="Q811">
        <v>1</v>
      </c>
      <c r="T811">
        <v>1</v>
      </c>
      <c r="V811" t="s">
        <v>852</v>
      </c>
      <c r="W811" t="s">
        <v>853</v>
      </c>
      <c r="X811">
        <v>30</v>
      </c>
      <c r="Y811">
        <v>10</v>
      </c>
      <c r="AA811" t="s">
        <v>807</v>
      </c>
      <c r="AB811">
        <v>74.400000000000006</v>
      </c>
      <c r="AC811">
        <v>0</v>
      </c>
      <c r="AD811">
        <v>74.400000000000006</v>
      </c>
      <c r="AE811" t="s">
        <v>2046</v>
      </c>
      <c r="AF811" t="s">
        <v>2046</v>
      </c>
      <c r="AG811" t="s">
        <v>2046</v>
      </c>
      <c r="AH811" t="s">
        <v>2046</v>
      </c>
      <c r="AI811" t="s">
        <v>2046</v>
      </c>
    </row>
    <row r="812" spans="1:35" x14ac:dyDescent="0.2">
      <c r="A812" t="s">
        <v>51</v>
      </c>
      <c r="B812" t="s">
        <v>826</v>
      </c>
      <c r="C812" t="s">
        <v>817</v>
      </c>
      <c r="D812" t="s">
        <v>15</v>
      </c>
      <c r="E812" t="s">
        <v>461</v>
      </c>
      <c r="F812" t="s">
        <v>1424</v>
      </c>
      <c r="G812">
        <v>3410</v>
      </c>
      <c r="H812" t="s">
        <v>1425</v>
      </c>
      <c r="I812" t="s">
        <v>1426</v>
      </c>
      <c r="J812" t="s">
        <v>882</v>
      </c>
      <c r="K812">
        <v>3</v>
      </c>
      <c r="L812" t="s">
        <v>511</v>
      </c>
      <c r="N812">
        <v>300</v>
      </c>
      <c r="O812" s="41">
        <v>42773.958333333336</v>
      </c>
      <c r="P812">
        <v>3895</v>
      </c>
      <c r="Q812">
        <v>1</v>
      </c>
      <c r="T812">
        <v>1</v>
      </c>
      <c r="V812" t="s">
        <v>850</v>
      </c>
      <c r="W812" t="s">
        <v>851</v>
      </c>
      <c r="X812">
        <v>60</v>
      </c>
      <c r="Y812">
        <v>10</v>
      </c>
      <c r="AA812" t="s">
        <v>807</v>
      </c>
      <c r="AB812">
        <v>132</v>
      </c>
      <c r="AC812">
        <v>0</v>
      </c>
      <c r="AD812">
        <v>132</v>
      </c>
      <c r="AE812" t="s">
        <v>2046</v>
      </c>
      <c r="AF812" t="s">
        <v>2046</v>
      </c>
      <c r="AG812" t="s">
        <v>2046</v>
      </c>
      <c r="AH812" t="s">
        <v>2046</v>
      </c>
      <c r="AI812" t="s">
        <v>2046</v>
      </c>
    </row>
    <row r="813" spans="1:35" x14ac:dyDescent="0.2">
      <c r="A813" t="s">
        <v>51</v>
      </c>
      <c r="B813" t="s">
        <v>826</v>
      </c>
      <c r="C813" t="s">
        <v>887</v>
      </c>
      <c r="D813" t="s">
        <v>15</v>
      </c>
      <c r="E813" t="s">
        <v>684</v>
      </c>
      <c r="F813" t="s">
        <v>1419</v>
      </c>
      <c r="G813">
        <v>58000</v>
      </c>
      <c r="H813" t="s">
        <v>1420</v>
      </c>
      <c r="I813" t="s">
        <v>1421</v>
      </c>
      <c r="J813" t="s">
        <v>1100</v>
      </c>
      <c r="K813">
        <v>58</v>
      </c>
      <c r="L813" t="s">
        <v>870</v>
      </c>
      <c r="N813">
        <v>300</v>
      </c>
      <c r="O813" s="41">
        <v>42772.958333333336</v>
      </c>
      <c r="P813">
        <v>3893</v>
      </c>
      <c r="Q813">
        <v>1</v>
      </c>
      <c r="V813" t="s">
        <v>1233</v>
      </c>
      <c r="W813">
        <v>1504</v>
      </c>
      <c r="X813">
        <v>6</v>
      </c>
      <c r="Y813">
        <v>5</v>
      </c>
      <c r="AB813">
        <v>15.36</v>
      </c>
      <c r="AC813">
        <v>0</v>
      </c>
      <c r="AD813">
        <v>15.36</v>
      </c>
      <c r="AE813" t="s">
        <v>2046</v>
      </c>
      <c r="AF813" t="s">
        <v>2046</v>
      </c>
      <c r="AG813" t="s">
        <v>2046</v>
      </c>
      <c r="AH813" t="s">
        <v>2046</v>
      </c>
      <c r="AI813" t="s">
        <v>2046</v>
      </c>
    </row>
    <row r="814" spans="1:35" x14ac:dyDescent="0.2">
      <c r="A814" t="s">
        <v>51</v>
      </c>
      <c r="B814" t="s">
        <v>826</v>
      </c>
      <c r="C814" t="s">
        <v>887</v>
      </c>
      <c r="D814" t="s">
        <v>15</v>
      </c>
      <c r="E814" t="s">
        <v>684</v>
      </c>
      <c r="F814" t="s">
        <v>1419</v>
      </c>
      <c r="G814">
        <v>58000</v>
      </c>
      <c r="H814" t="s">
        <v>1420</v>
      </c>
      <c r="I814" t="s">
        <v>1421</v>
      </c>
      <c r="J814" t="s">
        <v>1100</v>
      </c>
      <c r="K814">
        <v>58</v>
      </c>
      <c r="L814" t="s">
        <v>870</v>
      </c>
      <c r="N814">
        <v>300</v>
      </c>
      <c r="O814" s="41">
        <v>42772.958333333336</v>
      </c>
      <c r="P814">
        <v>3893</v>
      </c>
      <c r="Q814">
        <v>1</v>
      </c>
      <c r="V814" t="s">
        <v>1232</v>
      </c>
      <c r="W814">
        <v>1012</v>
      </c>
      <c r="X814">
        <v>6</v>
      </c>
      <c r="Y814">
        <v>5</v>
      </c>
      <c r="AA814" t="s">
        <v>807</v>
      </c>
      <c r="AB814">
        <v>29.88</v>
      </c>
      <c r="AC814">
        <v>0</v>
      </c>
      <c r="AD814">
        <v>29.88</v>
      </c>
      <c r="AE814" t="s">
        <v>2046</v>
      </c>
      <c r="AF814" t="s">
        <v>2046</v>
      </c>
      <c r="AG814" t="s">
        <v>2046</v>
      </c>
      <c r="AH814" t="s">
        <v>2046</v>
      </c>
      <c r="AI814" t="s">
        <v>2046</v>
      </c>
    </row>
    <row r="815" spans="1:35" x14ac:dyDescent="0.2">
      <c r="A815" t="s">
        <v>51</v>
      </c>
      <c r="B815" t="s">
        <v>826</v>
      </c>
      <c r="C815" t="s">
        <v>887</v>
      </c>
      <c r="D815" t="s">
        <v>15</v>
      </c>
      <c r="E815" t="s">
        <v>684</v>
      </c>
      <c r="F815" t="s">
        <v>1419</v>
      </c>
      <c r="G815">
        <v>58000</v>
      </c>
      <c r="H815" t="s">
        <v>1420</v>
      </c>
      <c r="I815" t="s">
        <v>1421</v>
      </c>
      <c r="J815" t="s">
        <v>1100</v>
      </c>
      <c r="K815">
        <v>58</v>
      </c>
      <c r="L815" t="s">
        <v>870</v>
      </c>
      <c r="N815">
        <v>300</v>
      </c>
      <c r="O815" s="41">
        <v>42772.958333333336</v>
      </c>
      <c r="P815">
        <v>3893</v>
      </c>
      <c r="Q815">
        <v>1</v>
      </c>
      <c r="V815" t="s">
        <v>1166</v>
      </c>
      <c r="W815">
        <v>1013</v>
      </c>
      <c r="X815">
        <v>6</v>
      </c>
      <c r="Y815">
        <v>5</v>
      </c>
      <c r="AA815" t="s">
        <v>807</v>
      </c>
      <c r="AB815">
        <v>22.26</v>
      </c>
      <c r="AC815">
        <v>0</v>
      </c>
      <c r="AD815">
        <v>22.26</v>
      </c>
      <c r="AE815" t="s">
        <v>2046</v>
      </c>
      <c r="AF815" t="s">
        <v>2046</v>
      </c>
      <c r="AG815" t="s">
        <v>2046</v>
      </c>
      <c r="AH815" t="s">
        <v>2046</v>
      </c>
      <c r="AI815" t="s">
        <v>2046</v>
      </c>
    </row>
    <row r="816" spans="1:35" x14ac:dyDescent="0.2">
      <c r="A816" t="s">
        <v>51</v>
      </c>
      <c r="B816" t="s">
        <v>826</v>
      </c>
      <c r="C816" t="s">
        <v>887</v>
      </c>
      <c r="D816" t="s">
        <v>15</v>
      </c>
      <c r="E816" t="s">
        <v>684</v>
      </c>
      <c r="F816" t="s">
        <v>1419</v>
      </c>
      <c r="G816">
        <v>58000</v>
      </c>
      <c r="H816" t="s">
        <v>1420</v>
      </c>
      <c r="I816" t="s">
        <v>1421</v>
      </c>
      <c r="J816" t="s">
        <v>1100</v>
      </c>
      <c r="K816">
        <v>58</v>
      </c>
      <c r="L816" t="s">
        <v>870</v>
      </c>
      <c r="N816">
        <v>300</v>
      </c>
      <c r="O816" s="41">
        <v>42772.958333333336</v>
      </c>
      <c r="P816">
        <v>3893</v>
      </c>
      <c r="Q816">
        <v>1</v>
      </c>
      <c r="V816" t="s">
        <v>890</v>
      </c>
      <c r="W816">
        <v>1011</v>
      </c>
      <c r="X816">
        <v>6</v>
      </c>
      <c r="Y816">
        <v>5</v>
      </c>
      <c r="AA816" t="s">
        <v>807</v>
      </c>
      <c r="AB816">
        <v>25.92</v>
      </c>
      <c r="AC816">
        <v>0</v>
      </c>
      <c r="AD816">
        <v>25.92</v>
      </c>
      <c r="AE816" t="s">
        <v>2046</v>
      </c>
      <c r="AF816" t="s">
        <v>2046</v>
      </c>
      <c r="AG816" t="s">
        <v>2046</v>
      </c>
      <c r="AH816" t="s">
        <v>2046</v>
      </c>
      <c r="AI816" t="s">
        <v>2046</v>
      </c>
    </row>
    <row r="817" spans="1:35" x14ac:dyDescent="0.2">
      <c r="A817" t="s">
        <v>51</v>
      </c>
      <c r="B817" t="s">
        <v>826</v>
      </c>
      <c r="C817" t="s">
        <v>887</v>
      </c>
      <c r="D817" t="s">
        <v>15</v>
      </c>
      <c r="E817" t="s">
        <v>684</v>
      </c>
      <c r="F817" t="s">
        <v>1419</v>
      </c>
      <c r="G817">
        <v>58000</v>
      </c>
      <c r="H817" t="s">
        <v>1420</v>
      </c>
      <c r="I817" t="s">
        <v>1421</v>
      </c>
      <c r="J817" t="s">
        <v>1100</v>
      </c>
      <c r="K817">
        <v>58</v>
      </c>
      <c r="L817" t="s">
        <v>870</v>
      </c>
      <c r="N817">
        <v>300</v>
      </c>
      <c r="O817" s="41">
        <v>42772.958333333336</v>
      </c>
      <c r="P817">
        <v>3893</v>
      </c>
      <c r="Q817">
        <v>1</v>
      </c>
      <c r="V817" t="s">
        <v>1175</v>
      </c>
      <c r="W817">
        <v>5011</v>
      </c>
      <c r="X817">
        <v>6</v>
      </c>
      <c r="Y817">
        <v>5</v>
      </c>
      <c r="AA817" t="s">
        <v>807</v>
      </c>
      <c r="AB817">
        <v>32.22</v>
      </c>
      <c r="AC817">
        <v>0</v>
      </c>
      <c r="AD817">
        <v>32.22</v>
      </c>
      <c r="AE817" t="s">
        <v>2046</v>
      </c>
      <c r="AF817" t="s">
        <v>2046</v>
      </c>
      <c r="AG817" t="s">
        <v>2046</v>
      </c>
      <c r="AH817" t="s">
        <v>2046</v>
      </c>
      <c r="AI817" t="s">
        <v>2046</v>
      </c>
    </row>
    <row r="818" spans="1:35" x14ac:dyDescent="0.2">
      <c r="A818" t="s">
        <v>51</v>
      </c>
      <c r="B818" t="s">
        <v>826</v>
      </c>
      <c r="C818" t="s">
        <v>887</v>
      </c>
      <c r="D818" t="s">
        <v>15</v>
      </c>
      <c r="E818" t="s">
        <v>684</v>
      </c>
      <c r="F818" t="s">
        <v>1419</v>
      </c>
      <c r="G818">
        <v>58000</v>
      </c>
      <c r="H818" t="s">
        <v>1420</v>
      </c>
      <c r="I818" t="s">
        <v>1421</v>
      </c>
      <c r="J818" t="s">
        <v>1100</v>
      </c>
      <c r="K818">
        <v>58</v>
      </c>
      <c r="L818" t="s">
        <v>870</v>
      </c>
      <c r="N818">
        <v>300</v>
      </c>
      <c r="O818" s="41">
        <v>42772.958333333336</v>
      </c>
      <c r="P818">
        <v>3893</v>
      </c>
      <c r="R818">
        <v>1</v>
      </c>
      <c r="V818" t="s">
        <v>1422</v>
      </c>
      <c r="W818" t="s">
        <v>1423</v>
      </c>
      <c r="X818">
        <v>18</v>
      </c>
      <c r="Y818">
        <v>0</v>
      </c>
      <c r="AA818" t="s">
        <v>807</v>
      </c>
      <c r="AB818">
        <v>135.9</v>
      </c>
      <c r="AC818">
        <v>0</v>
      </c>
      <c r="AD818">
        <v>135.9</v>
      </c>
      <c r="AE818" t="s">
        <v>2046</v>
      </c>
      <c r="AF818" t="s">
        <v>2046</v>
      </c>
      <c r="AG818" t="s">
        <v>2046</v>
      </c>
      <c r="AH818" t="s">
        <v>2046</v>
      </c>
      <c r="AI818" t="s">
        <v>2046</v>
      </c>
    </row>
    <row r="819" spans="1:35" x14ac:dyDescent="0.2">
      <c r="A819" t="s">
        <v>51</v>
      </c>
      <c r="B819" t="s">
        <v>826</v>
      </c>
      <c r="C819" t="s">
        <v>18</v>
      </c>
      <c r="D819" t="s">
        <v>15</v>
      </c>
      <c r="E819" t="s">
        <v>684</v>
      </c>
      <c r="F819" t="s">
        <v>1419</v>
      </c>
      <c r="G819">
        <v>58000</v>
      </c>
      <c r="H819" t="s">
        <v>1420</v>
      </c>
      <c r="I819" t="s">
        <v>1421</v>
      </c>
      <c r="J819" t="s">
        <v>1100</v>
      </c>
      <c r="K819">
        <v>58</v>
      </c>
      <c r="L819" t="s">
        <v>870</v>
      </c>
      <c r="N819">
        <v>300</v>
      </c>
      <c r="O819" s="41">
        <v>42772.958333333336</v>
      </c>
      <c r="P819">
        <v>3892</v>
      </c>
      <c r="R819">
        <v>1</v>
      </c>
      <c r="V819" t="s">
        <v>816</v>
      </c>
      <c r="W819">
        <v>1010631170</v>
      </c>
      <c r="X819">
        <v>6</v>
      </c>
      <c r="Y819">
        <v>10</v>
      </c>
      <c r="AA819" t="s">
        <v>807</v>
      </c>
      <c r="AB819">
        <v>33.479999999999997</v>
      </c>
      <c r="AC819">
        <v>0</v>
      </c>
      <c r="AD819">
        <v>33.479999999999997</v>
      </c>
      <c r="AE819" t="s">
        <v>2046</v>
      </c>
      <c r="AF819" t="s">
        <v>2046</v>
      </c>
      <c r="AG819" t="s">
        <v>2046</v>
      </c>
      <c r="AH819" t="s">
        <v>2046</v>
      </c>
      <c r="AI819" t="s">
        <v>2046</v>
      </c>
    </row>
    <row r="820" spans="1:35" x14ac:dyDescent="0.2">
      <c r="A820" t="s">
        <v>51</v>
      </c>
      <c r="B820" t="s">
        <v>826</v>
      </c>
      <c r="C820" t="s">
        <v>18</v>
      </c>
      <c r="D820" t="s">
        <v>15</v>
      </c>
      <c r="E820" t="s">
        <v>684</v>
      </c>
      <c r="F820" t="s">
        <v>1419</v>
      </c>
      <c r="G820">
        <v>58000</v>
      </c>
      <c r="H820" t="s">
        <v>1420</v>
      </c>
      <c r="I820" t="s">
        <v>1421</v>
      </c>
      <c r="J820" t="s">
        <v>1100</v>
      </c>
      <c r="K820">
        <v>58</v>
      </c>
      <c r="L820" t="s">
        <v>870</v>
      </c>
      <c r="N820">
        <v>300</v>
      </c>
      <c r="O820" s="41">
        <v>42772.958333333336</v>
      </c>
      <c r="P820">
        <v>3892</v>
      </c>
      <c r="R820">
        <v>1</v>
      </c>
      <c r="V820" t="s">
        <v>815</v>
      </c>
      <c r="W820">
        <v>1010630890</v>
      </c>
      <c r="X820">
        <v>6</v>
      </c>
      <c r="Y820">
        <v>10</v>
      </c>
      <c r="AA820" t="s">
        <v>807</v>
      </c>
      <c r="AB820">
        <v>21.9</v>
      </c>
      <c r="AC820">
        <v>0</v>
      </c>
      <c r="AD820">
        <v>21.9</v>
      </c>
      <c r="AE820" t="s">
        <v>2046</v>
      </c>
      <c r="AF820" t="s">
        <v>2046</v>
      </c>
      <c r="AG820" t="s">
        <v>2046</v>
      </c>
      <c r="AH820" t="s">
        <v>2046</v>
      </c>
      <c r="AI820" t="s">
        <v>2046</v>
      </c>
    </row>
    <row r="821" spans="1:35" x14ac:dyDescent="0.2">
      <c r="A821" t="s">
        <v>51</v>
      </c>
      <c r="B821" t="s">
        <v>826</v>
      </c>
      <c r="C821" t="s">
        <v>18</v>
      </c>
      <c r="D821" t="s">
        <v>15</v>
      </c>
      <c r="E821" t="s">
        <v>684</v>
      </c>
      <c r="F821" t="s">
        <v>1419</v>
      </c>
      <c r="G821">
        <v>58000</v>
      </c>
      <c r="H821" t="s">
        <v>1420</v>
      </c>
      <c r="I821" t="s">
        <v>1421</v>
      </c>
      <c r="J821" t="s">
        <v>1100</v>
      </c>
      <c r="K821">
        <v>58</v>
      </c>
      <c r="L821" t="s">
        <v>870</v>
      </c>
      <c r="N821">
        <v>300</v>
      </c>
      <c r="O821" s="41">
        <v>42772.958333333336</v>
      </c>
      <c r="P821">
        <v>3892</v>
      </c>
      <c r="Q821">
        <v>1</v>
      </c>
      <c r="V821" t="s">
        <v>892</v>
      </c>
      <c r="W821">
        <v>1010420497</v>
      </c>
      <c r="X821">
        <v>4</v>
      </c>
      <c r="Y821">
        <v>10</v>
      </c>
      <c r="AA821" t="s">
        <v>807</v>
      </c>
      <c r="AB821">
        <v>25.56</v>
      </c>
      <c r="AC821">
        <v>0</v>
      </c>
      <c r="AD821">
        <v>25.56</v>
      </c>
      <c r="AE821" t="s">
        <v>2046</v>
      </c>
      <c r="AF821" t="s">
        <v>2046</v>
      </c>
      <c r="AG821" t="s">
        <v>2046</v>
      </c>
      <c r="AH821" t="s">
        <v>2046</v>
      </c>
      <c r="AI821" t="s">
        <v>2046</v>
      </c>
    </row>
    <row r="822" spans="1:35" x14ac:dyDescent="0.2">
      <c r="A822" t="s">
        <v>51</v>
      </c>
      <c r="B822" t="s">
        <v>826</v>
      </c>
      <c r="C822" t="s">
        <v>18</v>
      </c>
      <c r="D822" t="s">
        <v>15</v>
      </c>
      <c r="E822" t="s">
        <v>684</v>
      </c>
      <c r="F822" t="s">
        <v>1419</v>
      </c>
      <c r="G822">
        <v>58000</v>
      </c>
      <c r="H822" t="s">
        <v>1420</v>
      </c>
      <c r="I822" t="s">
        <v>1421</v>
      </c>
      <c r="J822" t="s">
        <v>1100</v>
      </c>
      <c r="K822">
        <v>58</v>
      </c>
      <c r="L822" t="s">
        <v>870</v>
      </c>
      <c r="N822">
        <v>300</v>
      </c>
      <c r="O822" s="41">
        <v>42772.958333333336</v>
      </c>
      <c r="P822">
        <v>3892</v>
      </c>
      <c r="Q822">
        <v>1</v>
      </c>
      <c r="V822" t="s">
        <v>891</v>
      </c>
      <c r="W822">
        <v>1010420297</v>
      </c>
      <c r="X822">
        <v>4</v>
      </c>
      <c r="Y822">
        <v>10</v>
      </c>
      <c r="AA822" t="s">
        <v>807</v>
      </c>
      <c r="AB822">
        <v>25.56</v>
      </c>
      <c r="AC822">
        <v>0</v>
      </c>
      <c r="AD822">
        <v>25.56</v>
      </c>
      <c r="AE822" t="s">
        <v>2046</v>
      </c>
      <c r="AF822" t="s">
        <v>2046</v>
      </c>
      <c r="AG822" t="s">
        <v>2046</v>
      </c>
      <c r="AH822" t="s">
        <v>2046</v>
      </c>
      <c r="AI822" t="s">
        <v>2046</v>
      </c>
    </row>
    <row r="823" spans="1:35" x14ac:dyDescent="0.2">
      <c r="A823" t="s">
        <v>51</v>
      </c>
      <c r="B823" t="s">
        <v>826</v>
      </c>
      <c r="C823" t="s">
        <v>18</v>
      </c>
      <c r="D823" t="s">
        <v>15</v>
      </c>
      <c r="E823" t="s">
        <v>684</v>
      </c>
      <c r="F823" t="s">
        <v>1419</v>
      </c>
      <c r="G823">
        <v>58000</v>
      </c>
      <c r="H823" t="s">
        <v>1420</v>
      </c>
      <c r="I823" t="s">
        <v>1421</v>
      </c>
      <c r="J823" t="s">
        <v>1100</v>
      </c>
      <c r="K823">
        <v>58</v>
      </c>
      <c r="L823" t="s">
        <v>870</v>
      </c>
      <c r="N823">
        <v>300</v>
      </c>
      <c r="O823" s="41">
        <v>42772.958333333336</v>
      </c>
      <c r="P823">
        <v>3892</v>
      </c>
      <c r="Q823">
        <v>1</v>
      </c>
      <c r="V823" t="s">
        <v>814</v>
      </c>
      <c r="W823">
        <v>1010420097</v>
      </c>
      <c r="X823">
        <v>4</v>
      </c>
      <c r="Y823">
        <v>10</v>
      </c>
      <c r="AA823" t="s">
        <v>807</v>
      </c>
      <c r="AB823">
        <v>25.56</v>
      </c>
      <c r="AC823">
        <v>0</v>
      </c>
      <c r="AD823">
        <v>25.56</v>
      </c>
      <c r="AE823" t="s">
        <v>2046</v>
      </c>
      <c r="AF823" t="s">
        <v>2046</v>
      </c>
      <c r="AG823" t="s">
        <v>2046</v>
      </c>
      <c r="AH823" t="s">
        <v>2046</v>
      </c>
      <c r="AI823" t="s">
        <v>2046</v>
      </c>
    </row>
    <row r="824" spans="1:35" x14ac:dyDescent="0.2">
      <c r="A824" t="s">
        <v>51</v>
      </c>
      <c r="B824" t="s">
        <v>826</v>
      </c>
      <c r="C824" t="s">
        <v>18</v>
      </c>
      <c r="D824" t="s">
        <v>15</v>
      </c>
      <c r="E824" t="s">
        <v>684</v>
      </c>
      <c r="F824" t="s">
        <v>1419</v>
      </c>
      <c r="G824">
        <v>58000</v>
      </c>
      <c r="H824" t="s">
        <v>1420</v>
      </c>
      <c r="I824" t="s">
        <v>1421</v>
      </c>
      <c r="J824" t="s">
        <v>1100</v>
      </c>
      <c r="K824">
        <v>58</v>
      </c>
      <c r="L824" t="s">
        <v>870</v>
      </c>
      <c r="N824">
        <v>300</v>
      </c>
      <c r="O824" s="41">
        <v>42772.958333333336</v>
      </c>
      <c r="P824">
        <v>3892</v>
      </c>
      <c r="Q824">
        <v>1</v>
      </c>
      <c r="V824" t="s">
        <v>953</v>
      </c>
      <c r="W824">
        <v>1010617190</v>
      </c>
      <c r="X824">
        <v>6</v>
      </c>
      <c r="Y824">
        <v>0</v>
      </c>
      <c r="AB824">
        <v>26.82</v>
      </c>
      <c r="AC824">
        <v>0</v>
      </c>
      <c r="AD824">
        <v>26.82</v>
      </c>
      <c r="AE824" t="s">
        <v>2046</v>
      </c>
      <c r="AF824" t="s">
        <v>2046</v>
      </c>
      <c r="AG824" t="s">
        <v>2046</v>
      </c>
      <c r="AH824" t="s">
        <v>2046</v>
      </c>
      <c r="AI824" t="s">
        <v>2046</v>
      </c>
    </row>
    <row r="825" spans="1:35" x14ac:dyDescent="0.2">
      <c r="A825" t="s">
        <v>51</v>
      </c>
      <c r="B825" t="s">
        <v>803</v>
      </c>
      <c r="C825" t="s">
        <v>18</v>
      </c>
      <c r="D825" t="s">
        <v>15</v>
      </c>
      <c r="E825" t="s">
        <v>622</v>
      </c>
      <c r="F825" t="s">
        <v>1416</v>
      </c>
      <c r="G825">
        <v>64500</v>
      </c>
      <c r="H825" t="s">
        <v>1417</v>
      </c>
      <c r="I825" t="s">
        <v>1418</v>
      </c>
      <c r="J825" t="s">
        <v>1107</v>
      </c>
      <c r="K825">
        <v>64</v>
      </c>
      <c r="L825" t="s">
        <v>619</v>
      </c>
      <c r="N825">
        <v>300</v>
      </c>
      <c r="O825" s="41">
        <v>42772.958333333336</v>
      </c>
      <c r="P825">
        <v>3891</v>
      </c>
      <c r="R825">
        <v>1</v>
      </c>
      <c r="V825" t="s">
        <v>815</v>
      </c>
      <c r="W825">
        <v>1010630890</v>
      </c>
      <c r="X825">
        <v>6</v>
      </c>
      <c r="Y825">
        <v>0</v>
      </c>
      <c r="AA825" t="s">
        <v>807</v>
      </c>
      <c r="AB825">
        <v>24.3</v>
      </c>
      <c r="AC825">
        <v>0</v>
      </c>
      <c r="AD825">
        <v>24.3</v>
      </c>
      <c r="AE825" t="s">
        <v>2046</v>
      </c>
      <c r="AF825" t="s">
        <v>2046</v>
      </c>
      <c r="AG825" t="s">
        <v>2046</v>
      </c>
      <c r="AH825" t="s">
        <v>2046</v>
      </c>
      <c r="AI825" t="s">
        <v>2046</v>
      </c>
    </row>
    <row r="826" spans="1:35" x14ac:dyDescent="0.2">
      <c r="A826" t="s">
        <v>51</v>
      </c>
      <c r="B826" t="s">
        <v>803</v>
      </c>
      <c r="C826" t="s">
        <v>18</v>
      </c>
      <c r="D826" t="s">
        <v>15</v>
      </c>
      <c r="E826" t="s">
        <v>622</v>
      </c>
      <c r="F826" t="s">
        <v>1416</v>
      </c>
      <c r="G826">
        <v>64500</v>
      </c>
      <c r="H826" t="s">
        <v>1417</v>
      </c>
      <c r="I826" t="s">
        <v>1418</v>
      </c>
      <c r="J826" t="s">
        <v>1107</v>
      </c>
      <c r="K826">
        <v>64</v>
      </c>
      <c r="L826" t="s">
        <v>619</v>
      </c>
      <c r="N826">
        <v>300</v>
      </c>
      <c r="O826" s="41">
        <v>42772.958333333336</v>
      </c>
      <c r="P826">
        <v>3891</v>
      </c>
      <c r="Q826">
        <v>1</v>
      </c>
      <c r="V826" t="s">
        <v>891</v>
      </c>
      <c r="W826">
        <v>1010420297</v>
      </c>
      <c r="X826">
        <v>4</v>
      </c>
      <c r="Y826">
        <v>0</v>
      </c>
      <c r="AA826" t="s">
        <v>807</v>
      </c>
      <c r="AB826">
        <v>28.4</v>
      </c>
      <c r="AC826">
        <v>0</v>
      </c>
      <c r="AD826">
        <v>28.4</v>
      </c>
      <c r="AE826" t="s">
        <v>2046</v>
      </c>
      <c r="AF826" t="s">
        <v>2046</v>
      </c>
      <c r="AG826" t="s">
        <v>2046</v>
      </c>
      <c r="AH826" t="s">
        <v>2046</v>
      </c>
      <c r="AI826" t="s">
        <v>2046</v>
      </c>
    </row>
    <row r="827" spans="1:35" x14ac:dyDescent="0.2">
      <c r="A827" t="s">
        <v>51</v>
      </c>
      <c r="B827" t="s">
        <v>803</v>
      </c>
      <c r="C827" t="s">
        <v>18</v>
      </c>
      <c r="D827" t="s">
        <v>15</v>
      </c>
      <c r="E827" t="s">
        <v>622</v>
      </c>
      <c r="F827" t="s">
        <v>1416</v>
      </c>
      <c r="G827">
        <v>64500</v>
      </c>
      <c r="H827" t="s">
        <v>1417</v>
      </c>
      <c r="I827" t="s">
        <v>1418</v>
      </c>
      <c r="J827" t="s">
        <v>1107</v>
      </c>
      <c r="K827">
        <v>64</v>
      </c>
      <c r="L827" t="s">
        <v>619</v>
      </c>
      <c r="N827">
        <v>300</v>
      </c>
      <c r="O827" s="41">
        <v>42772.958333333336</v>
      </c>
      <c r="P827">
        <v>3891</v>
      </c>
      <c r="Q827">
        <v>1</v>
      </c>
      <c r="V827" t="s">
        <v>814</v>
      </c>
      <c r="W827">
        <v>1010420097</v>
      </c>
      <c r="X827">
        <v>4</v>
      </c>
      <c r="Y827">
        <v>0</v>
      </c>
      <c r="AA827" t="s">
        <v>807</v>
      </c>
      <c r="AB827">
        <v>28.4</v>
      </c>
      <c r="AC827">
        <v>0</v>
      </c>
      <c r="AD827">
        <v>28.4</v>
      </c>
      <c r="AE827" t="s">
        <v>2046</v>
      </c>
      <c r="AF827" t="s">
        <v>2046</v>
      </c>
      <c r="AG827" t="s">
        <v>2046</v>
      </c>
      <c r="AH827" t="s">
        <v>2046</v>
      </c>
      <c r="AI827" t="s">
        <v>2046</v>
      </c>
    </row>
    <row r="828" spans="1:35" x14ac:dyDescent="0.2">
      <c r="A828" t="s">
        <v>51</v>
      </c>
      <c r="B828" t="s">
        <v>803</v>
      </c>
      <c r="C828" t="s">
        <v>868</v>
      </c>
      <c r="D828" t="s">
        <v>15</v>
      </c>
      <c r="E828" t="s">
        <v>622</v>
      </c>
      <c r="F828" t="s">
        <v>1416</v>
      </c>
      <c r="G828">
        <v>64500</v>
      </c>
      <c r="H828" t="s">
        <v>1417</v>
      </c>
      <c r="I828" t="s">
        <v>1418</v>
      </c>
      <c r="J828" t="s">
        <v>1107</v>
      </c>
      <c r="K828">
        <v>64</v>
      </c>
      <c r="L828" t="s">
        <v>619</v>
      </c>
      <c r="N828">
        <v>300</v>
      </c>
      <c r="O828" s="41">
        <v>42772.958333333336</v>
      </c>
      <c r="P828">
        <v>3890</v>
      </c>
      <c r="Q828">
        <v>1</v>
      </c>
      <c r="V828" t="s">
        <v>1193</v>
      </c>
      <c r="W828">
        <v>190240</v>
      </c>
      <c r="X828">
        <v>12</v>
      </c>
      <c r="Y828">
        <v>0</v>
      </c>
      <c r="AA828" t="s">
        <v>807</v>
      </c>
      <c r="AB828">
        <v>15.6</v>
      </c>
      <c r="AC828">
        <v>0</v>
      </c>
      <c r="AD828">
        <v>15.6</v>
      </c>
      <c r="AE828" t="s">
        <v>2046</v>
      </c>
      <c r="AF828" t="s">
        <v>2046</v>
      </c>
      <c r="AG828" t="s">
        <v>2046</v>
      </c>
      <c r="AH828" t="s">
        <v>2046</v>
      </c>
      <c r="AI828" t="s">
        <v>2046</v>
      </c>
    </row>
    <row r="829" spans="1:35" x14ac:dyDescent="0.2">
      <c r="A829" t="s">
        <v>51</v>
      </c>
      <c r="B829" t="s">
        <v>803</v>
      </c>
      <c r="C829" t="s">
        <v>868</v>
      </c>
      <c r="D829" t="s">
        <v>15</v>
      </c>
      <c r="E829" t="s">
        <v>622</v>
      </c>
      <c r="F829" t="s">
        <v>1416</v>
      </c>
      <c r="G829">
        <v>64500</v>
      </c>
      <c r="H829" t="s">
        <v>1417</v>
      </c>
      <c r="I829" t="s">
        <v>1418</v>
      </c>
      <c r="J829" t="s">
        <v>1107</v>
      </c>
      <c r="K829">
        <v>64</v>
      </c>
      <c r="L829" t="s">
        <v>619</v>
      </c>
      <c r="N829">
        <v>300</v>
      </c>
      <c r="O829" s="41">
        <v>42772.958333333336</v>
      </c>
      <c r="P829">
        <v>3890</v>
      </c>
      <c r="Q829">
        <v>1</v>
      </c>
      <c r="V829" t="s">
        <v>878</v>
      </c>
      <c r="W829">
        <v>410100</v>
      </c>
      <c r="X829">
        <v>20</v>
      </c>
      <c r="Y829">
        <v>0</v>
      </c>
      <c r="AB829">
        <v>17.8</v>
      </c>
      <c r="AC829">
        <v>0</v>
      </c>
      <c r="AD829">
        <v>17.8</v>
      </c>
      <c r="AE829" t="s">
        <v>2046</v>
      </c>
      <c r="AF829" t="s">
        <v>2046</v>
      </c>
      <c r="AG829" t="s">
        <v>2046</v>
      </c>
      <c r="AH829" t="s">
        <v>2046</v>
      </c>
      <c r="AI829" t="s">
        <v>2046</v>
      </c>
    </row>
    <row r="830" spans="1:35" x14ac:dyDescent="0.2">
      <c r="A830" t="s">
        <v>51</v>
      </c>
      <c r="B830" t="s">
        <v>936</v>
      </c>
      <c r="C830" t="s">
        <v>868</v>
      </c>
      <c r="D830" t="s">
        <v>9</v>
      </c>
      <c r="E830" t="s">
        <v>721</v>
      </c>
      <c r="F830" t="s">
        <v>1413</v>
      </c>
      <c r="G830">
        <v>80000</v>
      </c>
      <c r="H830" t="s">
        <v>1414</v>
      </c>
      <c r="I830" t="s">
        <v>1415</v>
      </c>
      <c r="J830" t="s">
        <v>1101</v>
      </c>
      <c r="K830">
        <v>80</v>
      </c>
      <c r="L830" t="s">
        <v>511</v>
      </c>
      <c r="N830">
        <v>180</v>
      </c>
      <c r="O830" s="41">
        <v>42772.958333333336</v>
      </c>
      <c r="P830">
        <v>3889</v>
      </c>
      <c r="Q830">
        <v>1</v>
      </c>
      <c r="V830" t="s">
        <v>1298</v>
      </c>
      <c r="W830">
        <v>410160</v>
      </c>
      <c r="X830">
        <v>20</v>
      </c>
      <c r="Y830">
        <v>0</v>
      </c>
      <c r="AA830" t="s">
        <v>807</v>
      </c>
      <c r="AB830">
        <v>0</v>
      </c>
      <c r="AC830">
        <v>0</v>
      </c>
      <c r="AD830">
        <v>0</v>
      </c>
      <c r="AE830" t="s">
        <v>2046</v>
      </c>
      <c r="AF830" t="s">
        <v>2046</v>
      </c>
      <c r="AG830" t="s">
        <v>2046</v>
      </c>
      <c r="AH830" t="s">
        <v>2046</v>
      </c>
      <c r="AI830" t="s">
        <v>2046</v>
      </c>
    </row>
    <row r="831" spans="1:35" x14ac:dyDescent="0.2">
      <c r="A831" t="s">
        <v>51</v>
      </c>
      <c r="B831" t="s">
        <v>936</v>
      </c>
      <c r="C831" t="s">
        <v>868</v>
      </c>
      <c r="D831" t="s">
        <v>9</v>
      </c>
      <c r="E831" t="s">
        <v>721</v>
      </c>
      <c r="F831" t="s">
        <v>1413</v>
      </c>
      <c r="G831">
        <v>80000</v>
      </c>
      <c r="H831" t="s">
        <v>1414</v>
      </c>
      <c r="I831" t="s">
        <v>1415</v>
      </c>
      <c r="J831" t="s">
        <v>1101</v>
      </c>
      <c r="K831">
        <v>80</v>
      </c>
      <c r="L831" t="s">
        <v>511</v>
      </c>
      <c r="N831">
        <v>180</v>
      </c>
      <c r="O831" s="41">
        <v>42772.958333333336</v>
      </c>
      <c r="P831">
        <v>3889</v>
      </c>
      <c r="Q831">
        <v>1</v>
      </c>
      <c r="V831" t="s">
        <v>1193</v>
      </c>
      <c r="W831">
        <v>190240</v>
      </c>
      <c r="X831">
        <v>12</v>
      </c>
      <c r="Y831">
        <v>0</v>
      </c>
      <c r="AA831" t="s">
        <v>807</v>
      </c>
      <c r="AB831">
        <v>15.6</v>
      </c>
      <c r="AC831">
        <v>0</v>
      </c>
      <c r="AD831">
        <v>15.6</v>
      </c>
      <c r="AE831" t="s">
        <v>2046</v>
      </c>
      <c r="AF831" t="s">
        <v>2046</v>
      </c>
      <c r="AG831" t="s">
        <v>2046</v>
      </c>
      <c r="AH831" t="s">
        <v>2046</v>
      </c>
      <c r="AI831" t="s">
        <v>2046</v>
      </c>
    </row>
    <row r="832" spans="1:35" x14ac:dyDescent="0.2">
      <c r="A832" t="s">
        <v>51</v>
      </c>
      <c r="B832" t="s">
        <v>936</v>
      </c>
      <c r="C832" t="s">
        <v>18</v>
      </c>
      <c r="D832" t="s">
        <v>15</v>
      </c>
      <c r="E832" t="s">
        <v>721</v>
      </c>
      <c r="F832" t="s">
        <v>1413</v>
      </c>
      <c r="G832">
        <v>80000</v>
      </c>
      <c r="H832" t="s">
        <v>1414</v>
      </c>
      <c r="I832" t="s">
        <v>1415</v>
      </c>
      <c r="J832" t="s">
        <v>1101</v>
      </c>
      <c r="K832">
        <v>80</v>
      </c>
      <c r="L832" t="s">
        <v>511</v>
      </c>
      <c r="N832">
        <v>180</v>
      </c>
      <c r="O832" s="41">
        <v>42772.958333333336</v>
      </c>
      <c r="P832">
        <v>3888</v>
      </c>
      <c r="Q832">
        <v>1</v>
      </c>
      <c r="V832" t="s">
        <v>891</v>
      </c>
      <c r="W832">
        <v>1010420297</v>
      </c>
      <c r="X832">
        <v>4</v>
      </c>
      <c r="Y832">
        <v>0</v>
      </c>
      <c r="AA832" t="s">
        <v>807</v>
      </c>
      <c r="AB832">
        <v>28.4</v>
      </c>
      <c r="AC832">
        <v>0</v>
      </c>
      <c r="AD832">
        <v>28.4</v>
      </c>
      <c r="AE832" t="s">
        <v>2046</v>
      </c>
      <c r="AF832" t="s">
        <v>2046</v>
      </c>
      <c r="AG832" t="s">
        <v>2046</v>
      </c>
      <c r="AH832" t="s">
        <v>2046</v>
      </c>
      <c r="AI832" t="s">
        <v>2046</v>
      </c>
    </row>
    <row r="833" spans="1:35" x14ac:dyDescent="0.2">
      <c r="A833" t="s">
        <v>51</v>
      </c>
      <c r="B833" t="s">
        <v>936</v>
      </c>
      <c r="C833" t="s">
        <v>18</v>
      </c>
      <c r="D833" t="s">
        <v>15</v>
      </c>
      <c r="E833" t="s">
        <v>721</v>
      </c>
      <c r="F833" t="s">
        <v>1413</v>
      </c>
      <c r="G833">
        <v>80000</v>
      </c>
      <c r="H833" t="s">
        <v>1414</v>
      </c>
      <c r="I833" t="s">
        <v>1415</v>
      </c>
      <c r="J833" t="s">
        <v>1101</v>
      </c>
      <c r="K833">
        <v>80</v>
      </c>
      <c r="L833" t="s">
        <v>511</v>
      </c>
      <c r="N833">
        <v>180</v>
      </c>
      <c r="O833" s="41">
        <v>42772.958333333336</v>
      </c>
      <c r="P833">
        <v>3888</v>
      </c>
      <c r="Q833">
        <v>1</v>
      </c>
      <c r="V833" t="s">
        <v>814</v>
      </c>
      <c r="W833">
        <v>1010420097</v>
      </c>
      <c r="X833">
        <v>4</v>
      </c>
      <c r="Y833">
        <v>0</v>
      </c>
      <c r="AA833" t="s">
        <v>807</v>
      </c>
      <c r="AB833">
        <v>28.4</v>
      </c>
      <c r="AC833">
        <v>0</v>
      </c>
      <c r="AD833">
        <v>28.4</v>
      </c>
      <c r="AE833" t="s">
        <v>2046</v>
      </c>
      <c r="AF833" t="s">
        <v>2046</v>
      </c>
      <c r="AG833" t="s">
        <v>2046</v>
      </c>
      <c r="AH833" t="s">
        <v>2046</v>
      </c>
      <c r="AI833" t="s">
        <v>2046</v>
      </c>
    </row>
    <row r="834" spans="1:35" x14ac:dyDescent="0.2">
      <c r="A834" t="s">
        <v>51</v>
      </c>
      <c r="B834" t="s">
        <v>936</v>
      </c>
      <c r="C834" t="s">
        <v>18</v>
      </c>
      <c r="D834" t="s">
        <v>15</v>
      </c>
      <c r="E834" t="s">
        <v>721</v>
      </c>
      <c r="F834" t="s">
        <v>1413</v>
      </c>
      <c r="G834">
        <v>80000</v>
      </c>
      <c r="H834" t="s">
        <v>1414</v>
      </c>
      <c r="I834" t="s">
        <v>1415</v>
      </c>
      <c r="J834" t="s">
        <v>1101</v>
      </c>
      <c r="K834">
        <v>80</v>
      </c>
      <c r="L834" t="s">
        <v>511</v>
      </c>
      <c r="N834">
        <v>180</v>
      </c>
      <c r="O834" s="41">
        <v>42772.958333333336</v>
      </c>
      <c r="P834">
        <v>3888</v>
      </c>
      <c r="Q834">
        <v>1</v>
      </c>
      <c r="V834" t="s">
        <v>810</v>
      </c>
      <c r="W834">
        <v>1010415188</v>
      </c>
      <c r="X834">
        <v>4</v>
      </c>
      <c r="Y834">
        <v>0</v>
      </c>
      <c r="AA834" t="s">
        <v>807</v>
      </c>
      <c r="AB834">
        <v>38.64</v>
      </c>
      <c r="AC834">
        <v>0</v>
      </c>
      <c r="AD834">
        <v>38.64</v>
      </c>
      <c r="AE834" t="s">
        <v>2046</v>
      </c>
      <c r="AF834" t="s">
        <v>2046</v>
      </c>
      <c r="AG834" t="s">
        <v>2046</v>
      </c>
      <c r="AH834" t="s">
        <v>2046</v>
      </c>
      <c r="AI834" t="s">
        <v>2046</v>
      </c>
    </row>
    <row r="835" spans="1:35" x14ac:dyDescent="0.2">
      <c r="A835" t="s">
        <v>51</v>
      </c>
      <c r="B835" t="s">
        <v>936</v>
      </c>
      <c r="C835" t="s">
        <v>18</v>
      </c>
      <c r="D835" t="s">
        <v>15</v>
      </c>
      <c r="E835" t="s">
        <v>721</v>
      </c>
      <c r="F835" t="s">
        <v>1413</v>
      </c>
      <c r="G835">
        <v>80000</v>
      </c>
      <c r="H835" t="s">
        <v>1414</v>
      </c>
      <c r="I835" t="s">
        <v>1415</v>
      </c>
      <c r="J835" t="s">
        <v>1101</v>
      </c>
      <c r="K835">
        <v>80</v>
      </c>
      <c r="L835" t="s">
        <v>511</v>
      </c>
      <c r="N835">
        <v>180</v>
      </c>
      <c r="O835" s="41">
        <v>42772.958333333336</v>
      </c>
      <c r="P835">
        <v>3888</v>
      </c>
      <c r="Q835">
        <v>1</v>
      </c>
      <c r="V835" t="s">
        <v>1159</v>
      </c>
      <c r="W835">
        <v>1010613373</v>
      </c>
      <c r="X835">
        <v>6</v>
      </c>
      <c r="Y835">
        <v>0</v>
      </c>
      <c r="AB835">
        <v>34.08</v>
      </c>
      <c r="AC835">
        <v>0</v>
      </c>
      <c r="AD835">
        <v>34.08</v>
      </c>
      <c r="AE835" t="s">
        <v>2046</v>
      </c>
      <c r="AF835" t="s">
        <v>2046</v>
      </c>
      <c r="AG835" t="s">
        <v>2046</v>
      </c>
      <c r="AH835" t="s">
        <v>2046</v>
      </c>
      <c r="AI835" t="s">
        <v>2046</v>
      </c>
    </row>
    <row r="836" spans="1:35" x14ac:dyDescent="0.2">
      <c r="A836" t="s">
        <v>51</v>
      </c>
      <c r="B836" t="s">
        <v>936</v>
      </c>
      <c r="C836" t="s">
        <v>18</v>
      </c>
      <c r="D836" t="s">
        <v>15</v>
      </c>
      <c r="E836" t="s">
        <v>721</v>
      </c>
      <c r="F836" t="s">
        <v>1413</v>
      </c>
      <c r="G836">
        <v>80000</v>
      </c>
      <c r="H836" t="s">
        <v>1414</v>
      </c>
      <c r="I836" t="s">
        <v>1415</v>
      </c>
      <c r="J836" t="s">
        <v>1101</v>
      </c>
      <c r="K836">
        <v>80</v>
      </c>
      <c r="L836" t="s">
        <v>511</v>
      </c>
      <c r="N836">
        <v>180</v>
      </c>
      <c r="O836" s="41">
        <v>42772.958333333336</v>
      </c>
      <c r="P836">
        <v>3888</v>
      </c>
      <c r="Q836">
        <v>1</v>
      </c>
      <c r="V836" t="s">
        <v>1226</v>
      </c>
      <c r="W836">
        <v>1010613173</v>
      </c>
      <c r="X836">
        <v>6</v>
      </c>
      <c r="Y836">
        <v>0</v>
      </c>
      <c r="AB836">
        <v>51.54</v>
      </c>
      <c r="AC836">
        <v>0</v>
      </c>
      <c r="AD836">
        <v>51.54</v>
      </c>
      <c r="AE836" t="s">
        <v>2046</v>
      </c>
      <c r="AF836" t="s">
        <v>2046</v>
      </c>
      <c r="AG836" t="s">
        <v>2046</v>
      </c>
      <c r="AH836" t="s">
        <v>2046</v>
      </c>
      <c r="AI836" t="s">
        <v>2046</v>
      </c>
    </row>
    <row r="837" spans="1:35" x14ac:dyDescent="0.2">
      <c r="A837" t="s">
        <v>51</v>
      </c>
      <c r="B837" t="s">
        <v>936</v>
      </c>
      <c r="C837" t="s">
        <v>18</v>
      </c>
      <c r="D837" t="s">
        <v>15</v>
      </c>
      <c r="E837" t="s">
        <v>721</v>
      </c>
      <c r="F837" t="s">
        <v>1413</v>
      </c>
      <c r="G837">
        <v>80000</v>
      </c>
      <c r="H837" t="s">
        <v>1414</v>
      </c>
      <c r="I837" t="s">
        <v>1415</v>
      </c>
      <c r="J837" t="s">
        <v>1101</v>
      </c>
      <c r="K837">
        <v>80</v>
      </c>
      <c r="L837" t="s">
        <v>511</v>
      </c>
      <c r="N837">
        <v>180</v>
      </c>
      <c r="O837" s="41">
        <v>42772.958333333336</v>
      </c>
      <c r="P837">
        <v>3888</v>
      </c>
      <c r="Q837">
        <v>1</v>
      </c>
      <c r="V837" t="s">
        <v>886</v>
      </c>
      <c r="W837">
        <v>1010615028</v>
      </c>
      <c r="X837">
        <v>6</v>
      </c>
      <c r="Y837">
        <v>0</v>
      </c>
      <c r="AA837" t="s">
        <v>807</v>
      </c>
      <c r="AB837">
        <v>20.88</v>
      </c>
      <c r="AC837">
        <v>0</v>
      </c>
      <c r="AD837">
        <v>20.88</v>
      </c>
      <c r="AE837" t="s">
        <v>2046</v>
      </c>
      <c r="AF837" t="s">
        <v>2046</v>
      </c>
      <c r="AG837" t="s">
        <v>2046</v>
      </c>
      <c r="AH837" t="s">
        <v>2046</v>
      </c>
      <c r="AI837" t="s">
        <v>2046</v>
      </c>
    </row>
    <row r="838" spans="1:35" x14ac:dyDescent="0.2">
      <c r="A838" t="s">
        <v>51</v>
      </c>
      <c r="B838" t="s">
        <v>826</v>
      </c>
      <c r="C838" t="s">
        <v>868</v>
      </c>
      <c r="D838" t="s">
        <v>15</v>
      </c>
      <c r="E838" t="s">
        <v>587</v>
      </c>
      <c r="F838" t="s">
        <v>1404</v>
      </c>
      <c r="G838">
        <v>3160</v>
      </c>
      <c r="H838" t="s">
        <v>1405</v>
      </c>
      <c r="I838" t="s">
        <v>1406</v>
      </c>
      <c r="J838" t="s">
        <v>882</v>
      </c>
      <c r="K838">
        <v>3</v>
      </c>
      <c r="L838" t="s">
        <v>511</v>
      </c>
      <c r="N838">
        <v>130</v>
      </c>
      <c r="O838" s="41">
        <v>42772.958333333336</v>
      </c>
      <c r="P838">
        <v>3887</v>
      </c>
      <c r="Q838">
        <v>1</v>
      </c>
      <c r="V838" t="s">
        <v>1331</v>
      </c>
      <c r="W838">
        <v>512020</v>
      </c>
      <c r="X838">
        <v>8</v>
      </c>
      <c r="Y838">
        <v>0</v>
      </c>
      <c r="AB838">
        <v>12.64</v>
      </c>
      <c r="AC838">
        <v>0</v>
      </c>
      <c r="AD838">
        <v>12.64</v>
      </c>
      <c r="AE838" t="s">
        <v>2046</v>
      </c>
      <c r="AF838" t="s">
        <v>2046</v>
      </c>
      <c r="AG838" t="s">
        <v>2046</v>
      </c>
      <c r="AH838" t="s">
        <v>2046</v>
      </c>
      <c r="AI838" t="s">
        <v>2046</v>
      </c>
    </row>
    <row r="839" spans="1:35" x14ac:dyDescent="0.2">
      <c r="A839" t="s">
        <v>51</v>
      </c>
      <c r="B839" t="s">
        <v>826</v>
      </c>
      <c r="C839" t="s">
        <v>868</v>
      </c>
      <c r="D839" t="s">
        <v>15</v>
      </c>
      <c r="E839" t="s">
        <v>587</v>
      </c>
      <c r="F839" t="s">
        <v>1404</v>
      </c>
      <c r="G839">
        <v>3160</v>
      </c>
      <c r="H839" t="s">
        <v>1405</v>
      </c>
      <c r="I839" t="s">
        <v>1406</v>
      </c>
      <c r="J839" t="s">
        <v>882</v>
      </c>
      <c r="K839">
        <v>3</v>
      </c>
      <c r="L839" t="s">
        <v>511</v>
      </c>
      <c r="N839">
        <v>130</v>
      </c>
      <c r="O839" s="41">
        <v>42772.958333333336</v>
      </c>
      <c r="P839">
        <v>3887</v>
      </c>
      <c r="Q839">
        <v>1</v>
      </c>
      <c r="V839" t="s">
        <v>1412</v>
      </c>
      <c r="W839">
        <v>550030</v>
      </c>
      <c r="X839">
        <v>15</v>
      </c>
      <c r="Y839">
        <v>0</v>
      </c>
      <c r="AB839">
        <v>12.15</v>
      </c>
      <c r="AC839">
        <v>0</v>
      </c>
      <c r="AD839">
        <v>12.15</v>
      </c>
      <c r="AE839" t="s">
        <v>2046</v>
      </c>
      <c r="AF839" t="s">
        <v>2046</v>
      </c>
      <c r="AG839" t="s">
        <v>2046</v>
      </c>
      <c r="AH839" t="s">
        <v>2046</v>
      </c>
      <c r="AI839" t="s">
        <v>2046</v>
      </c>
    </row>
    <row r="840" spans="1:35" x14ac:dyDescent="0.2">
      <c r="A840" t="s">
        <v>51</v>
      </c>
      <c r="B840" t="s">
        <v>826</v>
      </c>
      <c r="C840" t="s">
        <v>887</v>
      </c>
      <c r="D840" t="s">
        <v>15</v>
      </c>
      <c r="E840" t="s">
        <v>587</v>
      </c>
      <c r="F840" t="s">
        <v>1404</v>
      </c>
      <c r="G840">
        <v>3160</v>
      </c>
      <c r="H840" t="s">
        <v>1405</v>
      </c>
      <c r="I840" t="s">
        <v>1406</v>
      </c>
      <c r="J840" t="s">
        <v>882</v>
      </c>
      <c r="K840">
        <v>3</v>
      </c>
      <c r="L840" t="s">
        <v>511</v>
      </c>
      <c r="N840">
        <v>130</v>
      </c>
      <c r="O840" s="41">
        <v>42772.958333333336</v>
      </c>
      <c r="P840">
        <v>3886</v>
      </c>
      <c r="Q840">
        <v>1</v>
      </c>
      <c r="V840" t="s">
        <v>1233</v>
      </c>
      <c r="W840">
        <v>1504</v>
      </c>
      <c r="X840">
        <v>6</v>
      </c>
      <c r="Y840">
        <v>10</v>
      </c>
      <c r="AB840">
        <v>14.58</v>
      </c>
      <c r="AC840">
        <v>0</v>
      </c>
      <c r="AD840">
        <v>14.58</v>
      </c>
      <c r="AE840" t="s">
        <v>2046</v>
      </c>
      <c r="AF840" t="s">
        <v>2046</v>
      </c>
      <c r="AG840" t="s">
        <v>2046</v>
      </c>
      <c r="AH840" t="s">
        <v>2046</v>
      </c>
      <c r="AI840" t="s">
        <v>2046</v>
      </c>
    </row>
    <row r="841" spans="1:35" x14ac:dyDescent="0.2">
      <c r="A841" t="s">
        <v>51</v>
      </c>
      <c r="B841" t="s">
        <v>826</v>
      </c>
      <c r="C841" t="s">
        <v>887</v>
      </c>
      <c r="D841" t="s">
        <v>15</v>
      </c>
      <c r="E841" t="s">
        <v>587</v>
      </c>
      <c r="F841" t="s">
        <v>1404</v>
      </c>
      <c r="G841">
        <v>3160</v>
      </c>
      <c r="H841" t="s">
        <v>1405</v>
      </c>
      <c r="I841" t="s">
        <v>1406</v>
      </c>
      <c r="J841" t="s">
        <v>882</v>
      </c>
      <c r="K841">
        <v>3</v>
      </c>
      <c r="L841" t="s">
        <v>511</v>
      </c>
      <c r="N841">
        <v>130</v>
      </c>
      <c r="O841" s="41">
        <v>42772.958333333336</v>
      </c>
      <c r="P841">
        <v>3886</v>
      </c>
      <c r="Q841">
        <v>1</v>
      </c>
      <c r="V841" t="s">
        <v>1166</v>
      </c>
      <c r="W841">
        <v>1013</v>
      </c>
      <c r="X841">
        <v>6</v>
      </c>
      <c r="Y841">
        <v>10</v>
      </c>
      <c r="AA841" t="s">
        <v>807</v>
      </c>
      <c r="AB841">
        <v>21.06</v>
      </c>
      <c r="AC841">
        <v>0</v>
      </c>
      <c r="AD841">
        <v>21.06</v>
      </c>
      <c r="AE841" t="s">
        <v>2046</v>
      </c>
      <c r="AF841" t="s">
        <v>2046</v>
      </c>
      <c r="AG841" t="s">
        <v>2046</v>
      </c>
      <c r="AH841" t="s">
        <v>2046</v>
      </c>
      <c r="AI841" t="s">
        <v>2046</v>
      </c>
    </row>
    <row r="842" spans="1:35" x14ac:dyDescent="0.2">
      <c r="A842" t="s">
        <v>51</v>
      </c>
      <c r="B842" t="s">
        <v>826</v>
      </c>
      <c r="C842" t="s">
        <v>887</v>
      </c>
      <c r="D842" t="s">
        <v>15</v>
      </c>
      <c r="E842" t="s">
        <v>587</v>
      </c>
      <c r="F842" t="s">
        <v>1404</v>
      </c>
      <c r="G842">
        <v>3160</v>
      </c>
      <c r="H842" t="s">
        <v>1405</v>
      </c>
      <c r="I842" t="s">
        <v>1406</v>
      </c>
      <c r="J842" t="s">
        <v>882</v>
      </c>
      <c r="K842">
        <v>3</v>
      </c>
      <c r="L842" t="s">
        <v>511</v>
      </c>
      <c r="N842">
        <v>130</v>
      </c>
      <c r="O842" s="41">
        <v>42772.958333333336</v>
      </c>
      <c r="P842">
        <v>3886</v>
      </c>
      <c r="Q842">
        <v>1</v>
      </c>
      <c r="V842" t="s">
        <v>890</v>
      </c>
      <c r="W842">
        <v>1011</v>
      </c>
      <c r="X842">
        <v>6</v>
      </c>
      <c r="Y842">
        <v>10</v>
      </c>
      <c r="AA842" t="s">
        <v>807</v>
      </c>
      <c r="AB842">
        <v>24.54</v>
      </c>
      <c r="AC842">
        <v>0</v>
      </c>
      <c r="AD842">
        <v>24.54</v>
      </c>
      <c r="AE842" t="s">
        <v>2046</v>
      </c>
      <c r="AF842" t="s">
        <v>2046</v>
      </c>
      <c r="AG842" t="s">
        <v>2046</v>
      </c>
      <c r="AH842" t="s">
        <v>2046</v>
      </c>
      <c r="AI842" t="s">
        <v>2046</v>
      </c>
    </row>
    <row r="843" spans="1:35" x14ac:dyDescent="0.2">
      <c r="A843" t="s">
        <v>51</v>
      </c>
      <c r="B843" t="s">
        <v>826</v>
      </c>
      <c r="C843" t="s">
        <v>887</v>
      </c>
      <c r="D843" t="s">
        <v>15</v>
      </c>
      <c r="E843" t="s">
        <v>587</v>
      </c>
      <c r="F843" t="s">
        <v>1404</v>
      </c>
      <c r="G843">
        <v>3160</v>
      </c>
      <c r="H843" t="s">
        <v>1405</v>
      </c>
      <c r="I843" t="s">
        <v>1406</v>
      </c>
      <c r="J843" t="s">
        <v>882</v>
      </c>
      <c r="K843">
        <v>3</v>
      </c>
      <c r="L843" t="s">
        <v>511</v>
      </c>
      <c r="N843">
        <v>130</v>
      </c>
      <c r="O843" s="41">
        <v>42772.958333333336</v>
      </c>
      <c r="P843">
        <v>3886</v>
      </c>
      <c r="Q843">
        <v>1</v>
      </c>
      <c r="V843" t="s">
        <v>1411</v>
      </c>
      <c r="W843">
        <v>4303</v>
      </c>
      <c r="X843">
        <v>6</v>
      </c>
      <c r="Y843">
        <v>10</v>
      </c>
      <c r="AB843">
        <v>14.28</v>
      </c>
      <c r="AC843">
        <v>0</v>
      </c>
      <c r="AD843">
        <v>14.28</v>
      </c>
      <c r="AE843" t="s">
        <v>2046</v>
      </c>
      <c r="AF843" t="s">
        <v>2046</v>
      </c>
      <c r="AG843" t="s">
        <v>2046</v>
      </c>
      <c r="AH843" t="s">
        <v>2046</v>
      </c>
      <c r="AI843" t="s">
        <v>2046</v>
      </c>
    </row>
    <row r="844" spans="1:35" x14ac:dyDescent="0.2">
      <c r="A844" t="s">
        <v>51</v>
      </c>
      <c r="B844" t="s">
        <v>826</v>
      </c>
      <c r="C844" t="s">
        <v>887</v>
      </c>
      <c r="D844" t="s">
        <v>15</v>
      </c>
      <c r="E844" t="s">
        <v>587</v>
      </c>
      <c r="F844" t="s">
        <v>1404</v>
      </c>
      <c r="G844">
        <v>3160</v>
      </c>
      <c r="H844" t="s">
        <v>1405</v>
      </c>
      <c r="I844" t="s">
        <v>1406</v>
      </c>
      <c r="J844" t="s">
        <v>882</v>
      </c>
      <c r="K844">
        <v>3</v>
      </c>
      <c r="L844" t="s">
        <v>511</v>
      </c>
      <c r="N844">
        <v>130</v>
      </c>
      <c r="O844" s="41">
        <v>42772.958333333336</v>
      </c>
      <c r="P844">
        <v>3886</v>
      </c>
      <c r="Q844">
        <v>1</v>
      </c>
      <c r="V844" t="s">
        <v>1134</v>
      </c>
      <c r="W844" t="s">
        <v>1135</v>
      </c>
      <c r="X844">
        <v>10</v>
      </c>
      <c r="Y844">
        <v>10</v>
      </c>
      <c r="AB844">
        <v>26.1</v>
      </c>
      <c r="AC844">
        <v>0</v>
      </c>
      <c r="AD844">
        <v>26.1</v>
      </c>
      <c r="AE844" t="s">
        <v>2046</v>
      </c>
      <c r="AF844" t="s">
        <v>2046</v>
      </c>
      <c r="AG844" t="s">
        <v>2046</v>
      </c>
      <c r="AH844" t="s">
        <v>2046</v>
      </c>
      <c r="AI844" t="s">
        <v>2046</v>
      </c>
    </row>
    <row r="845" spans="1:35" x14ac:dyDescent="0.2">
      <c r="A845" t="s">
        <v>51</v>
      </c>
      <c r="B845" t="s">
        <v>826</v>
      </c>
      <c r="C845" t="s">
        <v>887</v>
      </c>
      <c r="D845" t="s">
        <v>15</v>
      </c>
      <c r="E845" t="s">
        <v>587</v>
      </c>
      <c r="F845" t="s">
        <v>1404</v>
      </c>
      <c r="G845">
        <v>3160</v>
      </c>
      <c r="H845" t="s">
        <v>1405</v>
      </c>
      <c r="I845" t="s">
        <v>1406</v>
      </c>
      <c r="J845" t="s">
        <v>882</v>
      </c>
      <c r="K845">
        <v>3</v>
      </c>
      <c r="L845" t="s">
        <v>511</v>
      </c>
      <c r="N845">
        <v>130</v>
      </c>
      <c r="O845" s="41">
        <v>42772.958333333336</v>
      </c>
      <c r="P845">
        <v>3886</v>
      </c>
      <c r="Q845">
        <v>1</v>
      </c>
      <c r="V845" t="s">
        <v>1409</v>
      </c>
      <c r="W845" t="s">
        <v>1410</v>
      </c>
      <c r="X845">
        <v>40</v>
      </c>
      <c r="Y845">
        <v>10</v>
      </c>
      <c r="AB845">
        <v>30.4</v>
      </c>
      <c r="AC845">
        <v>0</v>
      </c>
      <c r="AD845">
        <v>30.4</v>
      </c>
      <c r="AE845" t="s">
        <v>2046</v>
      </c>
      <c r="AF845" t="s">
        <v>2046</v>
      </c>
      <c r="AG845" t="s">
        <v>2046</v>
      </c>
      <c r="AH845" t="s">
        <v>2046</v>
      </c>
      <c r="AI845" t="s">
        <v>2046</v>
      </c>
    </row>
    <row r="846" spans="1:35" x14ac:dyDescent="0.2">
      <c r="A846" t="s">
        <v>51</v>
      </c>
      <c r="B846" t="s">
        <v>826</v>
      </c>
      <c r="C846" t="s">
        <v>887</v>
      </c>
      <c r="D846" t="s">
        <v>15</v>
      </c>
      <c r="E846" t="s">
        <v>587</v>
      </c>
      <c r="F846" t="s">
        <v>1404</v>
      </c>
      <c r="G846">
        <v>3160</v>
      </c>
      <c r="H846" t="s">
        <v>1405</v>
      </c>
      <c r="I846" t="s">
        <v>1406</v>
      </c>
      <c r="J846" t="s">
        <v>882</v>
      </c>
      <c r="K846">
        <v>3</v>
      </c>
      <c r="L846" t="s">
        <v>511</v>
      </c>
      <c r="N846">
        <v>130</v>
      </c>
      <c r="O846" s="41">
        <v>42772.958333333336</v>
      </c>
      <c r="P846">
        <v>3886</v>
      </c>
      <c r="Q846">
        <v>1</v>
      </c>
      <c r="V846" t="s">
        <v>1407</v>
      </c>
      <c r="W846" t="s">
        <v>1408</v>
      </c>
      <c r="X846">
        <v>40</v>
      </c>
      <c r="Y846">
        <v>10</v>
      </c>
      <c r="AB846">
        <v>28</v>
      </c>
      <c r="AC846">
        <v>0</v>
      </c>
      <c r="AD846">
        <v>28</v>
      </c>
      <c r="AE846" t="s">
        <v>2046</v>
      </c>
      <c r="AF846" t="s">
        <v>2046</v>
      </c>
      <c r="AG846" t="s">
        <v>2046</v>
      </c>
      <c r="AH846" t="s">
        <v>2046</v>
      </c>
      <c r="AI846" t="s">
        <v>2046</v>
      </c>
    </row>
    <row r="847" spans="1:35" x14ac:dyDescent="0.2">
      <c r="A847" t="s">
        <v>51</v>
      </c>
      <c r="B847" t="s">
        <v>826</v>
      </c>
      <c r="C847" t="s">
        <v>887</v>
      </c>
      <c r="D847" t="s">
        <v>15</v>
      </c>
      <c r="E847" t="s">
        <v>587</v>
      </c>
      <c r="F847" t="s">
        <v>1404</v>
      </c>
      <c r="G847">
        <v>3160</v>
      </c>
      <c r="H847" t="s">
        <v>1405</v>
      </c>
      <c r="I847" t="s">
        <v>1406</v>
      </c>
      <c r="J847" t="s">
        <v>882</v>
      </c>
      <c r="K847">
        <v>3</v>
      </c>
      <c r="L847" t="s">
        <v>511</v>
      </c>
      <c r="N847">
        <v>130</v>
      </c>
      <c r="O847" s="41">
        <v>42772.958333333336</v>
      </c>
      <c r="P847">
        <v>3886</v>
      </c>
      <c r="Q847">
        <v>1</v>
      </c>
      <c r="V847" t="s">
        <v>1164</v>
      </c>
      <c r="W847" t="s">
        <v>1165</v>
      </c>
      <c r="X847">
        <v>6</v>
      </c>
      <c r="Y847">
        <v>10</v>
      </c>
      <c r="AA847" t="s">
        <v>807</v>
      </c>
      <c r="AB847">
        <v>31.56</v>
      </c>
      <c r="AC847">
        <v>0</v>
      </c>
      <c r="AD847">
        <v>31.56</v>
      </c>
      <c r="AE847" t="s">
        <v>2046</v>
      </c>
      <c r="AF847" t="s">
        <v>2046</v>
      </c>
      <c r="AG847" t="s">
        <v>2046</v>
      </c>
      <c r="AH847" t="s">
        <v>2046</v>
      </c>
      <c r="AI847" t="s">
        <v>2046</v>
      </c>
    </row>
    <row r="848" spans="1:35" x14ac:dyDescent="0.2">
      <c r="A848" t="s">
        <v>51</v>
      </c>
      <c r="B848" t="s">
        <v>826</v>
      </c>
      <c r="C848" t="s">
        <v>887</v>
      </c>
      <c r="D848" t="s">
        <v>15</v>
      </c>
      <c r="E848" t="s">
        <v>587</v>
      </c>
      <c r="F848" t="s">
        <v>1404</v>
      </c>
      <c r="G848">
        <v>3160</v>
      </c>
      <c r="H848" t="s">
        <v>1405</v>
      </c>
      <c r="I848" t="s">
        <v>1406</v>
      </c>
      <c r="J848" t="s">
        <v>882</v>
      </c>
      <c r="K848">
        <v>3</v>
      </c>
      <c r="L848" t="s">
        <v>511</v>
      </c>
      <c r="N848">
        <v>130</v>
      </c>
      <c r="O848" s="41">
        <v>42772.958333333336</v>
      </c>
      <c r="P848">
        <v>3886</v>
      </c>
      <c r="Q848">
        <v>1</v>
      </c>
      <c r="V848" t="s">
        <v>888</v>
      </c>
      <c r="W848" t="s">
        <v>889</v>
      </c>
      <c r="X848">
        <v>8</v>
      </c>
      <c r="Y848">
        <v>10</v>
      </c>
      <c r="AB848">
        <v>28</v>
      </c>
      <c r="AC848">
        <v>0</v>
      </c>
      <c r="AD848">
        <v>28</v>
      </c>
      <c r="AE848" t="s">
        <v>2046</v>
      </c>
      <c r="AF848" t="s">
        <v>2046</v>
      </c>
      <c r="AG848" t="s">
        <v>2046</v>
      </c>
      <c r="AH848" t="s">
        <v>2046</v>
      </c>
      <c r="AI848" t="s">
        <v>2046</v>
      </c>
    </row>
    <row r="849" spans="1:35" x14ac:dyDescent="0.2">
      <c r="A849" t="s">
        <v>51</v>
      </c>
      <c r="B849" t="s">
        <v>826</v>
      </c>
      <c r="C849" t="s">
        <v>887</v>
      </c>
      <c r="D849" t="s">
        <v>15</v>
      </c>
      <c r="E849" t="s">
        <v>587</v>
      </c>
      <c r="F849" t="s">
        <v>1404</v>
      </c>
      <c r="G849">
        <v>3160</v>
      </c>
      <c r="H849" t="s">
        <v>1405</v>
      </c>
      <c r="I849" t="s">
        <v>1406</v>
      </c>
      <c r="J849" t="s">
        <v>882</v>
      </c>
      <c r="K849">
        <v>3</v>
      </c>
      <c r="L849" t="s">
        <v>511</v>
      </c>
      <c r="N849">
        <v>130</v>
      </c>
      <c r="O849" s="41">
        <v>42772.958333333336</v>
      </c>
      <c r="P849">
        <v>3886</v>
      </c>
      <c r="Q849">
        <v>1</v>
      </c>
      <c r="V849" t="s">
        <v>1128</v>
      </c>
      <c r="W849" t="s">
        <v>1129</v>
      </c>
      <c r="X849">
        <v>12</v>
      </c>
      <c r="Y849">
        <v>10</v>
      </c>
      <c r="AB849">
        <v>18.600000000000001</v>
      </c>
      <c r="AC849">
        <v>0</v>
      </c>
      <c r="AD849">
        <v>18.600000000000001</v>
      </c>
      <c r="AE849" t="s">
        <v>2046</v>
      </c>
      <c r="AF849" t="s">
        <v>2046</v>
      </c>
      <c r="AG849" t="s">
        <v>2046</v>
      </c>
      <c r="AH849" t="s">
        <v>2046</v>
      </c>
      <c r="AI849" t="s">
        <v>2046</v>
      </c>
    </row>
    <row r="850" spans="1:35" x14ac:dyDescent="0.2">
      <c r="A850" t="s">
        <v>51</v>
      </c>
      <c r="B850" t="s">
        <v>936</v>
      </c>
      <c r="C850" t="s">
        <v>18</v>
      </c>
      <c r="D850" t="s">
        <v>15</v>
      </c>
      <c r="E850" t="s">
        <v>693</v>
      </c>
      <c r="F850" t="s">
        <v>1401</v>
      </c>
      <c r="G850">
        <v>80100</v>
      </c>
      <c r="H850" t="s">
        <v>1402</v>
      </c>
      <c r="I850" t="s">
        <v>1403</v>
      </c>
      <c r="J850" t="s">
        <v>1101</v>
      </c>
      <c r="K850">
        <v>80</v>
      </c>
      <c r="L850" t="s">
        <v>811</v>
      </c>
      <c r="N850">
        <v>100</v>
      </c>
      <c r="O850" s="41">
        <v>42772.958333333336</v>
      </c>
      <c r="P850">
        <v>3885</v>
      </c>
      <c r="Q850">
        <v>1</v>
      </c>
      <c r="V850" t="s">
        <v>892</v>
      </c>
      <c r="W850">
        <v>1010420497</v>
      </c>
      <c r="X850">
        <v>4</v>
      </c>
      <c r="Y850">
        <v>10</v>
      </c>
      <c r="AA850" t="s">
        <v>807</v>
      </c>
      <c r="AB850">
        <v>25.56</v>
      </c>
      <c r="AC850">
        <v>0</v>
      </c>
      <c r="AD850">
        <v>25.56</v>
      </c>
      <c r="AE850" t="s">
        <v>2046</v>
      </c>
      <c r="AF850" t="s">
        <v>2046</v>
      </c>
      <c r="AG850" t="s">
        <v>2046</v>
      </c>
      <c r="AH850" t="s">
        <v>2046</v>
      </c>
      <c r="AI850" t="s">
        <v>2046</v>
      </c>
    </row>
    <row r="851" spans="1:35" x14ac:dyDescent="0.2">
      <c r="A851" t="s">
        <v>51</v>
      </c>
      <c r="B851" t="s">
        <v>936</v>
      </c>
      <c r="C851" t="s">
        <v>18</v>
      </c>
      <c r="D851" t="s">
        <v>15</v>
      </c>
      <c r="E851" t="s">
        <v>693</v>
      </c>
      <c r="F851" t="s">
        <v>1401</v>
      </c>
      <c r="G851">
        <v>80100</v>
      </c>
      <c r="H851" t="s">
        <v>1402</v>
      </c>
      <c r="I851" t="s">
        <v>1403</v>
      </c>
      <c r="J851" t="s">
        <v>1101</v>
      </c>
      <c r="K851">
        <v>80</v>
      </c>
      <c r="L851" t="s">
        <v>811</v>
      </c>
      <c r="N851">
        <v>100</v>
      </c>
      <c r="O851" s="41">
        <v>42772.958333333336</v>
      </c>
      <c r="P851">
        <v>3885</v>
      </c>
      <c r="Q851">
        <v>1</v>
      </c>
      <c r="V851" t="s">
        <v>891</v>
      </c>
      <c r="W851">
        <v>1010420297</v>
      </c>
      <c r="X851">
        <v>4</v>
      </c>
      <c r="Y851">
        <v>10</v>
      </c>
      <c r="AA851" t="s">
        <v>807</v>
      </c>
      <c r="AB851">
        <v>25.56</v>
      </c>
      <c r="AC851">
        <v>0</v>
      </c>
      <c r="AD851">
        <v>25.56</v>
      </c>
      <c r="AE851" t="s">
        <v>2046</v>
      </c>
      <c r="AF851" t="s">
        <v>2046</v>
      </c>
      <c r="AG851" t="s">
        <v>2046</v>
      </c>
      <c r="AH851" t="s">
        <v>2046</v>
      </c>
      <c r="AI851" t="s">
        <v>2046</v>
      </c>
    </row>
    <row r="852" spans="1:35" x14ac:dyDescent="0.2">
      <c r="A852" t="s">
        <v>51</v>
      </c>
      <c r="B852" t="s">
        <v>936</v>
      </c>
      <c r="C852" t="s">
        <v>18</v>
      </c>
      <c r="D852" t="s">
        <v>15</v>
      </c>
      <c r="E852" t="s">
        <v>693</v>
      </c>
      <c r="F852" t="s">
        <v>1401</v>
      </c>
      <c r="G852">
        <v>80100</v>
      </c>
      <c r="H852" t="s">
        <v>1402</v>
      </c>
      <c r="I852" t="s">
        <v>1403</v>
      </c>
      <c r="J852" t="s">
        <v>1101</v>
      </c>
      <c r="K852">
        <v>80</v>
      </c>
      <c r="L852" t="s">
        <v>811</v>
      </c>
      <c r="N852">
        <v>100</v>
      </c>
      <c r="O852" s="41">
        <v>42772.958333333336</v>
      </c>
      <c r="P852">
        <v>3885</v>
      </c>
      <c r="Q852">
        <v>1</v>
      </c>
      <c r="V852" t="s">
        <v>814</v>
      </c>
      <c r="W852">
        <v>1010420097</v>
      </c>
      <c r="X852">
        <v>4</v>
      </c>
      <c r="Y852">
        <v>10</v>
      </c>
      <c r="AA852" t="s">
        <v>807</v>
      </c>
      <c r="AB852">
        <v>25.56</v>
      </c>
      <c r="AC852">
        <v>0</v>
      </c>
      <c r="AD852">
        <v>25.56</v>
      </c>
      <c r="AE852" t="s">
        <v>2046</v>
      </c>
      <c r="AF852" t="s">
        <v>2046</v>
      </c>
      <c r="AG852" t="s">
        <v>2046</v>
      </c>
      <c r="AH852" t="s">
        <v>2046</v>
      </c>
      <c r="AI852" t="s">
        <v>2046</v>
      </c>
    </row>
    <row r="853" spans="1:35" x14ac:dyDescent="0.2">
      <c r="A853" t="s">
        <v>51</v>
      </c>
      <c r="B853" t="s">
        <v>936</v>
      </c>
      <c r="C853" t="s">
        <v>868</v>
      </c>
      <c r="D853" t="s">
        <v>15</v>
      </c>
      <c r="E853" t="s">
        <v>613</v>
      </c>
      <c r="F853" t="s">
        <v>1395</v>
      </c>
      <c r="G853">
        <v>60210</v>
      </c>
      <c r="H853" t="s">
        <v>1396</v>
      </c>
      <c r="I853" t="s">
        <v>1397</v>
      </c>
      <c r="J853" t="s">
        <v>1101</v>
      </c>
      <c r="K853">
        <v>60</v>
      </c>
      <c r="L853" t="s">
        <v>511</v>
      </c>
      <c r="N853">
        <v>120</v>
      </c>
      <c r="O853" s="41">
        <v>42771.958333333336</v>
      </c>
      <c r="P853">
        <v>3884</v>
      </c>
      <c r="S853">
        <v>1</v>
      </c>
      <c r="V853" t="s">
        <v>1194</v>
      </c>
      <c r="W853">
        <v>330240</v>
      </c>
      <c r="X853">
        <v>7</v>
      </c>
      <c r="Y853">
        <v>0</v>
      </c>
      <c r="AB853">
        <v>20.3</v>
      </c>
      <c r="AC853">
        <v>0</v>
      </c>
      <c r="AD853">
        <v>20.3</v>
      </c>
      <c r="AE853" t="s">
        <v>2046</v>
      </c>
      <c r="AF853" t="s">
        <v>2046</v>
      </c>
      <c r="AG853" t="s">
        <v>2046</v>
      </c>
      <c r="AH853" t="s">
        <v>2046</v>
      </c>
      <c r="AI853" t="s">
        <v>2046</v>
      </c>
    </row>
    <row r="854" spans="1:35" x14ac:dyDescent="0.2">
      <c r="A854" t="s">
        <v>51</v>
      </c>
      <c r="B854" t="s">
        <v>936</v>
      </c>
      <c r="C854" t="s">
        <v>868</v>
      </c>
      <c r="D854" t="s">
        <v>15</v>
      </c>
      <c r="E854" t="s">
        <v>613</v>
      </c>
      <c r="F854" t="s">
        <v>1395</v>
      </c>
      <c r="G854">
        <v>60210</v>
      </c>
      <c r="H854" t="s">
        <v>1396</v>
      </c>
      <c r="I854" t="s">
        <v>1397</v>
      </c>
      <c r="J854" t="s">
        <v>1101</v>
      </c>
      <c r="K854">
        <v>60</v>
      </c>
      <c r="L854" t="s">
        <v>511</v>
      </c>
      <c r="N854">
        <v>120</v>
      </c>
      <c r="O854" s="41">
        <v>42771.958333333336</v>
      </c>
      <c r="P854">
        <v>3884</v>
      </c>
      <c r="Q854">
        <v>1</v>
      </c>
      <c r="V854" t="s">
        <v>1193</v>
      </c>
      <c r="W854">
        <v>190240</v>
      </c>
      <c r="X854">
        <v>12</v>
      </c>
      <c r="Y854">
        <v>0</v>
      </c>
      <c r="AA854" t="s">
        <v>807</v>
      </c>
      <c r="AB854">
        <v>15.6</v>
      </c>
      <c r="AC854">
        <v>0</v>
      </c>
      <c r="AD854">
        <v>15.6</v>
      </c>
      <c r="AE854" t="s">
        <v>2046</v>
      </c>
      <c r="AF854" t="s">
        <v>2046</v>
      </c>
      <c r="AG854" t="s">
        <v>2046</v>
      </c>
      <c r="AH854" t="s">
        <v>2046</v>
      </c>
      <c r="AI854" t="s">
        <v>2046</v>
      </c>
    </row>
    <row r="855" spans="1:35" x14ac:dyDescent="0.2">
      <c r="A855" t="s">
        <v>51</v>
      </c>
      <c r="B855" t="s">
        <v>936</v>
      </c>
      <c r="C855" t="s">
        <v>18</v>
      </c>
      <c r="D855" t="s">
        <v>15</v>
      </c>
      <c r="E855" t="s">
        <v>613</v>
      </c>
      <c r="F855" t="s">
        <v>1395</v>
      </c>
      <c r="G855">
        <v>60210</v>
      </c>
      <c r="H855" t="s">
        <v>1396</v>
      </c>
      <c r="I855" t="s">
        <v>1397</v>
      </c>
      <c r="J855" t="s">
        <v>1101</v>
      </c>
      <c r="K855">
        <v>60</v>
      </c>
      <c r="L855" t="s">
        <v>511</v>
      </c>
      <c r="N855">
        <v>120</v>
      </c>
      <c r="O855" s="41">
        <v>42771.958333333336</v>
      </c>
      <c r="P855">
        <v>3883</v>
      </c>
      <c r="Q855">
        <v>1</v>
      </c>
      <c r="V855" t="s">
        <v>891</v>
      </c>
      <c r="W855">
        <v>1010420297</v>
      </c>
      <c r="X855">
        <v>4</v>
      </c>
      <c r="Y855">
        <v>10</v>
      </c>
      <c r="AA855" t="s">
        <v>807</v>
      </c>
      <c r="AB855">
        <v>25.56</v>
      </c>
      <c r="AC855">
        <v>0</v>
      </c>
      <c r="AD855">
        <v>25.56</v>
      </c>
      <c r="AE855" t="s">
        <v>2046</v>
      </c>
      <c r="AF855" t="s">
        <v>2046</v>
      </c>
      <c r="AG855" t="s">
        <v>2046</v>
      </c>
      <c r="AH855" t="s">
        <v>2046</v>
      </c>
      <c r="AI855" t="s">
        <v>2046</v>
      </c>
    </row>
    <row r="856" spans="1:35" x14ac:dyDescent="0.2">
      <c r="A856" t="s">
        <v>51</v>
      </c>
      <c r="B856" t="s">
        <v>936</v>
      </c>
      <c r="C856" t="s">
        <v>18</v>
      </c>
      <c r="D856" t="s">
        <v>15</v>
      </c>
      <c r="E856" t="s">
        <v>613</v>
      </c>
      <c r="F856" t="s">
        <v>1395</v>
      </c>
      <c r="G856">
        <v>60210</v>
      </c>
      <c r="H856" t="s">
        <v>1396</v>
      </c>
      <c r="I856" t="s">
        <v>1397</v>
      </c>
      <c r="J856" t="s">
        <v>1101</v>
      </c>
      <c r="K856">
        <v>60</v>
      </c>
      <c r="L856" t="s">
        <v>511</v>
      </c>
      <c r="N856">
        <v>120</v>
      </c>
      <c r="O856" s="41">
        <v>42771.958333333336</v>
      </c>
      <c r="P856">
        <v>3883</v>
      </c>
      <c r="Q856">
        <v>1</v>
      </c>
      <c r="V856" t="s">
        <v>814</v>
      </c>
      <c r="W856">
        <v>1010420097</v>
      </c>
      <c r="X856">
        <v>4</v>
      </c>
      <c r="Y856">
        <v>10</v>
      </c>
      <c r="AA856" t="s">
        <v>807</v>
      </c>
      <c r="AB856">
        <v>25.56</v>
      </c>
      <c r="AC856">
        <v>0</v>
      </c>
      <c r="AD856">
        <v>25.56</v>
      </c>
      <c r="AE856" t="s">
        <v>2046</v>
      </c>
      <c r="AF856" t="s">
        <v>2046</v>
      </c>
      <c r="AG856" t="s">
        <v>2046</v>
      </c>
      <c r="AH856" t="s">
        <v>2046</v>
      </c>
      <c r="AI856" t="s">
        <v>2046</v>
      </c>
    </row>
    <row r="857" spans="1:35" x14ac:dyDescent="0.2">
      <c r="A857" t="s">
        <v>51</v>
      </c>
      <c r="B857" t="s">
        <v>936</v>
      </c>
      <c r="C857" t="s">
        <v>18</v>
      </c>
      <c r="D857" t="s">
        <v>15</v>
      </c>
      <c r="E857" t="s">
        <v>613</v>
      </c>
      <c r="F857" t="s">
        <v>1395</v>
      </c>
      <c r="G857">
        <v>60210</v>
      </c>
      <c r="H857" t="s">
        <v>1396</v>
      </c>
      <c r="I857" t="s">
        <v>1397</v>
      </c>
      <c r="J857" t="s">
        <v>1101</v>
      </c>
      <c r="K857">
        <v>60</v>
      </c>
      <c r="L857" t="s">
        <v>511</v>
      </c>
      <c r="N857">
        <v>120</v>
      </c>
      <c r="O857" s="41">
        <v>42771.958333333336</v>
      </c>
      <c r="P857">
        <v>3883</v>
      </c>
      <c r="S857">
        <v>1</v>
      </c>
      <c r="V857" t="s">
        <v>1400</v>
      </c>
      <c r="X857">
        <v>6</v>
      </c>
      <c r="Y857">
        <v>0</v>
      </c>
      <c r="AB857">
        <v>0</v>
      </c>
      <c r="AC857">
        <v>0</v>
      </c>
      <c r="AD857">
        <v>0</v>
      </c>
      <c r="AE857" t="s">
        <v>2046</v>
      </c>
      <c r="AF857" t="s">
        <v>2046</v>
      </c>
      <c r="AG857" t="s">
        <v>2046</v>
      </c>
      <c r="AH857" t="s">
        <v>2046</v>
      </c>
      <c r="AI857" t="s">
        <v>2046</v>
      </c>
    </row>
    <row r="858" spans="1:35" x14ac:dyDescent="0.2">
      <c r="A858" t="s">
        <v>51</v>
      </c>
      <c r="B858" t="s">
        <v>936</v>
      </c>
      <c r="C858" t="s">
        <v>18</v>
      </c>
      <c r="D858" t="s">
        <v>15</v>
      </c>
      <c r="E858" t="s">
        <v>613</v>
      </c>
      <c r="F858" t="s">
        <v>1395</v>
      </c>
      <c r="G858">
        <v>60210</v>
      </c>
      <c r="H858" t="s">
        <v>1396</v>
      </c>
      <c r="I858" t="s">
        <v>1397</v>
      </c>
      <c r="J858" t="s">
        <v>1101</v>
      </c>
      <c r="K858">
        <v>60</v>
      </c>
      <c r="L858" t="s">
        <v>511</v>
      </c>
      <c r="N858">
        <v>120</v>
      </c>
      <c r="O858" s="41">
        <v>42771.958333333336</v>
      </c>
      <c r="P858">
        <v>3883</v>
      </c>
      <c r="Q858">
        <v>1</v>
      </c>
      <c r="V858" t="s">
        <v>1227</v>
      </c>
      <c r="W858">
        <v>1010630270</v>
      </c>
      <c r="X858">
        <v>6</v>
      </c>
      <c r="Y858">
        <v>0</v>
      </c>
      <c r="AB858">
        <v>24.6</v>
      </c>
      <c r="AC858">
        <v>0</v>
      </c>
      <c r="AD858">
        <v>24.6</v>
      </c>
      <c r="AE858" t="s">
        <v>2046</v>
      </c>
      <c r="AF858" t="s">
        <v>2046</v>
      </c>
      <c r="AG858" t="s">
        <v>2046</v>
      </c>
      <c r="AH858" t="s">
        <v>2046</v>
      </c>
      <c r="AI858" t="s">
        <v>2046</v>
      </c>
    </row>
    <row r="859" spans="1:35" x14ac:dyDescent="0.2">
      <c r="A859" t="s">
        <v>51</v>
      </c>
      <c r="B859" t="s">
        <v>936</v>
      </c>
      <c r="C859" t="s">
        <v>18</v>
      </c>
      <c r="D859" t="s">
        <v>15</v>
      </c>
      <c r="E859" t="s">
        <v>613</v>
      </c>
      <c r="F859" t="s">
        <v>1395</v>
      </c>
      <c r="G859">
        <v>60210</v>
      </c>
      <c r="H859" t="s">
        <v>1396</v>
      </c>
      <c r="I859" t="s">
        <v>1397</v>
      </c>
      <c r="J859" t="s">
        <v>1101</v>
      </c>
      <c r="K859">
        <v>60</v>
      </c>
      <c r="L859" t="s">
        <v>511</v>
      </c>
      <c r="N859">
        <v>120</v>
      </c>
      <c r="O859" s="41">
        <v>42771.958333333336</v>
      </c>
      <c r="P859">
        <v>3883</v>
      </c>
      <c r="Q859">
        <v>1</v>
      </c>
      <c r="V859" t="s">
        <v>1399</v>
      </c>
      <c r="W859">
        <v>1010613773</v>
      </c>
      <c r="X859">
        <v>6</v>
      </c>
      <c r="Y859">
        <v>0</v>
      </c>
      <c r="AB859">
        <v>93.72</v>
      </c>
      <c r="AC859">
        <v>0</v>
      </c>
      <c r="AD859">
        <v>93.72</v>
      </c>
      <c r="AE859" t="s">
        <v>2046</v>
      </c>
      <c r="AF859" t="s">
        <v>2046</v>
      </c>
      <c r="AG859" t="s">
        <v>2046</v>
      </c>
      <c r="AH859" t="s">
        <v>2046</v>
      </c>
      <c r="AI859" t="s">
        <v>2046</v>
      </c>
    </row>
    <row r="860" spans="1:35" x14ac:dyDescent="0.2">
      <c r="A860" t="s">
        <v>51</v>
      </c>
      <c r="B860" t="s">
        <v>936</v>
      </c>
      <c r="C860" t="s">
        <v>18</v>
      </c>
      <c r="D860" t="s">
        <v>15</v>
      </c>
      <c r="E860" t="s">
        <v>613</v>
      </c>
      <c r="F860" t="s">
        <v>1395</v>
      </c>
      <c r="G860">
        <v>60210</v>
      </c>
      <c r="H860" t="s">
        <v>1396</v>
      </c>
      <c r="I860" t="s">
        <v>1397</v>
      </c>
      <c r="J860" t="s">
        <v>1101</v>
      </c>
      <c r="K860">
        <v>60</v>
      </c>
      <c r="L860" t="s">
        <v>511</v>
      </c>
      <c r="N860">
        <v>120</v>
      </c>
      <c r="O860" s="41">
        <v>42771.958333333336</v>
      </c>
      <c r="P860">
        <v>3883</v>
      </c>
      <c r="Q860">
        <v>1</v>
      </c>
      <c r="V860" t="s">
        <v>1159</v>
      </c>
      <c r="W860">
        <v>1010613373</v>
      </c>
      <c r="X860">
        <v>6</v>
      </c>
      <c r="Y860">
        <v>0</v>
      </c>
      <c r="AB860">
        <v>34.08</v>
      </c>
      <c r="AC860">
        <v>0</v>
      </c>
      <c r="AD860">
        <v>34.08</v>
      </c>
      <c r="AE860" t="s">
        <v>2046</v>
      </c>
      <c r="AF860" t="s">
        <v>2046</v>
      </c>
      <c r="AG860" t="s">
        <v>2046</v>
      </c>
      <c r="AH860" t="s">
        <v>2046</v>
      </c>
      <c r="AI860" t="s">
        <v>2046</v>
      </c>
    </row>
    <row r="861" spans="1:35" x14ac:dyDescent="0.2">
      <c r="A861" t="s">
        <v>51</v>
      </c>
      <c r="B861" t="s">
        <v>936</v>
      </c>
      <c r="C861" t="s">
        <v>18</v>
      </c>
      <c r="D861" t="s">
        <v>15</v>
      </c>
      <c r="E861" t="s">
        <v>613</v>
      </c>
      <c r="F861" t="s">
        <v>1395</v>
      </c>
      <c r="G861">
        <v>60210</v>
      </c>
      <c r="H861" t="s">
        <v>1396</v>
      </c>
      <c r="I861" t="s">
        <v>1397</v>
      </c>
      <c r="J861" t="s">
        <v>1101</v>
      </c>
      <c r="K861">
        <v>60</v>
      </c>
      <c r="L861" t="s">
        <v>511</v>
      </c>
      <c r="N861">
        <v>120</v>
      </c>
      <c r="O861" s="41">
        <v>42771.958333333336</v>
      </c>
      <c r="P861">
        <v>3883</v>
      </c>
      <c r="Q861">
        <v>1</v>
      </c>
      <c r="V861" t="s">
        <v>1226</v>
      </c>
      <c r="W861">
        <v>1010613173</v>
      </c>
      <c r="X861">
        <v>6</v>
      </c>
      <c r="Y861">
        <v>0</v>
      </c>
      <c r="AB861">
        <v>51.54</v>
      </c>
      <c r="AC861">
        <v>0</v>
      </c>
      <c r="AD861">
        <v>51.54</v>
      </c>
      <c r="AE861" t="s">
        <v>2046</v>
      </c>
      <c r="AF861" t="s">
        <v>2046</v>
      </c>
      <c r="AG861" t="s">
        <v>2046</v>
      </c>
      <c r="AH861" t="s">
        <v>2046</v>
      </c>
      <c r="AI861" t="s">
        <v>2046</v>
      </c>
    </row>
    <row r="862" spans="1:35" x14ac:dyDescent="0.2">
      <c r="A862" t="s">
        <v>51</v>
      </c>
      <c r="B862" t="s">
        <v>936</v>
      </c>
      <c r="C862" t="s">
        <v>18</v>
      </c>
      <c r="D862" t="s">
        <v>15</v>
      </c>
      <c r="E862" t="s">
        <v>613</v>
      </c>
      <c r="F862" t="s">
        <v>1395</v>
      </c>
      <c r="G862">
        <v>60210</v>
      </c>
      <c r="H862" t="s">
        <v>1396</v>
      </c>
      <c r="I862" t="s">
        <v>1397</v>
      </c>
      <c r="J862" t="s">
        <v>1101</v>
      </c>
      <c r="K862">
        <v>60</v>
      </c>
      <c r="L862" t="s">
        <v>511</v>
      </c>
      <c r="N862">
        <v>120</v>
      </c>
      <c r="O862" s="41">
        <v>42771.958333333336</v>
      </c>
      <c r="P862">
        <v>3883</v>
      </c>
      <c r="Q862">
        <v>1</v>
      </c>
      <c r="V862" t="s">
        <v>1197</v>
      </c>
      <c r="W862">
        <v>1010612250</v>
      </c>
      <c r="X862">
        <v>6</v>
      </c>
      <c r="Y862">
        <v>0</v>
      </c>
      <c r="AB862">
        <v>54.54</v>
      </c>
      <c r="AC862">
        <v>0</v>
      </c>
      <c r="AD862">
        <v>54.54</v>
      </c>
      <c r="AE862" t="s">
        <v>2046</v>
      </c>
      <c r="AF862" t="s">
        <v>2046</v>
      </c>
      <c r="AG862" t="s">
        <v>2046</v>
      </c>
      <c r="AH862" t="s">
        <v>2046</v>
      </c>
      <c r="AI862" t="s">
        <v>2046</v>
      </c>
    </row>
    <row r="863" spans="1:35" x14ac:dyDescent="0.2">
      <c r="A863" t="s">
        <v>51</v>
      </c>
      <c r="B863" t="s">
        <v>936</v>
      </c>
      <c r="C863" t="s">
        <v>18</v>
      </c>
      <c r="D863" t="s">
        <v>15</v>
      </c>
      <c r="E863" t="s">
        <v>613</v>
      </c>
      <c r="F863" t="s">
        <v>1395</v>
      </c>
      <c r="G863">
        <v>60210</v>
      </c>
      <c r="H863" t="s">
        <v>1396</v>
      </c>
      <c r="I863" t="s">
        <v>1397</v>
      </c>
      <c r="J863" t="s">
        <v>1101</v>
      </c>
      <c r="K863">
        <v>60</v>
      </c>
      <c r="L863" t="s">
        <v>511</v>
      </c>
      <c r="N863">
        <v>120</v>
      </c>
      <c r="O863" s="41">
        <v>42771.958333333336</v>
      </c>
      <c r="P863">
        <v>3883</v>
      </c>
      <c r="Q863">
        <v>1</v>
      </c>
      <c r="V863" t="s">
        <v>1137</v>
      </c>
      <c r="W863">
        <v>1010612050</v>
      </c>
      <c r="X863">
        <v>6</v>
      </c>
      <c r="Y863">
        <v>0</v>
      </c>
      <c r="AB863">
        <v>54.54</v>
      </c>
      <c r="AC863">
        <v>0</v>
      </c>
      <c r="AD863">
        <v>54.54</v>
      </c>
      <c r="AE863" t="s">
        <v>2046</v>
      </c>
      <c r="AF863" t="s">
        <v>2046</v>
      </c>
      <c r="AG863" t="s">
        <v>2046</v>
      </c>
      <c r="AH863" t="s">
        <v>2046</v>
      </c>
      <c r="AI863" t="s">
        <v>2046</v>
      </c>
    </row>
    <row r="864" spans="1:35" x14ac:dyDescent="0.2">
      <c r="A864" t="s">
        <v>51</v>
      </c>
      <c r="B864" t="s">
        <v>936</v>
      </c>
      <c r="C864" t="s">
        <v>18</v>
      </c>
      <c r="D864" t="s">
        <v>15</v>
      </c>
      <c r="E864" t="s">
        <v>613</v>
      </c>
      <c r="F864" t="s">
        <v>1395</v>
      </c>
      <c r="G864">
        <v>60210</v>
      </c>
      <c r="H864" t="s">
        <v>1396</v>
      </c>
      <c r="I864" t="s">
        <v>1397</v>
      </c>
      <c r="J864" t="s">
        <v>1101</v>
      </c>
      <c r="K864">
        <v>60</v>
      </c>
      <c r="L864" t="s">
        <v>511</v>
      </c>
      <c r="N864">
        <v>120</v>
      </c>
      <c r="O864" s="41">
        <v>42771.958333333336</v>
      </c>
      <c r="P864">
        <v>3883</v>
      </c>
      <c r="Q864">
        <v>1</v>
      </c>
      <c r="V864" t="s">
        <v>1398</v>
      </c>
      <c r="W864">
        <v>1010612350</v>
      </c>
      <c r="X864">
        <v>6</v>
      </c>
      <c r="Y864">
        <v>0</v>
      </c>
      <c r="AB864">
        <v>51.12</v>
      </c>
      <c r="AC864">
        <v>0</v>
      </c>
      <c r="AD864">
        <v>51.12</v>
      </c>
      <c r="AE864" t="s">
        <v>2046</v>
      </c>
      <c r="AF864" t="s">
        <v>2046</v>
      </c>
      <c r="AG864" t="s">
        <v>2046</v>
      </c>
      <c r="AH864" t="s">
        <v>2046</v>
      </c>
      <c r="AI864" t="s">
        <v>2046</v>
      </c>
    </row>
    <row r="865" spans="1:35" x14ac:dyDescent="0.2">
      <c r="A865" t="s">
        <v>51</v>
      </c>
      <c r="B865" t="s">
        <v>826</v>
      </c>
      <c r="C865" t="s">
        <v>863</v>
      </c>
      <c r="D865" t="s">
        <v>15</v>
      </c>
      <c r="E865" t="s">
        <v>737</v>
      </c>
      <c r="F865" t="s">
        <v>1390</v>
      </c>
      <c r="G865">
        <v>3290</v>
      </c>
      <c r="H865" t="s">
        <v>1391</v>
      </c>
      <c r="I865" t="s">
        <v>1392</v>
      </c>
      <c r="J865" t="s">
        <v>882</v>
      </c>
      <c r="K865">
        <v>3</v>
      </c>
      <c r="L865" t="s">
        <v>511</v>
      </c>
      <c r="N865">
        <v>186</v>
      </c>
      <c r="O865" s="41">
        <v>42771.958333333336</v>
      </c>
      <c r="P865">
        <v>3882</v>
      </c>
      <c r="Q865">
        <v>1</v>
      </c>
      <c r="V865" t="s">
        <v>1393</v>
      </c>
      <c r="W865" t="s">
        <v>1394</v>
      </c>
      <c r="X865">
        <v>3</v>
      </c>
      <c r="Y865">
        <v>0</v>
      </c>
      <c r="AB865">
        <v>9.2100000000000009</v>
      </c>
      <c r="AC865">
        <v>0</v>
      </c>
      <c r="AD865">
        <v>9.2100000000000009</v>
      </c>
      <c r="AE865" t="s">
        <v>2046</v>
      </c>
      <c r="AF865" t="s">
        <v>2046</v>
      </c>
      <c r="AG865" t="s">
        <v>2046</v>
      </c>
      <c r="AH865" t="s">
        <v>2046</v>
      </c>
      <c r="AI865" t="s">
        <v>2046</v>
      </c>
    </row>
    <row r="866" spans="1:35" x14ac:dyDescent="0.2">
      <c r="A866" t="s">
        <v>51</v>
      </c>
      <c r="B866" t="s">
        <v>803</v>
      </c>
      <c r="C866" t="s">
        <v>863</v>
      </c>
      <c r="D866" t="s">
        <v>14</v>
      </c>
      <c r="E866" t="s">
        <v>715</v>
      </c>
      <c r="F866" t="s">
        <v>1382</v>
      </c>
      <c r="G866">
        <v>64400</v>
      </c>
      <c r="H866" t="s">
        <v>1383</v>
      </c>
      <c r="J866" t="s">
        <v>1107</v>
      </c>
      <c r="K866">
        <v>64</v>
      </c>
      <c r="L866" t="s">
        <v>870</v>
      </c>
      <c r="N866">
        <v>165</v>
      </c>
      <c r="O866" s="41">
        <v>42771.958333333336</v>
      </c>
      <c r="P866">
        <v>3881</v>
      </c>
      <c r="Q866">
        <v>1</v>
      </c>
      <c r="V866" t="s">
        <v>909</v>
      </c>
      <c r="W866" t="s">
        <v>910</v>
      </c>
      <c r="X866">
        <v>6</v>
      </c>
      <c r="Y866">
        <v>0</v>
      </c>
      <c r="AB866">
        <v>9.3000000000000007</v>
      </c>
      <c r="AC866">
        <v>0</v>
      </c>
      <c r="AD866">
        <v>9.3000000000000007</v>
      </c>
      <c r="AE866" t="s">
        <v>2046</v>
      </c>
      <c r="AF866" t="s">
        <v>2046</v>
      </c>
      <c r="AG866" t="s">
        <v>2046</v>
      </c>
      <c r="AH866" t="s">
        <v>2046</v>
      </c>
      <c r="AI866" t="s">
        <v>2046</v>
      </c>
    </row>
    <row r="867" spans="1:35" x14ac:dyDescent="0.2">
      <c r="A867" t="s">
        <v>51</v>
      </c>
      <c r="B867" t="s">
        <v>803</v>
      </c>
      <c r="C867" t="s">
        <v>863</v>
      </c>
      <c r="D867" t="s">
        <v>14</v>
      </c>
      <c r="E867" t="s">
        <v>715</v>
      </c>
      <c r="F867" t="s">
        <v>1382</v>
      </c>
      <c r="G867">
        <v>64400</v>
      </c>
      <c r="H867" t="s">
        <v>1383</v>
      </c>
      <c r="J867" t="s">
        <v>1107</v>
      </c>
      <c r="K867">
        <v>64</v>
      </c>
      <c r="L867" t="s">
        <v>870</v>
      </c>
      <c r="N867">
        <v>165</v>
      </c>
      <c r="O867" s="41">
        <v>42771.958333333336</v>
      </c>
      <c r="P867">
        <v>3881</v>
      </c>
      <c r="Q867">
        <v>1</v>
      </c>
      <c r="V867" t="s">
        <v>1068</v>
      </c>
      <c r="W867" t="s">
        <v>1069</v>
      </c>
      <c r="X867">
        <v>6</v>
      </c>
      <c r="Y867">
        <v>0</v>
      </c>
      <c r="AB867">
        <v>13.8</v>
      </c>
      <c r="AC867">
        <v>0</v>
      </c>
      <c r="AD867">
        <v>13.8</v>
      </c>
      <c r="AE867" t="s">
        <v>2046</v>
      </c>
      <c r="AF867" t="s">
        <v>2046</v>
      </c>
      <c r="AG867" t="s">
        <v>2046</v>
      </c>
      <c r="AH867" t="s">
        <v>2046</v>
      </c>
      <c r="AI867" t="s">
        <v>2046</v>
      </c>
    </row>
    <row r="868" spans="1:35" x14ac:dyDescent="0.2">
      <c r="A868" t="s">
        <v>51</v>
      </c>
      <c r="B868" t="s">
        <v>803</v>
      </c>
      <c r="C868" t="s">
        <v>863</v>
      </c>
      <c r="D868" t="s">
        <v>14</v>
      </c>
      <c r="E868" t="s">
        <v>715</v>
      </c>
      <c r="F868" t="s">
        <v>1382</v>
      </c>
      <c r="G868">
        <v>64400</v>
      </c>
      <c r="H868" t="s">
        <v>1383</v>
      </c>
      <c r="J868" t="s">
        <v>1107</v>
      </c>
      <c r="K868">
        <v>64</v>
      </c>
      <c r="L868" t="s">
        <v>870</v>
      </c>
      <c r="N868">
        <v>165</v>
      </c>
      <c r="O868" s="41">
        <v>42771.958333333336</v>
      </c>
      <c r="P868">
        <v>3881</v>
      </c>
      <c r="Q868">
        <v>1</v>
      </c>
      <c r="V868" t="s">
        <v>1185</v>
      </c>
      <c r="W868" t="s">
        <v>1186</v>
      </c>
      <c r="X868">
        <v>6</v>
      </c>
      <c r="Y868">
        <v>0</v>
      </c>
      <c r="AB868">
        <v>19.02</v>
      </c>
      <c r="AC868">
        <v>0</v>
      </c>
      <c r="AD868">
        <v>19.02</v>
      </c>
      <c r="AE868" t="s">
        <v>2046</v>
      </c>
      <c r="AF868" t="s">
        <v>2046</v>
      </c>
      <c r="AG868" t="s">
        <v>2046</v>
      </c>
      <c r="AH868" t="s">
        <v>2046</v>
      </c>
      <c r="AI868" t="s">
        <v>2046</v>
      </c>
    </row>
    <row r="869" spans="1:35" x14ac:dyDescent="0.2">
      <c r="A869" t="s">
        <v>51</v>
      </c>
      <c r="B869" t="s">
        <v>803</v>
      </c>
      <c r="C869" t="s">
        <v>863</v>
      </c>
      <c r="D869" t="s">
        <v>14</v>
      </c>
      <c r="E869" t="s">
        <v>715</v>
      </c>
      <c r="F869" t="s">
        <v>1382</v>
      </c>
      <c r="G869">
        <v>64400</v>
      </c>
      <c r="H869" t="s">
        <v>1383</v>
      </c>
      <c r="J869" t="s">
        <v>1107</v>
      </c>
      <c r="K869">
        <v>64</v>
      </c>
      <c r="L869" t="s">
        <v>870</v>
      </c>
      <c r="N869">
        <v>165</v>
      </c>
      <c r="O869" s="41">
        <v>42771.958333333336</v>
      </c>
      <c r="P869">
        <v>3881</v>
      </c>
      <c r="Q869">
        <v>1</v>
      </c>
      <c r="V869" t="s">
        <v>899</v>
      </c>
      <c r="W869" t="s">
        <v>900</v>
      </c>
      <c r="X869">
        <v>6</v>
      </c>
      <c r="Y869">
        <v>0</v>
      </c>
      <c r="AB869">
        <v>10.14</v>
      </c>
      <c r="AC869">
        <v>0</v>
      </c>
      <c r="AD869">
        <v>10.14</v>
      </c>
      <c r="AE869" t="s">
        <v>2046</v>
      </c>
      <c r="AF869" t="s">
        <v>2046</v>
      </c>
      <c r="AG869" t="s">
        <v>2046</v>
      </c>
      <c r="AH869" t="s">
        <v>2046</v>
      </c>
      <c r="AI869" t="s">
        <v>2046</v>
      </c>
    </row>
    <row r="870" spans="1:35" x14ac:dyDescent="0.2">
      <c r="A870" t="s">
        <v>51</v>
      </c>
      <c r="B870" t="s">
        <v>803</v>
      </c>
      <c r="C870" t="s">
        <v>863</v>
      </c>
      <c r="D870" t="s">
        <v>14</v>
      </c>
      <c r="E870" t="s">
        <v>715</v>
      </c>
      <c r="F870" t="s">
        <v>1382</v>
      </c>
      <c r="G870">
        <v>64400</v>
      </c>
      <c r="H870" t="s">
        <v>1383</v>
      </c>
      <c r="J870" t="s">
        <v>1107</v>
      </c>
      <c r="K870">
        <v>64</v>
      </c>
      <c r="L870" t="s">
        <v>870</v>
      </c>
      <c r="N870">
        <v>165</v>
      </c>
      <c r="O870" s="41">
        <v>42771.958333333336</v>
      </c>
      <c r="P870">
        <v>3881</v>
      </c>
      <c r="Q870">
        <v>1</v>
      </c>
      <c r="V870" t="s">
        <v>1044</v>
      </c>
      <c r="W870" t="s">
        <v>1045</v>
      </c>
      <c r="X870">
        <v>6</v>
      </c>
      <c r="Y870">
        <v>0</v>
      </c>
      <c r="AB870">
        <v>12</v>
      </c>
      <c r="AC870">
        <v>0</v>
      </c>
      <c r="AD870">
        <v>12</v>
      </c>
      <c r="AE870" t="s">
        <v>2046</v>
      </c>
      <c r="AF870" t="s">
        <v>2046</v>
      </c>
      <c r="AG870" t="s">
        <v>2046</v>
      </c>
      <c r="AH870" t="s">
        <v>2046</v>
      </c>
      <c r="AI870" t="s">
        <v>2046</v>
      </c>
    </row>
    <row r="871" spans="1:35" x14ac:dyDescent="0.2">
      <c r="A871" t="s">
        <v>51</v>
      </c>
      <c r="B871" t="s">
        <v>803</v>
      </c>
      <c r="C871" t="s">
        <v>863</v>
      </c>
      <c r="D871" t="s">
        <v>14</v>
      </c>
      <c r="E871" t="s">
        <v>715</v>
      </c>
      <c r="F871" t="s">
        <v>1382</v>
      </c>
      <c r="G871">
        <v>64400</v>
      </c>
      <c r="H871" t="s">
        <v>1383</v>
      </c>
      <c r="J871" t="s">
        <v>1107</v>
      </c>
      <c r="K871">
        <v>64</v>
      </c>
      <c r="L871" t="s">
        <v>870</v>
      </c>
      <c r="N871">
        <v>165</v>
      </c>
      <c r="O871" s="41">
        <v>42771.958333333336</v>
      </c>
      <c r="P871">
        <v>3881</v>
      </c>
      <c r="Q871">
        <v>1</v>
      </c>
      <c r="V871" t="s">
        <v>1388</v>
      </c>
      <c r="W871" t="s">
        <v>1389</v>
      </c>
      <c r="X871">
        <v>6</v>
      </c>
      <c r="Y871">
        <v>0</v>
      </c>
      <c r="AB871">
        <v>22.62</v>
      </c>
      <c r="AC871">
        <v>0</v>
      </c>
      <c r="AD871">
        <v>22.62</v>
      </c>
      <c r="AE871" t="s">
        <v>2046</v>
      </c>
      <c r="AF871" t="s">
        <v>2046</v>
      </c>
      <c r="AG871" t="s">
        <v>2046</v>
      </c>
      <c r="AH871" t="s">
        <v>2046</v>
      </c>
      <c r="AI871" t="s">
        <v>2046</v>
      </c>
    </row>
    <row r="872" spans="1:35" x14ac:dyDescent="0.2">
      <c r="A872" t="s">
        <v>51</v>
      </c>
      <c r="B872" t="s">
        <v>803</v>
      </c>
      <c r="C872" t="s">
        <v>863</v>
      </c>
      <c r="D872" t="s">
        <v>14</v>
      </c>
      <c r="E872" t="s">
        <v>715</v>
      </c>
      <c r="F872" t="s">
        <v>1382</v>
      </c>
      <c r="G872">
        <v>64400</v>
      </c>
      <c r="H872" t="s">
        <v>1383</v>
      </c>
      <c r="J872" t="s">
        <v>1107</v>
      </c>
      <c r="K872">
        <v>64</v>
      </c>
      <c r="L872" t="s">
        <v>870</v>
      </c>
      <c r="N872">
        <v>165</v>
      </c>
      <c r="O872" s="41">
        <v>42771.958333333336</v>
      </c>
      <c r="P872">
        <v>3881</v>
      </c>
      <c r="Q872">
        <v>1</v>
      </c>
      <c r="V872" t="s">
        <v>992</v>
      </c>
      <c r="W872" t="s">
        <v>993</v>
      </c>
      <c r="X872">
        <v>6</v>
      </c>
      <c r="Y872">
        <v>0</v>
      </c>
      <c r="AB872">
        <v>10.74</v>
      </c>
      <c r="AC872">
        <v>0</v>
      </c>
      <c r="AD872">
        <v>10.74</v>
      </c>
      <c r="AE872" t="s">
        <v>2046</v>
      </c>
      <c r="AF872" t="s">
        <v>2046</v>
      </c>
      <c r="AG872" t="s">
        <v>2046</v>
      </c>
      <c r="AH872" t="s">
        <v>2046</v>
      </c>
      <c r="AI872" t="s">
        <v>2046</v>
      </c>
    </row>
    <row r="873" spans="1:35" x14ac:dyDescent="0.2">
      <c r="A873" t="s">
        <v>51</v>
      </c>
      <c r="B873" t="s">
        <v>803</v>
      </c>
      <c r="C873" t="s">
        <v>817</v>
      </c>
      <c r="D873" t="s">
        <v>14</v>
      </c>
      <c r="E873" t="s">
        <v>715</v>
      </c>
      <c r="F873" t="s">
        <v>1382</v>
      </c>
      <c r="G873">
        <v>64400</v>
      </c>
      <c r="H873" t="s">
        <v>1383</v>
      </c>
      <c r="J873" t="s">
        <v>1107</v>
      </c>
      <c r="K873">
        <v>64</v>
      </c>
      <c r="L873" t="s">
        <v>870</v>
      </c>
      <c r="N873">
        <v>165</v>
      </c>
      <c r="O873" s="41">
        <v>42771.958333333336</v>
      </c>
      <c r="P873">
        <v>3880</v>
      </c>
      <c r="Q873">
        <v>1</v>
      </c>
      <c r="V873" t="s">
        <v>818</v>
      </c>
      <c r="W873" t="s">
        <v>819</v>
      </c>
      <c r="X873">
        <v>4</v>
      </c>
      <c r="Y873">
        <v>0</v>
      </c>
      <c r="AB873">
        <v>20.2</v>
      </c>
      <c r="AC873">
        <v>0</v>
      </c>
      <c r="AD873">
        <v>20.2</v>
      </c>
      <c r="AE873" t="s">
        <v>2046</v>
      </c>
      <c r="AF873" t="s">
        <v>2046</v>
      </c>
      <c r="AG873" t="s">
        <v>2046</v>
      </c>
      <c r="AH873" t="s">
        <v>2046</v>
      </c>
      <c r="AI873" t="s">
        <v>2046</v>
      </c>
    </row>
    <row r="874" spans="1:35" x14ac:dyDescent="0.2">
      <c r="A874" t="s">
        <v>51</v>
      </c>
      <c r="B874" t="s">
        <v>803</v>
      </c>
      <c r="C874" t="s">
        <v>917</v>
      </c>
      <c r="D874" t="s">
        <v>14</v>
      </c>
      <c r="E874" t="s">
        <v>715</v>
      </c>
      <c r="F874" t="s">
        <v>1382</v>
      </c>
      <c r="G874">
        <v>64400</v>
      </c>
      <c r="H874" t="s">
        <v>1383</v>
      </c>
      <c r="J874" t="s">
        <v>1107</v>
      </c>
      <c r="K874">
        <v>64</v>
      </c>
      <c r="L874" t="s">
        <v>870</v>
      </c>
      <c r="N874">
        <v>165</v>
      </c>
      <c r="O874" s="41">
        <v>42771.958333333336</v>
      </c>
      <c r="P874">
        <v>3879</v>
      </c>
      <c r="Q874">
        <v>1</v>
      </c>
      <c r="V874" t="s">
        <v>1288</v>
      </c>
      <c r="W874">
        <v>14240</v>
      </c>
      <c r="X874">
        <v>30</v>
      </c>
      <c r="Y874">
        <v>10</v>
      </c>
      <c r="AB874">
        <v>0</v>
      </c>
      <c r="AC874">
        <v>0</v>
      </c>
      <c r="AD874">
        <v>0</v>
      </c>
      <c r="AE874" t="s">
        <v>2046</v>
      </c>
      <c r="AF874" t="s">
        <v>2046</v>
      </c>
      <c r="AG874" t="s">
        <v>2046</v>
      </c>
      <c r="AH874" t="s">
        <v>2046</v>
      </c>
      <c r="AI874" t="s">
        <v>2046</v>
      </c>
    </row>
    <row r="875" spans="1:35" x14ac:dyDescent="0.2">
      <c r="A875" t="s">
        <v>51</v>
      </c>
      <c r="B875" t="s">
        <v>803</v>
      </c>
      <c r="C875" t="s">
        <v>917</v>
      </c>
      <c r="D875" t="s">
        <v>14</v>
      </c>
      <c r="E875" t="s">
        <v>715</v>
      </c>
      <c r="F875" t="s">
        <v>1382</v>
      </c>
      <c r="G875">
        <v>64400</v>
      </c>
      <c r="H875" t="s">
        <v>1383</v>
      </c>
      <c r="J875" t="s">
        <v>1107</v>
      </c>
      <c r="K875">
        <v>64</v>
      </c>
      <c r="L875" t="s">
        <v>870</v>
      </c>
      <c r="N875">
        <v>165</v>
      </c>
      <c r="O875" s="41">
        <v>42771.958333333336</v>
      </c>
      <c r="P875">
        <v>3879</v>
      </c>
      <c r="Q875">
        <v>1</v>
      </c>
      <c r="V875" t="s">
        <v>1108</v>
      </c>
      <c r="W875">
        <v>14074</v>
      </c>
      <c r="X875">
        <v>17</v>
      </c>
      <c r="Y875">
        <v>10</v>
      </c>
      <c r="AB875">
        <v>26.01</v>
      </c>
      <c r="AC875">
        <v>0</v>
      </c>
      <c r="AD875">
        <v>26.01</v>
      </c>
      <c r="AE875" t="s">
        <v>2046</v>
      </c>
      <c r="AF875" t="s">
        <v>2046</v>
      </c>
      <c r="AG875" t="s">
        <v>2046</v>
      </c>
      <c r="AH875" t="s">
        <v>2046</v>
      </c>
      <c r="AI875" t="s">
        <v>2046</v>
      </c>
    </row>
    <row r="876" spans="1:35" x14ac:dyDescent="0.2">
      <c r="A876" t="s">
        <v>51</v>
      </c>
      <c r="B876" t="s">
        <v>803</v>
      </c>
      <c r="C876" t="s">
        <v>917</v>
      </c>
      <c r="D876" t="s">
        <v>14</v>
      </c>
      <c r="E876" t="s">
        <v>715</v>
      </c>
      <c r="F876" t="s">
        <v>1382</v>
      </c>
      <c r="G876">
        <v>64400</v>
      </c>
      <c r="H876" t="s">
        <v>1383</v>
      </c>
      <c r="J876" t="s">
        <v>1107</v>
      </c>
      <c r="K876">
        <v>64</v>
      </c>
      <c r="L876" t="s">
        <v>870</v>
      </c>
      <c r="N876">
        <v>165</v>
      </c>
      <c r="O876" s="41">
        <v>42771.958333333336</v>
      </c>
      <c r="P876">
        <v>3879</v>
      </c>
      <c r="Q876">
        <v>1</v>
      </c>
      <c r="V876" t="s">
        <v>944</v>
      </c>
      <c r="W876">
        <v>14371</v>
      </c>
      <c r="X876">
        <v>17</v>
      </c>
      <c r="Y876">
        <v>10</v>
      </c>
      <c r="AB876">
        <v>26.01</v>
      </c>
      <c r="AC876">
        <v>0</v>
      </c>
      <c r="AD876">
        <v>26.01</v>
      </c>
      <c r="AE876" t="s">
        <v>2046</v>
      </c>
      <c r="AF876" t="s">
        <v>2046</v>
      </c>
      <c r="AG876" t="s">
        <v>2046</v>
      </c>
      <c r="AH876" t="s">
        <v>2046</v>
      </c>
      <c r="AI876" t="s">
        <v>2046</v>
      </c>
    </row>
    <row r="877" spans="1:35" x14ac:dyDescent="0.2">
      <c r="A877" t="s">
        <v>51</v>
      </c>
      <c r="B877" t="s">
        <v>803</v>
      </c>
      <c r="C877" t="s">
        <v>917</v>
      </c>
      <c r="D877" t="s">
        <v>14</v>
      </c>
      <c r="E877" t="s">
        <v>715</v>
      </c>
      <c r="F877" t="s">
        <v>1382</v>
      </c>
      <c r="G877">
        <v>64400</v>
      </c>
      <c r="H877" t="s">
        <v>1383</v>
      </c>
      <c r="J877" t="s">
        <v>1107</v>
      </c>
      <c r="K877">
        <v>64</v>
      </c>
      <c r="L877" t="s">
        <v>870</v>
      </c>
      <c r="N877">
        <v>165</v>
      </c>
      <c r="O877" s="41">
        <v>42771.958333333336</v>
      </c>
      <c r="P877">
        <v>3879</v>
      </c>
      <c r="Q877">
        <v>1</v>
      </c>
      <c r="V877" t="s">
        <v>959</v>
      </c>
      <c r="W877">
        <v>14072</v>
      </c>
      <c r="X877">
        <v>17</v>
      </c>
      <c r="Y877">
        <v>10</v>
      </c>
      <c r="AB877">
        <v>23.29</v>
      </c>
      <c r="AC877">
        <v>0</v>
      </c>
      <c r="AD877">
        <v>23.29</v>
      </c>
      <c r="AE877" t="s">
        <v>2046</v>
      </c>
      <c r="AF877" t="s">
        <v>2046</v>
      </c>
      <c r="AG877" t="s">
        <v>2046</v>
      </c>
      <c r="AH877" t="s">
        <v>2046</v>
      </c>
      <c r="AI877" t="s">
        <v>2046</v>
      </c>
    </row>
    <row r="878" spans="1:35" x14ac:dyDescent="0.2">
      <c r="A878" t="s">
        <v>51</v>
      </c>
      <c r="B878" t="s">
        <v>803</v>
      </c>
      <c r="C878" t="s">
        <v>917</v>
      </c>
      <c r="D878" t="s">
        <v>14</v>
      </c>
      <c r="E878" t="s">
        <v>715</v>
      </c>
      <c r="F878" t="s">
        <v>1382</v>
      </c>
      <c r="G878">
        <v>64400</v>
      </c>
      <c r="H878" t="s">
        <v>1383</v>
      </c>
      <c r="J878" t="s">
        <v>1107</v>
      </c>
      <c r="K878">
        <v>64</v>
      </c>
      <c r="L878" t="s">
        <v>870</v>
      </c>
      <c r="N878">
        <v>165</v>
      </c>
      <c r="O878" s="41">
        <v>42771.958333333336</v>
      </c>
      <c r="P878">
        <v>3879</v>
      </c>
      <c r="Q878">
        <v>1</v>
      </c>
      <c r="V878" t="s">
        <v>943</v>
      </c>
      <c r="W878">
        <v>14072</v>
      </c>
      <c r="X878">
        <v>17</v>
      </c>
      <c r="Y878">
        <v>10</v>
      </c>
      <c r="AB878">
        <v>28.73</v>
      </c>
      <c r="AC878">
        <v>0</v>
      </c>
      <c r="AD878">
        <v>28.73</v>
      </c>
      <c r="AE878" t="s">
        <v>2046</v>
      </c>
      <c r="AF878" t="s">
        <v>2046</v>
      </c>
      <c r="AG878" t="s">
        <v>2046</v>
      </c>
      <c r="AH878" t="s">
        <v>2046</v>
      </c>
      <c r="AI878" t="s">
        <v>2046</v>
      </c>
    </row>
    <row r="879" spans="1:35" x14ac:dyDescent="0.2">
      <c r="A879" t="s">
        <v>51</v>
      </c>
      <c r="B879" t="s">
        <v>803</v>
      </c>
      <c r="C879" t="s">
        <v>917</v>
      </c>
      <c r="D879" t="s">
        <v>14</v>
      </c>
      <c r="E879" t="s">
        <v>715</v>
      </c>
      <c r="F879" t="s">
        <v>1382</v>
      </c>
      <c r="G879">
        <v>64400</v>
      </c>
      <c r="H879" t="s">
        <v>1383</v>
      </c>
      <c r="J879" t="s">
        <v>1107</v>
      </c>
      <c r="K879">
        <v>64</v>
      </c>
      <c r="L879" t="s">
        <v>870</v>
      </c>
      <c r="N879">
        <v>165</v>
      </c>
      <c r="O879" s="41">
        <v>42771.958333333336</v>
      </c>
      <c r="P879">
        <v>3879</v>
      </c>
      <c r="Q879">
        <v>1</v>
      </c>
      <c r="V879" t="s">
        <v>1112</v>
      </c>
      <c r="W879">
        <v>14076</v>
      </c>
      <c r="X879">
        <v>17</v>
      </c>
      <c r="Y879">
        <v>10</v>
      </c>
      <c r="AB879">
        <v>26.69</v>
      </c>
      <c r="AC879">
        <v>0</v>
      </c>
      <c r="AD879">
        <v>26.69</v>
      </c>
      <c r="AE879" t="s">
        <v>2046</v>
      </c>
      <c r="AF879" t="s">
        <v>2046</v>
      </c>
      <c r="AG879" t="s">
        <v>2046</v>
      </c>
      <c r="AH879" t="s">
        <v>2046</v>
      </c>
      <c r="AI879" t="s">
        <v>2046</v>
      </c>
    </row>
    <row r="880" spans="1:35" x14ac:dyDescent="0.2">
      <c r="A880" t="s">
        <v>51</v>
      </c>
      <c r="B880" t="s">
        <v>803</v>
      </c>
      <c r="C880" t="s">
        <v>917</v>
      </c>
      <c r="D880" t="s">
        <v>14</v>
      </c>
      <c r="E880" t="s">
        <v>715</v>
      </c>
      <c r="F880" t="s">
        <v>1382</v>
      </c>
      <c r="G880">
        <v>64400</v>
      </c>
      <c r="H880" t="s">
        <v>1383</v>
      </c>
      <c r="J880" t="s">
        <v>1107</v>
      </c>
      <c r="K880">
        <v>64</v>
      </c>
      <c r="L880" t="s">
        <v>870</v>
      </c>
      <c r="N880">
        <v>165</v>
      </c>
      <c r="O880" s="41">
        <v>42771.958333333336</v>
      </c>
      <c r="P880">
        <v>3879</v>
      </c>
      <c r="Q880">
        <v>1</v>
      </c>
      <c r="V880" t="s">
        <v>919</v>
      </c>
      <c r="W880">
        <v>14073</v>
      </c>
      <c r="X880">
        <v>17</v>
      </c>
      <c r="Y880">
        <v>10</v>
      </c>
      <c r="AB880">
        <v>24.48</v>
      </c>
      <c r="AC880">
        <v>0</v>
      </c>
      <c r="AD880">
        <v>24.48</v>
      </c>
      <c r="AE880" t="s">
        <v>2046</v>
      </c>
      <c r="AF880" t="s">
        <v>2046</v>
      </c>
      <c r="AG880" t="s">
        <v>2046</v>
      </c>
      <c r="AH880" t="s">
        <v>2046</v>
      </c>
      <c r="AI880" t="s">
        <v>2046</v>
      </c>
    </row>
    <row r="881" spans="1:35" x14ac:dyDescent="0.2">
      <c r="A881" t="s">
        <v>51</v>
      </c>
      <c r="B881" t="s">
        <v>803</v>
      </c>
      <c r="C881" t="s">
        <v>917</v>
      </c>
      <c r="D881" t="s">
        <v>14</v>
      </c>
      <c r="E881" t="s">
        <v>715</v>
      </c>
      <c r="F881" t="s">
        <v>1382</v>
      </c>
      <c r="G881">
        <v>64400</v>
      </c>
      <c r="H881" t="s">
        <v>1383</v>
      </c>
      <c r="J881" t="s">
        <v>1107</v>
      </c>
      <c r="K881">
        <v>64</v>
      </c>
      <c r="L881" t="s">
        <v>870</v>
      </c>
      <c r="N881">
        <v>165</v>
      </c>
      <c r="O881" s="41">
        <v>42771.958333333336</v>
      </c>
      <c r="P881">
        <v>3879</v>
      </c>
      <c r="Q881">
        <v>1</v>
      </c>
      <c r="V881" t="s">
        <v>1111</v>
      </c>
      <c r="W881">
        <v>24028</v>
      </c>
      <c r="X881">
        <v>17</v>
      </c>
      <c r="Y881">
        <v>10</v>
      </c>
      <c r="AB881">
        <v>0</v>
      </c>
      <c r="AC881">
        <v>0</v>
      </c>
      <c r="AD881">
        <v>0</v>
      </c>
      <c r="AE881" t="s">
        <v>2046</v>
      </c>
      <c r="AF881" t="s">
        <v>2046</v>
      </c>
      <c r="AG881" t="s">
        <v>2046</v>
      </c>
      <c r="AH881" t="s">
        <v>2046</v>
      </c>
      <c r="AI881" t="s">
        <v>2046</v>
      </c>
    </row>
    <row r="882" spans="1:35" x14ac:dyDescent="0.2">
      <c r="A882" t="s">
        <v>51</v>
      </c>
      <c r="B882" t="s">
        <v>803</v>
      </c>
      <c r="C882" t="s">
        <v>868</v>
      </c>
      <c r="D882" t="s">
        <v>14</v>
      </c>
      <c r="E882" t="s">
        <v>715</v>
      </c>
      <c r="F882" t="s">
        <v>1382</v>
      </c>
      <c r="G882">
        <v>64400</v>
      </c>
      <c r="H882" t="s">
        <v>1383</v>
      </c>
      <c r="J882" t="s">
        <v>1107</v>
      </c>
      <c r="K882">
        <v>64</v>
      </c>
      <c r="L882" t="s">
        <v>870</v>
      </c>
      <c r="N882">
        <v>165</v>
      </c>
      <c r="O882" s="41">
        <v>42771.958333333336</v>
      </c>
      <c r="P882">
        <v>3878</v>
      </c>
      <c r="Q882">
        <v>1</v>
      </c>
      <c r="V882" t="s">
        <v>1310</v>
      </c>
      <c r="W882">
        <v>190210</v>
      </c>
      <c r="X882">
        <v>12</v>
      </c>
      <c r="Y882">
        <v>0</v>
      </c>
      <c r="AA882" t="s">
        <v>807</v>
      </c>
      <c r="AB882">
        <v>11.88</v>
      </c>
      <c r="AC882">
        <v>0</v>
      </c>
      <c r="AD882">
        <v>11.88</v>
      </c>
      <c r="AE882" t="s">
        <v>2046</v>
      </c>
      <c r="AF882" t="s">
        <v>2046</v>
      </c>
      <c r="AG882" t="s">
        <v>2046</v>
      </c>
      <c r="AH882" t="s">
        <v>2046</v>
      </c>
      <c r="AI882" t="s">
        <v>2046</v>
      </c>
    </row>
    <row r="883" spans="1:35" x14ac:dyDescent="0.2">
      <c r="A883" t="s">
        <v>51</v>
      </c>
      <c r="B883" t="s">
        <v>803</v>
      </c>
      <c r="C883" t="s">
        <v>868</v>
      </c>
      <c r="D883" t="s">
        <v>14</v>
      </c>
      <c r="E883" t="s">
        <v>715</v>
      </c>
      <c r="F883" t="s">
        <v>1382</v>
      </c>
      <c r="G883">
        <v>64400</v>
      </c>
      <c r="H883" t="s">
        <v>1383</v>
      </c>
      <c r="J883" t="s">
        <v>1107</v>
      </c>
      <c r="K883">
        <v>64</v>
      </c>
      <c r="L883" t="s">
        <v>870</v>
      </c>
      <c r="N883">
        <v>165</v>
      </c>
      <c r="O883" s="41">
        <v>42771.958333333336</v>
      </c>
      <c r="P883">
        <v>3878</v>
      </c>
      <c r="Q883">
        <v>1</v>
      </c>
      <c r="V883" t="s">
        <v>1338</v>
      </c>
      <c r="W883">
        <v>190020</v>
      </c>
      <c r="X883">
        <v>12</v>
      </c>
      <c r="Y883">
        <v>0</v>
      </c>
      <c r="AA883" t="s">
        <v>807</v>
      </c>
      <c r="AB883">
        <v>13.8</v>
      </c>
      <c r="AC883">
        <v>0</v>
      </c>
      <c r="AD883">
        <v>13.8</v>
      </c>
      <c r="AE883" t="s">
        <v>2046</v>
      </c>
      <c r="AF883" t="s">
        <v>2046</v>
      </c>
      <c r="AG883" t="s">
        <v>2046</v>
      </c>
      <c r="AH883" t="s">
        <v>2046</v>
      </c>
      <c r="AI883" t="s">
        <v>2046</v>
      </c>
    </row>
    <row r="884" spans="1:35" x14ac:dyDescent="0.2">
      <c r="A884" t="s">
        <v>51</v>
      </c>
      <c r="B884" t="s">
        <v>803</v>
      </c>
      <c r="C884" t="s">
        <v>868</v>
      </c>
      <c r="D884" t="s">
        <v>14</v>
      </c>
      <c r="E884" t="s">
        <v>715</v>
      </c>
      <c r="F884" t="s">
        <v>1382</v>
      </c>
      <c r="G884">
        <v>64400</v>
      </c>
      <c r="H884" t="s">
        <v>1383</v>
      </c>
      <c r="J884" t="s">
        <v>1107</v>
      </c>
      <c r="K884">
        <v>64</v>
      </c>
      <c r="L884" t="s">
        <v>870</v>
      </c>
      <c r="N884">
        <v>165</v>
      </c>
      <c r="O884" s="41">
        <v>42771.958333333336</v>
      </c>
      <c r="P884">
        <v>3878</v>
      </c>
      <c r="Q884">
        <v>1</v>
      </c>
      <c r="V884" t="s">
        <v>1387</v>
      </c>
      <c r="W884">
        <v>510120</v>
      </c>
      <c r="X884">
        <v>12</v>
      </c>
      <c r="Y884">
        <v>0</v>
      </c>
      <c r="AB884">
        <v>53.88</v>
      </c>
      <c r="AC884">
        <v>0</v>
      </c>
      <c r="AD884">
        <v>53.88</v>
      </c>
      <c r="AE884" t="s">
        <v>2046</v>
      </c>
      <c r="AF884" t="s">
        <v>2046</v>
      </c>
      <c r="AG884" t="s">
        <v>2046</v>
      </c>
      <c r="AH884" t="s">
        <v>2046</v>
      </c>
      <c r="AI884" t="s">
        <v>2046</v>
      </c>
    </row>
    <row r="885" spans="1:35" x14ac:dyDescent="0.2">
      <c r="A885" t="s">
        <v>51</v>
      </c>
      <c r="B885" t="s">
        <v>803</v>
      </c>
      <c r="C885" t="s">
        <v>868</v>
      </c>
      <c r="D885" t="s">
        <v>14</v>
      </c>
      <c r="E885" t="s">
        <v>715</v>
      </c>
      <c r="F885" t="s">
        <v>1382</v>
      </c>
      <c r="G885">
        <v>64400</v>
      </c>
      <c r="H885" t="s">
        <v>1383</v>
      </c>
      <c r="J885" t="s">
        <v>1107</v>
      </c>
      <c r="K885">
        <v>64</v>
      </c>
      <c r="L885" t="s">
        <v>870</v>
      </c>
      <c r="N885">
        <v>165</v>
      </c>
      <c r="O885" s="41">
        <v>42771.958333333336</v>
      </c>
      <c r="P885">
        <v>3878</v>
      </c>
      <c r="Q885">
        <v>1</v>
      </c>
      <c r="V885" t="s">
        <v>1386</v>
      </c>
      <c r="W885">
        <v>190120</v>
      </c>
      <c r="X885">
        <v>12</v>
      </c>
      <c r="Y885">
        <v>0</v>
      </c>
      <c r="AB885">
        <v>14.88</v>
      </c>
      <c r="AC885">
        <v>0</v>
      </c>
      <c r="AD885">
        <v>14.88</v>
      </c>
      <c r="AE885" t="s">
        <v>2046</v>
      </c>
      <c r="AF885" t="s">
        <v>2046</v>
      </c>
      <c r="AG885" t="s">
        <v>2046</v>
      </c>
      <c r="AH885" t="s">
        <v>2046</v>
      </c>
      <c r="AI885" t="s">
        <v>2046</v>
      </c>
    </row>
    <row r="886" spans="1:35" x14ac:dyDescent="0.2">
      <c r="A886" t="s">
        <v>51</v>
      </c>
      <c r="B886" t="s">
        <v>803</v>
      </c>
      <c r="C886" t="s">
        <v>868</v>
      </c>
      <c r="D886" t="s">
        <v>14</v>
      </c>
      <c r="E886" t="s">
        <v>715</v>
      </c>
      <c r="F886" t="s">
        <v>1382</v>
      </c>
      <c r="G886">
        <v>64400</v>
      </c>
      <c r="H886" t="s">
        <v>1383</v>
      </c>
      <c r="J886" t="s">
        <v>1107</v>
      </c>
      <c r="K886">
        <v>64</v>
      </c>
      <c r="L886" t="s">
        <v>870</v>
      </c>
      <c r="N886">
        <v>165</v>
      </c>
      <c r="O886" s="41">
        <v>42771.958333333336</v>
      </c>
      <c r="P886">
        <v>3878</v>
      </c>
      <c r="Q886">
        <v>1</v>
      </c>
      <c r="V886" t="s">
        <v>1329</v>
      </c>
      <c r="W886">
        <v>530050</v>
      </c>
      <c r="X886">
        <v>10</v>
      </c>
      <c r="Y886">
        <v>0</v>
      </c>
      <c r="AB886">
        <v>21.1</v>
      </c>
      <c r="AC886">
        <v>0</v>
      </c>
      <c r="AD886">
        <v>21.1</v>
      </c>
      <c r="AE886" t="s">
        <v>2046</v>
      </c>
      <c r="AF886" t="s">
        <v>2046</v>
      </c>
      <c r="AG886" t="s">
        <v>2046</v>
      </c>
      <c r="AH886" t="s">
        <v>2046</v>
      </c>
      <c r="AI886" t="s">
        <v>2046</v>
      </c>
    </row>
    <row r="887" spans="1:35" x14ac:dyDescent="0.2">
      <c r="A887" t="s">
        <v>51</v>
      </c>
      <c r="B887" t="s">
        <v>803</v>
      </c>
      <c r="C887" t="s">
        <v>868</v>
      </c>
      <c r="D887" t="s">
        <v>14</v>
      </c>
      <c r="E887" t="s">
        <v>715</v>
      </c>
      <c r="F887" t="s">
        <v>1382</v>
      </c>
      <c r="G887">
        <v>64400</v>
      </c>
      <c r="H887" t="s">
        <v>1383</v>
      </c>
      <c r="J887" t="s">
        <v>1107</v>
      </c>
      <c r="K887">
        <v>64</v>
      </c>
      <c r="L887" t="s">
        <v>870</v>
      </c>
      <c r="N887">
        <v>165</v>
      </c>
      <c r="O887" s="41">
        <v>42771.958333333336</v>
      </c>
      <c r="P887">
        <v>3878</v>
      </c>
      <c r="Q887">
        <v>1</v>
      </c>
      <c r="V887" t="s">
        <v>1385</v>
      </c>
      <c r="W887">
        <v>530020</v>
      </c>
      <c r="X887">
        <v>10</v>
      </c>
      <c r="Y887">
        <v>0</v>
      </c>
      <c r="AB887">
        <v>23.3</v>
      </c>
      <c r="AC887">
        <v>0</v>
      </c>
      <c r="AD887">
        <v>23.3</v>
      </c>
      <c r="AE887" t="s">
        <v>2046</v>
      </c>
      <c r="AF887" t="s">
        <v>2046</v>
      </c>
      <c r="AG887" t="s">
        <v>2046</v>
      </c>
      <c r="AH887" t="s">
        <v>2046</v>
      </c>
      <c r="AI887" t="s">
        <v>2046</v>
      </c>
    </row>
    <row r="888" spans="1:35" x14ac:dyDescent="0.2">
      <c r="A888" t="s">
        <v>51</v>
      </c>
      <c r="B888" t="s">
        <v>803</v>
      </c>
      <c r="C888" t="s">
        <v>868</v>
      </c>
      <c r="D888" t="s">
        <v>14</v>
      </c>
      <c r="E888" t="s">
        <v>715</v>
      </c>
      <c r="F888" t="s">
        <v>1382</v>
      </c>
      <c r="G888">
        <v>64400</v>
      </c>
      <c r="H888" t="s">
        <v>1383</v>
      </c>
      <c r="J888" t="s">
        <v>1107</v>
      </c>
      <c r="K888">
        <v>64</v>
      </c>
      <c r="L888" t="s">
        <v>870</v>
      </c>
      <c r="N888">
        <v>165</v>
      </c>
      <c r="O888" s="41">
        <v>42771.958333333336</v>
      </c>
      <c r="P888">
        <v>3878</v>
      </c>
      <c r="Q888">
        <v>1</v>
      </c>
      <c r="V888" t="s">
        <v>1384</v>
      </c>
      <c r="W888">
        <v>530010</v>
      </c>
      <c r="X888">
        <v>10</v>
      </c>
      <c r="Y888">
        <v>0</v>
      </c>
      <c r="AB888">
        <v>21.1</v>
      </c>
      <c r="AC888">
        <v>0</v>
      </c>
      <c r="AD888">
        <v>21.1</v>
      </c>
      <c r="AE888" t="s">
        <v>2046</v>
      </c>
      <c r="AF888" t="s">
        <v>2046</v>
      </c>
      <c r="AG888" t="s">
        <v>2046</v>
      </c>
      <c r="AH888" t="s">
        <v>2046</v>
      </c>
      <c r="AI888" t="s">
        <v>2046</v>
      </c>
    </row>
    <row r="889" spans="1:35" x14ac:dyDescent="0.2">
      <c r="A889" t="s">
        <v>51</v>
      </c>
      <c r="B889" t="s">
        <v>803</v>
      </c>
      <c r="C889" t="s">
        <v>18</v>
      </c>
      <c r="D889" t="s">
        <v>14</v>
      </c>
      <c r="E889" t="s">
        <v>715</v>
      </c>
      <c r="F889" t="s">
        <v>1382</v>
      </c>
      <c r="G889">
        <v>64400</v>
      </c>
      <c r="H889" t="s">
        <v>1383</v>
      </c>
      <c r="J889" t="s">
        <v>1107</v>
      </c>
      <c r="K889">
        <v>64</v>
      </c>
      <c r="L889" t="s">
        <v>870</v>
      </c>
      <c r="N889">
        <v>165</v>
      </c>
      <c r="O889" s="41">
        <v>42771.958333333336</v>
      </c>
      <c r="P889">
        <v>3877</v>
      </c>
      <c r="Q889">
        <v>1</v>
      </c>
      <c r="V889" t="s">
        <v>891</v>
      </c>
      <c r="W889">
        <v>1010420297</v>
      </c>
      <c r="X889">
        <v>4</v>
      </c>
      <c r="Y889">
        <v>0</v>
      </c>
      <c r="AA889" t="s">
        <v>807</v>
      </c>
      <c r="AB889">
        <v>28.4</v>
      </c>
      <c r="AC889">
        <v>0</v>
      </c>
      <c r="AD889">
        <v>28.4</v>
      </c>
      <c r="AE889" t="s">
        <v>2046</v>
      </c>
      <c r="AF889" t="s">
        <v>2046</v>
      </c>
      <c r="AG889" t="s">
        <v>2046</v>
      </c>
      <c r="AH889" t="s">
        <v>2046</v>
      </c>
      <c r="AI889" t="s">
        <v>2046</v>
      </c>
    </row>
    <row r="890" spans="1:35" x14ac:dyDescent="0.2">
      <c r="A890" t="s">
        <v>51</v>
      </c>
      <c r="B890" t="s">
        <v>803</v>
      </c>
      <c r="C890" t="s">
        <v>18</v>
      </c>
      <c r="D890" t="s">
        <v>14</v>
      </c>
      <c r="E890" t="s">
        <v>715</v>
      </c>
      <c r="F890" t="s">
        <v>1382</v>
      </c>
      <c r="G890">
        <v>64400</v>
      </c>
      <c r="H890" t="s">
        <v>1383</v>
      </c>
      <c r="J890" t="s">
        <v>1107</v>
      </c>
      <c r="K890">
        <v>64</v>
      </c>
      <c r="L890" t="s">
        <v>870</v>
      </c>
      <c r="N890">
        <v>165</v>
      </c>
      <c r="O890" s="41">
        <v>42771.958333333336</v>
      </c>
      <c r="P890">
        <v>3877</v>
      </c>
      <c r="Q890">
        <v>1</v>
      </c>
      <c r="V890" t="s">
        <v>812</v>
      </c>
      <c r="W890">
        <v>1010600490</v>
      </c>
      <c r="X890">
        <v>6</v>
      </c>
      <c r="Y890">
        <v>0</v>
      </c>
      <c r="AB890">
        <v>28.86</v>
      </c>
      <c r="AC890">
        <v>0</v>
      </c>
      <c r="AD890">
        <v>28.86</v>
      </c>
      <c r="AE890" t="s">
        <v>2046</v>
      </c>
      <c r="AF890" t="s">
        <v>2046</v>
      </c>
      <c r="AG890" t="s">
        <v>2046</v>
      </c>
      <c r="AH890" t="s">
        <v>2046</v>
      </c>
      <c r="AI890" t="s">
        <v>2046</v>
      </c>
    </row>
    <row r="891" spans="1:35" x14ac:dyDescent="0.2">
      <c r="A891" t="s">
        <v>51</v>
      </c>
      <c r="B891" t="s">
        <v>803</v>
      </c>
      <c r="C891" t="s">
        <v>18</v>
      </c>
      <c r="D891" t="s">
        <v>14</v>
      </c>
      <c r="E891" t="s">
        <v>715</v>
      </c>
      <c r="F891" t="s">
        <v>1382</v>
      </c>
      <c r="G891">
        <v>64400</v>
      </c>
      <c r="H891" t="s">
        <v>1383</v>
      </c>
      <c r="J891" t="s">
        <v>1107</v>
      </c>
      <c r="K891">
        <v>64</v>
      </c>
      <c r="L891" t="s">
        <v>870</v>
      </c>
      <c r="N891">
        <v>165</v>
      </c>
      <c r="O891" s="41">
        <v>42771.958333333336</v>
      </c>
      <c r="P891">
        <v>3877</v>
      </c>
      <c r="Q891">
        <v>1</v>
      </c>
      <c r="V891" t="s">
        <v>1167</v>
      </c>
      <c r="W891">
        <v>1010630370</v>
      </c>
      <c r="X891">
        <v>6</v>
      </c>
      <c r="Y891">
        <v>0</v>
      </c>
      <c r="AB891">
        <v>24.6</v>
      </c>
      <c r="AC891">
        <v>0</v>
      </c>
      <c r="AD891">
        <v>24.6</v>
      </c>
      <c r="AE891" t="s">
        <v>2046</v>
      </c>
      <c r="AF891" t="s">
        <v>2046</v>
      </c>
      <c r="AG891" t="s">
        <v>2046</v>
      </c>
      <c r="AH891" t="s">
        <v>2046</v>
      </c>
      <c r="AI891" t="s">
        <v>2046</v>
      </c>
    </row>
    <row r="892" spans="1:35" x14ac:dyDescent="0.2">
      <c r="A892" t="s">
        <v>51</v>
      </c>
      <c r="B892" t="s">
        <v>803</v>
      </c>
      <c r="C892" t="s">
        <v>18</v>
      </c>
      <c r="D892" t="s">
        <v>14</v>
      </c>
      <c r="E892" t="s">
        <v>715</v>
      </c>
      <c r="F892" t="s">
        <v>1382</v>
      </c>
      <c r="G892">
        <v>64400</v>
      </c>
      <c r="H892" t="s">
        <v>1383</v>
      </c>
      <c r="J892" t="s">
        <v>1107</v>
      </c>
      <c r="K892">
        <v>64</v>
      </c>
      <c r="L892" t="s">
        <v>870</v>
      </c>
      <c r="N892">
        <v>165</v>
      </c>
      <c r="O892" s="41">
        <v>42771.958333333336</v>
      </c>
      <c r="P892">
        <v>3877</v>
      </c>
      <c r="Q892">
        <v>1</v>
      </c>
      <c r="V892" t="s">
        <v>953</v>
      </c>
      <c r="W892">
        <v>1010617190</v>
      </c>
      <c r="X892">
        <v>6</v>
      </c>
      <c r="Y892">
        <v>0</v>
      </c>
      <c r="AB892">
        <v>26.82</v>
      </c>
      <c r="AC892">
        <v>0</v>
      </c>
      <c r="AD892">
        <v>26.82</v>
      </c>
      <c r="AE892" t="s">
        <v>2046</v>
      </c>
      <c r="AF892" t="s">
        <v>2046</v>
      </c>
      <c r="AG892" t="s">
        <v>2046</v>
      </c>
      <c r="AH892" t="s">
        <v>2046</v>
      </c>
      <c r="AI892" t="s">
        <v>2046</v>
      </c>
    </row>
    <row r="893" spans="1:35" x14ac:dyDescent="0.2">
      <c r="A893" t="s">
        <v>51</v>
      </c>
      <c r="B893" t="s">
        <v>803</v>
      </c>
      <c r="C893" t="s">
        <v>18</v>
      </c>
      <c r="D893" t="s">
        <v>14</v>
      </c>
      <c r="E893" t="s">
        <v>715</v>
      </c>
      <c r="F893" t="s">
        <v>1382</v>
      </c>
      <c r="G893">
        <v>64400</v>
      </c>
      <c r="H893" t="s">
        <v>1383</v>
      </c>
      <c r="J893" t="s">
        <v>1107</v>
      </c>
      <c r="K893">
        <v>64</v>
      </c>
      <c r="L893" t="s">
        <v>870</v>
      </c>
      <c r="N893">
        <v>165</v>
      </c>
      <c r="O893" s="41">
        <v>42771.958333333336</v>
      </c>
      <c r="P893">
        <v>3877</v>
      </c>
      <c r="Q893">
        <v>1</v>
      </c>
      <c r="V893" t="s">
        <v>1248</v>
      </c>
      <c r="W893">
        <v>1090112034</v>
      </c>
      <c r="X893">
        <v>1</v>
      </c>
      <c r="Y893">
        <v>0</v>
      </c>
      <c r="AB893">
        <v>21.12</v>
      </c>
      <c r="AC893">
        <v>0</v>
      </c>
      <c r="AD893">
        <v>21.12</v>
      </c>
      <c r="AE893" t="s">
        <v>2046</v>
      </c>
      <c r="AF893" t="s">
        <v>2046</v>
      </c>
      <c r="AG893" t="s">
        <v>2046</v>
      </c>
      <c r="AH893" t="s">
        <v>2046</v>
      </c>
      <c r="AI893" t="s">
        <v>2046</v>
      </c>
    </row>
    <row r="894" spans="1:35" x14ac:dyDescent="0.2">
      <c r="A894" t="s">
        <v>51</v>
      </c>
      <c r="B894" t="s">
        <v>803</v>
      </c>
      <c r="C894" t="s">
        <v>18</v>
      </c>
      <c r="D894" t="s">
        <v>14</v>
      </c>
      <c r="E894" t="s">
        <v>715</v>
      </c>
      <c r="F894" t="s">
        <v>1382</v>
      </c>
      <c r="G894">
        <v>64400</v>
      </c>
      <c r="H894" t="s">
        <v>1383</v>
      </c>
      <c r="J894" t="s">
        <v>1107</v>
      </c>
      <c r="K894">
        <v>64</v>
      </c>
      <c r="L894" t="s">
        <v>870</v>
      </c>
      <c r="N894">
        <v>165</v>
      </c>
      <c r="O894" s="41">
        <v>42771.958333333336</v>
      </c>
      <c r="P894">
        <v>3877</v>
      </c>
      <c r="Q894">
        <v>1</v>
      </c>
      <c r="V894" t="s">
        <v>1209</v>
      </c>
      <c r="W894">
        <v>1010608050</v>
      </c>
      <c r="X894">
        <v>6</v>
      </c>
      <c r="Y894">
        <v>0</v>
      </c>
      <c r="AA894" t="s">
        <v>807</v>
      </c>
      <c r="AB894">
        <v>33</v>
      </c>
      <c r="AC894">
        <v>0</v>
      </c>
      <c r="AD894">
        <v>33</v>
      </c>
      <c r="AE894" t="s">
        <v>2046</v>
      </c>
      <c r="AF894" t="s">
        <v>2046</v>
      </c>
      <c r="AG894" t="s">
        <v>2046</v>
      </c>
      <c r="AH894" t="s">
        <v>2046</v>
      </c>
      <c r="AI894" t="s">
        <v>2046</v>
      </c>
    </row>
    <row r="895" spans="1:35" x14ac:dyDescent="0.2">
      <c r="A895" t="s">
        <v>51</v>
      </c>
      <c r="B895" t="s">
        <v>826</v>
      </c>
      <c r="C895" t="s">
        <v>887</v>
      </c>
      <c r="D895" t="s">
        <v>15</v>
      </c>
      <c r="E895" t="s">
        <v>728</v>
      </c>
      <c r="F895" t="s">
        <v>1379</v>
      </c>
      <c r="G895">
        <v>69220</v>
      </c>
      <c r="H895" t="s">
        <v>1380</v>
      </c>
      <c r="I895" t="s">
        <v>1381</v>
      </c>
      <c r="J895" t="s">
        <v>882</v>
      </c>
      <c r="K895">
        <v>69</v>
      </c>
      <c r="L895" t="s">
        <v>511</v>
      </c>
      <c r="N895">
        <v>260</v>
      </c>
      <c r="O895" s="41">
        <v>42771.958333333336</v>
      </c>
      <c r="P895">
        <v>3874</v>
      </c>
      <c r="Q895">
        <v>1</v>
      </c>
      <c r="V895" t="s">
        <v>890</v>
      </c>
      <c r="W895">
        <v>1011</v>
      </c>
      <c r="X895">
        <v>6</v>
      </c>
      <c r="Y895">
        <v>0</v>
      </c>
      <c r="AA895" t="s">
        <v>807</v>
      </c>
      <c r="AB895">
        <v>27.3</v>
      </c>
      <c r="AC895">
        <v>0</v>
      </c>
      <c r="AD895">
        <v>27.3</v>
      </c>
      <c r="AE895" t="s">
        <v>2046</v>
      </c>
      <c r="AF895" t="s">
        <v>2046</v>
      </c>
      <c r="AG895" t="s">
        <v>2046</v>
      </c>
      <c r="AH895" t="s">
        <v>2046</v>
      </c>
      <c r="AI895" t="s">
        <v>2046</v>
      </c>
    </row>
    <row r="896" spans="1:35" x14ac:dyDescent="0.2">
      <c r="A896" t="s">
        <v>51</v>
      </c>
      <c r="B896" t="s">
        <v>826</v>
      </c>
      <c r="C896" t="s">
        <v>887</v>
      </c>
      <c r="D896" t="s">
        <v>15</v>
      </c>
      <c r="E896" t="s">
        <v>728</v>
      </c>
      <c r="F896" t="s">
        <v>1379</v>
      </c>
      <c r="G896">
        <v>69220</v>
      </c>
      <c r="H896" t="s">
        <v>1380</v>
      </c>
      <c r="I896" t="s">
        <v>1381</v>
      </c>
      <c r="J896" t="s">
        <v>882</v>
      </c>
      <c r="K896">
        <v>69</v>
      </c>
      <c r="L896" t="s">
        <v>511</v>
      </c>
      <c r="N896">
        <v>260</v>
      </c>
      <c r="O896" s="41">
        <v>42771.958333333336</v>
      </c>
      <c r="P896">
        <v>3874</v>
      </c>
      <c r="Q896">
        <v>1</v>
      </c>
      <c r="U896">
        <v>1</v>
      </c>
      <c r="V896" t="s">
        <v>913</v>
      </c>
      <c r="W896" t="s">
        <v>914</v>
      </c>
      <c r="X896">
        <v>24</v>
      </c>
      <c r="Y896">
        <v>8</v>
      </c>
      <c r="AA896" t="s">
        <v>807</v>
      </c>
      <c r="AB896">
        <v>77.760000000000005</v>
      </c>
      <c r="AC896">
        <v>0</v>
      </c>
      <c r="AD896">
        <v>77.760000000000005</v>
      </c>
      <c r="AE896" t="s">
        <v>2046</v>
      </c>
      <c r="AF896" t="s">
        <v>2046</v>
      </c>
      <c r="AG896" t="s">
        <v>2046</v>
      </c>
      <c r="AH896" t="s">
        <v>2046</v>
      </c>
      <c r="AI896" t="s">
        <v>2046</v>
      </c>
    </row>
    <row r="897" spans="1:35" x14ac:dyDescent="0.2">
      <c r="A897" t="s">
        <v>51</v>
      </c>
      <c r="B897" t="s">
        <v>826</v>
      </c>
      <c r="C897" t="s">
        <v>887</v>
      </c>
      <c r="D897" t="s">
        <v>15</v>
      </c>
      <c r="E897" t="s">
        <v>728</v>
      </c>
      <c r="F897" t="s">
        <v>1379</v>
      </c>
      <c r="G897">
        <v>69220</v>
      </c>
      <c r="H897" t="s">
        <v>1380</v>
      </c>
      <c r="I897" t="s">
        <v>1381</v>
      </c>
      <c r="J897" t="s">
        <v>882</v>
      </c>
      <c r="K897">
        <v>69</v>
      </c>
      <c r="L897" t="s">
        <v>511</v>
      </c>
      <c r="N897">
        <v>260</v>
      </c>
      <c r="O897" s="41">
        <v>42771.958333333336</v>
      </c>
      <c r="P897">
        <v>3874</v>
      </c>
      <c r="Q897">
        <v>1</v>
      </c>
      <c r="U897">
        <v>1</v>
      </c>
      <c r="V897" t="s">
        <v>1155</v>
      </c>
      <c r="W897" t="s">
        <v>1156</v>
      </c>
      <c r="X897">
        <v>72</v>
      </c>
      <c r="Y897">
        <v>15</v>
      </c>
      <c r="AA897" t="s">
        <v>807</v>
      </c>
      <c r="AB897">
        <v>516.96</v>
      </c>
      <c r="AC897">
        <v>0</v>
      </c>
      <c r="AD897">
        <v>516.96</v>
      </c>
      <c r="AE897" t="s">
        <v>2046</v>
      </c>
      <c r="AF897" t="s">
        <v>2046</v>
      </c>
      <c r="AG897" t="s">
        <v>2046</v>
      </c>
      <c r="AH897" t="s">
        <v>2046</v>
      </c>
      <c r="AI897" t="s">
        <v>2046</v>
      </c>
    </row>
    <row r="898" spans="1:35" x14ac:dyDescent="0.2">
      <c r="A898" t="s">
        <v>51</v>
      </c>
      <c r="B898" t="s">
        <v>826</v>
      </c>
      <c r="C898" t="s">
        <v>18</v>
      </c>
      <c r="D898" t="s">
        <v>15</v>
      </c>
      <c r="E898" t="s">
        <v>728</v>
      </c>
      <c r="F898" t="s">
        <v>1379</v>
      </c>
      <c r="G898">
        <v>69220</v>
      </c>
      <c r="H898" t="s">
        <v>1380</v>
      </c>
      <c r="I898" t="s">
        <v>1381</v>
      </c>
      <c r="J898" t="s">
        <v>882</v>
      </c>
      <c r="K898">
        <v>69</v>
      </c>
      <c r="L898" t="s">
        <v>511</v>
      </c>
      <c r="N898">
        <v>260</v>
      </c>
      <c r="O898" s="41">
        <v>42771.958333333336</v>
      </c>
      <c r="P898">
        <v>3873</v>
      </c>
      <c r="R898">
        <v>1</v>
      </c>
      <c r="V898" t="s">
        <v>816</v>
      </c>
      <c r="W898">
        <v>1010631170</v>
      </c>
      <c r="X898">
        <v>6</v>
      </c>
      <c r="Y898">
        <v>0</v>
      </c>
      <c r="AA898" t="s">
        <v>807</v>
      </c>
      <c r="AB898">
        <v>37.200000000000003</v>
      </c>
      <c r="AC898">
        <v>0</v>
      </c>
      <c r="AD898">
        <v>37.200000000000003</v>
      </c>
      <c r="AE898" t="s">
        <v>2046</v>
      </c>
      <c r="AF898" t="s">
        <v>2046</v>
      </c>
      <c r="AG898" t="s">
        <v>2046</v>
      </c>
      <c r="AH898" t="s">
        <v>2046</v>
      </c>
      <c r="AI898" t="s">
        <v>2046</v>
      </c>
    </row>
    <row r="899" spans="1:35" x14ac:dyDescent="0.2">
      <c r="A899" t="s">
        <v>51</v>
      </c>
      <c r="B899" t="s">
        <v>826</v>
      </c>
      <c r="C899" t="s">
        <v>18</v>
      </c>
      <c r="D899" t="s">
        <v>15</v>
      </c>
      <c r="E899" t="s">
        <v>728</v>
      </c>
      <c r="F899" t="s">
        <v>1379</v>
      </c>
      <c r="G899">
        <v>69220</v>
      </c>
      <c r="H899" t="s">
        <v>1380</v>
      </c>
      <c r="I899" t="s">
        <v>1381</v>
      </c>
      <c r="J899" t="s">
        <v>882</v>
      </c>
      <c r="K899">
        <v>69</v>
      </c>
      <c r="L899" t="s">
        <v>511</v>
      </c>
      <c r="N899">
        <v>260</v>
      </c>
      <c r="O899" s="41">
        <v>42771.958333333336</v>
      </c>
      <c r="P899">
        <v>3873</v>
      </c>
      <c r="Q899">
        <v>1</v>
      </c>
      <c r="V899" t="s">
        <v>814</v>
      </c>
      <c r="W899">
        <v>1010420097</v>
      </c>
      <c r="X899">
        <v>4</v>
      </c>
      <c r="Y899">
        <v>0</v>
      </c>
      <c r="AA899" t="s">
        <v>807</v>
      </c>
      <c r="AB899">
        <v>28.4</v>
      </c>
      <c r="AC899">
        <v>0</v>
      </c>
      <c r="AD899">
        <v>28.4</v>
      </c>
      <c r="AE899" t="s">
        <v>2046</v>
      </c>
      <c r="AF899" t="s">
        <v>2046</v>
      </c>
      <c r="AG899" t="s">
        <v>2046</v>
      </c>
      <c r="AH899" t="s">
        <v>2046</v>
      </c>
      <c r="AI899" t="s">
        <v>2046</v>
      </c>
    </row>
    <row r="900" spans="1:35" x14ac:dyDescent="0.2">
      <c r="A900" t="s">
        <v>51</v>
      </c>
      <c r="B900" t="s">
        <v>826</v>
      </c>
      <c r="C900" t="s">
        <v>18</v>
      </c>
      <c r="D900" t="s">
        <v>15</v>
      </c>
      <c r="E900" t="s">
        <v>728</v>
      </c>
      <c r="F900" t="s">
        <v>1379</v>
      </c>
      <c r="G900">
        <v>69220</v>
      </c>
      <c r="H900" t="s">
        <v>1380</v>
      </c>
      <c r="I900" t="s">
        <v>1381</v>
      </c>
      <c r="J900" t="s">
        <v>882</v>
      </c>
      <c r="K900">
        <v>69</v>
      </c>
      <c r="L900" t="s">
        <v>511</v>
      </c>
      <c r="N900">
        <v>260</v>
      </c>
      <c r="O900" s="41">
        <v>42771.958333333336</v>
      </c>
      <c r="P900">
        <v>3873</v>
      </c>
      <c r="Q900">
        <v>1</v>
      </c>
      <c r="U900">
        <v>1</v>
      </c>
      <c r="V900" t="s">
        <v>806</v>
      </c>
      <c r="W900">
        <v>1010615056</v>
      </c>
      <c r="X900">
        <v>60</v>
      </c>
      <c r="Y900">
        <v>10</v>
      </c>
      <c r="AA900" t="s">
        <v>807</v>
      </c>
      <c r="AB900">
        <v>341.4</v>
      </c>
      <c r="AC900">
        <v>0</v>
      </c>
      <c r="AD900">
        <v>341.4</v>
      </c>
      <c r="AE900" t="s">
        <v>2046</v>
      </c>
      <c r="AF900" t="s">
        <v>2046</v>
      </c>
      <c r="AG900" t="s">
        <v>2046</v>
      </c>
      <c r="AH900" t="s">
        <v>2046</v>
      </c>
      <c r="AI900" t="s">
        <v>2046</v>
      </c>
    </row>
    <row r="901" spans="1:35" x14ac:dyDescent="0.2">
      <c r="A901" t="s">
        <v>51</v>
      </c>
      <c r="B901" t="s">
        <v>826</v>
      </c>
      <c r="C901" t="s">
        <v>18</v>
      </c>
      <c r="D901" t="s">
        <v>15</v>
      </c>
      <c r="E901" t="s">
        <v>728</v>
      </c>
      <c r="F901" t="s">
        <v>1379</v>
      </c>
      <c r="G901">
        <v>69220</v>
      </c>
      <c r="H901" t="s">
        <v>1380</v>
      </c>
      <c r="I901" t="s">
        <v>1381</v>
      </c>
      <c r="J901" t="s">
        <v>882</v>
      </c>
      <c r="K901">
        <v>69</v>
      </c>
      <c r="L901" t="s">
        <v>511</v>
      </c>
      <c r="N901">
        <v>260</v>
      </c>
      <c r="O901" s="41">
        <v>42771.958333333336</v>
      </c>
      <c r="P901">
        <v>3873</v>
      </c>
      <c r="Q901">
        <v>1</v>
      </c>
      <c r="U901">
        <v>1</v>
      </c>
      <c r="V901" t="s">
        <v>1209</v>
      </c>
      <c r="W901">
        <v>1010608050</v>
      </c>
      <c r="X901">
        <v>60</v>
      </c>
      <c r="Y901">
        <v>10</v>
      </c>
      <c r="AA901" t="s">
        <v>807</v>
      </c>
      <c r="AB901">
        <v>297</v>
      </c>
      <c r="AC901">
        <v>0</v>
      </c>
      <c r="AD901">
        <v>297</v>
      </c>
      <c r="AE901" t="s">
        <v>2046</v>
      </c>
      <c r="AF901" t="s">
        <v>2046</v>
      </c>
      <c r="AG901" t="s">
        <v>2046</v>
      </c>
      <c r="AH901" t="s">
        <v>2046</v>
      </c>
      <c r="AI901" t="s">
        <v>2046</v>
      </c>
    </row>
    <row r="902" spans="1:35" x14ac:dyDescent="0.2">
      <c r="A902" t="s">
        <v>51</v>
      </c>
      <c r="B902" t="s">
        <v>826</v>
      </c>
      <c r="C902" t="s">
        <v>817</v>
      </c>
      <c r="D902" t="s">
        <v>15</v>
      </c>
      <c r="E902" t="s">
        <v>728</v>
      </c>
      <c r="F902" t="s">
        <v>1379</v>
      </c>
      <c r="G902">
        <v>69220</v>
      </c>
      <c r="H902" t="s">
        <v>1380</v>
      </c>
      <c r="I902" t="s">
        <v>1381</v>
      </c>
      <c r="J902" t="s">
        <v>882</v>
      </c>
      <c r="K902">
        <v>69</v>
      </c>
      <c r="L902" t="s">
        <v>511</v>
      </c>
      <c r="N902">
        <v>260</v>
      </c>
      <c r="O902" s="41">
        <v>42771.958333333336</v>
      </c>
      <c r="P902">
        <v>3872</v>
      </c>
      <c r="S902">
        <v>1</v>
      </c>
      <c r="V902" t="s">
        <v>1147</v>
      </c>
      <c r="W902" t="s">
        <v>1148</v>
      </c>
      <c r="X902">
        <v>6</v>
      </c>
      <c r="Y902">
        <v>0</v>
      </c>
      <c r="AB902">
        <v>0</v>
      </c>
      <c r="AC902">
        <v>0</v>
      </c>
      <c r="AD902">
        <v>0</v>
      </c>
      <c r="AE902" t="s">
        <v>2046</v>
      </c>
      <c r="AF902" t="s">
        <v>2046</v>
      </c>
      <c r="AG902" t="s">
        <v>2046</v>
      </c>
      <c r="AH902" t="s">
        <v>2046</v>
      </c>
      <c r="AI902" t="s">
        <v>2046</v>
      </c>
    </row>
    <row r="903" spans="1:35" x14ac:dyDescent="0.2">
      <c r="A903" t="s">
        <v>51</v>
      </c>
      <c r="B903" t="s">
        <v>826</v>
      </c>
      <c r="C903" t="s">
        <v>817</v>
      </c>
      <c r="D903" t="s">
        <v>15</v>
      </c>
      <c r="E903" t="s">
        <v>728</v>
      </c>
      <c r="F903" t="s">
        <v>1379</v>
      </c>
      <c r="G903">
        <v>69220</v>
      </c>
      <c r="H903" t="s">
        <v>1380</v>
      </c>
      <c r="I903" t="s">
        <v>1381</v>
      </c>
      <c r="J903" t="s">
        <v>882</v>
      </c>
      <c r="K903">
        <v>69</v>
      </c>
      <c r="L903" t="s">
        <v>511</v>
      </c>
      <c r="N903">
        <v>260</v>
      </c>
      <c r="O903" s="41">
        <v>42771.958333333336</v>
      </c>
      <c r="P903">
        <v>3872</v>
      </c>
      <c r="Q903">
        <v>1</v>
      </c>
      <c r="T903">
        <v>1</v>
      </c>
      <c r="V903" t="s">
        <v>934</v>
      </c>
      <c r="W903" t="s">
        <v>935</v>
      </c>
      <c r="X903">
        <v>30</v>
      </c>
      <c r="Y903">
        <v>10</v>
      </c>
      <c r="AA903" t="s">
        <v>807</v>
      </c>
      <c r="AB903">
        <v>80.7</v>
      </c>
      <c r="AC903">
        <v>0</v>
      </c>
      <c r="AD903">
        <v>80.7</v>
      </c>
      <c r="AE903" t="s">
        <v>2046</v>
      </c>
      <c r="AF903" t="s">
        <v>2046</v>
      </c>
      <c r="AG903" t="s">
        <v>2046</v>
      </c>
      <c r="AH903" t="s">
        <v>2046</v>
      </c>
      <c r="AI903" t="s">
        <v>2046</v>
      </c>
    </row>
    <row r="904" spans="1:35" x14ac:dyDescent="0.2">
      <c r="A904" t="s">
        <v>51</v>
      </c>
      <c r="B904" t="s">
        <v>826</v>
      </c>
      <c r="C904" t="s">
        <v>817</v>
      </c>
      <c r="D904" t="s">
        <v>15</v>
      </c>
      <c r="E904" t="s">
        <v>728</v>
      </c>
      <c r="F904" t="s">
        <v>1379</v>
      </c>
      <c r="G904">
        <v>69220</v>
      </c>
      <c r="H904" t="s">
        <v>1380</v>
      </c>
      <c r="I904" t="s">
        <v>1381</v>
      </c>
      <c r="J904" t="s">
        <v>882</v>
      </c>
      <c r="K904">
        <v>69</v>
      </c>
      <c r="L904" t="s">
        <v>511</v>
      </c>
      <c r="N904">
        <v>260</v>
      </c>
      <c r="O904" s="41">
        <v>42771.958333333336</v>
      </c>
      <c r="P904">
        <v>3872</v>
      </c>
      <c r="Q904">
        <v>1</v>
      </c>
      <c r="T904">
        <v>1</v>
      </c>
      <c r="V904" t="s">
        <v>859</v>
      </c>
      <c r="X904">
        <v>1</v>
      </c>
      <c r="Y904">
        <v>0</v>
      </c>
      <c r="AA904" t="s">
        <v>807</v>
      </c>
      <c r="AB904">
        <v>0</v>
      </c>
      <c r="AC904">
        <v>0</v>
      </c>
      <c r="AD904">
        <v>0</v>
      </c>
      <c r="AE904" t="s">
        <v>2046</v>
      </c>
      <c r="AF904" t="s">
        <v>2046</v>
      </c>
      <c r="AG904" t="s">
        <v>2046</v>
      </c>
      <c r="AH904" t="s">
        <v>2046</v>
      </c>
      <c r="AI904" t="s">
        <v>2046</v>
      </c>
    </row>
    <row r="905" spans="1:35" x14ac:dyDescent="0.2">
      <c r="A905" t="s">
        <v>51</v>
      </c>
      <c r="B905" t="s">
        <v>826</v>
      </c>
      <c r="C905" t="s">
        <v>817</v>
      </c>
      <c r="D905" t="s">
        <v>15</v>
      </c>
      <c r="E905" t="s">
        <v>728</v>
      </c>
      <c r="F905" t="s">
        <v>1379</v>
      </c>
      <c r="G905">
        <v>69220</v>
      </c>
      <c r="H905" t="s">
        <v>1380</v>
      </c>
      <c r="I905" t="s">
        <v>1381</v>
      </c>
      <c r="J905" t="s">
        <v>882</v>
      </c>
      <c r="K905">
        <v>69</v>
      </c>
      <c r="L905" t="s">
        <v>511</v>
      </c>
      <c r="N905">
        <v>260</v>
      </c>
      <c r="O905" s="41">
        <v>42771.958333333336</v>
      </c>
      <c r="P905">
        <v>3872</v>
      </c>
      <c r="Q905">
        <v>1</v>
      </c>
      <c r="T905">
        <v>1</v>
      </c>
      <c r="V905" t="s">
        <v>1187</v>
      </c>
      <c r="W905" t="s">
        <v>1188</v>
      </c>
      <c r="X905">
        <v>30</v>
      </c>
      <c r="Y905">
        <v>10</v>
      </c>
      <c r="AA905" t="s">
        <v>807</v>
      </c>
      <c r="AB905">
        <v>73.8</v>
      </c>
      <c r="AC905">
        <v>0</v>
      </c>
      <c r="AD905">
        <v>73.8</v>
      </c>
      <c r="AE905" t="s">
        <v>2046</v>
      </c>
      <c r="AF905" t="s">
        <v>2046</v>
      </c>
      <c r="AG905" t="s">
        <v>2046</v>
      </c>
      <c r="AH905" t="s">
        <v>2046</v>
      </c>
      <c r="AI905" t="s">
        <v>2046</v>
      </c>
    </row>
    <row r="906" spans="1:35" x14ac:dyDescent="0.2">
      <c r="A906" t="s">
        <v>51</v>
      </c>
      <c r="B906" t="s">
        <v>826</v>
      </c>
      <c r="C906" t="s">
        <v>817</v>
      </c>
      <c r="D906" t="s">
        <v>15</v>
      </c>
      <c r="E906" t="s">
        <v>728</v>
      </c>
      <c r="F906" t="s">
        <v>1379</v>
      </c>
      <c r="G906">
        <v>69220</v>
      </c>
      <c r="H906" t="s">
        <v>1380</v>
      </c>
      <c r="I906" t="s">
        <v>1381</v>
      </c>
      <c r="J906" t="s">
        <v>882</v>
      </c>
      <c r="K906">
        <v>69</v>
      </c>
      <c r="L906" t="s">
        <v>511</v>
      </c>
      <c r="N906">
        <v>260</v>
      </c>
      <c r="O906" s="41">
        <v>42771.958333333336</v>
      </c>
      <c r="P906">
        <v>3872</v>
      </c>
      <c r="Q906">
        <v>1</v>
      </c>
      <c r="T906">
        <v>1</v>
      </c>
      <c r="V906" t="s">
        <v>850</v>
      </c>
      <c r="W906" t="s">
        <v>851</v>
      </c>
      <c r="X906">
        <v>30</v>
      </c>
      <c r="Y906">
        <v>10</v>
      </c>
      <c r="AA906" t="s">
        <v>807</v>
      </c>
      <c r="AB906">
        <v>66</v>
      </c>
      <c r="AC906">
        <v>0</v>
      </c>
      <c r="AD906">
        <v>66</v>
      </c>
      <c r="AE906" t="s">
        <v>2046</v>
      </c>
      <c r="AF906" t="s">
        <v>2046</v>
      </c>
      <c r="AG906" t="s">
        <v>2046</v>
      </c>
      <c r="AH906" t="s">
        <v>2046</v>
      </c>
      <c r="AI906" t="s">
        <v>2046</v>
      </c>
    </row>
    <row r="907" spans="1:35" x14ac:dyDescent="0.2">
      <c r="A907" t="s">
        <v>51</v>
      </c>
      <c r="B907" t="s">
        <v>936</v>
      </c>
      <c r="C907" t="s">
        <v>868</v>
      </c>
      <c r="D907" t="s">
        <v>15</v>
      </c>
      <c r="E907" t="s">
        <v>602</v>
      </c>
      <c r="F907" t="s">
        <v>1375</v>
      </c>
      <c r="G907">
        <v>2400</v>
      </c>
      <c r="H907" t="s">
        <v>1376</v>
      </c>
      <c r="I907" t="s">
        <v>1377</v>
      </c>
      <c r="J907" t="s">
        <v>1101</v>
      </c>
      <c r="K907">
        <v>2</v>
      </c>
      <c r="L907" t="s">
        <v>511</v>
      </c>
      <c r="N907">
        <v>222</v>
      </c>
      <c r="O907" s="41">
        <v>42770.958333333336</v>
      </c>
      <c r="P907">
        <v>3869</v>
      </c>
      <c r="Q907">
        <v>1</v>
      </c>
      <c r="T907">
        <v>1</v>
      </c>
      <c r="V907" t="s">
        <v>1298</v>
      </c>
      <c r="W907">
        <v>410160</v>
      </c>
      <c r="X907">
        <v>20</v>
      </c>
      <c r="Y907">
        <v>10</v>
      </c>
      <c r="AA907" t="s">
        <v>807</v>
      </c>
      <c r="AB907">
        <v>0</v>
      </c>
      <c r="AC907">
        <v>0</v>
      </c>
      <c r="AD907">
        <v>0</v>
      </c>
      <c r="AE907" t="s">
        <v>2046</v>
      </c>
      <c r="AF907" t="s">
        <v>2046</v>
      </c>
      <c r="AG907" t="s">
        <v>2046</v>
      </c>
      <c r="AH907" t="s">
        <v>2046</v>
      </c>
      <c r="AI907" t="s">
        <v>2046</v>
      </c>
    </row>
    <row r="908" spans="1:35" x14ac:dyDescent="0.2">
      <c r="A908" t="s">
        <v>51</v>
      </c>
      <c r="B908" t="s">
        <v>936</v>
      </c>
      <c r="C908" t="s">
        <v>868</v>
      </c>
      <c r="D908" t="s">
        <v>15</v>
      </c>
      <c r="E908" t="s">
        <v>602</v>
      </c>
      <c r="F908" t="s">
        <v>1375</v>
      </c>
      <c r="G908">
        <v>2400</v>
      </c>
      <c r="H908" t="s">
        <v>1376</v>
      </c>
      <c r="I908" t="s">
        <v>1377</v>
      </c>
      <c r="J908" t="s">
        <v>1101</v>
      </c>
      <c r="K908">
        <v>2</v>
      </c>
      <c r="L908" t="s">
        <v>511</v>
      </c>
      <c r="N908">
        <v>222</v>
      </c>
      <c r="O908" s="41">
        <v>42770.958333333336</v>
      </c>
      <c r="P908">
        <v>3869</v>
      </c>
      <c r="Q908">
        <v>1</v>
      </c>
      <c r="T908">
        <v>1</v>
      </c>
      <c r="V908" t="s">
        <v>881</v>
      </c>
      <c r="W908">
        <v>146150</v>
      </c>
      <c r="X908">
        <v>1</v>
      </c>
      <c r="Y908">
        <v>0</v>
      </c>
      <c r="AB908">
        <v>0</v>
      </c>
      <c r="AC908">
        <v>0</v>
      </c>
      <c r="AD908">
        <v>0</v>
      </c>
      <c r="AE908" t="s">
        <v>2046</v>
      </c>
      <c r="AF908" t="s">
        <v>2046</v>
      </c>
      <c r="AG908" t="s">
        <v>2046</v>
      </c>
      <c r="AH908" t="s">
        <v>2046</v>
      </c>
      <c r="AI908" t="s">
        <v>2046</v>
      </c>
    </row>
    <row r="909" spans="1:35" x14ac:dyDescent="0.2">
      <c r="A909" t="s">
        <v>51</v>
      </c>
      <c r="B909" t="s">
        <v>936</v>
      </c>
      <c r="C909" t="s">
        <v>868</v>
      </c>
      <c r="D909" t="s">
        <v>15</v>
      </c>
      <c r="E909" t="s">
        <v>602</v>
      </c>
      <c r="F909" t="s">
        <v>1375</v>
      </c>
      <c r="G909">
        <v>2400</v>
      </c>
      <c r="H909" t="s">
        <v>1376</v>
      </c>
      <c r="I909" t="s">
        <v>1377</v>
      </c>
      <c r="J909" t="s">
        <v>1101</v>
      </c>
      <c r="K909">
        <v>2</v>
      </c>
      <c r="L909" t="s">
        <v>511</v>
      </c>
      <c r="N909">
        <v>222</v>
      </c>
      <c r="O909" s="41">
        <v>42770.958333333336</v>
      </c>
      <c r="P909">
        <v>3869</v>
      </c>
      <c r="Q909">
        <v>1</v>
      </c>
      <c r="T909">
        <v>1</v>
      </c>
      <c r="V909" t="s">
        <v>1352</v>
      </c>
      <c r="W909">
        <v>41034</v>
      </c>
      <c r="X909">
        <v>20</v>
      </c>
      <c r="Y909">
        <v>10</v>
      </c>
      <c r="AA909" t="s">
        <v>807</v>
      </c>
      <c r="AB909">
        <v>17</v>
      </c>
      <c r="AC909">
        <v>0</v>
      </c>
      <c r="AD909">
        <v>17</v>
      </c>
      <c r="AE909" t="s">
        <v>2046</v>
      </c>
      <c r="AF909" t="s">
        <v>2046</v>
      </c>
      <c r="AG909" t="s">
        <v>2046</v>
      </c>
      <c r="AH909" t="s">
        <v>2046</v>
      </c>
      <c r="AI909" t="s">
        <v>2046</v>
      </c>
    </row>
    <row r="910" spans="1:35" x14ac:dyDescent="0.2">
      <c r="A910" t="s">
        <v>51</v>
      </c>
      <c r="B910" t="s">
        <v>936</v>
      </c>
      <c r="C910" t="s">
        <v>868</v>
      </c>
      <c r="D910" t="s">
        <v>15</v>
      </c>
      <c r="E910" t="s">
        <v>602</v>
      </c>
      <c r="F910" t="s">
        <v>1375</v>
      </c>
      <c r="G910">
        <v>2400</v>
      </c>
      <c r="H910" t="s">
        <v>1376</v>
      </c>
      <c r="I910" t="s">
        <v>1377</v>
      </c>
      <c r="J910" t="s">
        <v>1101</v>
      </c>
      <c r="K910">
        <v>2</v>
      </c>
      <c r="L910" t="s">
        <v>511</v>
      </c>
      <c r="N910">
        <v>222</v>
      </c>
      <c r="O910" s="41">
        <v>42770.958333333336</v>
      </c>
      <c r="P910">
        <v>3869</v>
      </c>
      <c r="Q910">
        <v>1</v>
      </c>
      <c r="T910">
        <v>1</v>
      </c>
      <c r="V910" t="s">
        <v>1351</v>
      </c>
      <c r="W910">
        <v>41033</v>
      </c>
      <c r="X910">
        <v>20</v>
      </c>
      <c r="Y910">
        <v>10</v>
      </c>
      <c r="AA910" t="s">
        <v>807</v>
      </c>
      <c r="AB910">
        <v>17</v>
      </c>
      <c r="AC910">
        <v>0</v>
      </c>
      <c r="AD910">
        <v>17</v>
      </c>
      <c r="AE910" t="s">
        <v>2046</v>
      </c>
      <c r="AF910" t="s">
        <v>2046</v>
      </c>
      <c r="AG910" t="s">
        <v>2046</v>
      </c>
      <c r="AH910" t="s">
        <v>2046</v>
      </c>
      <c r="AI910" t="s">
        <v>2046</v>
      </c>
    </row>
    <row r="911" spans="1:35" x14ac:dyDescent="0.2">
      <c r="A911" t="s">
        <v>51</v>
      </c>
      <c r="B911" t="s">
        <v>936</v>
      </c>
      <c r="C911" t="s">
        <v>868</v>
      </c>
      <c r="D911" t="s">
        <v>15</v>
      </c>
      <c r="E911" t="s">
        <v>602</v>
      </c>
      <c r="F911" t="s">
        <v>1375</v>
      </c>
      <c r="G911">
        <v>2400</v>
      </c>
      <c r="H911" t="s">
        <v>1376</v>
      </c>
      <c r="I911" t="s">
        <v>1377</v>
      </c>
      <c r="J911" t="s">
        <v>1101</v>
      </c>
      <c r="K911">
        <v>2</v>
      </c>
      <c r="L911" t="s">
        <v>511</v>
      </c>
      <c r="N911">
        <v>222</v>
      </c>
      <c r="O911" s="41">
        <v>42770.958333333336</v>
      </c>
      <c r="P911">
        <v>3869</v>
      </c>
      <c r="Q911">
        <v>1</v>
      </c>
      <c r="T911">
        <v>1</v>
      </c>
      <c r="V911" t="s">
        <v>880</v>
      </c>
      <c r="W911">
        <v>41032</v>
      </c>
      <c r="X911">
        <v>20</v>
      </c>
      <c r="Y911">
        <v>10</v>
      </c>
      <c r="AA911" t="s">
        <v>807</v>
      </c>
      <c r="AB911">
        <v>17</v>
      </c>
      <c r="AC911">
        <v>0</v>
      </c>
      <c r="AD911">
        <v>17</v>
      </c>
      <c r="AE911" t="s">
        <v>2046</v>
      </c>
      <c r="AF911" t="s">
        <v>2046</v>
      </c>
      <c r="AG911" t="s">
        <v>2046</v>
      </c>
      <c r="AH911" t="s">
        <v>2046</v>
      </c>
      <c r="AI911" t="s">
        <v>2046</v>
      </c>
    </row>
    <row r="912" spans="1:35" x14ac:dyDescent="0.2">
      <c r="A912" t="s">
        <v>51</v>
      </c>
      <c r="B912" t="s">
        <v>936</v>
      </c>
      <c r="C912" t="s">
        <v>868</v>
      </c>
      <c r="D912" t="s">
        <v>15</v>
      </c>
      <c r="E912" t="s">
        <v>602</v>
      </c>
      <c r="F912" t="s">
        <v>1375</v>
      </c>
      <c r="G912">
        <v>2400</v>
      </c>
      <c r="H912" t="s">
        <v>1376</v>
      </c>
      <c r="I912" t="s">
        <v>1377</v>
      </c>
      <c r="J912" t="s">
        <v>1101</v>
      </c>
      <c r="K912">
        <v>2</v>
      </c>
      <c r="L912" t="s">
        <v>511</v>
      </c>
      <c r="N912">
        <v>222</v>
      </c>
      <c r="O912" s="41">
        <v>42770.958333333336</v>
      </c>
      <c r="P912">
        <v>3869</v>
      </c>
      <c r="Q912">
        <v>1</v>
      </c>
      <c r="T912">
        <v>1</v>
      </c>
      <c r="V912" t="s">
        <v>1350</v>
      </c>
      <c r="W912">
        <v>41031</v>
      </c>
      <c r="X912">
        <v>20</v>
      </c>
      <c r="Y912">
        <v>10</v>
      </c>
      <c r="AA912" t="s">
        <v>807</v>
      </c>
      <c r="AB912">
        <v>17</v>
      </c>
      <c r="AC912">
        <v>0</v>
      </c>
      <c r="AD912">
        <v>17</v>
      </c>
      <c r="AE912" t="s">
        <v>2046</v>
      </c>
      <c r="AF912" t="s">
        <v>2046</v>
      </c>
      <c r="AG912" t="s">
        <v>2046</v>
      </c>
      <c r="AH912" t="s">
        <v>2046</v>
      </c>
      <c r="AI912" t="s">
        <v>2046</v>
      </c>
    </row>
    <row r="913" spans="1:35" x14ac:dyDescent="0.2">
      <c r="A913" t="s">
        <v>51</v>
      </c>
      <c r="B913" t="s">
        <v>936</v>
      </c>
      <c r="C913" t="s">
        <v>868</v>
      </c>
      <c r="D913" t="s">
        <v>15</v>
      </c>
      <c r="E913" t="s">
        <v>602</v>
      </c>
      <c r="F913" t="s">
        <v>1375</v>
      </c>
      <c r="G913">
        <v>2400</v>
      </c>
      <c r="H913" t="s">
        <v>1376</v>
      </c>
      <c r="I913" t="s">
        <v>1377</v>
      </c>
      <c r="J913" t="s">
        <v>1101</v>
      </c>
      <c r="K913">
        <v>2</v>
      </c>
      <c r="L913" t="s">
        <v>511</v>
      </c>
      <c r="N913">
        <v>222</v>
      </c>
      <c r="O913" s="41">
        <v>42770.958333333336</v>
      </c>
      <c r="P913">
        <v>3869</v>
      </c>
      <c r="Q913">
        <v>1</v>
      </c>
      <c r="T913">
        <v>1</v>
      </c>
      <c r="V913" t="s">
        <v>879</v>
      </c>
      <c r="W913">
        <v>410210</v>
      </c>
      <c r="X913">
        <v>20</v>
      </c>
      <c r="Y913">
        <v>10</v>
      </c>
      <c r="AB913">
        <v>16</v>
      </c>
      <c r="AC913">
        <v>0</v>
      </c>
      <c r="AD913">
        <v>16</v>
      </c>
      <c r="AE913" t="s">
        <v>2046</v>
      </c>
      <c r="AF913" t="s">
        <v>2046</v>
      </c>
      <c r="AG913" t="s">
        <v>2046</v>
      </c>
      <c r="AH913" t="s">
        <v>2046</v>
      </c>
      <c r="AI913" t="s">
        <v>2046</v>
      </c>
    </row>
    <row r="914" spans="1:35" x14ac:dyDescent="0.2">
      <c r="A914" t="s">
        <v>51</v>
      </c>
      <c r="B914" t="s">
        <v>936</v>
      </c>
      <c r="C914" t="s">
        <v>868</v>
      </c>
      <c r="D914" t="s">
        <v>15</v>
      </c>
      <c r="E914" t="s">
        <v>602</v>
      </c>
      <c r="F914" t="s">
        <v>1375</v>
      </c>
      <c r="G914">
        <v>2400</v>
      </c>
      <c r="H914" t="s">
        <v>1376</v>
      </c>
      <c r="I914" t="s">
        <v>1377</v>
      </c>
      <c r="J914" t="s">
        <v>1101</v>
      </c>
      <c r="K914">
        <v>2</v>
      </c>
      <c r="L914" t="s">
        <v>511</v>
      </c>
      <c r="N914">
        <v>222</v>
      </c>
      <c r="O914" s="41">
        <v>42770.958333333336</v>
      </c>
      <c r="P914">
        <v>3869</v>
      </c>
      <c r="Q914">
        <v>1</v>
      </c>
      <c r="T914">
        <v>1</v>
      </c>
      <c r="V914" t="s">
        <v>878</v>
      </c>
      <c r="W914">
        <v>410100</v>
      </c>
      <c r="X914">
        <v>20</v>
      </c>
      <c r="Y914">
        <v>10</v>
      </c>
      <c r="AB914">
        <v>16</v>
      </c>
      <c r="AC914">
        <v>0</v>
      </c>
      <c r="AD914">
        <v>16</v>
      </c>
      <c r="AE914" t="s">
        <v>2046</v>
      </c>
      <c r="AF914" t="s">
        <v>2046</v>
      </c>
      <c r="AG914" t="s">
        <v>2046</v>
      </c>
      <c r="AH914" t="s">
        <v>2046</v>
      </c>
      <c r="AI914" t="s">
        <v>2046</v>
      </c>
    </row>
    <row r="915" spans="1:35" x14ac:dyDescent="0.2">
      <c r="A915" t="s">
        <v>51</v>
      </c>
      <c r="B915" t="s">
        <v>936</v>
      </c>
      <c r="C915" t="s">
        <v>868</v>
      </c>
      <c r="D915" t="s">
        <v>15</v>
      </c>
      <c r="E915" t="s">
        <v>602</v>
      </c>
      <c r="F915" t="s">
        <v>1375</v>
      </c>
      <c r="G915">
        <v>2400</v>
      </c>
      <c r="H915" t="s">
        <v>1376</v>
      </c>
      <c r="I915" t="s">
        <v>1377</v>
      </c>
      <c r="J915" t="s">
        <v>1101</v>
      </c>
      <c r="K915">
        <v>2</v>
      </c>
      <c r="L915" t="s">
        <v>511</v>
      </c>
      <c r="N915">
        <v>222</v>
      </c>
      <c r="O915" s="41">
        <v>42770.958333333336</v>
      </c>
      <c r="P915">
        <v>3869</v>
      </c>
      <c r="Q915">
        <v>1</v>
      </c>
      <c r="T915">
        <v>1</v>
      </c>
      <c r="V915" t="s">
        <v>877</v>
      </c>
      <c r="W915">
        <v>410090</v>
      </c>
      <c r="X915">
        <v>20</v>
      </c>
      <c r="Y915">
        <v>10</v>
      </c>
      <c r="AB915">
        <v>16</v>
      </c>
      <c r="AC915">
        <v>0</v>
      </c>
      <c r="AD915">
        <v>16</v>
      </c>
      <c r="AE915" t="s">
        <v>2046</v>
      </c>
      <c r="AF915" t="s">
        <v>2046</v>
      </c>
      <c r="AG915" t="s">
        <v>2046</v>
      </c>
      <c r="AH915" t="s">
        <v>2046</v>
      </c>
      <c r="AI915" t="s">
        <v>2046</v>
      </c>
    </row>
    <row r="916" spans="1:35" x14ac:dyDescent="0.2">
      <c r="A916" t="s">
        <v>51</v>
      </c>
      <c r="B916" t="s">
        <v>936</v>
      </c>
      <c r="C916" t="s">
        <v>868</v>
      </c>
      <c r="D916" t="s">
        <v>15</v>
      </c>
      <c r="E916" t="s">
        <v>602</v>
      </c>
      <c r="F916" t="s">
        <v>1375</v>
      </c>
      <c r="G916">
        <v>2400</v>
      </c>
      <c r="H916" t="s">
        <v>1376</v>
      </c>
      <c r="I916" t="s">
        <v>1377</v>
      </c>
      <c r="J916" t="s">
        <v>1101</v>
      </c>
      <c r="K916">
        <v>2</v>
      </c>
      <c r="L916" t="s">
        <v>511</v>
      </c>
      <c r="N916">
        <v>222</v>
      </c>
      <c r="O916" s="41">
        <v>42770.958333333336</v>
      </c>
      <c r="P916">
        <v>3869</v>
      </c>
      <c r="Q916">
        <v>1</v>
      </c>
      <c r="T916">
        <v>1</v>
      </c>
      <c r="V916" t="s">
        <v>876</v>
      </c>
      <c r="W916">
        <v>410080</v>
      </c>
      <c r="X916">
        <v>20</v>
      </c>
      <c r="Y916">
        <v>10</v>
      </c>
      <c r="AB916">
        <v>16</v>
      </c>
      <c r="AC916">
        <v>0</v>
      </c>
      <c r="AD916">
        <v>16</v>
      </c>
      <c r="AE916" t="s">
        <v>2046</v>
      </c>
      <c r="AF916" t="s">
        <v>2046</v>
      </c>
      <c r="AG916" t="s">
        <v>2046</v>
      </c>
      <c r="AH916" t="s">
        <v>2046</v>
      </c>
      <c r="AI916" t="s">
        <v>2046</v>
      </c>
    </row>
    <row r="917" spans="1:35" x14ac:dyDescent="0.2">
      <c r="A917" t="s">
        <v>51</v>
      </c>
      <c r="B917" t="s">
        <v>936</v>
      </c>
      <c r="C917" t="s">
        <v>868</v>
      </c>
      <c r="D917" t="s">
        <v>15</v>
      </c>
      <c r="E917" t="s">
        <v>602</v>
      </c>
      <c r="F917" t="s">
        <v>1375</v>
      </c>
      <c r="G917">
        <v>2400</v>
      </c>
      <c r="H917" t="s">
        <v>1376</v>
      </c>
      <c r="I917" t="s">
        <v>1377</v>
      </c>
      <c r="J917" t="s">
        <v>1101</v>
      </c>
      <c r="K917">
        <v>2</v>
      </c>
      <c r="L917" t="s">
        <v>511</v>
      </c>
      <c r="N917">
        <v>222</v>
      </c>
      <c r="O917" s="41">
        <v>42770.958333333336</v>
      </c>
      <c r="P917">
        <v>3869</v>
      </c>
      <c r="Q917">
        <v>1</v>
      </c>
      <c r="T917">
        <v>1</v>
      </c>
      <c r="V917" t="s">
        <v>875</v>
      </c>
      <c r="W917">
        <v>410070</v>
      </c>
      <c r="X917">
        <v>20</v>
      </c>
      <c r="Y917">
        <v>10</v>
      </c>
      <c r="AB917">
        <v>16</v>
      </c>
      <c r="AC917">
        <v>0</v>
      </c>
      <c r="AD917">
        <v>16</v>
      </c>
      <c r="AE917" t="s">
        <v>2046</v>
      </c>
      <c r="AF917" t="s">
        <v>2046</v>
      </c>
      <c r="AG917" t="s">
        <v>2046</v>
      </c>
      <c r="AH917" t="s">
        <v>2046</v>
      </c>
      <c r="AI917" t="s">
        <v>2046</v>
      </c>
    </row>
    <row r="918" spans="1:35" x14ac:dyDescent="0.2">
      <c r="A918" t="s">
        <v>51</v>
      </c>
      <c r="B918" t="s">
        <v>936</v>
      </c>
      <c r="C918" t="s">
        <v>868</v>
      </c>
      <c r="D918" t="s">
        <v>15</v>
      </c>
      <c r="E918" t="s">
        <v>602</v>
      </c>
      <c r="F918" t="s">
        <v>1375</v>
      </c>
      <c r="G918">
        <v>2400</v>
      </c>
      <c r="H918" t="s">
        <v>1376</v>
      </c>
      <c r="I918" t="s">
        <v>1377</v>
      </c>
      <c r="J918" t="s">
        <v>1101</v>
      </c>
      <c r="K918">
        <v>2</v>
      </c>
      <c r="L918" t="s">
        <v>511</v>
      </c>
      <c r="N918">
        <v>222</v>
      </c>
      <c r="O918" s="41">
        <v>42770.958333333336</v>
      </c>
      <c r="P918">
        <v>3869</v>
      </c>
      <c r="Q918">
        <v>1</v>
      </c>
      <c r="T918">
        <v>1</v>
      </c>
      <c r="V918" t="s">
        <v>874</v>
      </c>
      <c r="W918">
        <v>410060</v>
      </c>
      <c r="X918">
        <v>20</v>
      </c>
      <c r="Y918">
        <v>10</v>
      </c>
      <c r="AB918">
        <v>16</v>
      </c>
      <c r="AC918">
        <v>0</v>
      </c>
      <c r="AD918">
        <v>16</v>
      </c>
      <c r="AE918" t="s">
        <v>2046</v>
      </c>
      <c r="AF918" t="s">
        <v>2046</v>
      </c>
      <c r="AG918" t="s">
        <v>2046</v>
      </c>
      <c r="AH918" t="s">
        <v>2046</v>
      </c>
      <c r="AI918" t="s">
        <v>2046</v>
      </c>
    </row>
    <row r="919" spans="1:35" x14ac:dyDescent="0.2">
      <c r="A919" t="s">
        <v>51</v>
      </c>
      <c r="B919" t="s">
        <v>936</v>
      </c>
      <c r="C919" t="s">
        <v>868</v>
      </c>
      <c r="D919" t="s">
        <v>15</v>
      </c>
      <c r="E919" t="s">
        <v>602</v>
      </c>
      <c r="F919" t="s">
        <v>1375</v>
      </c>
      <c r="G919">
        <v>2400</v>
      </c>
      <c r="H919" t="s">
        <v>1376</v>
      </c>
      <c r="I919" t="s">
        <v>1377</v>
      </c>
      <c r="J919" t="s">
        <v>1101</v>
      </c>
      <c r="K919">
        <v>2</v>
      </c>
      <c r="L919" t="s">
        <v>511</v>
      </c>
      <c r="N919">
        <v>222</v>
      </c>
      <c r="O919" s="41">
        <v>42770.958333333336</v>
      </c>
      <c r="P919">
        <v>3869</v>
      </c>
      <c r="Q919">
        <v>1</v>
      </c>
      <c r="T919">
        <v>1</v>
      </c>
      <c r="V919" t="s">
        <v>873</v>
      </c>
      <c r="W919">
        <v>410050</v>
      </c>
      <c r="X919">
        <v>20</v>
      </c>
      <c r="Y919">
        <v>10</v>
      </c>
      <c r="AB919">
        <v>16</v>
      </c>
      <c r="AC919">
        <v>0</v>
      </c>
      <c r="AD919">
        <v>16</v>
      </c>
      <c r="AE919" t="s">
        <v>2046</v>
      </c>
      <c r="AF919" t="s">
        <v>2046</v>
      </c>
      <c r="AG919" t="s">
        <v>2046</v>
      </c>
      <c r="AH919" t="s">
        <v>2046</v>
      </c>
      <c r="AI919" t="s">
        <v>2046</v>
      </c>
    </row>
    <row r="920" spans="1:35" x14ac:dyDescent="0.2">
      <c r="A920" t="s">
        <v>51</v>
      </c>
      <c r="B920" t="s">
        <v>936</v>
      </c>
      <c r="C920" t="s">
        <v>868</v>
      </c>
      <c r="D920" t="s">
        <v>15</v>
      </c>
      <c r="E920" t="s">
        <v>602</v>
      </c>
      <c r="F920" t="s">
        <v>1375</v>
      </c>
      <c r="G920">
        <v>2400</v>
      </c>
      <c r="H920" t="s">
        <v>1376</v>
      </c>
      <c r="I920" t="s">
        <v>1377</v>
      </c>
      <c r="J920" t="s">
        <v>1101</v>
      </c>
      <c r="K920">
        <v>2</v>
      </c>
      <c r="L920" t="s">
        <v>511</v>
      </c>
      <c r="N920">
        <v>222</v>
      </c>
      <c r="O920" s="41">
        <v>42770.958333333336</v>
      </c>
      <c r="P920">
        <v>3869</v>
      </c>
      <c r="Q920">
        <v>1</v>
      </c>
      <c r="T920">
        <v>1</v>
      </c>
      <c r="V920" t="s">
        <v>1378</v>
      </c>
      <c r="W920">
        <v>410040</v>
      </c>
      <c r="X920">
        <v>20</v>
      </c>
      <c r="Y920">
        <v>10</v>
      </c>
      <c r="AB920">
        <v>16</v>
      </c>
      <c r="AC920">
        <v>0</v>
      </c>
      <c r="AD920">
        <v>16</v>
      </c>
      <c r="AE920" t="s">
        <v>2046</v>
      </c>
      <c r="AF920" t="s">
        <v>2046</v>
      </c>
      <c r="AG920" t="s">
        <v>2046</v>
      </c>
      <c r="AH920" t="s">
        <v>2046</v>
      </c>
      <c r="AI920" t="s">
        <v>2046</v>
      </c>
    </row>
    <row r="921" spans="1:35" x14ac:dyDescent="0.2">
      <c r="A921" t="s">
        <v>51</v>
      </c>
      <c r="B921" t="s">
        <v>936</v>
      </c>
      <c r="C921" t="s">
        <v>868</v>
      </c>
      <c r="D921" t="s">
        <v>15</v>
      </c>
      <c r="E921" t="s">
        <v>602</v>
      </c>
      <c r="F921" t="s">
        <v>1375</v>
      </c>
      <c r="G921">
        <v>2400</v>
      </c>
      <c r="H921" t="s">
        <v>1376</v>
      </c>
      <c r="I921" t="s">
        <v>1377</v>
      </c>
      <c r="J921" t="s">
        <v>1101</v>
      </c>
      <c r="K921">
        <v>2</v>
      </c>
      <c r="L921" t="s">
        <v>511</v>
      </c>
      <c r="N921">
        <v>222</v>
      </c>
      <c r="O921" s="41">
        <v>42770.958333333336</v>
      </c>
      <c r="P921">
        <v>3869</v>
      </c>
      <c r="Q921">
        <v>1</v>
      </c>
      <c r="T921">
        <v>1</v>
      </c>
      <c r="V921" t="s">
        <v>872</v>
      </c>
      <c r="W921">
        <v>410030</v>
      </c>
      <c r="X921">
        <v>20</v>
      </c>
      <c r="Y921">
        <v>10</v>
      </c>
      <c r="AB921">
        <v>16</v>
      </c>
      <c r="AC921">
        <v>0</v>
      </c>
      <c r="AD921">
        <v>16</v>
      </c>
      <c r="AE921" t="s">
        <v>2046</v>
      </c>
      <c r="AF921" t="s">
        <v>2046</v>
      </c>
      <c r="AG921" t="s">
        <v>2046</v>
      </c>
      <c r="AH921" t="s">
        <v>2046</v>
      </c>
      <c r="AI921" t="s">
        <v>2046</v>
      </c>
    </row>
    <row r="922" spans="1:35" x14ac:dyDescent="0.2">
      <c r="A922" t="s">
        <v>51</v>
      </c>
      <c r="B922" t="s">
        <v>936</v>
      </c>
      <c r="C922" t="s">
        <v>868</v>
      </c>
      <c r="D922" t="s">
        <v>15</v>
      </c>
      <c r="E922" t="s">
        <v>602</v>
      </c>
      <c r="F922" t="s">
        <v>1375</v>
      </c>
      <c r="G922">
        <v>2400</v>
      </c>
      <c r="H922" t="s">
        <v>1376</v>
      </c>
      <c r="I922" t="s">
        <v>1377</v>
      </c>
      <c r="J922" t="s">
        <v>1101</v>
      </c>
      <c r="K922">
        <v>2</v>
      </c>
      <c r="L922" t="s">
        <v>511</v>
      </c>
      <c r="N922">
        <v>222</v>
      </c>
      <c r="O922" s="41">
        <v>42770.958333333336</v>
      </c>
      <c r="P922">
        <v>3869</v>
      </c>
      <c r="Q922">
        <v>1</v>
      </c>
      <c r="T922">
        <v>1</v>
      </c>
      <c r="V922" t="s">
        <v>871</v>
      </c>
      <c r="W922">
        <v>410010</v>
      </c>
      <c r="X922">
        <v>20</v>
      </c>
      <c r="Y922">
        <v>10</v>
      </c>
      <c r="AB922">
        <v>16</v>
      </c>
      <c r="AC922">
        <v>0</v>
      </c>
      <c r="AD922">
        <v>16</v>
      </c>
      <c r="AE922" t="s">
        <v>2046</v>
      </c>
      <c r="AF922" t="s">
        <v>2046</v>
      </c>
      <c r="AG922" t="s">
        <v>2046</v>
      </c>
      <c r="AH922" t="s">
        <v>2046</v>
      </c>
      <c r="AI922" t="s">
        <v>2046</v>
      </c>
    </row>
    <row r="923" spans="1:35" x14ac:dyDescent="0.2">
      <c r="A923" t="s">
        <v>51</v>
      </c>
      <c r="B923" t="s">
        <v>936</v>
      </c>
      <c r="C923" t="s">
        <v>868</v>
      </c>
      <c r="D923" t="s">
        <v>15</v>
      </c>
      <c r="E923" t="s">
        <v>602</v>
      </c>
      <c r="F923" t="s">
        <v>1375</v>
      </c>
      <c r="G923">
        <v>2400</v>
      </c>
      <c r="H923" t="s">
        <v>1376</v>
      </c>
      <c r="I923" t="s">
        <v>1377</v>
      </c>
      <c r="J923" t="s">
        <v>1101</v>
      </c>
      <c r="K923">
        <v>2</v>
      </c>
      <c r="L923" t="s">
        <v>511</v>
      </c>
      <c r="N923">
        <v>222</v>
      </c>
      <c r="O923" s="41">
        <v>42770.958333333336</v>
      </c>
      <c r="P923">
        <v>3868</v>
      </c>
      <c r="S923">
        <v>1</v>
      </c>
      <c r="V923" t="s">
        <v>1194</v>
      </c>
      <c r="W923">
        <v>330240</v>
      </c>
      <c r="X923">
        <v>7</v>
      </c>
      <c r="Y923">
        <v>0</v>
      </c>
      <c r="AB923">
        <v>20.3</v>
      </c>
      <c r="AC923">
        <v>0</v>
      </c>
      <c r="AD923">
        <v>20.3</v>
      </c>
      <c r="AE923" t="s">
        <v>2046</v>
      </c>
      <c r="AF923" t="s">
        <v>2046</v>
      </c>
      <c r="AG923" t="s">
        <v>2046</v>
      </c>
      <c r="AH923" t="s">
        <v>2046</v>
      </c>
      <c r="AI923" t="s">
        <v>2046</v>
      </c>
    </row>
    <row r="924" spans="1:35" x14ac:dyDescent="0.2">
      <c r="A924" t="s">
        <v>51</v>
      </c>
      <c r="B924" t="s">
        <v>936</v>
      </c>
      <c r="C924" t="s">
        <v>868</v>
      </c>
      <c r="D924" t="s">
        <v>15</v>
      </c>
      <c r="E924" t="s">
        <v>602</v>
      </c>
      <c r="F924" t="s">
        <v>1375</v>
      </c>
      <c r="G924">
        <v>2400</v>
      </c>
      <c r="H924" t="s">
        <v>1376</v>
      </c>
      <c r="I924" t="s">
        <v>1377</v>
      </c>
      <c r="J924" t="s">
        <v>1101</v>
      </c>
      <c r="K924">
        <v>2</v>
      </c>
      <c r="L924" t="s">
        <v>511</v>
      </c>
      <c r="N924">
        <v>222</v>
      </c>
      <c r="O924" s="41">
        <v>42770.958333333336</v>
      </c>
      <c r="P924">
        <v>3868</v>
      </c>
      <c r="Q924">
        <v>1</v>
      </c>
      <c r="V924" t="s">
        <v>1193</v>
      </c>
      <c r="W924">
        <v>190240</v>
      </c>
      <c r="X924">
        <v>12</v>
      </c>
      <c r="Y924">
        <v>0</v>
      </c>
      <c r="AA924" t="s">
        <v>807</v>
      </c>
      <c r="AB924">
        <v>15.6</v>
      </c>
      <c r="AC924">
        <v>0</v>
      </c>
      <c r="AD924">
        <v>15.6</v>
      </c>
      <c r="AE924" t="s">
        <v>2046</v>
      </c>
      <c r="AF924" t="s">
        <v>2046</v>
      </c>
      <c r="AG924" t="s">
        <v>2046</v>
      </c>
      <c r="AH924" t="s">
        <v>2046</v>
      </c>
      <c r="AI924" t="s">
        <v>2046</v>
      </c>
    </row>
    <row r="925" spans="1:35" x14ac:dyDescent="0.2">
      <c r="A925" t="s">
        <v>51</v>
      </c>
      <c r="B925" t="s">
        <v>936</v>
      </c>
      <c r="C925" t="s">
        <v>868</v>
      </c>
      <c r="D925" t="s">
        <v>15</v>
      </c>
      <c r="E925" t="s">
        <v>602</v>
      </c>
      <c r="F925" t="s">
        <v>1375</v>
      </c>
      <c r="G925">
        <v>2400</v>
      </c>
      <c r="H925" t="s">
        <v>1376</v>
      </c>
      <c r="I925" t="s">
        <v>1377</v>
      </c>
      <c r="J925" t="s">
        <v>1101</v>
      </c>
      <c r="K925">
        <v>2</v>
      </c>
      <c r="L925" t="s">
        <v>511</v>
      </c>
      <c r="N925">
        <v>222</v>
      </c>
      <c r="O925" s="41">
        <v>42770.958333333336</v>
      </c>
      <c r="P925">
        <v>3868</v>
      </c>
      <c r="Q925">
        <v>1</v>
      </c>
      <c r="V925" t="s">
        <v>1362</v>
      </c>
      <c r="W925">
        <v>320210</v>
      </c>
      <c r="X925">
        <v>10</v>
      </c>
      <c r="Y925">
        <v>0</v>
      </c>
      <c r="AB925">
        <v>19.5</v>
      </c>
      <c r="AC925">
        <v>0</v>
      </c>
      <c r="AD925">
        <v>19.5</v>
      </c>
      <c r="AE925" t="s">
        <v>2046</v>
      </c>
      <c r="AF925" t="s">
        <v>2046</v>
      </c>
      <c r="AG925" t="s">
        <v>2046</v>
      </c>
      <c r="AH925" t="s">
        <v>2046</v>
      </c>
      <c r="AI925" t="s">
        <v>2046</v>
      </c>
    </row>
    <row r="926" spans="1:35" x14ac:dyDescent="0.2">
      <c r="A926" t="s">
        <v>51</v>
      </c>
      <c r="B926" t="s">
        <v>936</v>
      </c>
      <c r="C926" t="s">
        <v>18</v>
      </c>
      <c r="D926" t="s">
        <v>15</v>
      </c>
      <c r="E926" t="s">
        <v>602</v>
      </c>
      <c r="F926" t="s">
        <v>1375</v>
      </c>
      <c r="G926">
        <v>2400</v>
      </c>
      <c r="H926" t="s">
        <v>1376</v>
      </c>
      <c r="I926" t="s">
        <v>1377</v>
      </c>
      <c r="J926" t="s">
        <v>1101</v>
      </c>
      <c r="K926">
        <v>2</v>
      </c>
      <c r="L926" t="s">
        <v>511</v>
      </c>
      <c r="N926">
        <v>222</v>
      </c>
      <c r="O926" s="41">
        <v>42770.958333333336</v>
      </c>
      <c r="P926">
        <v>3867</v>
      </c>
      <c r="Q926">
        <v>1</v>
      </c>
      <c r="V926" t="s">
        <v>892</v>
      </c>
      <c r="W926">
        <v>1010420497</v>
      </c>
      <c r="X926">
        <v>4</v>
      </c>
      <c r="Y926">
        <v>10</v>
      </c>
      <c r="AA926" t="s">
        <v>807</v>
      </c>
      <c r="AB926">
        <v>25.56</v>
      </c>
      <c r="AC926">
        <v>0</v>
      </c>
      <c r="AD926">
        <v>25.56</v>
      </c>
      <c r="AE926" t="s">
        <v>2046</v>
      </c>
      <c r="AF926" t="s">
        <v>2046</v>
      </c>
      <c r="AG926" t="s">
        <v>2046</v>
      </c>
      <c r="AH926" t="s">
        <v>2046</v>
      </c>
      <c r="AI926" t="s">
        <v>2046</v>
      </c>
    </row>
    <row r="927" spans="1:35" x14ac:dyDescent="0.2">
      <c r="A927" t="s">
        <v>51</v>
      </c>
      <c r="B927" t="s">
        <v>936</v>
      </c>
      <c r="C927" t="s">
        <v>18</v>
      </c>
      <c r="D927" t="s">
        <v>15</v>
      </c>
      <c r="E927" t="s">
        <v>602</v>
      </c>
      <c r="F927" t="s">
        <v>1375</v>
      </c>
      <c r="G927">
        <v>2400</v>
      </c>
      <c r="H927" t="s">
        <v>1376</v>
      </c>
      <c r="I927" t="s">
        <v>1377</v>
      </c>
      <c r="J927" t="s">
        <v>1101</v>
      </c>
      <c r="K927">
        <v>2</v>
      </c>
      <c r="L927" t="s">
        <v>511</v>
      </c>
      <c r="N927">
        <v>222</v>
      </c>
      <c r="O927" s="41">
        <v>42770.958333333336</v>
      </c>
      <c r="P927">
        <v>3867</v>
      </c>
      <c r="Q927">
        <v>1</v>
      </c>
      <c r="V927" t="s">
        <v>891</v>
      </c>
      <c r="W927">
        <v>1010420297</v>
      </c>
      <c r="X927">
        <v>4</v>
      </c>
      <c r="Y927">
        <v>10</v>
      </c>
      <c r="AA927" t="s">
        <v>807</v>
      </c>
      <c r="AB927">
        <v>25.56</v>
      </c>
      <c r="AC927">
        <v>0</v>
      </c>
      <c r="AD927">
        <v>25.56</v>
      </c>
      <c r="AE927" t="s">
        <v>2046</v>
      </c>
      <c r="AF927" t="s">
        <v>2046</v>
      </c>
      <c r="AG927" t="s">
        <v>2046</v>
      </c>
      <c r="AH927" t="s">
        <v>2046</v>
      </c>
      <c r="AI927" t="s">
        <v>2046</v>
      </c>
    </row>
    <row r="928" spans="1:35" x14ac:dyDescent="0.2">
      <c r="A928" t="s">
        <v>51</v>
      </c>
      <c r="B928" t="s">
        <v>936</v>
      </c>
      <c r="C928" t="s">
        <v>18</v>
      </c>
      <c r="D928" t="s">
        <v>15</v>
      </c>
      <c r="E928" t="s">
        <v>602</v>
      </c>
      <c r="F928" t="s">
        <v>1375</v>
      </c>
      <c r="G928">
        <v>2400</v>
      </c>
      <c r="H928" t="s">
        <v>1376</v>
      </c>
      <c r="I928" t="s">
        <v>1377</v>
      </c>
      <c r="J928" t="s">
        <v>1101</v>
      </c>
      <c r="K928">
        <v>2</v>
      </c>
      <c r="L928" t="s">
        <v>511</v>
      </c>
      <c r="N928">
        <v>222</v>
      </c>
      <c r="O928" s="41">
        <v>42770.958333333336</v>
      </c>
      <c r="P928">
        <v>3867</v>
      </c>
      <c r="Q928">
        <v>1</v>
      </c>
      <c r="V928" t="s">
        <v>814</v>
      </c>
      <c r="W928">
        <v>1010420097</v>
      </c>
      <c r="X928">
        <v>4</v>
      </c>
      <c r="Y928">
        <v>10</v>
      </c>
      <c r="AA928" t="s">
        <v>807</v>
      </c>
      <c r="AB928">
        <v>25.56</v>
      </c>
      <c r="AC928">
        <v>0</v>
      </c>
      <c r="AD928">
        <v>25.56</v>
      </c>
      <c r="AE928" t="s">
        <v>2046</v>
      </c>
      <c r="AF928" t="s">
        <v>2046</v>
      </c>
      <c r="AG928" t="s">
        <v>2046</v>
      </c>
      <c r="AH928" t="s">
        <v>2046</v>
      </c>
      <c r="AI928" t="s">
        <v>2046</v>
      </c>
    </row>
    <row r="929" spans="1:45" x14ac:dyDescent="0.2">
      <c r="A929" t="s">
        <v>51</v>
      </c>
      <c r="B929" t="s">
        <v>1203</v>
      </c>
      <c r="C929" t="s">
        <v>817</v>
      </c>
      <c r="D929" t="s">
        <v>14</v>
      </c>
      <c r="E929" t="s">
        <v>732</v>
      </c>
      <c r="F929" t="s">
        <v>1371</v>
      </c>
      <c r="G929">
        <v>33185</v>
      </c>
      <c r="H929" t="s">
        <v>1372</v>
      </c>
      <c r="I929" t="s">
        <v>1373</v>
      </c>
      <c r="J929" t="s">
        <v>1107</v>
      </c>
      <c r="K929">
        <v>33</v>
      </c>
      <c r="L929" t="s">
        <v>870</v>
      </c>
      <c r="M929" t="s">
        <v>1374</v>
      </c>
      <c r="N929">
        <v>430</v>
      </c>
      <c r="O929" s="41">
        <v>42770.958333333336</v>
      </c>
      <c r="P929">
        <v>3865</v>
      </c>
      <c r="Q929">
        <v>1</v>
      </c>
      <c r="U929">
        <v>1</v>
      </c>
      <c r="V929" t="s">
        <v>857</v>
      </c>
      <c r="W929" t="s">
        <v>858</v>
      </c>
      <c r="X929">
        <v>90</v>
      </c>
      <c r="Y929">
        <v>10</v>
      </c>
      <c r="AB929">
        <v>241.2</v>
      </c>
      <c r="AC929">
        <v>0</v>
      </c>
      <c r="AD929">
        <v>241.2</v>
      </c>
      <c r="AE929" t="s">
        <v>2046</v>
      </c>
      <c r="AF929" t="s">
        <v>2046</v>
      </c>
      <c r="AG929" t="s">
        <v>2046</v>
      </c>
      <c r="AH929" t="s">
        <v>2046</v>
      </c>
      <c r="AI929" t="s">
        <v>2046</v>
      </c>
    </row>
    <row r="930" spans="1:45" x14ac:dyDescent="0.2">
      <c r="A930" t="s">
        <v>51</v>
      </c>
      <c r="B930" t="s">
        <v>1203</v>
      </c>
      <c r="C930" t="s">
        <v>817</v>
      </c>
      <c r="D930" t="s">
        <v>14</v>
      </c>
      <c r="E930" t="s">
        <v>732</v>
      </c>
      <c r="F930" t="s">
        <v>1371</v>
      </c>
      <c r="G930">
        <v>33185</v>
      </c>
      <c r="H930" t="s">
        <v>1372</v>
      </c>
      <c r="I930" t="s">
        <v>1373</v>
      </c>
      <c r="J930" t="s">
        <v>1107</v>
      </c>
      <c r="K930">
        <v>33</v>
      </c>
      <c r="L930" t="s">
        <v>870</v>
      </c>
      <c r="M930" t="s">
        <v>1374</v>
      </c>
      <c r="N930">
        <v>430</v>
      </c>
      <c r="O930" s="41">
        <v>42770.958333333336</v>
      </c>
      <c r="P930">
        <v>3865</v>
      </c>
      <c r="Q930">
        <v>1</v>
      </c>
      <c r="U930">
        <v>1</v>
      </c>
      <c r="V930" t="s">
        <v>1187</v>
      </c>
      <c r="W930" t="s">
        <v>1188</v>
      </c>
      <c r="X930">
        <v>90</v>
      </c>
      <c r="Y930">
        <v>10</v>
      </c>
      <c r="AB930">
        <v>227.7</v>
      </c>
      <c r="AC930">
        <v>0</v>
      </c>
      <c r="AD930">
        <v>227.7</v>
      </c>
      <c r="AE930" t="s">
        <v>2046</v>
      </c>
      <c r="AF930" t="s">
        <v>2046</v>
      </c>
      <c r="AG930" t="s">
        <v>2046</v>
      </c>
      <c r="AH930" t="s">
        <v>2046</v>
      </c>
      <c r="AI930" t="s">
        <v>2046</v>
      </c>
    </row>
    <row r="931" spans="1:45" x14ac:dyDescent="0.2">
      <c r="A931" t="s">
        <v>51</v>
      </c>
      <c r="B931" t="s">
        <v>1203</v>
      </c>
      <c r="C931" t="s">
        <v>817</v>
      </c>
      <c r="D931" t="s">
        <v>14</v>
      </c>
      <c r="E931" t="s">
        <v>732</v>
      </c>
      <c r="F931" t="s">
        <v>1371</v>
      </c>
      <c r="G931">
        <v>33185</v>
      </c>
      <c r="H931" t="s">
        <v>1372</v>
      </c>
      <c r="I931" t="s">
        <v>1373</v>
      </c>
      <c r="J931" t="s">
        <v>1107</v>
      </c>
      <c r="K931">
        <v>33</v>
      </c>
      <c r="L931" t="s">
        <v>870</v>
      </c>
      <c r="M931" t="s">
        <v>1374</v>
      </c>
      <c r="N931">
        <v>430</v>
      </c>
      <c r="O931" s="41">
        <v>42770.958333333336</v>
      </c>
      <c r="P931">
        <v>3865</v>
      </c>
      <c r="Q931">
        <v>1</v>
      </c>
      <c r="U931">
        <v>1</v>
      </c>
      <c r="V931" t="s">
        <v>932</v>
      </c>
      <c r="W931" t="s">
        <v>933</v>
      </c>
      <c r="X931">
        <v>90</v>
      </c>
      <c r="Y931">
        <v>10</v>
      </c>
      <c r="AB931">
        <v>230.4</v>
      </c>
      <c r="AC931">
        <v>0</v>
      </c>
      <c r="AD931">
        <v>230.4</v>
      </c>
      <c r="AE931" t="s">
        <v>2046</v>
      </c>
      <c r="AF931" t="s">
        <v>2046</v>
      </c>
      <c r="AG931" t="s">
        <v>2046</v>
      </c>
      <c r="AH931" t="s">
        <v>2046</v>
      </c>
      <c r="AI931" t="s">
        <v>2046</v>
      </c>
    </row>
    <row r="932" spans="1:45" x14ac:dyDescent="0.2">
      <c r="A932" t="s">
        <v>51</v>
      </c>
      <c r="B932" t="s">
        <v>1203</v>
      </c>
      <c r="C932" t="s">
        <v>817</v>
      </c>
      <c r="D932" t="s">
        <v>14</v>
      </c>
      <c r="E932" t="s">
        <v>732</v>
      </c>
      <c r="F932" t="s">
        <v>1371</v>
      </c>
      <c r="G932">
        <v>33185</v>
      </c>
      <c r="H932" t="s">
        <v>1372</v>
      </c>
      <c r="I932" t="s">
        <v>1373</v>
      </c>
      <c r="J932" t="s">
        <v>1107</v>
      </c>
      <c r="K932">
        <v>33</v>
      </c>
      <c r="L932" t="s">
        <v>870</v>
      </c>
      <c r="M932" t="s">
        <v>1374</v>
      </c>
      <c r="N932">
        <v>430</v>
      </c>
      <c r="O932" s="41">
        <v>42770.958333333336</v>
      </c>
      <c r="P932">
        <v>3865</v>
      </c>
      <c r="Q932">
        <v>1</v>
      </c>
      <c r="U932">
        <v>1</v>
      </c>
      <c r="V932" t="s">
        <v>850</v>
      </c>
      <c r="W932" t="s">
        <v>851</v>
      </c>
      <c r="X932">
        <v>90</v>
      </c>
      <c r="Y932">
        <v>10</v>
      </c>
      <c r="AB932">
        <v>191.7</v>
      </c>
      <c r="AC932">
        <v>0</v>
      </c>
      <c r="AD932">
        <v>191.7</v>
      </c>
      <c r="AE932" t="s">
        <v>2046</v>
      </c>
      <c r="AF932" t="s">
        <v>2046</v>
      </c>
      <c r="AG932" t="s">
        <v>2046</v>
      </c>
      <c r="AH932" t="s">
        <v>2046</v>
      </c>
      <c r="AI932" t="s">
        <v>2046</v>
      </c>
    </row>
    <row r="933" spans="1:45" x14ac:dyDescent="0.2">
      <c r="A933" t="s">
        <v>51</v>
      </c>
      <c r="D933" t="s">
        <v>10</v>
      </c>
      <c r="O933" s="41">
        <v>42770.958333333336</v>
      </c>
      <c r="P933">
        <v>3863</v>
      </c>
      <c r="Q933">
        <v>1</v>
      </c>
      <c r="V933" t="s">
        <v>1369</v>
      </c>
      <c r="W933" t="s">
        <v>1370</v>
      </c>
      <c r="X933">
        <v>4</v>
      </c>
      <c r="Y933">
        <v>0</v>
      </c>
      <c r="AB933">
        <v>128</v>
      </c>
      <c r="AC933">
        <v>0</v>
      </c>
      <c r="AD933">
        <v>128</v>
      </c>
      <c r="AE933" t="s">
        <v>2046</v>
      </c>
      <c r="AF933" t="s">
        <v>2046</v>
      </c>
      <c r="AG933" t="s">
        <v>2046</v>
      </c>
      <c r="AH933" t="s">
        <v>2046</v>
      </c>
      <c r="AI933" t="s">
        <v>2046</v>
      </c>
    </row>
    <row r="934" spans="1:45" x14ac:dyDescent="0.2">
      <c r="A934" t="s">
        <v>51</v>
      </c>
      <c r="D934" t="s">
        <v>10</v>
      </c>
      <c r="O934" s="41">
        <v>42770.958333333336</v>
      </c>
      <c r="P934">
        <v>3863</v>
      </c>
      <c r="Q934">
        <v>1</v>
      </c>
      <c r="V934" t="s">
        <v>1367</v>
      </c>
      <c r="W934" t="s">
        <v>1368</v>
      </c>
      <c r="X934">
        <v>12</v>
      </c>
      <c r="Y934">
        <v>0</v>
      </c>
      <c r="AB934">
        <v>252</v>
      </c>
      <c r="AC934">
        <v>0</v>
      </c>
      <c r="AD934">
        <v>252</v>
      </c>
      <c r="AE934" t="s">
        <v>2046</v>
      </c>
      <c r="AF934" t="s">
        <v>2046</v>
      </c>
      <c r="AG934" t="s">
        <v>2046</v>
      </c>
      <c r="AH934" t="s">
        <v>2046</v>
      </c>
      <c r="AI934" t="s">
        <v>2046</v>
      </c>
    </row>
    <row r="935" spans="1:45" x14ac:dyDescent="0.2">
      <c r="A935" t="s">
        <v>51</v>
      </c>
      <c r="D935" t="s">
        <v>10</v>
      </c>
      <c r="O935" s="41">
        <v>42770.958333333336</v>
      </c>
      <c r="P935">
        <v>3863</v>
      </c>
      <c r="Q935">
        <v>1</v>
      </c>
      <c r="V935" t="s">
        <v>1365</v>
      </c>
      <c r="W935" t="s">
        <v>1366</v>
      </c>
      <c r="X935">
        <v>4</v>
      </c>
      <c r="Y935">
        <v>0</v>
      </c>
      <c r="AB935">
        <v>62.4</v>
      </c>
      <c r="AC935">
        <v>0</v>
      </c>
      <c r="AD935">
        <v>62.4</v>
      </c>
      <c r="AE935" t="s">
        <v>2046</v>
      </c>
      <c r="AF935" t="s">
        <v>2046</v>
      </c>
      <c r="AG935" t="s">
        <v>2046</v>
      </c>
      <c r="AH935" t="s">
        <v>2046</v>
      </c>
      <c r="AI935" t="s">
        <v>2046</v>
      </c>
    </row>
    <row r="936" spans="1:45" x14ac:dyDescent="0.2">
      <c r="A936" t="s">
        <v>51</v>
      </c>
      <c r="D936" t="s">
        <v>10</v>
      </c>
      <c r="O936" s="41">
        <v>42770.958333333336</v>
      </c>
      <c r="P936">
        <v>3863</v>
      </c>
      <c r="Q936">
        <v>1</v>
      </c>
      <c r="V936" t="s">
        <v>1363</v>
      </c>
      <c r="W936" t="s">
        <v>1364</v>
      </c>
      <c r="X936">
        <v>4</v>
      </c>
      <c r="Y936">
        <v>0</v>
      </c>
      <c r="AB936">
        <v>130</v>
      </c>
      <c r="AC936">
        <v>0</v>
      </c>
      <c r="AD936">
        <v>130</v>
      </c>
      <c r="AE936" t="s">
        <v>2046</v>
      </c>
      <c r="AF936" t="s">
        <v>2046</v>
      </c>
      <c r="AG936" t="s">
        <v>2046</v>
      </c>
      <c r="AH936" t="s">
        <v>2046</v>
      </c>
      <c r="AI936" t="s">
        <v>2046</v>
      </c>
    </row>
    <row r="937" spans="1:45" x14ac:dyDescent="0.2">
      <c r="A937" t="s">
        <v>51</v>
      </c>
      <c r="B937" t="s">
        <v>803</v>
      </c>
      <c r="C937" t="s">
        <v>868</v>
      </c>
      <c r="D937" t="s">
        <v>15</v>
      </c>
      <c r="E937" t="s">
        <v>673</v>
      </c>
      <c r="F937" t="s">
        <v>1356</v>
      </c>
      <c r="G937">
        <v>13170</v>
      </c>
      <c r="H937" t="s">
        <v>1357</v>
      </c>
      <c r="I937" t="s">
        <v>1358</v>
      </c>
      <c r="J937" t="s">
        <v>847</v>
      </c>
      <c r="K937">
        <v>13</v>
      </c>
      <c r="L937" t="s">
        <v>848</v>
      </c>
      <c r="M937" t="s">
        <v>849</v>
      </c>
      <c r="N937">
        <v>1000</v>
      </c>
      <c r="O937" s="41">
        <v>42770.958333333336</v>
      </c>
      <c r="P937">
        <v>3862</v>
      </c>
      <c r="Q937">
        <v>1</v>
      </c>
      <c r="V937" t="s">
        <v>1310</v>
      </c>
      <c r="W937">
        <v>190210</v>
      </c>
      <c r="X937">
        <v>12</v>
      </c>
      <c r="Y937">
        <v>0</v>
      </c>
      <c r="AB937">
        <v>12.6</v>
      </c>
      <c r="AC937">
        <v>0</v>
      </c>
      <c r="AD937">
        <v>12.6</v>
      </c>
      <c r="AE937" t="s">
        <v>2046</v>
      </c>
      <c r="AF937" t="s">
        <v>2046</v>
      </c>
      <c r="AG937" t="s">
        <v>2046</v>
      </c>
      <c r="AH937" t="s">
        <v>2046</v>
      </c>
      <c r="AI937" t="s">
        <v>2046</v>
      </c>
    </row>
    <row r="938" spans="1:45" x14ac:dyDescent="0.2">
      <c r="A938" t="s">
        <v>51</v>
      </c>
      <c r="B938" t="s">
        <v>803</v>
      </c>
      <c r="C938" t="s">
        <v>868</v>
      </c>
      <c r="D938" t="s">
        <v>15</v>
      </c>
      <c r="E938" t="s">
        <v>673</v>
      </c>
      <c r="F938" t="s">
        <v>1356</v>
      </c>
      <c r="G938">
        <v>13170</v>
      </c>
      <c r="H938" t="s">
        <v>1357</v>
      </c>
      <c r="I938" t="s">
        <v>1358</v>
      </c>
      <c r="J938" t="s">
        <v>847</v>
      </c>
      <c r="K938">
        <v>13</v>
      </c>
      <c r="L938" t="s">
        <v>848</v>
      </c>
      <c r="M938" t="s">
        <v>849</v>
      </c>
      <c r="N938">
        <v>1000</v>
      </c>
      <c r="O938" s="41">
        <v>42770.958333333336</v>
      </c>
      <c r="P938">
        <v>3862</v>
      </c>
      <c r="Q938">
        <v>1</v>
      </c>
      <c r="V938" t="s">
        <v>1352</v>
      </c>
      <c r="W938">
        <v>41034</v>
      </c>
      <c r="X938">
        <v>20</v>
      </c>
      <c r="Y938">
        <v>0</v>
      </c>
      <c r="AB938">
        <v>19</v>
      </c>
      <c r="AC938">
        <v>0</v>
      </c>
      <c r="AD938">
        <v>19</v>
      </c>
      <c r="AE938" t="s">
        <v>2046</v>
      </c>
      <c r="AF938" t="s">
        <v>2046</v>
      </c>
      <c r="AG938" t="s">
        <v>2046</v>
      </c>
      <c r="AH938" t="s">
        <v>2046</v>
      </c>
      <c r="AI938" t="s">
        <v>2046</v>
      </c>
    </row>
    <row r="939" spans="1:45" x14ac:dyDescent="0.2">
      <c r="A939" t="s">
        <v>51</v>
      </c>
      <c r="B939" t="s">
        <v>803</v>
      </c>
      <c r="C939" t="s">
        <v>868</v>
      </c>
      <c r="D939" t="s">
        <v>15</v>
      </c>
      <c r="E939" t="s">
        <v>673</v>
      </c>
      <c r="F939" t="s">
        <v>1356</v>
      </c>
      <c r="G939">
        <v>13170</v>
      </c>
      <c r="H939" t="s">
        <v>1357</v>
      </c>
      <c r="I939" t="s">
        <v>1358</v>
      </c>
      <c r="J939" t="s">
        <v>847</v>
      </c>
      <c r="K939">
        <v>13</v>
      </c>
      <c r="L939" t="s">
        <v>848</v>
      </c>
      <c r="M939" t="s">
        <v>849</v>
      </c>
      <c r="N939">
        <v>1000</v>
      </c>
      <c r="O939" s="41">
        <v>42770.958333333336</v>
      </c>
      <c r="P939">
        <v>3862</v>
      </c>
      <c r="Q939">
        <v>1</v>
      </c>
      <c r="V939" t="s">
        <v>1351</v>
      </c>
      <c r="W939">
        <v>41033</v>
      </c>
      <c r="X939">
        <v>20</v>
      </c>
      <c r="Y939">
        <v>0</v>
      </c>
      <c r="AB939">
        <v>19</v>
      </c>
      <c r="AC939">
        <v>0</v>
      </c>
      <c r="AD939">
        <v>19</v>
      </c>
      <c r="AE939" t="s">
        <v>2046</v>
      </c>
      <c r="AF939" t="s">
        <v>2046</v>
      </c>
      <c r="AG939" t="s">
        <v>2046</v>
      </c>
      <c r="AH939" t="s">
        <v>2046</v>
      </c>
      <c r="AI939" t="s">
        <v>2046</v>
      </c>
    </row>
    <row r="940" spans="1:45" x14ac:dyDescent="0.2">
      <c r="A940" t="s">
        <v>51</v>
      </c>
      <c r="B940" t="s">
        <v>803</v>
      </c>
      <c r="C940" t="s">
        <v>868</v>
      </c>
      <c r="D940" t="s">
        <v>15</v>
      </c>
      <c r="E940" t="s">
        <v>673</v>
      </c>
      <c r="F940" t="s">
        <v>1356</v>
      </c>
      <c r="G940">
        <v>13170</v>
      </c>
      <c r="H940" t="s">
        <v>1357</v>
      </c>
      <c r="I940" t="s">
        <v>1358</v>
      </c>
      <c r="J940" t="s">
        <v>847</v>
      </c>
      <c r="K940">
        <v>13</v>
      </c>
      <c r="L940" t="s">
        <v>848</v>
      </c>
      <c r="M940" t="s">
        <v>849</v>
      </c>
      <c r="N940">
        <v>1000</v>
      </c>
      <c r="O940" s="41">
        <v>42770.958333333336</v>
      </c>
      <c r="P940">
        <v>3862</v>
      </c>
      <c r="Q940">
        <v>1</v>
      </c>
      <c r="V940" t="s">
        <v>880</v>
      </c>
      <c r="W940">
        <v>41032</v>
      </c>
      <c r="X940">
        <v>20</v>
      </c>
      <c r="Y940">
        <v>0</v>
      </c>
      <c r="AB940">
        <v>19</v>
      </c>
      <c r="AC940">
        <v>0</v>
      </c>
      <c r="AD940">
        <v>19</v>
      </c>
      <c r="AE940" t="s">
        <v>2046</v>
      </c>
      <c r="AF940" t="s">
        <v>2046</v>
      </c>
      <c r="AG940" t="s">
        <v>2046</v>
      </c>
      <c r="AH940" t="s">
        <v>2046</v>
      </c>
      <c r="AI940" t="s">
        <v>2046</v>
      </c>
    </row>
    <row r="941" spans="1:45" x14ac:dyDescent="0.2">
      <c r="A941" t="s">
        <v>51</v>
      </c>
      <c r="B941" t="s">
        <v>803</v>
      </c>
      <c r="C941" t="s">
        <v>868</v>
      </c>
      <c r="D941" t="s">
        <v>15</v>
      </c>
      <c r="E941" t="s">
        <v>673</v>
      </c>
      <c r="F941" t="s">
        <v>1356</v>
      </c>
      <c r="G941">
        <v>13170</v>
      </c>
      <c r="H941" t="s">
        <v>1357</v>
      </c>
      <c r="I941" t="s">
        <v>1358</v>
      </c>
      <c r="J941" t="s">
        <v>847</v>
      </c>
      <c r="K941">
        <v>13</v>
      </c>
      <c r="L941" t="s">
        <v>848</v>
      </c>
      <c r="M941" t="s">
        <v>849</v>
      </c>
      <c r="N941">
        <v>1000</v>
      </c>
      <c r="O941" s="41">
        <v>42770.958333333336</v>
      </c>
      <c r="P941">
        <v>3862</v>
      </c>
      <c r="Q941">
        <v>1</v>
      </c>
      <c r="V941" t="s">
        <v>1350</v>
      </c>
      <c r="W941">
        <v>41031</v>
      </c>
      <c r="X941">
        <v>20</v>
      </c>
      <c r="Y941">
        <v>0</v>
      </c>
      <c r="AB941">
        <v>19</v>
      </c>
      <c r="AC941">
        <v>0</v>
      </c>
      <c r="AD941">
        <v>19</v>
      </c>
      <c r="AE941" t="s">
        <v>2046</v>
      </c>
      <c r="AF941" t="s">
        <v>2046</v>
      </c>
      <c r="AG941" t="s">
        <v>2046</v>
      </c>
      <c r="AH941" t="s">
        <v>2046</v>
      </c>
      <c r="AI941" t="s">
        <v>2046</v>
      </c>
    </row>
    <row r="942" spans="1:45" x14ac:dyDescent="0.2">
      <c r="A942" t="s">
        <v>51</v>
      </c>
      <c r="B942" t="s">
        <v>826</v>
      </c>
      <c r="C942" t="s">
        <v>18</v>
      </c>
      <c r="D942" t="s">
        <v>7</v>
      </c>
      <c r="E942" t="s">
        <v>541</v>
      </c>
      <c r="F942" t="s">
        <v>1353</v>
      </c>
      <c r="G942">
        <v>26300</v>
      </c>
      <c r="H942" t="s">
        <v>1354</v>
      </c>
      <c r="I942" t="s">
        <v>1355</v>
      </c>
      <c r="J942" t="s">
        <v>882</v>
      </c>
      <c r="K942">
        <v>26</v>
      </c>
      <c r="L942" t="s">
        <v>848</v>
      </c>
      <c r="N942">
        <v>500</v>
      </c>
      <c r="O942" s="41">
        <v>42770.958333333336</v>
      </c>
      <c r="P942">
        <v>3861</v>
      </c>
      <c r="Q942">
        <v>1</v>
      </c>
      <c r="V942" t="s">
        <v>816</v>
      </c>
      <c r="W942">
        <v>1010631170</v>
      </c>
      <c r="X942">
        <v>12</v>
      </c>
      <c r="Y942">
        <v>10</v>
      </c>
      <c r="AB942">
        <v>66.959999999999994</v>
      </c>
      <c r="AC942">
        <v>0</v>
      </c>
      <c r="AD942">
        <v>66.959999999999994</v>
      </c>
      <c r="AE942" t="s">
        <v>2046</v>
      </c>
      <c r="AF942" t="s">
        <v>2046</v>
      </c>
      <c r="AG942" t="s">
        <v>2046</v>
      </c>
      <c r="AH942" t="s">
        <v>2046</v>
      </c>
      <c r="AI942" t="s">
        <v>2046</v>
      </c>
      <c r="AS942">
        <v>1</v>
      </c>
    </row>
    <row r="943" spans="1:45" x14ac:dyDescent="0.2">
      <c r="A943" t="s">
        <v>51</v>
      </c>
      <c r="B943" t="s">
        <v>826</v>
      </c>
      <c r="C943" t="s">
        <v>18</v>
      </c>
      <c r="D943" t="s">
        <v>7</v>
      </c>
      <c r="E943" t="s">
        <v>541</v>
      </c>
      <c r="F943" t="s">
        <v>1353</v>
      </c>
      <c r="G943">
        <v>26300</v>
      </c>
      <c r="H943" t="s">
        <v>1354</v>
      </c>
      <c r="I943" t="s">
        <v>1355</v>
      </c>
      <c r="J943" t="s">
        <v>882</v>
      </c>
      <c r="K943">
        <v>26</v>
      </c>
      <c r="L943" t="s">
        <v>848</v>
      </c>
      <c r="N943">
        <v>500</v>
      </c>
      <c r="O943" s="41">
        <v>42770.958333333336</v>
      </c>
      <c r="P943">
        <v>3861</v>
      </c>
      <c r="Q943">
        <v>1</v>
      </c>
      <c r="V943" t="s">
        <v>815</v>
      </c>
      <c r="W943">
        <v>1010630890</v>
      </c>
      <c r="X943">
        <v>6</v>
      </c>
      <c r="Y943">
        <v>10</v>
      </c>
      <c r="AB943">
        <v>21.9</v>
      </c>
      <c r="AC943">
        <v>0</v>
      </c>
      <c r="AD943">
        <v>21.9</v>
      </c>
      <c r="AE943" t="s">
        <v>2046</v>
      </c>
      <c r="AF943" t="s">
        <v>2046</v>
      </c>
      <c r="AG943" t="s">
        <v>2046</v>
      </c>
      <c r="AH943" t="s">
        <v>2046</v>
      </c>
      <c r="AI943" t="s">
        <v>2046</v>
      </c>
      <c r="AS943">
        <v>1</v>
      </c>
    </row>
    <row r="944" spans="1:45" x14ac:dyDescent="0.2">
      <c r="A944" t="s">
        <v>51</v>
      </c>
      <c r="B944" t="s">
        <v>826</v>
      </c>
      <c r="C944" t="s">
        <v>18</v>
      </c>
      <c r="D944" t="s">
        <v>7</v>
      </c>
      <c r="E944" t="s">
        <v>541</v>
      </c>
      <c r="F944" t="s">
        <v>1353</v>
      </c>
      <c r="G944">
        <v>26300</v>
      </c>
      <c r="H944" t="s">
        <v>1354</v>
      </c>
      <c r="I944" t="s">
        <v>1355</v>
      </c>
      <c r="J944" t="s">
        <v>882</v>
      </c>
      <c r="K944">
        <v>26</v>
      </c>
      <c r="L944" t="s">
        <v>848</v>
      </c>
      <c r="N944">
        <v>500</v>
      </c>
      <c r="O944" s="41">
        <v>42770.958333333336</v>
      </c>
      <c r="P944">
        <v>3861</v>
      </c>
      <c r="Q944">
        <v>1</v>
      </c>
      <c r="V944" t="s">
        <v>892</v>
      </c>
      <c r="W944">
        <v>1010420497</v>
      </c>
      <c r="X944">
        <v>4</v>
      </c>
      <c r="Y944">
        <v>10</v>
      </c>
      <c r="AB944">
        <v>25.56</v>
      </c>
      <c r="AC944">
        <v>0</v>
      </c>
      <c r="AD944">
        <v>25.56</v>
      </c>
      <c r="AE944" t="s">
        <v>2046</v>
      </c>
      <c r="AF944" t="s">
        <v>2046</v>
      </c>
      <c r="AG944" t="s">
        <v>2046</v>
      </c>
      <c r="AH944" t="s">
        <v>2046</v>
      </c>
      <c r="AI944" t="s">
        <v>2046</v>
      </c>
      <c r="AS944">
        <v>1</v>
      </c>
    </row>
    <row r="945" spans="1:45" x14ac:dyDescent="0.2">
      <c r="A945" t="s">
        <v>51</v>
      </c>
      <c r="B945" t="s">
        <v>826</v>
      </c>
      <c r="C945" t="s">
        <v>18</v>
      </c>
      <c r="D945" t="s">
        <v>7</v>
      </c>
      <c r="E945" t="s">
        <v>541</v>
      </c>
      <c r="F945" t="s">
        <v>1353</v>
      </c>
      <c r="G945">
        <v>26300</v>
      </c>
      <c r="H945" t="s">
        <v>1354</v>
      </c>
      <c r="I945" t="s">
        <v>1355</v>
      </c>
      <c r="J945" t="s">
        <v>882</v>
      </c>
      <c r="K945">
        <v>26</v>
      </c>
      <c r="L945" t="s">
        <v>848</v>
      </c>
      <c r="N945">
        <v>500</v>
      </c>
      <c r="O945" s="41">
        <v>42770.958333333336</v>
      </c>
      <c r="P945">
        <v>3861</v>
      </c>
      <c r="Q945">
        <v>1</v>
      </c>
      <c r="V945" t="s">
        <v>891</v>
      </c>
      <c r="W945">
        <v>1010420297</v>
      </c>
      <c r="X945">
        <v>4</v>
      </c>
      <c r="Y945">
        <v>10</v>
      </c>
      <c r="AB945">
        <v>25.56</v>
      </c>
      <c r="AC945">
        <v>0</v>
      </c>
      <c r="AD945">
        <v>25.56</v>
      </c>
      <c r="AE945" t="s">
        <v>2046</v>
      </c>
      <c r="AF945" t="s">
        <v>2046</v>
      </c>
      <c r="AG945" t="s">
        <v>2046</v>
      </c>
      <c r="AH945" t="s">
        <v>2046</v>
      </c>
      <c r="AI945" t="s">
        <v>2046</v>
      </c>
      <c r="AS945">
        <v>1</v>
      </c>
    </row>
    <row r="946" spans="1:45" x14ac:dyDescent="0.2">
      <c r="A946" t="s">
        <v>51</v>
      </c>
      <c r="B946" t="s">
        <v>826</v>
      </c>
      <c r="C946" t="s">
        <v>18</v>
      </c>
      <c r="D946" t="s">
        <v>7</v>
      </c>
      <c r="E946" t="s">
        <v>541</v>
      </c>
      <c r="F946" t="s">
        <v>1353</v>
      </c>
      <c r="G946">
        <v>26300</v>
      </c>
      <c r="H946" t="s">
        <v>1354</v>
      </c>
      <c r="I946" t="s">
        <v>1355</v>
      </c>
      <c r="J946" t="s">
        <v>882</v>
      </c>
      <c r="K946">
        <v>26</v>
      </c>
      <c r="L946" t="s">
        <v>848</v>
      </c>
      <c r="N946">
        <v>500</v>
      </c>
      <c r="O946" s="41">
        <v>42770.958333333336</v>
      </c>
      <c r="P946">
        <v>3861</v>
      </c>
      <c r="Q946">
        <v>1</v>
      </c>
      <c r="V946" t="s">
        <v>814</v>
      </c>
      <c r="W946">
        <v>1010420097</v>
      </c>
      <c r="X946">
        <v>4</v>
      </c>
      <c r="Y946">
        <v>10</v>
      </c>
      <c r="AB946">
        <v>25.56</v>
      </c>
      <c r="AC946">
        <v>0</v>
      </c>
      <c r="AD946">
        <v>25.56</v>
      </c>
      <c r="AE946" t="s">
        <v>2046</v>
      </c>
      <c r="AF946" t="s">
        <v>2046</v>
      </c>
      <c r="AG946" t="s">
        <v>2046</v>
      </c>
      <c r="AH946" t="s">
        <v>2046</v>
      </c>
      <c r="AI946" t="s">
        <v>2046</v>
      </c>
      <c r="AS946">
        <v>1</v>
      </c>
    </row>
    <row r="947" spans="1:45" x14ac:dyDescent="0.2">
      <c r="A947" t="s">
        <v>51</v>
      </c>
      <c r="B947" t="s">
        <v>826</v>
      </c>
      <c r="C947" t="s">
        <v>18</v>
      </c>
      <c r="D947" t="s">
        <v>7</v>
      </c>
      <c r="E947" t="s">
        <v>541</v>
      </c>
      <c r="F947" t="s">
        <v>1353</v>
      </c>
      <c r="G947">
        <v>26300</v>
      </c>
      <c r="H947" t="s">
        <v>1354</v>
      </c>
      <c r="I947" t="s">
        <v>1355</v>
      </c>
      <c r="J947" t="s">
        <v>882</v>
      </c>
      <c r="K947">
        <v>26</v>
      </c>
      <c r="L947" t="s">
        <v>848</v>
      </c>
      <c r="N947">
        <v>500</v>
      </c>
      <c r="O947" s="41">
        <v>42770.958333333336</v>
      </c>
      <c r="P947">
        <v>3861</v>
      </c>
      <c r="Q947">
        <v>1</v>
      </c>
      <c r="V947" t="s">
        <v>810</v>
      </c>
      <c r="W947">
        <v>1010415188</v>
      </c>
      <c r="X947">
        <v>8</v>
      </c>
      <c r="Y947">
        <v>0</v>
      </c>
      <c r="AB947">
        <v>69.28</v>
      </c>
      <c r="AC947">
        <v>0</v>
      </c>
      <c r="AD947">
        <v>69.28</v>
      </c>
      <c r="AE947" t="s">
        <v>2046</v>
      </c>
      <c r="AF947" t="s">
        <v>2046</v>
      </c>
      <c r="AG947" t="s">
        <v>2046</v>
      </c>
      <c r="AH947" t="s">
        <v>2046</v>
      </c>
      <c r="AI947" t="s">
        <v>2046</v>
      </c>
      <c r="AS947">
        <v>1</v>
      </c>
    </row>
    <row r="948" spans="1:45" x14ac:dyDescent="0.2">
      <c r="A948" t="s">
        <v>51</v>
      </c>
      <c r="B948" t="s">
        <v>826</v>
      </c>
      <c r="C948" t="s">
        <v>18</v>
      </c>
      <c r="D948" t="s">
        <v>7</v>
      </c>
      <c r="E948" t="s">
        <v>541</v>
      </c>
      <c r="F948" t="s">
        <v>1353</v>
      </c>
      <c r="G948">
        <v>26300</v>
      </c>
      <c r="H948" t="s">
        <v>1354</v>
      </c>
      <c r="I948" t="s">
        <v>1355</v>
      </c>
      <c r="J948" t="s">
        <v>882</v>
      </c>
      <c r="K948">
        <v>26</v>
      </c>
      <c r="L948" t="s">
        <v>848</v>
      </c>
      <c r="N948">
        <v>500</v>
      </c>
      <c r="O948" s="41">
        <v>42770.958333333336</v>
      </c>
      <c r="P948">
        <v>3861</v>
      </c>
      <c r="Q948">
        <v>1</v>
      </c>
      <c r="V948" t="s">
        <v>806</v>
      </c>
      <c r="W948">
        <v>1010615056</v>
      </c>
      <c r="X948">
        <v>6</v>
      </c>
      <c r="Y948">
        <v>0</v>
      </c>
      <c r="AB948">
        <v>37.92</v>
      </c>
      <c r="AC948">
        <v>0</v>
      </c>
      <c r="AD948">
        <v>37.92</v>
      </c>
      <c r="AE948" t="s">
        <v>2046</v>
      </c>
      <c r="AF948" t="s">
        <v>2046</v>
      </c>
      <c r="AG948" t="s">
        <v>2046</v>
      </c>
      <c r="AH948" t="s">
        <v>2046</v>
      </c>
      <c r="AI948" t="s">
        <v>2046</v>
      </c>
      <c r="AS948">
        <v>1</v>
      </c>
    </row>
    <row r="949" spans="1:45" x14ac:dyDescent="0.2">
      <c r="A949" t="s">
        <v>51</v>
      </c>
      <c r="B949" t="s">
        <v>826</v>
      </c>
      <c r="C949" t="s">
        <v>18</v>
      </c>
      <c r="D949" t="s">
        <v>7</v>
      </c>
      <c r="E949" t="s">
        <v>541</v>
      </c>
      <c r="F949" t="s">
        <v>1353</v>
      </c>
      <c r="G949">
        <v>26300</v>
      </c>
      <c r="H949" t="s">
        <v>1354</v>
      </c>
      <c r="I949" t="s">
        <v>1355</v>
      </c>
      <c r="J949" t="s">
        <v>882</v>
      </c>
      <c r="K949">
        <v>26</v>
      </c>
      <c r="L949" t="s">
        <v>848</v>
      </c>
      <c r="N949">
        <v>500</v>
      </c>
      <c r="O949" s="41">
        <v>42770.958333333336</v>
      </c>
      <c r="P949">
        <v>3861</v>
      </c>
      <c r="Q949">
        <v>1</v>
      </c>
      <c r="V949" t="s">
        <v>1137</v>
      </c>
      <c r="W949">
        <v>1010612050</v>
      </c>
      <c r="X949">
        <v>12</v>
      </c>
      <c r="Y949">
        <v>0</v>
      </c>
      <c r="AB949">
        <v>109.08</v>
      </c>
      <c r="AC949">
        <v>0</v>
      </c>
      <c r="AD949">
        <v>109.08</v>
      </c>
      <c r="AE949" t="s">
        <v>2046</v>
      </c>
      <c r="AF949" t="s">
        <v>2046</v>
      </c>
      <c r="AG949" t="s">
        <v>2046</v>
      </c>
      <c r="AH949" t="s">
        <v>2046</v>
      </c>
      <c r="AI949" t="s">
        <v>2046</v>
      </c>
      <c r="AS949">
        <v>1</v>
      </c>
    </row>
    <row r="950" spans="1:45" x14ac:dyDescent="0.2">
      <c r="A950" t="s">
        <v>51</v>
      </c>
      <c r="B950" t="s">
        <v>826</v>
      </c>
      <c r="C950" t="s">
        <v>18</v>
      </c>
      <c r="D950" t="s">
        <v>15</v>
      </c>
      <c r="E950" t="s">
        <v>643</v>
      </c>
      <c r="F950" t="s">
        <v>1339</v>
      </c>
      <c r="G950">
        <v>26200</v>
      </c>
      <c r="H950" t="s">
        <v>1340</v>
      </c>
      <c r="I950" t="s">
        <v>1341</v>
      </c>
      <c r="J950" t="s">
        <v>882</v>
      </c>
      <c r="K950">
        <v>26</v>
      </c>
      <c r="L950" t="s">
        <v>1150</v>
      </c>
      <c r="N950">
        <v>600</v>
      </c>
      <c r="O950" s="41">
        <v>42768.958333333336</v>
      </c>
      <c r="P950">
        <v>3860</v>
      </c>
      <c r="Q950">
        <v>1</v>
      </c>
      <c r="U950">
        <v>1</v>
      </c>
      <c r="V950" t="s">
        <v>886</v>
      </c>
      <c r="W950">
        <v>1010615028</v>
      </c>
      <c r="X950">
        <v>216</v>
      </c>
      <c r="Y950">
        <v>15</v>
      </c>
      <c r="AB950">
        <v>639.36</v>
      </c>
      <c r="AC950">
        <v>0</v>
      </c>
      <c r="AD950">
        <v>639.36</v>
      </c>
      <c r="AE950" t="s">
        <v>2046</v>
      </c>
      <c r="AF950" t="s">
        <v>2046</v>
      </c>
      <c r="AG950" t="s">
        <v>2046</v>
      </c>
      <c r="AH950" t="s">
        <v>2046</v>
      </c>
      <c r="AI950" t="s">
        <v>2046</v>
      </c>
    </row>
    <row r="951" spans="1:45" x14ac:dyDescent="0.2">
      <c r="A951" t="s">
        <v>51</v>
      </c>
      <c r="B951" t="s">
        <v>803</v>
      </c>
      <c r="C951" t="s">
        <v>868</v>
      </c>
      <c r="D951" t="s">
        <v>15</v>
      </c>
      <c r="E951" t="s">
        <v>511</v>
      </c>
      <c r="F951" t="s">
        <v>1359</v>
      </c>
      <c r="G951">
        <v>30300</v>
      </c>
      <c r="H951" t="s">
        <v>1360</v>
      </c>
      <c r="I951" t="s">
        <v>1361</v>
      </c>
      <c r="J951" t="s">
        <v>804</v>
      </c>
      <c r="K951">
        <v>30</v>
      </c>
      <c r="L951" t="s">
        <v>511</v>
      </c>
      <c r="N951">
        <v>270</v>
      </c>
      <c r="O951" s="41">
        <v>42767.958333333336</v>
      </c>
      <c r="P951">
        <v>3859</v>
      </c>
      <c r="Q951">
        <v>1</v>
      </c>
      <c r="V951" t="s">
        <v>1362</v>
      </c>
      <c r="W951">
        <v>320210</v>
      </c>
      <c r="X951">
        <v>10</v>
      </c>
      <c r="Y951">
        <v>0</v>
      </c>
      <c r="AB951">
        <v>19.5</v>
      </c>
      <c r="AC951">
        <v>0</v>
      </c>
      <c r="AD951">
        <v>19.5</v>
      </c>
      <c r="AE951" t="s">
        <v>2046</v>
      </c>
      <c r="AF951" t="s">
        <v>2046</v>
      </c>
      <c r="AG951" t="s">
        <v>2046</v>
      </c>
      <c r="AH951" t="s">
        <v>2046</v>
      </c>
      <c r="AI951" t="s">
        <v>2046</v>
      </c>
    </row>
    <row r="952" spans="1:45" x14ac:dyDescent="0.2">
      <c r="A952" t="s">
        <v>51</v>
      </c>
      <c r="B952" t="s">
        <v>803</v>
      </c>
      <c r="C952" t="s">
        <v>817</v>
      </c>
      <c r="D952" t="s">
        <v>15</v>
      </c>
      <c r="E952" t="s">
        <v>673</v>
      </c>
      <c r="F952" t="s">
        <v>1356</v>
      </c>
      <c r="G952">
        <v>13170</v>
      </c>
      <c r="H952" t="s">
        <v>1357</v>
      </c>
      <c r="I952" t="s">
        <v>1358</v>
      </c>
      <c r="J952" t="s">
        <v>847</v>
      </c>
      <c r="K952">
        <v>13</v>
      </c>
      <c r="L952" t="s">
        <v>848</v>
      </c>
      <c r="M952" t="s">
        <v>849</v>
      </c>
      <c r="N952">
        <v>1000</v>
      </c>
      <c r="O952" s="41">
        <v>42767.958333333336</v>
      </c>
      <c r="P952">
        <v>3858</v>
      </c>
      <c r="Q952">
        <v>1</v>
      </c>
      <c r="V952" t="s">
        <v>860</v>
      </c>
      <c r="W952" t="s">
        <v>861</v>
      </c>
      <c r="X952">
        <v>6</v>
      </c>
      <c r="Y952">
        <v>0</v>
      </c>
      <c r="AB952">
        <v>18.3</v>
      </c>
      <c r="AC952">
        <v>0</v>
      </c>
      <c r="AD952">
        <v>18.3</v>
      </c>
      <c r="AE952" t="s">
        <v>2046</v>
      </c>
      <c r="AF952" t="s">
        <v>2046</v>
      </c>
      <c r="AG952" t="s">
        <v>2046</v>
      </c>
      <c r="AH952" t="s">
        <v>2046</v>
      </c>
      <c r="AI952" t="s">
        <v>2046</v>
      </c>
    </row>
    <row r="953" spans="1:45" x14ac:dyDescent="0.2">
      <c r="A953" t="s">
        <v>51</v>
      </c>
      <c r="B953" t="s">
        <v>803</v>
      </c>
      <c r="C953" t="s">
        <v>887</v>
      </c>
      <c r="D953" t="s">
        <v>15</v>
      </c>
      <c r="E953" t="s">
        <v>673</v>
      </c>
      <c r="F953" t="s">
        <v>1356</v>
      </c>
      <c r="G953">
        <v>13170</v>
      </c>
      <c r="H953" t="s">
        <v>1357</v>
      </c>
      <c r="I953" t="s">
        <v>1358</v>
      </c>
      <c r="J953" t="s">
        <v>847</v>
      </c>
      <c r="K953">
        <v>13</v>
      </c>
      <c r="L953" t="s">
        <v>848</v>
      </c>
      <c r="M953" t="s">
        <v>849</v>
      </c>
      <c r="N953">
        <v>1000</v>
      </c>
      <c r="O953" s="41">
        <v>42767.958333333336</v>
      </c>
      <c r="P953">
        <v>3857</v>
      </c>
      <c r="Q953">
        <v>1</v>
      </c>
      <c r="V953" t="s">
        <v>1232</v>
      </c>
      <c r="W953">
        <v>1012</v>
      </c>
      <c r="X953">
        <v>6</v>
      </c>
      <c r="Y953">
        <v>0</v>
      </c>
      <c r="AB953">
        <v>31.44</v>
      </c>
      <c r="AC953">
        <v>0</v>
      </c>
      <c r="AD953">
        <v>31.44</v>
      </c>
      <c r="AE953" t="s">
        <v>2046</v>
      </c>
      <c r="AF953" t="s">
        <v>2046</v>
      </c>
      <c r="AG953" t="s">
        <v>2046</v>
      </c>
      <c r="AH953" t="s">
        <v>2046</v>
      </c>
      <c r="AI953" t="s">
        <v>2046</v>
      </c>
    </row>
    <row r="954" spans="1:45" x14ac:dyDescent="0.2">
      <c r="A954" t="s">
        <v>51</v>
      </c>
      <c r="B954" t="s">
        <v>803</v>
      </c>
      <c r="C954" t="s">
        <v>887</v>
      </c>
      <c r="D954" t="s">
        <v>15</v>
      </c>
      <c r="E954" t="s">
        <v>673</v>
      </c>
      <c r="F954" t="s">
        <v>1356</v>
      </c>
      <c r="G954">
        <v>13170</v>
      </c>
      <c r="H954" t="s">
        <v>1357</v>
      </c>
      <c r="I954" t="s">
        <v>1358</v>
      </c>
      <c r="J954" t="s">
        <v>847</v>
      </c>
      <c r="K954">
        <v>13</v>
      </c>
      <c r="L954" t="s">
        <v>848</v>
      </c>
      <c r="M954" t="s">
        <v>849</v>
      </c>
      <c r="N954">
        <v>1000</v>
      </c>
      <c r="O954" s="41">
        <v>42767.958333333336</v>
      </c>
      <c r="P954">
        <v>3857</v>
      </c>
      <c r="Q954">
        <v>1</v>
      </c>
      <c r="V954" t="s">
        <v>1166</v>
      </c>
      <c r="W954">
        <v>1013</v>
      </c>
      <c r="X954">
        <v>6</v>
      </c>
      <c r="Y954">
        <v>0</v>
      </c>
      <c r="AB954">
        <v>23.4</v>
      </c>
      <c r="AC954">
        <v>0</v>
      </c>
      <c r="AD954">
        <v>23.4</v>
      </c>
      <c r="AE954" t="s">
        <v>2046</v>
      </c>
      <c r="AF954" t="s">
        <v>2046</v>
      </c>
      <c r="AG954" t="s">
        <v>2046</v>
      </c>
      <c r="AH954" t="s">
        <v>2046</v>
      </c>
      <c r="AI954" t="s">
        <v>2046</v>
      </c>
    </row>
    <row r="955" spans="1:45" x14ac:dyDescent="0.2">
      <c r="A955" t="s">
        <v>51</v>
      </c>
      <c r="B955" t="s">
        <v>803</v>
      </c>
      <c r="C955" t="s">
        <v>887</v>
      </c>
      <c r="D955" t="s">
        <v>15</v>
      </c>
      <c r="E955" t="s">
        <v>673</v>
      </c>
      <c r="F955" t="s">
        <v>1356</v>
      </c>
      <c r="G955">
        <v>13170</v>
      </c>
      <c r="H955" t="s">
        <v>1357</v>
      </c>
      <c r="I955" t="s">
        <v>1358</v>
      </c>
      <c r="J955" t="s">
        <v>847</v>
      </c>
      <c r="K955">
        <v>13</v>
      </c>
      <c r="L955" t="s">
        <v>848</v>
      </c>
      <c r="M955" t="s">
        <v>849</v>
      </c>
      <c r="N955">
        <v>1000</v>
      </c>
      <c r="O955" s="41">
        <v>42767.958333333336</v>
      </c>
      <c r="P955">
        <v>3857</v>
      </c>
      <c r="Q955">
        <v>1</v>
      </c>
      <c r="V955" t="s">
        <v>890</v>
      </c>
      <c r="W955">
        <v>1011</v>
      </c>
      <c r="X955">
        <v>6</v>
      </c>
      <c r="Y955">
        <v>0</v>
      </c>
      <c r="AB955">
        <v>27.3</v>
      </c>
      <c r="AC955">
        <v>0</v>
      </c>
      <c r="AD955">
        <v>27.3</v>
      </c>
      <c r="AE955" t="s">
        <v>2046</v>
      </c>
      <c r="AF955" t="s">
        <v>2046</v>
      </c>
      <c r="AG955" t="s">
        <v>2046</v>
      </c>
      <c r="AH955" t="s">
        <v>2046</v>
      </c>
      <c r="AI955" t="s">
        <v>2046</v>
      </c>
    </row>
    <row r="956" spans="1:45" x14ac:dyDescent="0.2">
      <c r="A956" t="s">
        <v>51</v>
      </c>
      <c r="B956" t="s">
        <v>803</v>
      </c>
      <c r="C956" t="s">
        <v>887</v>
      </c>
      <c r="D956" t="s">
        <v>15</v>
      </c>
      <c r="E956" t="s">
        <v>673</v>
      </c>
      <c r="F956" t="s">
        <v>1356</v>
      </c>
      <c r="G956">
        <v>13170</v>
      </c>
      <c r="H956" t="s">
        <v>1357</v>
      </c>
      <c r="I956" t="s">
        <v>1358</v>
      </c>
      <c r="J956" t="s">
        <v>847</v>
      </c>
      <c r="K956">
        <v>13</v>
      </c>
      <c r="L956" t="s">
        <v>848</v>
      </c>
      <c r="M956" t="s">
        <v>849</v>
      </c>
      <c r="N956">
        <v>1000</v>
      </c>
      <c r="O956" s="41">
        <v>42767.958333333336</v>
      </c>
      <c r="P956">
        <v>3857</v>
      </c>
      <c r="Q956">
        <v>1</v>
      </c>
      <c r="V956" t="s">
        <v>1240</v>
      </c>
      <c r="W956">
        <v>6901</v>
      </c>
      <c r="X956">
        <v>12</v>
      </c>
      <c r="Y956">
        <v>0</v>
      </c>
      <c r="AB956">
        <v>20.64</v>
      </c>
      <c r="AC956">
        <v>0</v>
      </c>
      <c r="AD956">
        <v>20.64</v>
      </c>
      <c r="AE956" t="s">
        <v>2046</v>
      </c>
      <c r="AF956" t="s">
        <v>2046</v>
      </c>
      <c r="AG956" t="s">
        <v>2046</v>
      </c>
      <c r="AH956" t="s">
        <v>2046</v>
      </c>
      <c r="AI956" t="s">
        <v>2046</v>
      </c>
    </row>
    <row r="957" spans="1:45" x14ac:dyDescent="0.2">
      <c r="A957" t="s">
        <v>51</v>
      </c>
      <c r="B957" t="s">
        <v>803</v>
      </c>
      <c r="C957" t="s">
        <v>18</v>
      </c>
      <c r="D957" t="s">
        <v>15</v>
      </c>
      <c r="E957" t="s">
        <v>673</v>
      </c>
      <c r="F957" t="s">
        <v>1356</v>
      </c>
      <c r="G957">
        <v>13170</v>
      </c>
      <c r="H957" t="s">
        <v>1357</v>
      </c>
      <c r="I957" t="s">
        <v>1358</v>
      </c>
      <c r="J957" t="s">
        <v>847</v>
      </c>
      <c r="K957">
        <v>13</v>
      </c>
      <c r="L957" t="s">
        <v>848</v>
      </c>
      <c r="M957" t="s">
        <v>849</v>
      </c>
      <c r="N957">
        <v>1000</v>
      </c>
      <c r="O957" s="41">
        <v>42767.958333333336</v>
      </c>
      <c r="P957">
        <v>3856</v>
      </c>
      <c r="Q957">
        <v>1</v>
      </c>
      <c r="V957" t="s">
        <v>892</v>
      </c>
      <c r="W957">
        <v>1010420497</v>
      </c>
      <c r="X957">
        <v>4</v>
      </c>
      <c r="Y957">
        <v>10</v>
      </c>
      <c r="AB957">
        <v>25.56</v>
      </c>
      <c r="AC957">
        <v>0</v>
      </c>
      <c r="AD957">
        <v>25.56</v>
      </c>
      <c r="AE957" t="s">
        <v>2046</v>
      </c>
      <c r="AF957" t="s">
        <v>2046</v>
      </c>
      <c r="AG957" t="s">
        <v>2046</v>
      </c>
      <c r="AH957" t="s">
        <v>2046</v>
      </c>
      <c r="AI957" t="s">
        <v>2046</v>
      </c>
    </row>
    <row r="958" spans="1:45" x14ac:dyDescent="0.2">
      <c r="A958" t="s">
        <v>51</v>
      </c>
      <c r="B958" t="s">
        <v>803</v>
      </c>
      <c r="C958" t="s">
        <v>18</v>
      </c>
      <c r="D958" t="s">
        <v>15</v>
      </c>
      <c r="E958" t="s">
        <v>673</v>
      </c>
      <c r="F958" t="s">
        <v>1356</v>
      </c>
      <c r="G958">
        <v>13170</v>
      </c>
      <c r="H958" t="s">
        <v>1357</v>
      </c>
      <c r="I958" t="s">
        <v>1358</v>
      </c>
      <c r="J958" t="s">
        <v>847</v>
      </c>
      <c r="K958">
        <v>13</v>
      </c>
      <c r="L958" t="s">
        <v>848</v>
      </c>
      <c r="M958" t="s">
        <v>849</v>
      </c>
      <c r="N958">
        <v>1000</v>
      </c>
      <c r="O958" s="41">
        <v>42767.958333333336</v>
      </c>
      <c r="P958">
        <v>3856</v>
      </c>
      <c r="Q958">
        <v>1</v>
      </c>
      <c r="V958" t="s">
        <v>891</v>
      </c>
      <c r="W958">
        <v>1010420297</v>
      </c>
      <c r="X958">
        <v>4</v>
      </c>
      <c r="Y958">
        <v>10</v>
      </c>
      <c r="AB958">
        <v>25.56</v>
      </c>
      <c r="AC958">
        <v>0</v>
      </c>
      <c r="AD958">
        <v>25.56</v>
      </c>
      <c r="AE958" t="s">
        <v>2046</v>
      </c>
      <c r="AF958" t="s">
        <v>2046</v>
      </c>
      <c r="AG958" t="s">
        <v>2046</v>
      </c>
      <c r="AH958" t="s">
        <v>2046</v>
      </c>
      <c r="AI958" t="s">
        <v>2046</v>
      </c>
    </row>
    <row r="959" spans="1:45" x14ac:dyDescent="0.2">
      <c r="A959" t="s">
        <v>51</v>
      </c>
      <c r="B959" t="s">
        <v>803</v>
      </c>
      <c r="C959" t="s">
        <v>18</v>
      </c>
      <c r="D959" t="s">
        <v>15</v>
      </c>
      <c r="E959" t="s">
        <v>673</v>
      </c>
      <c r="F959" t="s">
        <v>1356</v>
      </c>
      <c r="G959">
        <v>13170</v>
      </c>
      <c r="H959" t="s">
        <v>1357</v>
      </c>
      <c r="I959" t="s">
        <v>1358</v>
      </c>
      <c r="J959" t="s">
        <v>847</v>
      </c>
      <c r="K959">
        <v>13</v>
      </c>
      <c r="L959" t="s">
        <v>848</v>
      </c>
      <c r="M959" t="s">
        <v>849</v>
      </c>
      <c r="N959">
        <v>1000</v>
      </c>
      <c r="O959" s="41">
        <v>42767.958333333336</v>
      </c>
      <c r="P959">
        <v>3856</v>
      </c>
      <c r="Q959">
        <v>1</v>
      </c>
      <c r="V959" t="s">
        <v>814</v>
      </c>
      <c r="W959">
        <v>1010420097</v>
      </c>
      <c r="X959">
        <v>4</v>
      </c>
      <c r="Y959">
        <v>10</v>
      </c>
      <c r="AB959">
        <v>25.56</v>
      </c>
      <c r="AC959">
        <v>0</v>
      </c>
      <c r="AD959">
        <v>25.56</v>
      </c>
      <c r="AE959" t="s">
        <v>2046</v>
      </c>
      <c r="AF959" t="s">
        <v>2046</v>
      </c>
      <c r="AG959" t="s">
        <v>2046</v>
      </c>
      <c r="AH959" t="s">
        <v>2046</v>
      </c>
      <c r="AI959" t="s">
        <v>2046</v>
      </c>
    </row>
    <row r="960" spans="1:45" x14ac:dyDescent="0.2">
      <c r="A960" t="s">
        <v>51</v>
      </c>
      <c r="B960" t="s">
        <v>803</v>
      </c>
      <c r="C960" t="s">
        <v>18</v>
      </c>
      <c r="D960" t="s">
        <v>15</v>
      </c>
      <c r="E960" t="s">
        <v>673</v>
      </c>
      <c r="F960" t="s">
        <v>1356</v>
      </c>
      <c r="G960">
        <v>13170</v>
      </c>
      <c r="H960" t="s">
        <v>1357</v>
      </c>
      <c r="I960" t="s">
        <v>1358</v>
      </c>
      <c r="J960" t="s">
        <v>847</v>
      </c>
      <c r="K960">
        <v>13</v>
      </c>
      <c r="L960" t="s">
        <v>848</v>
      </c>
      <c r="M960" t="s">
        <v>849</v>
      </c>
      <c r="N960">
        <v>1000</v>
      </c>
      <c r="O960" s="41">
        <v>42767.958333333336</v>
      </c>
      <c r="P960">
        <v>3856</v>
      </c>
      <c r="R960">
        <v>1</v>
      </c>
      <c r="V960" t="s">
        <v>813</v>
      </c>
      <c r="W960">
        <v>1090115040</v>
      </c>
      <c r="X960">
        <v>2</v>
      </c>
      <c r="Y960">
        <v>0</v>
      </c>
      <c r="AB960">
        <v>58.78</v>
      </c>
      <c r="AC960">
        <v>0</v>
      </c>
      <c r="AD960">
        <v>58.78</v>
      </c>
      <c r="AE960" t="s">
        <v>2046</v>
      </c>
      <c r="AF960" t="s">
        <v>2046</v>
      </c>
      <c r="AG960" t="s">
        <v>2046</v>
      </c>
      <c r="AH960" t="s">
        <v>2046</v>
      </c>
      <c r="AI960" t="s">
        <v>2046</v>
      </c>
    </row>
    <row r="961" spans="1:45" x14ac:dyDescent="0.2">
      <c r="A961" t="s">
        <v>51</v>
      </c>
      <c r="B961" t="s">
        <v>803</v>
      </c>
      <c r="C961" t="s">
        <v>18</v>
      </c>
      <c r="D961" t="s">
        <v>15</v>
      </c>
      <c r="E961" t="s">
        <v>673</v>
      </c>
      <c r="F961" t="s">
        <v>1356</v>
      </c>
      <c r="G961">
        <v>13170</v>
      </c>
      <c r="H961" t="s">
        <v>1357</v>
      </c>
      <c r="I961" t="s">
        <v>1358</v>
      </c>
      <c r="J961" t="s">
        <v>847</v>
      </c>
      <c r="K961">
        <v>13</v>
      </c>
      <c r="L961" t="s">
        <v>848</v>
      </c>
      <c r="M961" t="s">
        <v>849</v>
      </c>
      <c r="N961">
        <v>1000</v>
      </c>
      <c r="O961" s="41">
        <v>42767.958333333336</v>
      </c>
      <c r="P961">
        <v>3856</v>
      </c>
      <c r="R961">
        <v>1</v>
      </c>
      <c r="V961" t="s">
        <v>955</v>
      </c>
      <c r="W961">
        <v>1010630692</v>
      </c>
      <c r="X961">
        <v>6</v>
      </c>
      <c r="Y961">
        <v>0</v>
      </c>
      <c r="AB961">
        <v>35.340000000000003</v>
      </c>
      <c r="AC961">
        <v>0</v>
      </c>
      <c r="AD961">
        <v>35.340000000000003</v>
      </c>
      <c r="AE961" t="s">
        <v>2046</v>
      </c>
      <c r="AF961" t="s">
        <v>2046</v>
      </c>
      <c r="AG961" t="s">
        <v>2046</v>
      </c>
      <c r="AH961" t="s">
        <v>2046</v>
      </c>
      <c r="AI961" t="s">
        <v>2046</v>
      </c>
    </row>
    <row r="962" spans="1:45" x14ac:dyDescent="0.2">
      <c r="A962" t="s">
        <v>51</v>
      </c>
      <c r="B962" t="s">
        <v>826</v>
      </c>
      <c r="C962" t="s">
        <v>863</v>
      </c>
      <c r="D962" t="s">
        <v>15</v>
      </c>
      <c r="E962" t="s">
        <v>541</v>
      </c>
      <c r="F962" t="s">
        <v>1353</v>
      </c>
      <c r="G962">
        <v>26300</v>
      </c>
      <c r="H962" t="s">
        <v>1354</v>
      </c>
      <c r="I962" t="s">
        <v>1355</v>
      </c>
      <c r="J962" t="s">
        <v>882</v>
      </c>
      <c r="K962">
        <v>26</v>
      </c>
      <c r="L962" t="s">
        <v>848</v>
      </c>
      <c r="N962">
        <v>500</v>
      </c>
      <c r="O962" s="41">
        <v>42767.958333333336</v>
      </c>
      <c r="P962">
        <v>3855</v>
      </c>
      <c r="Q962">
        <v>1</v>
      </c>
      <c r="T962">
        <v>1</v>
      </c>
      <c r="V962" t="s">
        <v>865</v>
      </c>
      <c r="W962" t="s">
        <v>866</v>
      </c>
      <c r="X962">
        <v>1</v>
      </c>
      <c r="Y962">
        <v>10</v>
      </c>
      <c r="AB962">
        <v>0</v>
      </c>
      <c r="AC962">
        <v>0</v>
      </c>
      <c r="AD962">
        <v>0</v>
      </c>
      <c r="AE962" t="s">
        <v>2046</v>
      </c>
      <c r="AF962" t="s">
        <v>2046</v>
      </c>
      <c r="AG962" t="s">
        <v>2046</v>
      </c>
      <c r="AH962" t="s">
        <v>2046</v>
      </c>
      <c r="AI962" t="s">
        <v>2046</v>
      </c>
      <c r="AS962">
        <v>1</v>
      </c>
    </row>
    <row r="963" spans="1:45" x14ac:dyDescent="0.2">
      <c r="A963" t="s">
        <v>51</v>
      </c>
      <c r="B963" t="s">
        <v>826</v>
      </c>
      <c r="C963" t="s">
        <v>817</v>
      </c>
      <c r="D963" t="s">
        <v>10</v>
      </c>
      <c r="E963" t="s">
        <v>541</v>
      </c>
      <c r="F963" t="s">
        <v>1353</v>
      </c>
      <c r="G963">
        <v>26300</v>
      </c>
      <c r="H963" t="s">
        <v>1354</v>
      </c>
      <c r="I963" t="s">
        <v>1355</v>
      </c>
      <c r="J963" t="s">
        <v>882</v>
      </c>
      <c r="K963">
        <v>26</v>
      </c>
      <c r="L963" t="s">
        <v>848</v>
      </c>
      <c r="N963">
        <v>500</v>
      </c>
      <c r="O963" s="41">
        <v>42767.958333333336</v>
      </c>
      <c r="P963">
        <v>3853</v>
      </c>
      <c r="Q963">
        <v>1</v>
      </c>
      <c r="T963">
        <v>1</v>
      </c>
      <c r="V963" t="s">
        <v>860</v>
      </c>
      <c r="W963" t="s">
        <v>861</v>
      </c>
      <c r="X963">
        <v>30</v>
      </c>
      <c r="Y963">
        <v>10</v>
      </c>
      <c r="AB963">
        <v>82.5</v>
      </c>
      <c r="AC963">
        <v>0</v>
      </c>
      <c r="AD963">
        <v>82.5</v>
      </c>
      <c r="AE963" t="s">
        <v>2046</v>
      </c>
      <c r="AF963" t="s">
        <v>2046</v>
      </c>
      <c r="AG963" t="s">
        <v>2046</v>
      </c>
      <c r="AH963" t="s">
        <v>2046</v>
      </c>
      <c r="AI963" t="s">
        <v>2046</v>
      </c>
      <c r="AS963">
        <v>1</v>
      </c>
    </row>
    <row r="964" spans="1:45" x14ac:dyDescent="0.2">
      <c r="A964" t="s">
        <v>51</v>
      </c>
      <c r="B964" t="s">
        <v>826</v>
      </c>
      <c r="C964" t="s">
        <v>817</v>
      </c>
      <c r="D964" t="s">
        <v>10</v>
      </c>
      <c r="E964" t="s">
        <v>541</v>
      </c>
      <c r="F964" t="s">
        <v>1353</v>
      </c>
      <c r="G964">
        <v>26300</v>
      </c>
      <c r="H964" t="s">
        <v>1354</v>
      </c>
      <c r="I964" t="s">
        <v>1355</v>
      </c>
      <c r="J964" t="s">
        <v>882</v>
      </c>
      <c r="K964">
        <v>26</v>
      </c>
      <c r="L964" t="s">
        <v>848</v>
      </c>
      <c r="N964">
        <v>500</v>
      </c>
      <c r="O964" s="41">
        <v>42767.958333333336</v>
      </c>
      <c r="P964">
        <v>3853</v>
      </c>
      <c r="Q964">
        <v>1</v>
      </c>
      <c r="T964">
        <v>1</v>
      </c>
      <c r="V964" t="s">
        <v>934</v>
      </c>
      <c r="W964" t="s">
        <v>935</v>
      </c>
      <c r="X964">
        <v>30</v>
      </c>
      <c r="Y964">
        <v>10</v>
      </c>
      <c r="AB964">
        <v>80.7</v>
      </c>
      <c r="AC964">
        <v>0</v>
      </c>
      <c r="AD964">
        <v>80.7</v>
      </c>
      <c r="AE964" t="s">
        <v>2046</v>
      </c>
      <c r="AF964" t="s">
        <v>2046</v>
      </c>
      <c r="AG964" t="s">
        <v>2046</v>
      </c>
      <c r="AH964" t="s">
        <v>2046</v>
      </c>
      <c r="AI964" t="s">
        <v>2046</v>
      </c>
      <c r="AS964">
        <v>1</v>
      </c>
    </row>
    <row r="965" spans="1:45" x14ac:dyDescent="0.2">
      <c r="A965" t="s">
        <v>51</v>
      </c>
      <c r="B965" t="s">
        <v>826</v>
      </c>
      <c r="C965" t="s">
        <v>817</v>
      </c>
      <c r="D965" t="s">
        <v>10</v>
      </c>
      <c r="E965" t="s">
        <v>541</v>
      </c>
      <c r="F965" t="s">
        <v>1353</v>
      </c>
      <c r="G965">
        <v>26300</v>
      </c>
      <c r="H965" t="s">
        <v>1354</v>
      </c>
      <c r="I965" t="s">
        <v>1355</v>
      </c>
      <c r="J965" t="s">
        <v>882</v>
      </c>
      <c r="K965">
        <v>26</v>
      </c>
      <c r="L965" t="s">
        <v>848</v>
      </c>
      <c r="N965">
        <v>500</v>
      </c>
      <c r="O965" s="41">
        <v>42767.958333333336</v>
      </c>
      <c r="P965">
        <v>3853</v>
      </c>
      <c r="Q965">
        <v>1</v>
      </c>
      <c r="T965">
        <v>1</v>
      </c>
      <c r="V965" t="s">
        <v>1228</v>
      </c>
      <c r="W965" t="s">
        <v>1229</v>
      </c>
      <c r="X965">
        <v>30</v>
      </c>
      <c r="Y965">
        <v>10</v>
      </c>
      <c r="AB965">
        <v>0</v>
      </c>
      <c r="AC965">
        <v>0</v>
      </c>
      <c r="AD965">
        <v>0</v>
      </c>
      <c r="AE965" t="s">
        <v>2046</v>
      </c>
      <c r="AF965" t="s">
        <v>2046</v>
      </c>
      <c r="AG965" t="s">
        <v>2046</v>
      </c>
      <c r="AH965" t="s">
        <v>2046</v>
      </c>
      <c r="AI965" t="s">
        <v>2046</v>
      </c>
      <c r="AS965">
        <v>1</v>
      </c>
    </row>
    <row r="966" spans="1:45" x14ac:dyDescent="0.2">
      <c r="A966" t="s">
        <v>51</v>
      </c>
      <c r="B966" t="s">
        <v>826</v>
      </c>
      <c r="C966" t="s">
        <v>817</v>
      </c>
      <c r="D966" t="s">
        <v>10</v>
      </c>
      <c r="E966" t="s">
        <v>541</v>
      </c>
      <c r="F966" t="s">
        <v>1353</v>
      </c>
      <c r="G966">
        <v>26300</v>
      </c>
      <c r="H966" t="s">
        <v>1354</v>
      </c>
      <c r="I966" t="s">
        <v>1355</v>
      </c>
      <c r="J966" t="s">
        <v>882</v>
      </c>
      <c r="K966">
        <v>26</v>
      </c>
      <c r="L966" t="s">
        <v>848</v>
      </c>
      <c r="N966">
        <v>500</v>
      </c>
      <c r="O966" s="41">
        <v>42767.958333333336</v>
      </c>
      <c r="P966">
        <v>3853</v>
      </c>
      <c r="Q966">
        <v>1</v>
      </c>
      <c r="T966">
        <v>1</v>
      </c>
      <c r="V966" t="s">
        <v>859</v>
      </c>
      <c r="X966">
        <v>4</v>
      </c>
      <c r="Y966">
        <v>0</v>
      </c>
      <c r="AB966">
        <v>0</v>
      </c>
      <c r="AC966">
        <v>0</v>
      </c>
      <c r="AD966">
        <v>0</v>
      </c>
      <c r="AE966" t="s">
        <v>2046</v>
      </c>
      <c r="AF966" t="s">
        <v>2046</v>
      </c>
      <c r="AG966" t="s">
        <v>2046</v>
      </c>
      <c r="AH966" t="s">
        <v>2046</v>
      </c>
      <c r="AI966" t="s">
        <v>2046</v>
      </c>
      <c r="AS966">
        <v>1</v>
      </c>
    </row>
    <row r="967" spans="1:45" x14ac:dyDescent="0.2">
      <c r="A967" t="s">
        <v>51</v>
      </c>
      <c r="B967" t="s">
        <v>826</v>
      </c>
      <c r="C967" t="s">
        <v>817</v>
      </c>
      <c r="D967" t="s">
        <v>10</v>
      </c>
      <c r="E967" t="s">
        <v>541</v>
      </c>
      <c r="F967" t="s">
        <v>1353</v>
      </c>
      <c r="G967">
        <v>26300</v>
      </c>
      <c r="H967" t="s">
        <v>1354</v>
      </c>
      <c r="I967" t="s">
        <v>1355</v>
      </c>
      <c r="J967" t="s">
        <v>882</v>
      </c>
      <c r="K967">
        <v>26</v>
      </c>
      <c r="L967" t="s">
        <v>848</v>
      </c>
      <c r="N967">
        <v>500</v>
      </c>
      <c r="O967" s="41">
        <v>42767.958333333336</v>
      </c>
      <c r="P967">
        <v>3853</v>
      </c>
      <c r="Q967">
        <v>1</v>
      </c>
      <c r="T967">
        <v>1</v>
      </c>
      <c r="V967" t="s">
        <v>824</v>
      </c>
      <c r="W967" t="s">
        <v>825</v>
      </c>
      <c r="X967">
        <v>60</v>
      </c>
      <c r="Y967">
        <v>10</v>
      </c>
      <c r="AB967">
        <v>262.2</v>
      </c>
      <c r="AC967">
        <v>0</v>
      </c>
      <c r="AD967">
        <v>262.2</v>
      </c>
      <c r="AE967" t="s">
        <v>2046</v>
      </c>
      <c r="AF967" t="s">
        <v>2046</v>
      </c>
      <c r="AG967" t="s">
        <v>2046</v>
      </c>
      <c r="AH967" t="s">
        <v>2046</v>
      </c>
      <c r="AI967" t="s">
        <v>2046</v>
      </c>
      <c r="AS967">
        <v>1</v>
      </c>
    </row>
    <row r="968" spans="1:45" x14ac:dyDescent="0.2">
      <c r="A968" t="s">
        <v>51</v>
      </c>
      <c r="B968" t="s">
        <v>826</v>
      </c>
      <c r="C968" t="s">
        <v>817</v>
      </c>
      <c r="D968" t="s">
        <v>10</v>
      </c>
      <c r="E968" t="s">
        <v>541</v>
      </c>
      <c r="F968" t="s">
        <v>1353</v>
      </c>
      <c r="G968">
        <v>26300</v>
      </c>
      <c r="H968" t="s">
        <v>1354</v>
      </c>
      <c r="I968" t="s">
        <v>1355</v>
      </c>
      <c r="J968" t="s">
        <v>882</v>
      </c>
      <c r="K968">
        <v>26</v>
      </c>
      <c r="L968" t="s">
        <v>848</v>
      </c>
      <c r="N968">
        <v>500</v>
      </c>
      <c r="O968" s="41">
        <v>42767.958333333336</v>
      </c>
      <c r="P968">
        <v>3853</v>
      </c>
      <c r="Q968">
        <v>1</v>
      </c>
      <c r="T968">
        <v>1</v>
      </c>
      <c r="V968" t="s">
        <v>822</v>
      </c>
      <c r="W968" t="s">
        <v>823</v>
      </c>
      <c r="X968">
        <v>30</v>
      </c>
      <c r="Y968">
        <v>10</v>
      </c>
      <c r="AB968">
        <v>125.1</v>
      </c>
      <c r="AC968">
        <v>0</v>
      </c>
      <c r="AD968">
        <v>125.1</v>
      </c>
      <c r="AE968" t="s">
        <v>2046</v>
      </c>
      <c r="AF968" t="s">
        <v>2046</v>
      </c>
      <c r="AG968" t="s">
        <v>2046</v>
      </c>
      <c r="AH968" t="s">
        <v>2046</v>
      </c>
      <c r="AI968" t="s">
        <v>2046</v>
      </c>
      <c r="AS968">
        <v>1</v>
      </c>
    </row>
    <row r="969" spans="1:45" x14ac:dyDescent="0.2">
      <c r="A969" t="s">
        <v>51</v>
      </c>
      <c r="B969" t="s">
        <v>826</v>
      </c>
      <c r="C969" t="s">
        <v>817</v>
      </c>
      <c r="D969" t="s">
        <v>10</v>
      </c>
      <c r="E969" t="s">
        <v>541</v>
      </c>
      <c r="F969" t="s">
        <v>1353</v>
      </c>
      <c r="G969">
        <v>26300</v>
      </c>
      <c r="H969" t="s">
        <v>1354</v>
      </c>
      <c r="I969" t="s">
        <v>1355</v>
      </c>
      <c r="J969" t="s">
        <v>882</v>
      </c>
      <c r="K969">
        <v>26</v>
      </c>
      <c r="L969" t="s">
        <v>848</v>
      </c>
      <c r="N969">
        <v>500</v>
      </c>
      <c r="O969" s="41">
        <v>42767.958333333336</v>
      </c>
      <c r="P969">
        <v>3853</v>
      </c>
      <c r="Q969">
        <v>1</v>
      </c>
      <c r="T969">
        <v>1</v>
      </c>
      <c r="V969" t="s">
        <v>1139</v>
      </c>
      <c r="W969" t="s">
        <v>952</v>
      </c>
      <c r="X969">
        <v>30</v>
      </c>
      <c r="Y969">
        <v>10</v>
      </c>
      <c r="AB969">
        <v>77.099999999999994</v>
      </c>
      <c r="AC969">
        <v>0</v>
      </c>
      <c r="AD969">
        <v>77.099999999999994</v>
      </c>
      <c r="AE969" t="s">
        <v>2046</v>
      </c>
      <c r="AF969" t="s">
        <v>2046</v>
      </c>
      <c r="AG969" t="s">
        <v>2046</v>
      </c>
      <c r="AH969" t="s">
        <v>2046</v>
      </c>
      <c r="AI969" t="s">
        <v>2046</v>
      </c>
      <c r="AS969">
        <v>1</v>
      </c>
    </row>
    <row r="970" spans="1:45" x14ac:dyDescent="0.2">
      <c r="A970" t="s">
        <v>51</v>
      </c>
      <c r="B970" t="s">
        <v>826</v>
      </c>
      <c r="C970" t="s">
        <v>817</v>
      </c>
      <c r="D970" t="s">
        <v>10</v>
      </c>
      <c r="E970" t="s">
        <v>541</v>
      </c>
      <c r="F970" t="s">
        <v>1353</v>
      </c>
      <c r="G970">
        <v>26300</v>
      </c>
      <c r="H970" t="s">
        <v>1354</v>
      </c>
      <c r="I970" t="s">
        <v>1355</v>
      </c>
      <c r="J970" t="s">
        <v>882</v>
      </c>
      <c r="K970">
        <v>26</v>
      </c>
      <c r="L970" t="s">
        <v>848</v>
      </c>
      <c r="N970">
        <v>500</v>
      </c>
      <c r="O970" s="41">
        <v>42767.958333333336</v>
      </c>
      <c r="P970">
        <v>3853</v>
      </c>
      <c r="Q970">
        <v>1</v>
      </c>
      <c r="T970">
        <v>1</v>
      </c>
      <c r="V970" t="s">
        <v>857</v>
      </c>
      <c r="W970" t="s">
        <v>858</v>
      </c>
      <c r="X970">
        <v>30</v>
      </c>
      <c r="Y970">
        <v>10</v>
      </c>
      <c r="AB970">
        <v>83.4</v>
      </c>
      <c r="AC970">
        <v>0</v>
      </c>
      <c r="AD970">
        <v>83.4</v>
      </c>
      <c r="AE970" t="s">
        <v>2046</v>
      </c>
      <c r="AF970" t="s">
        <v>2046</v>
      </c>
      <c r="AG970" t="s">
        <v>2046</v>
      </c>
      <c r="AH970" t="s">
        <v>2046</v>
      </c>
      <c r="AI970" t="s">
        <v>2046</v>
      </c>
      <c r="AS970">
        <v>1</v>
      </c>
    </row>
    <row r="971" spans="1:45" x14ac:dyDescent="0.2">
      <c r="A971" t="s">
        <v>51</v>
      </c>
      <c r="B971" t="s">
        <v>826</v>
      </c>
      <c r="C971" t="s">
        <v>817</v>
      </c>
      <c r="D971" t="s">
        <v>10</v>
      </c>
      <c r="E971" t="s">
        <v>541</v>
      </c>
      <c r="F971" t="s">
        <v>1353</v>
      </c>
      <c r="G971">
        <v>26300</v>
      </c>
      <c r="H971" t="s">
        <v>1354</v>
      </c>
      <c r="I971" t="s">
        <v>1355</v>
      </c>
      <c r="J971" t="s">
        <v>882</v>
      </c>
      <c r="K971">
        <v>26</v>
      </c>
      <c r="L971" t="s">
        <v>848</v>
      </c>
      <c r="N971">
        <v>500</v>
      </c>
      <c r="O971" s="41">
        <v>42767.958333333336</v>
      </c>
      <c r="P971">
        <v>3853</v>
      </c>
      <c r="Q971">
        <v>1</v>
      </c>
      <c r="T971">
        <v>1</v>
      </c>
      <c r="V971" t="s">
        <v>1187</v>
      </c>
      <c r="W971" t="s">
        <v>1188</v>
      </c>
      <c r="X971">
        <v>30</v>
      </c>
      <c r="Y971">
        <v>10</v>
      </c>
      <c r="AB971">
        <v>73.8</v>
      </c>
      <c r="AC971">
        <v>0</v>
      </c>
      <c r="AD971">
        <v>73.8</v>
      </c>
      <c r="AE971" t="s">
        <v>2046</v>
      </c>
      <c r="AF971" t="s">
        <v>2046</v>
      </c>
      <c r="AG971" t="s">
        <v>2046</v>
      </c>
      <c r="AH971" t="s">
        <v>2046</v>
      </c>
      <c r="AI971" t="s">
        <v>2046</v>
      </c>
      <c r="AS971">
        <v>1</v>
      </c>
    </row>
    <row r="972" spans="1:45" x14ac:dyDescent="0.2">
      <c r="A972" t="s">
        <v>51</v>
      </c>
      <c r="B972" t="s">
        <v>826</v>
      </c>
      <c r="C972" t="s">
        <v>817</v>
      </c>
      <c r="D972" t="s">
        <v>10</v>
      </c>
      <c r="E972" t="s">
        <v>541</v>
      </c>
      <c r="F972" t="s">
        <v>1353</v>
      </c>
      <c r="G972">
        <v>26300</v>
      </c>
      <c r="H972" t="s">
        <v>1354</v>
      </c>
      <c r="I972" t="s">
        <v>1355</v>
      </c>
      <c r="J972" t="s">
        <v>882</v>
      </c>
      <c r="K972">
        <v>26</v>
      </c>
      <c r="L972" t="s">
        <v>848</v>
      </c>
      <c r="N972">
        <v>500</v>
      </c>
      <c r="O972" s="41">
        <v>42767.958333333336</v>
      </c>
      <c r="P972">
        <v>3853</v>
      </c>
      <c r="Q972">
        <v>1</v>
      </c>
      <c r="T972">
        <v>1</v>
      </c>
      <c r="V972" t="s">
        <v>932</v>
      </c>
      <c r="W972" t="s">
        <v>933</v>
      </c>
      <c r="X972">
        <v>30</v>
      </c>
      <c r="Y972">
        <v>10</v>
      </c>
      <c r="AB972">
        <v>79.2</v>
      </c>
      <c r="AC972">
        <v>0</v>
      </c>
      <c r="AD972">
        <v>79.2</v>
      </c>
      <c r="AE972" t="s">
        <v>2046</v>
      </c>
      <c r="AF972" t="s">
        <v>2046</v>
      </c>
      <c r="AG972" t="s">
        <v>2046</v>
      </c>
      <c r="AH972" t="s">
        <v>2046</v>
      </c>
      <c r="AI972" t="s">
        <v>2046</v>
      </c>
      <c r="AS972">
        <v>1</v>
      </c>
    </row>
    <row r="973" spans="1:45" x14ac:dyDescent="0.2">
      <c r="A973" t="s">
        <v>51</v>
      </c>
      <c r="B973" t="s">
        <v>826</v>
      </c>
      <c r="C973" t="s">
        <v>817</v>
      </c>
      <c r="D973" t="s">
        <v>10</v>
      </c>
      <c r="E973" t="s">
        <v>541</v>
      </c>
      <c r="F973" t="s">
        <v>1353</v>
      </c>
      <c r="G973">
        <v>26300</v>
      </c>
      <c r="H973" t="s">
        <v>1354</v>
      </c>
      <c r="I973" t="s">
        <v>1355</v>
      </c>
      <c r="J973" t="s">
        <v>882</v>
      </c>
      <c r="K973">
        <v>26</v>
      </c>
      <c r="L973" t="s">
        <v>848</v>
      </c>
      <c r="N973">
        <v>500</v>
      </c>
      <c r="O973" s="41">
        <v>42767.958333333336</v>
      </c>
      <c r="P973">
        <v>3853</v>
      </c>
      <c r="Q973">
        <v>1</v>
      </c>
      <c r="T973">
        <v>1</v>
      </c>
      <c r="V973" t="s">
        <v>852</v>
      </c>
      <c r="W973" t="s">
        <v>853</v>
      </c>
      <c r="X973">
        <v>30</v>
      </c>
      <c r="Y973">
        <v>10</v>
      </c>
      <c r="AB973">
        <v>74.400000000000006</v>
      </c>
      <c r="AC973">
        <v>0</v>
      </c>
      <c r="AD973">
        <v>74.400000000000006</v>
      </c>
      <c r="AE973" t="s">
        <v>2046</v>
      </c>
      <c r="AF973" t="s">
        <v>2046</v>
      </c>
      <c r="AG973" t="s">
        <v>2046</v>
      </c>
      <c r="AH973" t="s">
        <v>2046</v>
      </c>
      <c r="AI973" t="s">
        <v>2046</v>
      </c>
      <c r="AS973">
        <v>1</v>
      </c>
    </row>
    <row r="974" spans="1:45" x14ac:dyDescent="0.2">
      <c r="A974" t="s">
        <v>51</v>
      </c>
      <c r="B974" t="s">
        <v>826</v>
      </c>
      <c r="C974" t="s">
        <v>817</v>
      </c>
      <c r="D974" t="s">
        <v>10</v>
      </c>
      <c r="E974" t="s">
        <v>541</v>
      </c>
      <c r="F974" t="s">
        <v>1353</v>
      </c>
      <c r="G974">
        <v>26300</v>
      </c>
      <c r="H974" t="s">
        <v>1354</v>
      </c>
      <c r="I974" t="s">
        <v>1355</v>
      </c>
      <c r="J974" t="s">
        <v>882</v>
      </c>
      <c r="K974">
        <v>26</v>
      </c>
      <c r="L974" t="s">
        <v>848</v>
      </c>
      <c r="N974">
        <v>500</v>
      </c>
      <c r="O974" s="41">
        <v>42767.958333333336</v>
      </c>
      <c r="P974">
        <v>3853</v>
      </c>
      <c r="Q974">
        <v>1</v>
      </c>
      <c r="T974">
        <v>1</v>
      </c>
      <c r="V974" t="s">
        <v>850</v>
      </c>
      <c r="W974" t="s">
        <v>851</v>
      </c>
      <c r="X974">
        <v>30</v>
      </c>
      <c r="Y974">
        <v>10</v>
      </c>
      <c r="AB974">
        <v>66</v>
      </c>
      <c r="AC974">
        <v>0</v>
      </c>
      <c r="AD974">
        <v>66</v>
      </c>
      <c r="AE974" t="s">
        <v>2046</v>
      </c>
      <c r="AF974" t="s">
        <v>2046</v>
      </c>
      <c r="AG974" t="s">
        <v>2046</v>
      </c>
      <c r="AH974" t="s">
        <v>2046</v>
      </c>
      <c r="AI974" t="s">
        <v>2046</v>
      </c>
      <c r="AS974">
        <v>1</v>
      </c>
    </row>
    <row r="975" spans="1:45" x14ac:dyDescent="0.2">
      <c r="A975" t="s">
        <v>51</v>
      </c>
      <c r="B975" t="s">
        <v>1203</v>
      </c>
      <c r="C975" t="s">
        <v>868</v>
      </c>
      <c r="D975" t="s">
        <v>8</v>
      </c>
      <c r="E975" t="s">
        <v>729</v>
      </c>
      <c r="F975" t="s">
        <v>1342</v>
      </c>
      <c r="G975">
        <v>41100</v>
      </c>
      <c r="H975" t="s">
        <v>1343</v>
      </c>
      <c r="I975" t="s">
        <v>1344</v>
      </c>
      <c r="J975" t="s">
        <v>1279</v>
      </c>
      <c r="K975">
        <v>41</v>
      </c>
      <c r="L975" t="s">
        <v>511</v>
      </c>
      <c r="N975">
        <v>480</v>
      </c>
      <c r="O975" s="41">
        <v>42765.958333333336</v>
      </c>
      <c r="P975">
        <v>3852</v>
      </c>
      <c r="Q975">
        <v>1</v>
      </c>
      <c r="T975">
        <v>1</v>
      </c>
      <c r="V975" t="s">
        <v>1298</v>
      </c>
      <c r="W975">
        <v>410160</v>
      </c>
      <c r="X975">
        <v>40</v>
      </c>
      <c r="Y975">
        <v>10</v>
      </c>
      <c r="AB975">
        <v>0</v>
      </c>
      <c r="AC975">
        <v>0</v>
      </c>
      <c r="AD975">
        <v>0</v>
      </c>
      <c r="AE975" t="s">
        <v>2046</v>
      </c>
      <c r="AF975" t="s">
        <v>2046</v>
      </c>
      <c r="AG975" t="s">
        <v>2046</v>
      </c>
      <c r="AH975" t="s">
        <v>2046</v>
      </c>
      <c r="AI975" t="s">
        <v>2046</v>
      </c>
    </row>
    <row r="976" spans="1:45" x14ac:dyDescent="0.2">
      <c r="A976" t="s">
        <v>51</v>
      </c>
      <c r="B976" t="s">
        <v>1203</v>
      </c>
      <c r="C976" t="s">
        <v>868</v>
      </c>
      <c r="D976" t="s">
        <v>8</v>
      </c>
      <c r="E976" t="s">
        <v>729</v>
      </c>
      <c r="F976" t="s">
        <v>1342</v>
      </c>
      <c r="G976">
        <v>41100</v>
      </c>
      <c r="H976" t="s">
        <v>1343</v>
      </c>
      <c r="I976" t="s">
        <v>1344</v>
      </c>
      <c r="J976" t="s">
        <v>1279</v>
      </c>
      <c r="K976">
        <v>41</v>
      </c>
      <c r="L976" t="s">
        <v>511</v>
      </c>
      <c r="N976">
        <v>480</v>
      </c>
      <c r="O976" s="41">
        <v>42765.958333333336</v>
      </c>
      <c r="P976">
        <v>3852</v>
      </c>
      <c r="Q976">
        <v>1</v>
      </c>
      <c r="T976">
        <v>1</v>
      </c>
      <c r="V976" t="s">
        <v>881</v>
      </c>
      <c r="W976">
        <v>146150</v>
      </c>
      <c r="X976">
        <v>1</v>
      </c>
      <c r="Y976">
        <v>10</v>
      </c>
      <c r="AB976">
        <v>0</v>
      </c>
      <c r="AC976">
        <v>0</v>
      </c>
      <c r="AD976">
        <v>0</v>
      </c>
      <c r="AE976" t="s">
        <v>2046</v>
      </c>
      <c r="AF976" t="s">
        <v>2046</v>
      </c>
      <c r="AG976" t="s">
        <v>2046</v>
      </c>
      <c r="AH976" t="s">
        <v>2046</v>
      </c>
      <c r="AI976" t="s">
        <v>2046</v>
      </c>
    </row>
    <row r="977" spans="1:35" x14ac:dyDescent="0.2">
      <c r="A977" t="s">
        <v>51</v>
      </c>
      <c r="B977" t="s">
        <v>1203</v>
      </c>
      <c r="C977" t="s">
        <v>868</v>
      </c>
      <c r="D977" t="s">
        <v>8</v>
      </c>
      <c r="E977" t="s">
        <v>729</v>
      </c>
      <c r="F977" t="s">
        <v>1342</v>
      </c>
      <c r="G977">
        <v>41100</v>
      </c>
      <c r="H977" t="s">
        <v>1343</v>
      </c>
      <c r="I977" t="s">
        <v>1344</v>
      </c>
      <c r="J977" t="s">
        <v>1279</v>
      </c>
      <c r="K977">
        <v>41</v>
      </c>
      <c r="L977" t="s">
        <v>511</v>
      </c>
      <c r="N977">
        <v>480</v>
      </c>
      <c r="O977" s="41">
        <v>42765.958333333336</v>
      </c>
      <c r="P977">
        <v>3852</v>
      </c>
      <c r="Q977">
        <v>1</v>
      </c>
      <c r="T977">
        <v>1</v>
      </c>
      <c r="V977" t="s">
        <v>1352</v>
      </c>
      <c r="W977">
        <v>41034</v>
      </c>
      <c r="X977">
        <v>20</v>
      </c>
      <c r="Y977">
        <v>10</v>
      </c>
      <c r="AB977">
        <v>16.2</v>
      </c>
      <c r="AC977">
        <v>0</v>
      </c>
      <c r="AD977">
        <v>16.2</v>
      </c>
      <c r="AE977" t="s">
        <v>2046</v>
      </c>
      <c r="AF977" t="s">
        <v>2046</v>
      </c>
      <c r="AG977" t="s">
        <v>2046</v>
      </c>
      <c r="AH977" t="s">
        <v>2046</v>
      </c>
      <c r="AI977" t="s">
        <v>2046</v>
      </c>
    </row>
    <row r="978" spans="1:35" x14ac:dyDescent="0.2">
      <c r="A978" t="s">
        <v>51</v>
      </c>
      <c r="B978" t="s">
        <v>1203</v>
      </c>
      <c r="C978" t="s">
        <v>868</v>
      </c>
      <c r="D978" t="s">
        <v>8</v>
      </c>
      <c r="E978" t="s">
        <v>729</v>
      </c>
      <c r="F978" t="s">
        <v>1342</v>
      </c>
      <c r="G978">
        <v>41100</v>
      </c>
      <c r="H978" t="s">
        <v>1343</v>
      </c>
      <c r="I978" t="s">
        <v>1344</v>
      </c>
      <c r="J978" t="s">
        <v>1279</v>
      </c>
      <c r="K978">
        <v>41</v>
      </c>
      <c r="L978" t="s">
        <v>511</v>
      </c>
      <c r="N978">
        <v>480</v>
      </c>
      <c r="O978" s="41">
        <v>42765.958333333336</v>
      </c>
      <c r="P978">
        <v>3852</v>
      </c>
      <c r="Q978">
        <v>1</v>
      </c>
      <c r="T978">
        <v>1</v>
      </c>
      <c r="V978" t="s">
        <v>1351</v>
      </c>
      <c r="W978">
        <v>41033</v>
      </c>
      <c r="X978">
        <v>20</v>
      </c>
      <c r="Y978">
        <v>10</v>
      </c>
      <c r="AB978">
        <v>16.2</v>
      </c>
      <c r="AC978">
        <v>0</v>
      </c>
      <c r="AD978">
        <v>16.2</v>
      </c>
      <c r="AE978" t="s">
        <v>2046</v>
      </c>
      <c r="AF978" t="s">
        <v>2046</v>
      </c>
      <c r="AG978" t="s">
        <v>2046</v>
      </c>
      <c r="AH978" t="s">
        <v>2046</v>
      </c>
      <c r="AI978" t="s">
        <v>2046</v>
      </c>
    </row>
    <row r="979" spans="1:35" x14ac:dyDescent="0.2">
      <c r="A979" t="s">
        <v>51</v>
      </c>
      <c r="B979" t="s">
        <v>1203</v>
      </c>
      <c r="C979" t="s">
        <v>868</v>
      </c>
      <c r="D979" t="s">
        <v>8</v>
      </c>
      <c r="E979" t="s">
        <v>729</v>
      </c>
      <c r="F979" t="s">
        <v>1342</v>
      </c>
      <c r="G979">
        <v>41100</v>
      </c>
      <c r="H979" t="s">
        <v>1343</v>
      </c>
      <c r="I979" t="s">
        <v>1344</v>
      </c>
      <c r="J979" t="s">
        <v>1279</v>
      </c>
      <c r="K979">
        <v>41</v>
      </c>
      <c r="L979" t="s">
        <v>511</v>
      </c>
      <c r="N979">
        <v>480</v>
      </c>
      <c r="O979" s="41">
        <v>42765.958333333336</v>
      </c>
      <c r="P979">
        <v>3852</v>
      </c>
      <c r="Q979">
        <v>1</v>
      </c>
      <c r="T979">
        <v>1</v>
      </c>
      <c r="V979" t="s">
        <v>880</v>
      </c>
      <c r="W979">
        <v>41032</v>
      </c>
      <c r="X979">
        <v>20</v>
      </c>
      <c r="Y979">
        <v>10</v>
      </c>
      <c r="AB979">
        <v>16.2</v>
      </c>
      <c r="AC979">
        <v>0</v>
      </c>
      <c r="AD979">
        <v>16.2</v>
      </c>
      <c r="AE979" t="s">
        <v>2046</v>
      </c>
      <c r="AF979" t="s">
        <v>2046</v>
      </c>
      <c r="AG979" t="s">
        <v>2046</v>
      </c>
      <c r="AH979" t="s">
        <v>2046</v>
      </c>
      <c r="AI979" t="s">
        <v>2046</v>
      </c>
    </row>
    <row r="980" spans="1:35" x14ac:dyDescent="0.2">
      <c r="A980" t="s">
        <v>51</v>
      </c>
      <c r="B980" t="s">
        <v>1203</v>
      </c>
      <c r="C980" t="s">
        <v>868</v>
      </c>
      <c r="D980" t="s">
        <v>8</v>
      </c>
      <c r="E980" t="s">
        <v>729</v>
      </c>
      <c r="F980" t="s">
        <v>1342</v>
      </c>
      <c r="G980">
        <v>41100</v>
      </c>
      <c r="H980" t="s">
        <v>1343</v>
      </c>
      <c r="I980" t="s">
        <v>1344</v>
      </c>
      <c r="J980" t="s">
        <v>1279</v>
      </c>
      <c r="K980">
        <v>41</v>
      </c>
      <c r="L980" t="s">
        <v>511</v>
      </c>
      <c r="N980">
        <v>480</v>
      </c>
      <c r="O980" s="41">
        <v>42765.958333333336</v>
      </c>
      <c r="P980">
        <v>3852</v>
      </c>
      <c r="Q980">
        <v>1</v>
      </c>
      <c r="T980">
        <v>1</v>
      </c>
      <c r="V980" t="s">
        <v>1350</v>
      </c>
      <c r="W980">
        <v>41031</v>
      </c>
      <c r="X980">
        <v>20</v>
      </c>
      <c r="Y980">
        <v>10</v>
      </c>
      <c r="AB980">
        <v>16.2</v>
      </c>
      <c r="AC980">
        <v>0</v>
      </c>
      <c r="AD980">
        <v>16.2</v>
      </c>
      <c r="AE980" t="s">
        <v>2046</v>
      </c>
      <c r="AF980" t="s">
        <v>2046</v>
      </c>
      <c r="AG980" t="s">
        <v>2046</v>
      </c>
      <c r="AH980" t="s">
        <v>2046</v>
      </c>
      <c r="AI980" t="s">
        <v>2046</v>
      </c>
    </row>
    <row r="981" spans="1:35" x14ac:dyDescent="0.2">
      <c r="A981" t="s">
        <v>51</v>
      </c>
      <c r="B981" t="s">
        <v>1203</v>
      </c>
      <c r="C981" t="s">
        <v>868</v>
      </c>
      <c r="D981" t="s">
        <v>8</v>
      </c>
      <c r="E981" t="s">
        <v>729</v>
      </c>
      <c r="F981" t="s">
        <v>1342</v>
      </c>
      <c r="G981">
        <v>41100</v>
      </c>
      <c r="H981" t="s">
        <v>1343</v>
      </c>
      <c r="I981" t="s">
        <v>1344</v>
      </c>
      <c r="J981" t="s">
        <v>1279</v>
      </c>
      <c r="K981">
        <v>41</v>
      </c>
      <c r="L981" t="s">
        <v>511</v>
      </c>
      <c r="N981">
        <v>480</v>
      </c>
      <c r="O981" s="41">
        <v>42765.958333333336</v>
      </c>
      <c r="P981">
        <v>3852</v>
      </c>
      <c r="Q981">
        <v>1</v>
      </c>
      <c r="T981">
        <v>1</v>
      </c>
      <c r="V981" t="s">
        <v>877</v>
      </c>
      <c r="W981">
        <v>410090</v>
      </c>
      <c r="X981">
        <v>20</v>
      </c>
      <c r="Y981">
        <v>10</v>
      </c>
      <c r="AB981">
        <v>15</v>
      </c>
      <c r="AC981">
        <v>0</v>
      </c>
      <c r="AD981">
        <v>15</v>
      </c>
      <c r="AE981" t="s">
        <v>2046</v>
      </c>
      <c r="AF981" t="s">
        <v>2046</v>
      </c>
      <c r="AG981" t="s">
        <v>2046</v>
      </c>
      <c r="AH981" t="s">
        <v>2046</v>
      </c>
      <c r="AI981" t="s">
        <v>2046</v>
      </c>
    </row>
    <row r="982" spans="1:35" x14ac:dyDescent="0.2">
      <c r="A982" t="s">
        <v>51</v>
      </c>
      <c r="B982" t="s">
        <v>1203</v>
      </c>
      <c r="C982" t="s">
        <v>868</v>
      </c>
      <c r="D982" t="s">
        <v>8</v>
      </c>
      <c r="E982" t="s">
        <v>729</v>
      </c>
      <c r="F982" t="s">
        <v>1342</v>
      </c>
      <c r="G982">
        <v>41100</v>
      </c>
      <c r="H982" t="s">
        <v>1343</v>
      </c>
      <c r="I982" t="s">
        <v>1344</v>
      </c>
      <c r="J982" t="s">
        <v>1279</v>
      </c>
      <c r="K982">
        <v>41</v>
      </c>
      <c r="L982" t="s">
        <v>511</v>
      </c>
      <c r="N982">
        <v>480</v>
      </c>
      <c r="O982" s="41">
        <v>42765.958333333336</v>
      </c>
      <c r="P982">
        <v>3852</v>
      </c>
      <c r="Q982">
        <v>1</v>
      </c>
      <c r="T982">
        <v>1</v>
      </c>
      <c r="V982" t="s">
        <v>876</v>
      </c>
      <c r="W982">
        <v>410080</v>
      </c>
      <c r="X982">
        <v>20</v>
      </c>
      <c r="Y982">
        <v>10</v>
      </c>
      <c r="AB982">
        <v>15</v>
      </c>
      <c r="AC982">
        <v>0</v>
      </c>
      <c r="AD982">
        <v>15</v>
      </c>
      <c r="AE982" t="s">
        <v>2046</v>
      </c>
      <c r="AF982" t="s">
        <v>2046</v>
      </c>
      <c r="AG982" t="s">
        <v>2046</v>
      </c>
      <c r="AH982" t="s">
        <v>2046</v>
      </c>
      <c r="AI982" t="s">
        <v>2046</v>
      </c>
    </row>
    <row r="983" spans="1:35" x14ac:dyDescent="0.2">
      <c r="A983" t="s">
        <v>51</v>
      </c>
      <c r="B983" t="s">
        <v>1203</v>
      </c>
      <c r="C983" t="s">
        <v>868</v>
      </c>
      <c r="D983" t="s">
        <v>8</v>
      </c>
      <c r="E983" t="s">
        <v>729</v>
      </c>
      <c r="F983" t="s">
        <v>1342</v>
      </c>
      <c r="G983">
        <v>41100</v>
      </c>
      <c r="H983" t="s">
        <v>1343</v>
      </c>
      <c r="I983" t="s">
        <v>1344</v>
      </c>
      <c r="J983" t="s">
        <v>1279</v>
      </c>
      <c r="K983">
        <v>41</v>
      </c>
      <c r="L983" t="s">
        <v>511</v>
      </c>
      <c r="N983">
        <v>480</v>
      </c>
      <c r="O983" s="41">
        <v>42765.958333333336</v>
      </c>
      <c r="P983">
        <v>3852</v>
      </c>
      <c r="Q983">
        <v>1</v>
      </c>
      <c r="T983">
        <v>1</v>
      </c>
      <c r="V983" t="s">
        <v>875</v>
      </c>
      <c r="W983">
        <v>410070</v>
      </c>
      <c r="X983">
        <v>20</v>
      </c>
      <c r="Y983">
        <v>10</v>
      </c>
      <c r="AB983">
        <v>15.4</v>
      </c>
      <c r="AC983">
        <v>0</v>
      </c>
      <c r="AD983">
        <v>15.4</v>
      </c>
      <c r="AE983" t="s">
        <v>2046</v>
      </c>
      <c r="AF983" t="s">
        <v>2046</v>
      </c>
      <c r="AG983" t="s">
        <v>2046</v>
      </c>
      <c r="AH983" t="s">
        <v>2046</v>
      </c>
      <c r="AI983" t="s">
        <v>2046</v>
      </c>
    </row>
    <row r="984" spans="1:35" x14ac:dyDescent="0.2">
      <c r="A984" t="s">
        <v>51</v>
      </c>
      <c r="B984" t="s">
        <v>1203</v>
      </c>
      <c r="C984" t="s">
        <v>868</v>
      </c>
      <c r="D984" t="s">
        <v>8</v>
      </c>
      <c r="E984" t="s">
        <v>729</v>
      </c>
      <c r="F984" t="s">
        <v>1342</v>
      </c>
      <c r="G984">
        <v>41100</v>
      </c>
      <c r="H984" t="s">
        <v>1343</v>
      </c>
      <c r="I984" t="s">
        <v>1344</v>
      </c>
      <c r="J984" t="s">
        <v>1279</v>
      </c>
      <c r="K984">
        <v>41</v>
      </c>
      <c r="L984" t="s">
        <v>511</v>
      </c>
      <c r="N984">
        <v>480</v>
      </c>
      <c r="O984" s="41">
        <v>42765.958333333336</v>
      </c>
      <c r="P984">
        <v>3852</v>
      </c>
      <c r="Q984">
        <v>1</v>
      </c>
      <c r="T984">
        <v>1</v>
      </c>
      <c r="V984" t="s">
        <v>874</v>
      </c>
      <c r="W984">
        <v>410060</v>
      </c>
      <c r="X984">
        <v>40</v>
      </c>
      <c r="Y984">
        <v>10</v>
      </c>
      <c r="AB984">
        <v>30</v>
      </c>
      <c r="AC984">
        <v>0</v>
      </c>
      <c r="AD984">
        <v>30</v>
      </c>
      <c r="AE984" t="s">
        <v>2046</v>
      </c>
      <c r="AF984" t="s">
        <v>2046</v>
      </c>
      <c r="AG984" t="s">
        <v>2046</v>
      </c>
      <c r="AH984" t="s">
        <v>2046</v>
      </c>
      <c r="AI984" t="s">
        <v>2046</v>
      </c>
    </row>
    <row r="985" spans="1:35" x14ac:dyDescent="0.2">
      <c r="A985" t="s">
        <v>51</v>
      </c>
      <c r="B985" t="s">
        <v>1203</v>
      </c>
      <c r="C985" t="s">
        <v>868</v>
      </c>
      <c r="D985" t="s">
        <v>8</v>
      </c>
      <c r="E985" t="s">
        <v>729</v>
      </c>
      <c r="F985" t="s">
        <v>1342</v>
      </c>
      <c r="G985">
        <v>41100</v>
      </c>
      <c r="H985" t="s">
        <v>1343</v>
      </c>
      <c r="I985" t="s">
        <v>1344</v>
      </c>
      <c r="J985" t="s">
        <v>1279</v>
      </c>
      <c r="K985">
        <v>41</v>
      </c>
      <c r="L985" t="s">
        <v>511</v>
      </c>
      <c r="N985">
        <v>480</v>
      </c>
      <c r="O985" s="41">
        <v>42765.958333333336</v>
      </c>
      <c r="P985">
        <v>3852</v>
      </c>
      <c r="Q985">
        <v>1</v>
      </c>
      <c r="T985">
        <v>1</v>
      </c>
      <c r="V985" t="s">
        <v>873</v>
      </c>
      <c r="W985">
        <v>410050</v>
      </c>
      <c r="X985">
        <v>20</v>
      </c>
      <c r="Y985">
        <v>10</v>
      </c>
      <c r="AB985">
        <v>15</v>
      </c>
      <c r="AC985">
        <v>0</v>
      </c>
      <c r="AD985">
        <v>15</v>
      </c>
      <c r="AE985" t="s">
        <v>2046</v>
      </c>
      <c r="AF985" t="s">
        <v>2046</v>
      </c>
      <c r="AG985" t="s">
        <v>2046</v>
      </c>
      <c r="AH985" t="s">
        <v>2046</v>
      </c>
      <c r="AI985" t="s">
        <v>2046</v>
      </c>
    </row>
    <row r="986" spans="1:35" x14ac:dyDescent="0.2">
      <c r="A986" t="s">
        <v>51</v>
      </c>
      <c r="B986" t="s">
        <v>1203</v>
      </c>
      <c r="C986" t="s">
        <v>868</v>
      </c>
      <c r="D986" t="s">
        <v>8</v>
      </c>
      <c r="E986" t="s">
        <v>729</v>
      </c>
      <c r="F986" t="s">
        <v>1342</v>
      </c>
      <c r="G986">
        <v>41100</v>
      </c>
      <c r="H986" t="s">
        <v>1343</v>
      </c>
      <c r="I986" t="s">
        <v>1344</v>
      </c>
      <c r="J986" t="s">
        <v>1279</v>
      </c>
      <c r="K986">
        <v>41</v>
      </c>
      <c r="L986" t="s">
        <v>511</v>
      </c>
      <c r="N986">
        <v>480</v>
      </c>
      <c r="O986" s="41">
        <v>42765.958333333336</v>
      </c>
      <c r="P986">
        <v>3852</v>
      </c>
      <c r="Q986">
        <v>1</v>
      </c>
      <c r="T986">
        <v>1</v>
      </c>
      <c r="V986" t="s">
        <v>872</v>
      </c>
      <c r="W986">
        <v>410030</v>
      </c>
      <c r="X986">
        <v>40</v>
      </c>
      <c r="Y986">
        <v>10</v>
      </c>
      <c r="AB986">
        <v>30</v>
      </c>
      <c r="AC986">
        <v>0</v>
      </c>
      <c r="AD986">
        <v>30</v>
      </c>
      <c r="AE986" t="s">
        <v>2046</v>
      </c>
      <c r="AF986" t="s">
        <v>2046</v>
      </c>
      <c r="AG986" t="s">
        <v>2046</v>
      </c>
      <c r="AH986" t="s">
        <v>2046</v>
      </c>
      <c r="AI986" t="s">
        <v>2046</v>
      </c>
    </row>
    <row r="987" spans="1:35" x14ac:dyDescent="0.2">
      <c r="A987" t="s">
        <v>51</v>
      </c>
      <c r="B987" t="s">
        <v>1203</v>
      </c>
      <c r="C987" t="s">
        <v>868</v>
      </c>
      <c r="D987" t="s">
        <v>8</v>
      </c>
      <c r="E987" t="s">
        <v>729</v>
      </c>
      <c r="F987" t="s">
        <v>1342</v>
      </c>
      <c r="G987">
        <v>41100</v>
      </c>
      <c r="H987" t="s">
        <v>1343</v>
      </c>
      <c r="I987" t="s">
        <v>1344</v>
      </c>
      <c r="J987" t="s">
        <v>1279</v>
      </c>
      <c r="K987">
        <v>41</v>
      </c>
      <c r="L987" t="s">
        <v>511</v>
      </c>
      <c r="N987">
        <v>480</v>
      </c>
      <c r="O987" s="41">
        <v>42765.958333333336</v>
      </c>
      <c r="P987">
        <v>3852</v>
      </c>
      <c r="Q987">
        <v>1</v>
      </c>
      <c r="T987">
        <v>1</v>
      </c>
      <c r="V987" t="s">
        <v>1349</v>
      </c>
      <c r="W987">
        <v>410020</v>
      </c>
      <c r="X987">
        <v>20</v>
      </c>
      <c r="Y987">
        <v>10</v>
      </c>
      <c r="AB987">
        <v>15</v>
      </c>
      <c r="AC987">
        <v>0</v>
      </c>
      <c r="AD987">
        <v>15</v>
      </c>
      <c r="AE987" t="s">
        <v>2046</v>
      </c>
      <c r="AF987" t="s">
        <v>2046</v>
      </c>
      <c r="AG987" t="s">
        <v>2046</v>
      </c>
      <c r="AH987" t="s">
        <v>2046</v>
      </c>
      <c r="AI987" t="s">
        <v>2046</v>
      </c>
    </row>
    <row r="988" spans="1:35" x14ac:dyDescent="0.2">
      <c r="A988" t="s">
        <v>51</v>
      </c>
      <c r="B988" t="s">
        <v>1203</v>
      </c>
      <c r="C988" t="s">
        <v>863</v>
      </c>
      <c r="D988" t="s">
        <v>8</v>
      </c>
      <c r="E988" t="s">
        <v>729</v>
      </c>
      <c r="F988" t="s">
        <v>1342</v>
      </c>
      <c r="G988">
        <v>41100</v>
      </c>
      <c r="H988" t="s">
        <v>1343</v>
      </c>
      <c r="I988" t="s">
        <v>1344</v>
      </c>
      <c r="J988" t="s">
        <v>1279</v>
      </c>
      <c r="K988">
        <v>41</v>
      </c>
      <c r="L988" t="s">
        <v>511</v>
      </c>
      <c r="N988">
        <v>480</v>
      </c>
      <c r="O988" s="41">
        <v>42765.958333333336</v>
      </c>
      <c r="P988">
        <v>3851</v>
      </c>
      <c r="R988">
        <v>1</v>
      </c>
      <c r="V988" t="s">
        <v>865</v>
      </c>
      <c r="W988" t="s">
        <v>866</v>
      </c>
      <c r="X988">
        <v>1</v>
      </c>
      <c r="Y988">
        <v>0</v>
      </c>
      <c r="AB988">
        <v>0</v>
      </c>
      <c r="AC988">
        <v>0</v>
      </c>
      <c r="AD988">
        <v>0</v>
      </c>
      <c r="AE988" t="s">
        <v>2046</v>
      </c>
      <c r="AF988" t="s">
        <v>2046</v>
      </c>
      <c r="AG988" t="s">
        <v>2046</v>
      </c>
      <c r="AH988" t="s">
        <v>2046</v>
      </c>
      <c r="AI988" t="s">
        <v>2046</v>
      </c>
    </row>
    <row r="989" spans="1:35" x14ac:dyDescent="0.2">
      <c r="A989" t="s">
        <v>51</v>
      </c>
      <c r="B989" t="s">
        <v>1203</v>
      </c>
      <c r="C989" t="s">
        <v>817</v>
      </c>
      <c r="D989" t="s">
        <v>8</v>
      </c>
      <c r="E989" t="s">
        <v>729</v>
      </c>
      <c r="F989" t="s">
        <v>1342</v>
      </c>
      <c r="G989">
        <v>41100</v>
      </c>
      <c r="H989" t="s">
        <v>1343</v>
      </c>
      <c r="I989" t="s">
        <v>1344</v>
      </c>
      <c r="J989" t="s">
        <v>1279</v>
      </c>
      <c r="K989">
        <v>41</v>
      </c>
      <c r="L989" t="s">
        <v>511</v>
      </c>
      <c r="N989">
        <v>480</v>
      </c>
      <c r="O989" s="41">
        <v>42765.958333333336</v>
      </c>
      <c r="P989">
        <v>3850</v>
      </c>
      <c r="Q989">
        <v>1</v>
      </c>
      <c r="T989">
        <v>1</v>
      </c>
      <c r="V989" t="s">
        <v>1189</v>
      </c>
      <c r="W989" t="s">
        <v>1190</v>
      </c>
      <c r="X989">
        <v>30</v>
      </c>
      <c r="Y989">
        <v>10</v>
      </c>
      <c r="AB989">
        <v>119.1</v>
      </c>
      <c r="AC989">
        <v>0</v>
      </c>
      <c r="AD989">
        <v>119.1</v>
      </c>
      <c r="AE989" t="s">
        <v>2046</v>
      </c>
      <c r="AF989" t="s">
        <v>2046</v>
      </c>
      <c r="AG989" t="s">
        <v>2046</v>
      </c>
      <c r="AH989" t="s">
        <v>2046</v>
      </c>
      <c r="AI989" t="s">
        <v>2046</v>
      </c>
    </row>
    <row r="990" spans="1:35" x14ac:dyDescent="0.2">
      <c r="A990" t="s">
        <v>51</v>
      </c>
      <c r="B990" t="s">
        <v>1203</v>
      </c>
      <c r="C990" t="s">
        <v>817</v>
      </c>
      <c r="D990" t="s">
        <v>8</v>
      </c>
      <c r="E990" t="s">
        <v>729</v>
      </c>
      <c r="F990" t="s">
        <v>1342</v>
      </c>
      <c r="G990">
        <v>41100</v>
      </c>
      <c r="H990" t="s">
        <v>1343</v>
      </c>
      <c r="I990" t="s">
        <v>1344</v>
      </c>
      <c r="J990" t="s">
        <v>1279</v>
      </c>
      <c r="K990">
        <v>41</v>
      </c>
      <c r="L990" t="s">
        <v>511</v>
      </c>
      <c r="N990">
        <v>480</v>
      </c>
      <c r="O990" s="41">
        <v>42765.958333333336</v>
      </c>
      <c r="P990">
        <v>3850</v>
      </c>
      <c r="Q990">
        <v>1</v>
      </c>
      <c r="T990">
        <v>1</v>
      </c>
      <c r="V990" t="s">
        <v>859</v>
      </c>
      <c r="X990">
        <v>1</v>
      </c>
      <c r="Y990">
        <v>10</v>
      </c>
      <c r="AB990">
        <v>0</v>
      </c>
      <c r="AC990">
        <v>0</v>
      </c>
      <c r="AD990">
        <v>0</v>
      </c>
      <c r="AE990" t="s">
        <v>2046</v>
      </c>
      <c r="AF990" t="s">
        <v>2046</v>
      </c>
      <c r="AG990" t="s">
        <v>2046</v>
      </c>
      <c r="AH990" t="s">
        <v>2046</v>
      </c>
      <c r="AI990" t="s">
        <v>2046</v>
      </c>
    </row>
    <row r="991" spans="1:35" x14ac:dyDescent="0.2">
      <c r="A991" t="s">
        <v>51</v>
      </c>
      <c r="B991" t="s">
        <v>1203</v>
      </c>
      <c r="C991" t="s">
        <v>817</v>
      </c>
      <c r="D991" t="s">
        <v>8</v>
      </c>
      <c r="E991" t="s">
        <v>729</v>
      </c>
      <c r="F991" t="s">
        <v>1342</v>
      </c>
      <c r="G991">
        <v>41100</v>
      </c>
      <c r="H991" t="s">
        <v>1343</v>
      </c>
      <c r="I991" t="s">
        <v>1344</v>
      </c>
      <c r="J991" t="s">
        <v>1279</v>
      </c>
      <c r="K991">
        <v>41</v>
      </c>
      <c r="L991" t="s">
        <v>511</v>
      </c>
      <c r="N991">
        <v>480</v>
      </c>
      <c r="O991" s="41">
        <v>42765.958333333336</v>
      </c>
      <c r="P991">
        <v>3850</v>
      </c>
      <c r="Q991">
        <v>1</v>
      </c>
      <c r="T991">
        <v>1</v>
      </c>
      <c r="V991" t="s">
        <v>824</v>
      </c>
      <c r="W991" t="s">
        <v>825</v>
      </c>
      <c r="X991">
        <v>30</v>
      </c>
      <c r="Y991">
        <v>10</v>
      </c>
      <c r="AB991">
        <v>130.80000000000001</v>
      </c>
      <c r="AC991">
        <v>0</v>
      </c>
      <c r="AD991">
        <v>130.80000000000001</v>
      </c>
      <c r="AE991" t="s">
        <v>2046</v>
      </c>
      <c r="AF991" t="s">
        <v>2046</v>
      </c>
      <c r="AG991" t="s">
        <v>2046</v>
      </c>
      <c r="AH991" t="s">
        <v>2046</v>
      </c>
      <c r="AI991" t="s">
        <v>2046</v>
      </c>
    </row>
    <row r="992" spans="1:35" x14ac:dyDescent="0.2">
      <c r="A992" t="s">
        <v>51</v>
      </c>
      <c r="B992" t="s">
        <v>1203</v>
      </c>
      <c r="C992" t="s">
        <v>817</v>
      </c>
      <c r="D992" t="s">
        <v>8</v>
      </c>
      <c r="E992" t="s">
        <v>729</v>
      </c>
      <c r="F992" t="s">
        <v>1342</v>
      </c>
      <c r="G992">
        <v>41100</v>
      </c>
      <c r="H992" t="s">
        <v>1343</v>
      </c>
      <c r="I992" t="s">
        <v>1344</v>
      </c>
      <c r="J992" t="s">
        <v>1279</v>
      </c>
      <c r="K992">
        <v>41</v>
      </c>
      <c r="L992" t="s">
        <v>511</v>
      </c>
      <c r="N992">
        <v>480</v>
      </c>
      <c r="O992" s="41">
        <v>42765.958333333336</v>
      </c>
      <c r="P992">
        <v>3850</v>
      </c>
      <c r="Q992">
        <v>1</v>
      </c>
      <c r="T992">
        <v>1</v>
      </c>
      <c r="V992" t="s">
        <v>822</v>
      </c>
      <c r="W992" t="s">
        <v>823</v>
      </c>
      <c r="X992">
        <v>30</v>
      </c>
      <c r="Y992">
        <v>10</v>
      </c>
      <c r="AB992">
        <v>125.1</v>
      </c>
      <c r="AC992">
        <v>0</v>
      </c>
      <c r="AD992">
        <v>125.1</v>
      </c>
      <c r="AE992" t="s">
        <v>2046</v>
      </c>
      <c r="AF992" t="s">
        <v>2046</v>
      </c>
      <c r="AG992" t="s">
        <v>2046</v>
      </c>
      <c r="AH992" t="s">
        <v>2046</v>
      </c>
      <c r="AI992" t="s">
        <v>2046</v>
      </c>
    </row>
    <row r="993" spans="1:35" x14ac:dyDescent="0.2">
      <c r="A993" t="s">
        <v>51</v>
      </c>
      <c r="B993" t="s">
        <v>1203</v>
      </c>
      <c r="C993" t="s">
        <v>946</v>
      </c>
      <c r="D993" t="s">
        <v>8</v>
      </c>
      <c r="E993" t="s">
        <v>729</v>
      </c>
      <c r="F993" t="s">
        <v>1342</v>
      </c>
      <c r="G993">
        <v>41100</v>
      </c>
      <c r="H993" t="s">
        <v>1343</v>
      </c>
      <c r="I993" t="s">
        <v>1344</v>
      </c>
      <c r="J993" t="s">
        <v>1279</v>
      </c>
      <c r="K993">
        <v>41</v>
      </c>
      <c r="L993" t="s">
        <v>511</v>
      </c>
      <c r="N993">
        <v>480</v>
      </c>
      <c r="O993" s="41">
        <v>42765.958333333336</v>
      </c>
      <c r="P993">
        <v>3849</v>
      </c>
      <c r="Q993">
        <v>1</v>
      </c>
      <c r="T993">
        <v>1</v>
      </c>
      <c r="V993" t="s">
        <v>1280</v>
      </c>
      <c r="W993" t="s">
        <v>1281</v>
      </c>
      <c r="X993">
        <v>1</v>
      </c>
      <c r="Y993">
        <v>0</v>
      </c>
      <c r="AB993">
        <v>0</v>
      </c>
      <c r="AC993">
        <v>0</v>
      </c>
      <c r="AD993">
        <v>0</v>
      </c>
      <c r="AE993" t="s">
        <v>2046</v>
      </c>
      <c r="AF993" t="s">
        <v>2046</v>
      </c>
      <c r="AG993" t="s">
        <v>2046</v>
      </c>
      <c r="AH993" t="s">
        <v>2046</v>
      </c>
      <c r="AI993" t="s">
        <v>2046</v>
      </c>
    </row>
    <row r="994" spans="1:35" x14ac:dyDescent="0.2">
      <c r="A994" t="s">
        <v>51</v>
      </c>
      <c r="B994" t="s">
        <v>1203</v>
      </c>
      <c r="C994" t="s">
        <v>946</v>
      </c>
      <c r="D994" t="s">
        <v>8</v>
      </c>
      <c r="E994" t="s">
        <v>729</v>
      </c>
      <c r="F994" t="s">
        <v>1342</v>
      </c>
      <c r="G994">
        <v>41100</v>
      </c>
      <c r="H994" t="s">
        <v>1343</v>
      </c>
      <c r="I994" t="s">
        <v>1344</v>
      </c>
      <c r="J994" t="s">
        <v>1279</v>
      </c>
      <c r="K994">
        <v>41</v>
      </c>
      <c r="L994" t="s">
        <v>511</v>
      </c>
      <c r="N994">
        <v>480</v>
      </c>
      <c r="O994" s="41">
        <v>42765.958333333336</v>
      </c>
      <c r="P994">
        <v>3849</v>
      </c>
      <c r="Q994">
        <v>1</v>
      </c>
      <c r="V994" t="s">
        <v>1347</v>
      </c>
      <c r="W994" t="s">
        <v>1348</v>
      </c>
      <c r="X994">
        <v>12</v>
      </c>
      <c r="Y994">
        <v>0</v>
      </c>
      <c r="AB994">
        <v>28.8</v>
      </c>
      <c r="AC994">
        <v>0</v>
      </c>
      <c r="AD994">
        <v>28.8</v>
      </c>
      <c r="AE994" t="s">
        <v>2046</v>
      </c>
      <c r="AF994" t="s">
        <v>2046</v>
      </c>
      <c r="AG994" t="s">
        <v>2046</v>
      </c>
      <c r="AH994" t="s">
        <v>2046</v>
      </c>
      <c r="AI994" t="s">
        <v>2046</v>
      </c>
    </row>
    <row r="995" spans="1:35" x14ac:dyDescent="0.2">
      <c r="A995" t="s">
        <v>51</v>
      </c>
      <c r="B995" t="s">
        <v>1203</v>
      </c>
      <c r="C995" t="s">
        <v>946</v>
      </c>
      <c r="D995" t="s">
        <v>8</v>
      </c>
      <c r="E995" t="s">
        <v>729</v>
      </c>
      <c r="F995" t="s">
        <v>1342</v>
      </c>
      <c r="G995">
        <v>41100</v>
      </c>
      <c r="H995" t="s">
        <v>1343</v>
      </c>
      <c r="I995" t="s">
        <v>1344</v>
      </c>
      <c r="J995" t="s">
        <v>1279</v>
      </c>
      <c r="K995">
        <v>41</v>
      </c>
      <c r="L995" t="s">
        <v>511</v>
      </c>
      <c r="N995">
        <v>480</v>
      </c>
      <c r="O995" s="41">
        <v>42765.958333333336</v>
      </c>
      <c r="P995">
        <v>3849</v>
      </c>
      <c r="Q995">
        <v>1</v>
      </c>
      <c r="V995" t="s">
        <v>1345</v>
      </c>
      <c r="W995" t="s">
        <v>1346</v>
      </c>
      <c r="X995">
        <v>12</v>
      </c>
      <c r="Y995">
        <v>0</v>
      </c>
      <c r="AB995">
        <v>26.16</v>
      </c>
      <c r="AC995">
        <v>0</v>
      </c>
      <c r="AD995">
        <v>26.16</v>
      </c>
      <c r="AE995" t="s">
        <v>2046</v>
      </c>
      <c r="AF995" t="s">
        <v>2046</v>
      </c>
      <c r="AG995" t="s">
        <v>2046</v>
      </c>
      <c r="AH995" t="s">
        <v>2046</v>
      </c>
      <c r="AI995" t="s">
        <v>2046</v>
      </c>
    </row>
    <row r="996" spans="1:35" x14ac:dyDescent="0.2">
      <c r="A996" t="s">
        <v>51</v>
      </c>
      <c r="B996" t="s">
        <v>1203</v>
      </c>
      <c r="C996" t="s">
        <v>18</v>
      </c>
      <c r="D996" t="s">
        <v>8</v>
      </c>
      <c r="E996" t="s">
        <v>729</v>
      </c>
      <c r="F996" t="s">
        <v>1342</v>
      </c>
      <c r="G996">
        <v>41100</v>
      </c>
      <c r="H996" t="s">
        <v>1343</v>
      </c>
      <c r="I996" t="s">
        <v>1344</v>
      </c>
      <c r="J996" t="s">
        <v>1279</v>
      </c>
      <c r="K996">
        <v>41</v>
      </c>
      <c r="L996" t="s">
        <v>511</v>
      </c>
      <c r="N996">
        <v>480</v>
      </c>
      <c r="O996" s="41">
        <v>42765.958333333336</v>
      </c>
      <c r="P996">
        <v>3848</v>
      </c>
      <c r="Q996">
        <v>1</v>
      </c>
      <c r="V996" t="s">
        <v>816</v>
      </c>
      <c r="W996">
        <v>1010631170</v>
      </c>
      <c r="X996">
        <v>6</v>
      </c>
      <c r="Y996">
        <v>0</v>
      </c>
      <c r="AB996">
        <v>37.200000000000003</v>
      </c>
      <c r="AC996">
        <v>0</v>
      </c>
      <c r="AD996">
        <v>37.200000000000003</v>
      </c>
      <c r="AE996" t="s">
        <v>2046</v>
      </c>
      <c r="AF996" t="s">
        <v>2046</v>
      </c>
      <c r="AG996" t="s">
        <v>2046</v>
      </c>
      <c r="AH996" t="s">
        <v>2046</v>
      </c>
      <c r="AI996" t="s">
        <v>2046</v>
      </c>
    </row>
    <row r="997" spans="1:35" x14ac:dyDescent="0.2">
      <c r="A997" t="s">
        <v>51</v>
      </c>
      <c r="B997" t="s">
        <v>1203</v>
      </c>
      <c r="C997" t="s">
        <v>18</v>
      </c>
      <c r="D997" t="s">
        <v>8</v>
      </c>
      <c r="E997" t="s">
        <v>729</v>
      </c>
      <c r="F997" t="s">
        <v>1342</v>
      </c>
      <c r="G997">
        <v>41100</v>
      </c>
      <c r="H997" t="s">
        <v>1343</v>
      </c>
      <c r="I997" t="s">
        <v>1344</v>
      </c>
      <c r="J997" t="s">
        <v>1279</v>
      </c>
      <c r="K997">
        <v>41</v>
      </c>
      <c r="L997" t="s">
        <v>511</v>
      </c>
      <c r="N997">
        <v>480</v>
      </c>
      <c r="O997" s="41">
        <v>42765.958333333336</v>
      </c>
      <c r="P997">
        <v>3848</v>
      </c>
      <c r="Q997">
        <v>1</v>
      </c>
      <c r="V997" t="s">
        <v>815</v>
      </c>
      <c r="W997">
        <v>1010630890</v>
      </c>
      <c r="X997">
        <v>6</v>
      </c>
      <c r="Y997">
        <v>0</v>
      </c>
      <c r="AB997">
        <v>24.3</v>
      </c>
      <c r="AC997">
        <v>0</v>
      </c>
      <c r="AD997">
        <v>24.3</v>
      </c>
      <c r="AE997" t="s">
        <v>2046</v>
      </c>
      <c r="AF997" t="s">
        <v>2046</v>
      </c>
      <c r="AG997" t="s">
        <v>2046</v>
      </c>
      <c r="AH997" t="s">
        <v>2046</v>
      </c>
      <c r="AI997" t="s">
        <v>2046</v>
      </c>
    </row>
    <row r="998" spans="1:35" x14ac:dyDescent="0.2">
      <c r="A998" t="s">
        <v>51</v>
      </c>
      <c r="B998" t="s">
        <v>1203</v>
      </c>
      <c r="C998" t="s">
        <v>18</v>
      </c>
      <c r="D998" t="s">
        <v>8</v>
      </c>
      <c r="E998" t="s">
        <v>729</v>
      </c>
      <c r="F998" t="s">
        <v>1342</v>
      </c>
      <c r="G998">
        <v>41100</v>
      </c>
      <c r="H998" t="s">
        <v>1343</v>
      </c>
      <c r="I998" t="s">
        <v>1344</v>
      </c>
      <c r="J998" t="s">
        <v>1279</v>
      </c>
      <c r="K998">
        <v>41</v>
      </c>
      <c r="L998" t="s">
        <v>511</v>
      </c>
      <c r="N998">
        <v>480</v>
      </c>
      <c r="O998" s="41">
        <v>42765.958333333336</v>
      </c>
      <c r="P998">
        <v>3848</v>
      </c>
      <c r="Q998">
        <v>1</v>
      </c>
      <c r="V998" t="s">
        <v>892</v>
      </c>
      <c r="W998">
        <v>1010420497</v>
      </c>
      <c r="X998">
        <v>4</v>
      </c>
      <c r="Y998">
        <v>10</v>
      </c>
      <c r="AB998">
        <v>25.56</v>
      </c>
      <c r="AC998">
        <v>0</v>
      </c>
      <c r="AD998">
        <v>25.56</v>
      </c>
      <c r="AE998" t="s">
        <v>2046</v>
      </c>
      <c r="AF998" t="s">
        <v>2046</v>
      </c>
      <c r="AG998" t="s">
        <v>2046</v>
      </c>
      <c r="AH998" t="s">
        <v>2046</v>
      </c>
      <c r="AI998" t="s">
        <v>2046</v>
      </c>
    </row>
    <row r="999" spans="1:35" x14ac:dyDescent="0.2">
      <c r="A999" t="s">
        <v>51</v>
      </c>
      <c r="B999" t="s">
        <v>1203</v>
      </c>
      <c r="C999" t="s">
        <v>18</v>
      </c>
      <c r="D999" t="s">
        <v>8</v>
      </c>
      <c r="E999" t="s">
        <v>729</v>
      </c>
      <c r="F999" t="s">
        <v>1342</v>
      </c>
      <c r="G999">
        <v>41100</v>
      </c>
      <c r="H999" t="s">
        <v>1343</v>
      </c>
      <c r="I999" t="s">
        <v>1344</v>
      </c>
      <c r="J999" t="s">
        <v>1279</v>
      </c>
      <c r="K999">
        <v>41</v>
      </c>
      <c r="L999" t="s">
        <v>511</v>
      </c>
      <c r="N999">
        <v>480</v>
      </c>
      <c r="O999" s="41">
        <v>42765.958333333336</v>
      </c>
      <c r="P999">
        <v>3848</v>
      </c>
      <c r="Q999">
        <v>1</v>
      </c>
      <c r="V999" t="s">
        <v>891</v>
      </c>
      <c r="W999">
        <v>1010420297</v>
      </c>
      <c r="X999">
        <v>4</v>
      </c>
      <c r="Y999">
        <v>10</v>
      </c>
      <c r="AB999">
        <v>25.56</v>
      </c>
      <c r="AC999">
        <v>0</v>
      </c>
      <c r="AD999">
        <v>25.56</v>
      </c>
      <c r="AE999" t="s">
        <v>2046</v>
      </c>
      <c r="AF999" t="s">
        <v>2046</v>
      </c>
      <c r="AG999" t="s">
        <v>2046</v>
      </c>
      <c r="AH999" t="s">
        <v>2046</v>
      </c>
      <c r="AI999" t="s">
        <v>2046</v>
      </c>
    </row>
    <row r="1000" spans="1:35" x14ac:dyDescent="0.2">
      <c r="A1000" t="s">
        <v>51</v>
      </c>
      <c r="B1000" t="s">
        <v>1203</v>
      </c>
      <c r="C1000" t="s">
        <v>18</v>
      </c>
      <c r="D1000" t="s">
        <v>8</v>
      </c>
      <c r="E1000" t="s">
        <v>729</v>
      </c>
      <c r="F1000" t="s">
        <v>1342</v>
      </c>
      <c r="G1000">
        <v>41100</v>
      </c>
      <c r="H1000" t="s">
        <v>1343</v>
      </c>
      <c r="I1000" t="s">
        <v>1344</v>
      </c>
      <c r="J1000" t="s">
        <v>1279</v>
      </c>
      <c r="K1000">
        <v>41</v>
      </c>
      <c r="L1000" t="s">
        <v>511</v>
      </c>
      <c r="N1000">
        <v>480</v>
      </c>
      <c r="O1000" s="41">
        <v>42765.958333333336</v>
      </c>
      <c r="P1000">
        <v>3848</v>
      </c>
      <c r="Q1000">
        <v>1</v>
      </c>
      <c r="V1000" t="s">
        <v>814</v>
      </c>
      <c r="W1000">
        <v>1010420097</v>
      </c>
      <c r="X1000">
        <v>4</v>
      </c>
      <c r="Y1000">
        <v>10</v>
      </c>
      <c r="AB1000">
        <v>25.56</v>
      </c>
      <c r="AC1000">
        <v>0</v>
      </c>
      <c r="AD1000">
        <v>25.56</v>
      </c>
      <c r="AE1000" t="s">
        <v>2046</v>
      </c>
      <c r="AF1000" t="s">
        <v>2046</v>
      </c>
      <c r="AG1000" t="s">
        <v>2046</v>
      </c>
      <c r="AH1000" t="s">
        <v>2046</v>
      </c>
      <c r="AI1000" t="s">
        <v>2046</v>
      </c>
    </row>
    <row r="1001" spans="1:35" x14ac:dyDescent="0.2">
      <c r="A1001" t="s">
        <v>51</v>
      </c>
      <c r="B1001" t="s">
        <v>1203</v>
      </c>
      <c r="C1001" t="s">
        <v>18</v>
      </c>
      <c r="D1001" t="s">
        <v>8</v>
      </c>
      <c r="E1001" t="s">
        <v>729</v>
      </c>
      <c r="F1001" t="s">
        <v>1342</v>
      </c>
      <c r="G1001">
        <v>41100</v>
      </c>
      <c r="H1001" t="s">
        <v>1343</v>
      </c>
      <c r="I1001" t="s">
        <v>1344</v>
      </c>
      <c r="J1001" t="s">
        <v>1279</v>
      </c>
      <c r="K1001">
        <v>41</v>
      </c>
      <c r="L1001" t="s">
        <v>511</v>
      </c>
      <c r="N1001">
        <v>480</v>
      </c>
      <c r="O1001" s="41">
        <v>42765.958333333336</v>
      </c>
      <c r="P1001">
        <v>3848</v>
      </c>
      <c r="Q1001">
        <v>1</v>
      </c>
      <c r="V1001" t="s">
        <v>955</v>
      </c>
      <c r="W1001">
        <v>1010630692</v>
      </c>
      <c r="X1001">
        <v>6</v>
      </c>
      <c r="Y1001">
        <v>0</v>
      </c>
      <c r="AB1001">
        <v>35.340000000000003</v>
      </c>
      <c r="AC1001">
        <v>0</v>
      </c>
      <c r="AD1001">
        <v>35.340000000000003</v>
      </c>
      <c r="AE1001" t="s">
        <v>2046</v>
      </c>
      <c r="AF1001" t="s">
        <v>2046</v>
      </c>
      <c r="AG1001" t="s">
        <v>2046</v>
      </c>
      <c r="AH1001" t="s">
        <v>2046</v>
      </c>
      <c r="AI1001" t="s">
        <v>2046</v>
      </c>
    </row>
    <row r="1002" spans="1:35" x14ac:dyDescent="0.2">
      <c r="A1002" t="s">
        <v>51</v>
      </c>
      <c r="B1002" t="s">
        <v>1203</v>
      </c>
      <c r="C1002" t="s">
        <v>18</v>
      </c>
      <c r="D1002" t="s">
        <v>8</v>
      </c>
      <c r="E1002" t="s">
        <v>729</v>
      </c>
      <c r="F1002" t="s">
        <v>1342</v>
      </c>
      <c r="G1002">
        <v>41100</v>
      </c>
      <c r="H1002" t="s">
        <v>1343</v>
      </c>
      <c r="I1002" t="s">
        <v>1344</v>
      </c>
      <c r="J1002" t="s">
        <v>1279</v>
      </c>
      <c r="K1002">
        <v>41</v>
      </c>
      <c r="L1002" t="s">
        <v>511</v>
      </c>
      <c r="N1002">
        <v>480</v>
      </c>
      <c r="O1002" s="41">
        <v>42765.958333333336</v>
      </c>
      <c r="P1002">
        <v>3848</v>
      </c>
      <c r="Q1002">
        <v>1</v>
      </c>
      <c r="V1002" t="s">
        <v>1159</v>
      </c>
      <c r="W1002">
        <v>1010613373</v>
      </c>
      <c r="X1002">
        <v>6</v>
      </c>
      <c r="Y1002">
        <v>0</v>
      </c>
      <c r="AB1002">
        <v>34.08</v>
      </c>
      <c r="AC1002">
        <v>0</v>
      </c>
      <c r="AD1002">
        <v>34.08</v>
      </c>
      <c r="AE1002" t="s">
        <v>2046</v>
      </c>
      <c r="AF1002" t="s">
        <v>2046</v>
      </c>
      <c r="AG1002" t="s">
        <v>2046</v>
      </c>
      <c r="AH1002" t="s">
        <v>2046</v>
      </c>
      <c r="AI1002" t="s">
        <v>2046</v>
      </c>
    </row>
    <row r="1003" spans="1:35" x14ac:dyDescent="0.2">
      <c r="A1003" t="s">
        <v>51</v>
      </c>
      <c r="B1003" t="s">
        <v>826</v>
      </c>
      <c r="C1003" t="s">
        <v>885</v>
      </c>
      <c r="D1003" t="s">
        <v>15</v>
      </c>
      <c r="E1003" t="s">
        <v>643</v>
      </c>
      <c r="F1003" t="s">
        <v>1339</v>
      </c>
      <c r="G1003">
        <v>26200</v>
      </c>
      <c r="H1003" t="s">
        <v>1340</v>
      </c>
      <c r="I1003" t="s">
        <v>1341</v>
      </c>
      <c r="J1003" t="s">
        <v>882</v>
      </c>
      <c r="K1003">
        <v>26</v>
      </c>
      <c r="L1003" t="s">
        <v>1150</v>
      </c>
      <c r="N1003">
        <v>600</v>
      </c>
      <c r="O1003" s="41">
        <v>42765.958333333336</v>
      </c>
      <c r="P1003">
        <v>3847</v>
      </c>
      <c r="Q1003">
        <v>1</v>
      </c>
      <c r="V1003" t="s">
        <v>1270</v>
      </c>
      <c r="W1003" t="s">
        <v>1271</v>
      </c>
      <c r="X1003">
        <v>6</v>
      </c>
      <c r="Y1003">
        <v>0</v>
      </c>
      <c r="AB1003">
        <v>25.92</v>
      </c>
      <c r="AC1003">
        <v>0</v>
      </c>
      <c r="AD1003">
        <v>25.92</v>
      </c>
      <c r="AE1003" t="s">
        <v>2046</v>
      </c>
      <c r="AF1003" t="s">
        <v>2046</v>
      </c>
      <c r="AG1003" t="s">
        <v>2046</v>
      </c>
      <c r="AH1003" t="s">
        <v>2046</v>
      </c>
      <c r="AI1003" t="s">
        <v>2046</v>
      </c>
    </row>
    <row r="1004" spans="1:35" x14ac:dyDescent="0.2">
      <c r="A1004" t="s">
        <v>51</v>
      </c>
      <c r="B1004" t="s">
        <v>826</v>
      </c>
      <c r="C1004" t="s">
        <v>885</v>
      </c>
      <c r="D1004" t="s">
        <v>15</v>
      </c>
      <c r="E1004" t="s">
        <v>643</v>
      </c>
      <c r="F1004" t="s">
        <v>1339</v>
      </c>
      <c r="G1004">
        <v>26200</v>
      </c>
      <c r="H1004" t="s">
        <v>1340</v>
      </c>
      <c r="I1004" t="s">
        <v>1341</v>
      </c>
      <c r="J1004" t="s">
        <v>882</v>
      </c>
      <c r="K1004">
        <v>26</v>
      </c>
      <c r="L1004" t="s">
        <v>1150</v>
      </c>
      <c r="N1004">
        <v>600</v>
      </c>
      <c r="O1004" s="41">
        <v>42765.958333333336</v>
      </c>
      <c r="P1004">
        <v>3847</v>
      </c>
      <c r="Q1004">
        <v>1</v>
      </c>
      <c r="V1004" t="s">
        <v>928</v>
      </c>
      <c r="W1004" t="s">
        <v>929</v>
      </c>
      <c r="X1004">
        <v>12</v>
      </c>
      <c r="Y1004">
        <v>0</v>
      </c>
      <c r="AB1004">
        <v>33.840000000000003</v>
      </c>
      <c r="AC1004">
        <v>0</v>
      </c>
      <c r="AD1004">
        <v>33.840000000000003</v>
      </c>
      <c r="AE1004" t="s">
        <v>2046</v>
      </c>
      <c r="AF1004" t="s">
        <v>2046</v>
      </c>
      <c r="AG1004" t="s">
        <v>2046</v>
      </c>
      <c r="AH1004" t="s">
        <v>2046</v>
      </c>
      <c r="AI1004" t="s">
        <v>2046</v>
      </c>
    </row>
    <row r="1005" spans="1:35" x14ac:dyDescent="0.2">
      <c r="A1005" t="s">
        <v>51</v>
      </c>
      <c r="B1005" t="s">
        <v>826</v>
      </c>
      <c r="C1005" t="s">
        <v>885</v>
      </c>
      <c r="D1005" t="s">
        <v>15</v>
      </c>
      <c r="E1005" t="s">
        <v>643</v>
      </c>
      <c r="F1005" t="s">
        <v>1339</v>
      </c>
      <c r="G1005">
        <v>26200</v>
      </c>
      <c r="H1005" t="s">
        <v>1340</v>
      </c>
      <c r="I1005" t="s">
        <v>1341</v>
      </c>
      <c r="J1005" t="s">
        <v>882</v>
      </c>
      <c r="K1005">
        <v>26</v>
      </c>
      <c r="L1005" t="s">
        <v>1150</v>
      </c>
      <c r="N1005">
        <v>600</v>
      </c>
      <c r="O1005" s="41">
        <v>42765.958333333336</v>
      </c>
      <c r="P1005">
        <v>3847</v>
      </c>
      <c r="Q1005">
        <v>1</v>
      </c>
      <c r="V1005" t="s">
        <v>1246</v>
      </c>
      <c r="W1005" t="s">
        <v>1247</v>
      </c>
      <c r="X1005">
        <v>12</v>
      </c>
      <c r="Y1005">
        <v>0</v>
      </c>
      <c r="AB1005">
        <v>24.84</v>
      </c>
      <c r="AC1005">
        <v>0</v>
      </c>
      <c r="AD1005">
        <v>24.84</v>
      </c>
      <c r="AE1005" t="s">
        <v>2046</v>
      </c>
      <c r="AF1005" t="s">
        <v>2046</v>
      </c>
      <c r="AG1005" t="s">
        <v>2046</v>
      </c>
      <c r="AH1005" t="s">
        <v>2046</v>
      </c>
      <c r="AI1005" t="s">
        <v>2046</v>
      </c>
    </row>
    <row r="1006" spans="1:35" x14ac:dyDescent="0.2">
      <c r="A1006" t="s">
        <v>51</v>
      </c>
      <c r="B1006" t="s">
        <v>826</v>
      </c>
      <c r="C1006" t="s">
        <v>817</v>
      </c>
      <c r="D1006" t="s">
        <v>15</v>
      </c>
      <c r="E1006" t="s">
        <v>643</v>
      </c>
      <c r="F1006" t="s">
        <v>1339</v>
      </c>
      <c r="G1006">
        <v>26200</v>
      </c>
      <c r="H1006" t="s">
        <v>1340</v>
      </c>
      <c r="I1006" t="s">
        <v>1341</v>
      </c>
      <c r="J1006" t="s">
        <v>882</v>
      </c>
      <c r="K1006">
        <v>26</v>
      </c>
      <c r="L1006" t="s">
        <v>1150</v>
      </c>
      <c r="N1006">
        <v>600</v>
      </c>
      <c r="O1006" s="41">
        <v>42765.958333333336</v>
      </c>
      <c r="P1006">
        <v>3846</v>
      </c>
      <c r="Q1006">
        <v>1</v>
      </c>
      <c r="T1006">
        <v>1</v>
      </c>
      <c r="V1006" t="s">
        <v>860</v>
      </c>
      <c r="W1006" t="s">
        <v>861</v>
      </c>
      <c r="X1006">
        <v>30</v>
      </c>
      <c r="Y1006">
        <v>10</v>
      </c>
      <c r="AB1006">
        <v>82.5</v>
      </c>
      <c r="AC1006">
        <v>0</v>
      </c>
      <c r="AD1006">
        <v>82.5</v>
      </c>
      <c r="AE1006" t="s">
        <v>2046</v>
      </c>
      <c r="AF1006" t="s">
        <v>2046</v>
      </c>
      <c r="AG1006" t="s">
        <v>2046</v>
      </c>
      <c r="AH1006" t="s">
        <v>2046</v>
      </c>
      <c r="AI1006" t="s">
        <v>2046</v>
      </c>
    </row>
    <row r="1007" spans="1:35" x14ac:dyDescent="0.2">
      <c r="A1007" t="s">
        <v>51</v>
      </c>
      <c r="B1007" t="s">
        <v>826</v>
      </c>
      <c r="C1007" t="s">
        <v>817</v>
      </c>
      <c r="D1007" t="s">
        <v>15</v>
      </c>
      <c r="E1007" t="s">
        <v>643</v>
      </c>
      <c r="F1007" t="s">
        <v>1339</v>
      </c>
      <c r="G1007">
        <v>26200</v>
      </c>
      <c r="H1007" t="s">
        <v>1340</v>
      </c>
      <c r="I1007" t="s">
        <v>1341</v>
      </c>
      <c r="J1007" t="s">
        <v>882</v>
      </c>
      <c r="K1007">
        <v>26</v>
      </c>
      <c r="L1007" t="s">
        <v>1150</v>
      </c>
      <c r="N1007">
        <v>600</v>
      </c>
      <c r="O1007" s="41">
        <v>42765.958333333336</v>
      </c>
      <c r="P1007">
        <v>3846</v>
      </c>
      <c r="Q1007">
        <v>1</v>
      </c>
      <c r="T1007">
        <v>1</v>
      </c>
      <c r="V1007" t="s">
        <v>859</v>
      </c>
      <c r="X1007">
        <v>1</v>
      </c>
      <c r="Y1007">
        <v>0</v>
      </c>
      <c r="AB1007">
        <v>0</v>
      </c>
      <c r="AC1007">
        <v>0</v>
      </c>
      <c r="AD1007">
        <v>0</v>
      </c>
      <c r="AE1007" t="s">
        <v>2046</v>
      </c>
      <c r="AF1007" t="s">
        <v>2046</v>
      </c>
      <c r="AG1007" t="s">
        <v>2046</v>
      </c>
      <c r="AH1007" t="s">
        <v>2046</v>
      </c>
      <c r="AI1007" t="s">
        <v>2046</v>
      </c>
    </row>
    <row r="1008" spans="1:35" x14ac:dyDescent="0.2">
      <c r="A1008" t="s">
        <v>51</v>
      </c>
      <c r="B1008" t="s">
        <v>826</v>
      </c>
      <c r="C1008" t="s">
        <v>817</v>
      </c>
      <c r="D1008" t="s">
        <v>15</v>
      </c>
      <c r="E1008" t="s">
        <v>643</v>
      </c>
      <c r="F1008" t="s">
        <v>1339</v>
      </c>
      <c r="G1008">
        <v>26200</v>
      </c>
      <c r="H1008" t="s">
        <v>1340</v>
      </c>
      <c r="I1008" t="s">
        <v>1341</v>
      </c>
      <c r="J1008" t="s">
        <v>882</v>
      </c>
      <c r="K1008">
        <v>26</v>
      </c>
      <c r="L1008" t="s">
        <v>1150</v>
      </c>
      <c r="N1008">
        <v>600</v>
      </c>
      <c r="O1008" s="41">
        <v>42765.958333333336</v>
      </c>
      <c r="P1008">
        <v>3846</v>
      </c>
      <c r="Q1008">
        <v>1</v>
      </c>
      <c r="T1008">
        <v>1</v>
      </c>
      <c r="V1008" t="s">
        <v>1187</v>
      </c>
      <c r="W1008" t="s">
        <v>1188</v>
      </c>
      <c r="X1008">
        <v>30</v>
      </c>
      <c r="Y1008">
        <v>10</v>
      </c>
      <c r="AB1008">
        <v>73.8</v>
      </c>
      <c r="AC1008">
        <v>0</v>
      </c>
      <c r="AD1008">
        <v>73.8</v>
      </c>
      <c r="AE1008" t="s">
        <v>2046</v>
      </c>
      <c r="AF1008" t="s">
        <v>2046</v>
      </c>
      <c r="AG1008" t="s">
        <v>2046</v>
      </c>
      <c r="AH1008" t="s">
        <v>2046</v>
      </c>
      <c r="AI1008" t="s">
        <v>2046</v>
      </c>
    </row>
    <row r="1009" spans="1:35" x14ac:dyDescent="0.2">
      <c r="A1009" t="s">
        <v>51</v>
      </c>
      <c r="B1009" t="s">
        <v>826</v>
      </c>
      <c r="C1009" t="s">
        <v>817</v>
      </c>
      <c r="D1009" t="s">
        <v>15</v>
      </c>
      <c r="E1009" t="s">
        <v>643</v>
      </c>
      <c r="F1009" t="s">
        <v>1339</v>
      </c>
      <c r="G1009">
        <v>26200</v>
      </c>
      <c r="H1009" t="s">
        <v>1340</v>
      </c>
      <c r="I1009" t="s">
        <v>1341</v>
      </c>
      <c r="J1009" t="s">
        <v>882</v>
      </c>
      <c r="K1009">
        <v>26</v>
      </c>
      <c r="L1009" t="s">
        <v>1150</v>
      </c>
      <c r="N1009">
        <v>600</v>
      </c>
      <c r="O1009" s="41">
        <v>42765.958333333336</v>
      </c>
      <c r="P1009">
        <v>3846</v>
      </c>
      <c r="Q1009">
        <v>1</v>
      </c>
      <c r="T1009">
        <v>1</v>
      </c>
      <c r="V1009" t="s">
        <v>850</v>
      </c>
      <c r="W1009" t="s">
        <v>851</v>
      </c>
      <c r="X1009">
        <v>30</v>
      </c>
      <c r="Y1009">
        <v>10</v>
      </c>
      <c r="AB1009">
        <v>66</v>
      </c>
      <c r="AC1009">
        <v>0</v>
      </c>
      <c r="AD1009">
        <v>66</v>
      </c>
      <c r="AE1009" t="s">
        <v>2046</v>
      </c>
      <c r="AF1009" t="s">
        <v>2046</v>
      </c>
      <c r="AG1009" t="s">
        <v>2046</v>
      </c>
      <c r="AH1009" t="s">
        <v>2046</v>
      </c>
      <c r="AI1009" t="s">
        <v>2046</v>
      </c>
    </row>
    <row r="1010" spans="1:35" x14ac:dyDescent="0.2">
      <c r="A1010" t="s">
        <v>51</v>
      </c>
      <c r="B1010" t="s">
        <v>803</v>
      </c>
      <c r="C1010" t="s">
        <v>863</v>
      </c>
      <c r="D1010" t="s">
        <v>15</v>
      </c>
      <c r="E1010" t="s">
        <v>558</v>
      </c>
      <c r="F1010" t="s">
        <v>1336</v>
      </c>
      <c r="G1010">
        <v>13004</v>
      </c>
      <c r="H1010" t="s">
        <v>1296</v>
      </c>
      <c r="I1010" t="s">
        <v>1337</v>
      </c>
      <c r="J1010" t="s">
        <v>847</v>
      </c>
      <c r="K1010">
        <v>13</v>
      </c>
      <c r="L1010" t="s">
        <v>511</v>
      </c>
      <c r="N1010">
        <v>165</v>
      </c>
      <c r="O1010" s="41">
        <v>42765.958333333336</v>
      </c>
      <c r="P1010">
        <v>3845</v>
      </c>
      <c r="Q1010">
        <v>1</v>
      </c>
      <c r="V1010" t="s">
        <v>1098</v>
      </c>
      <c r="W1010" t="s">
        <v>1099</v>
      </c>
      <c r="X1010">
        <v>6</v>
      </c>
      <c r="Y1010">
        <v>0</v>
      </c>
      <c r="AB1010">
        <v>12.9</v>
      </c>
      <c r="AC1010">
        <v>0</v>
      </c>
      <c r="AD1010">
        <v>12.9</v>
      </c>
      <c r="AE1010" t="s">
        <v>2046</v>
      </c>
      <c r="AF1010" t="s">
        <v>2046</v>
      </c>
      <c r="AG1010" t="s">
        <v>2046</v>
      </c>
      <c r="AH1010" t="s">
        <v>2046</v>
      </c>
      <c r="AI1010" t="s">
        <v>2046</v>
      </c>
    </row>
    <row r="1011" spans="1:35" x14ac:dyDescent="0.2">
      <c r="A1011" t="s">
        <v>51</v>
      </c>
      <c r="B1011" t="s">
        <v>803</v>
      </c>
      <c r="C1011" t="s">
        <v>863</v>
      </c>
      <c r="D1011" t="s">
        <v>15</v>
      </c>
      <c r="E1011" t="s">
        <v>558</v>
      </c>
      <c r="F1011" t="s">
        <v>1336</v>
      </c>
      <c r="G1011">
        <v>13004</v>
      </c>
      <c r="H1011" t="s">
        <v>1296</v>
      </c>
      <c r="I1011" t="s">
        <v>1337</v>
      </c>
      <c r="J1011" t="s">
        <v>847</v>
      </c>
      <c r="K1011">
        <v>13</v>
      </c>
      <c r="L1011" t="s">
        <v>511</v>
      </c>
      <c r="N1011">
        <v>165</v>
      </c>
      <c r="O1011" s="41">
        <v>42765.958333333336</v>
      </c>
      <c r="P1011">
        <v>3845</v>
      </c>
      <c r="Q1011">
        <v>1</v>
      </c>
      <c r="V1011" t="s">
        <v>1102</v>
      </c>
      <c r="W1011" t="s">
        <v>1103</v>
      </c>
      <c r="X1011">
        <v>6</v>
      </c>
      <c r="Y1011">
        <v>0</v>
      </c>
      <c r="AB1011">
        <v>9.9</v>
      </c>
      <c r="AC1011">
        <v>0</v>
      </c>
      <c r="AD1011">
        <v>9.9</v>
      </c>
      <c r="AE1011" t="s">
        <v>2046</v>
      </c>
      <c r="AF1011" t="s">
        <v>2046</v>
      </c>
      <c r="AG1011" t="s">
        <v>2046</v>
      </c>
      <c r="AH1011" t="s">
        <v>2046</v>
      </c>
      <c r="AI1011" t="s">
        <v>2046</v>
      </c>
    </row>
    <row r="1012" spans="1:35" x14ac:dyDescent="0.2">
      <c r="A1012" t="s">
        <v>51</v>
      </c>
      <c r="B1012" t="s">
        <v>803</v>
      </c>
      <c r="C1012" t="s">
        <v>863</v>
      </c>
      <c r="D1012" t="s">
        <v>15</v>
      </c>
      <c r="E1012" t="s">
        <v>558</v>
      </c>
      <c r="F1012" t="s">
        <v>1336</v>
      </c>
      <c r="G1012">
        <v>13004</v>
      </c>
      <c r="H1012" t="s">
        <v>1296</v>
      </c>
      <c r="I1012" t="s">
        <v>1337</v>
      </c>
      <c r="J1012" t="s">
        <v>847</v>
      </c>
      <c r="K1012">
        <v>13</v>
      </c>
      <c r="L1012" t="s">
        <v>511</v>
      </c>
      <c r="N1012">
        <v>165</v>
      </c>
      <c r="O1012" s="41">
        <v>42765.958333333336</v>
      </c>
      <c r="P1012">
        <v>3845</v>
      </c>
      <c r="Q1012">
        <v>1</v>
      </c>
      <c r="V1012" t="s">
        <v>990</v>
      </c>
      <c r="W1012" t="s">
        <v>991</v>
      </c>
      <c r="X1012">
        <v>6</v>
      </c>
      <c r="Y1012">
        <v>0</v>
      </c>
      <c r="AB1012">
        <v>9.66</v>
      </c>
      <c r="AC1012">
        <v>0</v>
      </c>
      <c r="AD1012">
        <v>9.66</v>
      </c>
      <c r="AE1012" t="s">
        <v>2046</v>
      </c>
      <c r="AF1012" t="s">
        <v>2046</v>
      </c>
      <c r="AG1012" t="s">
        <v>2046</v>
      </c>
      <c r="AH1012" t="s">
        <v>2046</v>
      </c>
      <c r="AI1012" t="s">
        <v>2046</v>
      </c>
    </row>
    <row r="1013" spans="1:35" x14ac:dyDescent="0.2">
      <c r="A1013" t="s">
        <v>51</v>
      </c>
      <c r="B1013" t="s">
        <v>803</v>
      </c>
      <c r="C1013" t="s">
        <v>863</v>
      </c>
      <c r="D1013" t="s">
        <v>15</v>
      </c>
      <c r="E1013" t="s">
        <v>558</v>
      </c>
      <c r="F1013" t="s">
        <v>1336</v>
      </c>
      <c r="G1013">
        <v>13004</v>
      </c>
      <c r="H1013" t="s">
        <v>1296</v>
      </c>
      <c r="I1013" t="s">
        <v>1337</v>
      </c>
      <c r="J1013" t="s">
        <v>847</v>
      </c>
      <c r="K1013">
        <v>13</v>
      </c>
      <c r="L1013" t="s">
        <v>511</v>
      </c>
      <c r="N1013">
        <v>165</v>
      </c>
      <c r="O1013" s="41">
        <v>42765.958333333336</v>
      </c>
      <c r="P1013">
        <v>3845</v>
      </c>
      <c r="Q1013">
        <v>1</v>
      </c>
      <c r="V1013" t="s">
        <v>970</v>
      </c>
      <c r="W1013" t="s">
        <v>971</v>
      </c>
      <c r="X1013">
        <v>6</v>
      </c>
      <c r="Y1013">
        <v>0</v>
      </c>
      <c r="AB1013">
        <v>7.74</v>
      </c>
      <c r="AC1013">
        <v>0</v>
      </c>
      <c r="AD1013">
        <v>7.74</v>
      </c>
      <c r="AE1013" t="s">
        <v>2046</v>
      </c>
      <c r="AF1013" t="s">
        <v>2046</v>
      </c>
      <c r="AG1013" t="s">
        <v>2046</v>
      </c>
      <c r="AH1013" t="s">
        <v>2046</v>
      </c>
      <c r="AI1013" t="s">
        <v>2046</v>
      </c>
    </row>
    <row r="1014" spans="1:35" x14ac:dyDescent="0.2">
      <c r="A1014" t="s">
        <v>51</v>
      </c>
      <c r="B1014" t="s">
        <v>803</v>
      </c>
      <c r="C1014" t="s">
        <v>868</v>
      </c>
      <c r="D1014" t="s">
        <v>15</v>
      </c>
      <c r="E1014" t="s">
        <v>558</v>
      </c>
      <c r="F1014" t="s">
        <v>1336</v>
      </c>
      <c r="G1014">
        <v>13004</v>
      </c>
      <c r="H1014" t="s">
        <v>1296</v>
      </c>
      <c r="I1014" t="s">
        <v>1337</v>
      </c>
      <c r="J1014" t="s">
        <v>847</v>
      </c>
      <c r="K1014">
        <v>13</v>
      </c>
      <c r="L1014" t="s">
        <v>511</v>
      </c>
      <c r="N1014">
        <v>165</v>
      </c>
      <c r="O1014" s="41">
        <v>42765.958333333336</v>
      </c>
      <c r="P1014">
        <v>3844</v>
      </c>
      <c r="Q1014">
        <v>1</v>
      </c>
      <c r="V1014" t="s">
        <v>1298</v>
      </c>
      <c r="W1014">
        <v>410160</v>
      </c>
      <c r="X1014">
        <v>20</v>
      </c>
      <c r="Y1014">
        <v>0</v>
      </c>
      <c r="AB1014">
        <v>0</v>
      </c>
      <c r="AC1014">
        <v>0</v>
      </c>
      <c r="AD1014">
        <v>0</v>
      </c>
      <c r="AE1014" t="s">
        <v>2046</v>
      </c>
      <c r="AF1014" t="s">
        <v>2046</v>
      </c>
      <c r="AG1014" t="s">
        <v>2046</v>
      </c>
      <c r="AH1014" t="s">
        <v>2046</v>
      </c>
      <c r="AI1014" t="s">
        <v>2046</v>
      </c>
    </row>
    <row r="1015" spans="1:35" x14ac:dyDescent="0.2">
      <c r="A1015" t="s">
        <v>51</v>
      </c>
      <c r="B1015" t="s">
        <v>803</v>
      </c>
      <c r="C1015" t="s">
        <v>868</v>
      </c>
      <c r="D1015" t="s">
        <v>15</v>
      </c>
      <c r="E1015" t="s">
        <v>558</v>
      </c>
      <c r="F1015" t="s">
        <v>1336</v>
      </c>
      <c r="G1015">
        <v>13004</v>
      </c>
      <c r="H1015" t="s">
        <v>1296</v>
      </c>
      <c r="I1015" t="s">
        <v>1337</v>
      </c>
      <c r="J1015" t="s">
        <v>847</v>
      </c>
      <c r="K1015">
        <v>13</v>
      </c>
      <c r="L1015" t="s">
        <v>511</v>
      </c>
      <c r="N1015">
        <v>165</v>
      </c>
      <c r="O1015" s="41">
        <v>42765.958333333336</v>
      </c>
      <c r="P1015">
        <v>3844</v>
      </c>
      <c r="Q1015">
        <v>1</v>
      </c>
      <c r="V1015" t="s">
        <v>1193</v>
      </c>
      <c r="W1015">
        <v>190240</v>
      </c>
      <c r="X1015">
        <v>12</v>
      </c>
      <c r="Y1015">
        <v>0</v>
      </c>
      <c r="AB1015">
        <v>15.6</v>
      </c>
      <c r="AC1015">
        <v>0</v>
      </c>
      <c r="AD1015">
        <v>15.6</v>
      </c>
      <c r="AE1015" t="s">
        <v>2046</v>
      </c>
      <c r="AF1015" t="s">
        <v>2046</v>
      </c>
      <c r="AG1015" t="s">
        <v>2046</v>
      </c>
      <c r="AH1015" t="s">
        <v>2046</v>
      </c>
      <c r="AI1015" t="s">
        <v>2046</v>
      </c>
    </row>
    <row r="1016" spans="1:35" x14ac:dyDescent="0.2">
      <c r="A1016" t="s">
        <v>51</v>
      </c>
      <c r="B1016" t="s">
        <v>803</v>
      </c>
      <c r="C1016" t="s">
        <v>868</v>
      </c>
      <c r="D1016" t="s">
        <v>15</v>
      </c>
      <c r="E1016" t="s">
        <v>558</v>
      </c>
      <c r="F1016" t="s">
        <v>1336</v>
      </c>
      <c r="G1016">
        <v>13004</v>
      </c>
      <c r="H1016" t="s">
        <v>1296</v>
      </c>
      <c r="I1016" t="s">
        <v>1337</v>
      </c>
      <c r="J1016" t="s">
        <v>847</v>
      </c>
      <c r="K1016">
        <v>13</v>
      </c>
      <c r="L1016" t="s">
        <v>511</v>
      </c>
      <c r="N1016">
        <v>165</v>
      </c>
      <c r="O1016" s="41">
        <v>42765.958333333336</v>
      </c>
      <c r="P1016">
        <v>3844</v>
      </c>
      <c r="Q1016">
        <v>1</v>
      </c>
      <c r="V1016" t="s">
        <v>880</v>
      </c>
      <c r="W1016">
        <v>41032</v>
      </c>
      <c r="X1016">
        <v>20</v>
      </c>
      <c r="Y1016">
        <v>0</v>
      </c>
      <c r="AB1016">
        <v>19</v>
      </c>
      <c r="AC1016">
        <v>0</v>
      </c>
      <c r="AD1016">
        <v>19</v>
      </c>
      <c r="AE1016" t="s">
        <v>2046</v>
      </c>
      <c r="AF1016" t="s">
        <v>2046</v>
      </c>
      <c r="AG1016" t="s">
        <v>2046</v>
      </c>
      <c r="AH1016" t="s">
        <v>2046</v>
      </c>
      <c r="AI1016" t="s">
        <v>2046</v>
      </c>
    </row>
    <row r="1017" spans="1:35" x14ac:dyDescent="0.2">
      <c r="A1017" t="s">
        <v>51</v>
      </c>
      <c r="B1017" t="s">
        <v>803</v>
      </c>
      <c r="C1017" t="s">
        <v>868</v>
      </c>
      <c r="D1017" t="s">
        <v>15</v>
      </c>
      <c r="E1017" t="s">
        <v>558</v>
      </c>
      <c r="F1017" t="s">
        <v>1336</v>
      </c>
      <c r="G1017">
        <v>13004</v>
      </c>
      <c r="H1017" t="s">
        <v>1296</v>
      </c>
      <c r="I1017" t="s">
        <v>1337</v>
      </c>
      <c r="J1017" t="s">
        <v>847</v>
      </c>
      <c r="K1017">
        <v>13</v>
      </c>
      <c r="L1017" t="s">
        <v>511</v>
      </c>
      <c r="N1017">
        <v>165</v>
      </c>
      <c r="O1017" s="41">
        <v>42765.958333333336</v>
      </c>
      <c r="P1017">
        <v>3844</v>
      </c>
      <c r="Q1017">
        <v>1</v>
      </c>
      <c r="V1017" t="s">
        <v>1338</v>
      </c>
      <c r="W1017">
        <v>190020</v>
      </c>
      <c r="X1017">
        <v>12</v>
      </c>
      <c r="Y1017">
        <v>0</v>
      </c>
      <c r="AB1017">
        <v>14.64</v>
      </c>
      <c r="AC1017">
        <v>0</v>
      </c>
      <c r="AD1017">
        <v>14.64</v>
      </c>
      <c r="AE1017" t="s">
        <v>2046</v>
      </c>
      <c r="AF1017" t="s">
        <v>2046</v>
      </c>
      <c r="AG1017" t="s">
        <v>2046</v>
      </c>
      <c r="AH1017" t="s">
        <v>2046</v>
      </c>
      <c r="AI1017" t="s">
        <v>2046</v>
      </c>
    </row>
    <row r="1018" spans="1:35" x14ac:dyDescent="0.2">
      <c r="A1018" t="s">
        <v>51</v>
      </c>
      <c r="B1018" t="s">
        <v>803</v>
      </c>
      <c r="C1018" t="s">
        <v>887</v>
      </c>
      <c r="D1018" t="s">
        <v>15</v>
      </c>
      <c r="E1018" t="s">
        <v>558</v>
      </c>
      <c r="F1018" t="s">
        <v>1336</v>
      </c>
      <c r="G1018">
        <v>13004</v>
      </c>
      <c r="H1018" t="s">
        <v>1296</v>
      </c>
      <c r="I1018" t="s">
        <v>1337</v>
      </c>
      <c r="J1018" t="s">
        <v>847</v>
      </c>
      <c r="K1018">
        <v>13</v>
      </c>
      <c r="L1018" t="s">
        <v>511</v>
      </c>
      <c r="N1018">
        <v>165</v>
      </c>
      <c r="O1018" s="41">
        <v>42765.958333333336</v>
      </c>
      <c r="P1018">
        <v>3843</v>
      </c>
      <c r="Q1018">
        <v>1</v>
      </c>
      <c r="V1018" t="s">
        <v>1166</v>
      </c>
      <c r="W1018">
        <v>1013</v>
      </c>
      <c r="X1018">
        <v>6</v>
      </c>
      <c r="Y1018">
        <v>6</v>
      </c>
      <c r="AB1018">
        <v>22.02</v>
      </c>
      <c r="AC1018">
        <v>0</v>
      </c>
      <c r="AD1018">
        <v>22.02</v>
      </c>
      <c r="AE1018" t="s">
        <v>2046</v>
      </c>
      <c r="AF1018" t="s">
        <v>2046</v>
      </c>
      <c r="AG1018" t="s">
        <v>2046</v>
      </c>
      <c r="AH1018" t="s">
        <v>2046</v>
      </c>
      <c r="AI1018" t="s">
        <v>2046</v>
      </c>
    </row>
    <row r="1019" spans="1:35" x14ac:dyDescent="0.2">
      <c r="A1019" t="s">
        <v>51</v>
      </c>
      <c r="B1019" t="s">
        <v>803</v>
      </c>
      <c r="C1019" t="s">
        <v>887</v>
      </c>
      <c r="D1019" t="s">
        <v>15</v>
      </c>
      <c r="E1019" t="s">
        <v>558</v>
      </c>
      <c r="F1019" t="s">
        <v>1336</v>
      </c>
      <c r="G1019">
        <v>13004</v>
      </c>
      <c r="H1019" t="s">
        <v>1296</v>
      </c>
      <c r="I1019" t="s">
        <v>1337</v>
      </c>
      <c r="J1019" t="s">
        <v>847</v>
      </c>
      <c r="K1019">
        <v>13</v>
      </c>
      <c r="L1019" t="s">
        <v>511</v>
      </c>
      <c r="N1019">
        <v>165</v>
      </c>
      <c r="O1019" s="41">
        <v>42765.958333333336</v>
      </c>
      <c r="P1019">
        <v>3843</v>
      </c>
      <c r="Q1019">
        <v>1</v>
      </c>
      <c r="V1019" t="s">
        <v>890</v>
      </c>
      <c r="W1019">
        <v>1011</v>
      </c>
      <c r="X1019">
        <v>6</v>
      </c>
      <c r="Y1019">
        <v>6</v>
      </c>
      <c r="AB1019">
        <v>25.68</v>
      </c>
      <c r="AC1019">
        <v>0</v>
      </c>
      <c r="AD1019">
        <v>25.68</v>
      </c>
      <c r="AE1019" t="s">
        <v>2046</v>
      </c>
      <c r="AF1019" t="s">
        <v>2046</v>
      </c>
      <c r="AG1019" t="s">
        <v>2046</v>
      </c>
      <c r="AH1019" t="s">
        <v>2046</v>
      </c>
      <c r="AI1019" t="s">
        <v>2046</v>
      </c>
    </row>
    <row r="1020" spans="1:35" x14ac:dyDescent="0.2">
      <c r="A1020" t="s">
        <v>51</v>
      </c>
      <c r="B1020" t="s">
        <v>803</v>
      </c>
      <c r="C1020" t="s">
        <v>887</v>
      </c>
      <c r="D1020" t="s">
        <v>15</v>
      </c>
      <c r="E1020" t="s">
        <v>558</v>
      </c>
      <c r="F1020" t="s">
        <v>1336</v>
      </c>
      <c r="G1020">
        <v>13004</v>
      </c>
      <c r="H1020" t="s">
        <v>1296</v>
      </c>
      <c r="I1020" t="s">
        <v>1337</v>
      </c>
      <c r="J1020" t="s">
        <v>847</v>
      </c>
      <c r="K1020">
        <v>13</v>
      </c>
      <c r="L1020" t="s">
        <v>511</v>
      </c>
      <c r="N1020">
        <v>165</v>
      </c>
      <c r="O1020" s="41">
        <v>42765.958333333336</v>
      </c>
      <c r="P1020">
        <v>3843</v>
      </c>
      <c r="Q1020">
        <v>1</v>
      </c>
      <c r="V1020" t="s">
        <v>1240</v>
      </c>
      <c r="W1020">
        <v>6901</v>
      </c>
      <c r="X1020">
        <v>12</v>
      </c>
      <c r="Y1020">
        <v>6</v>
      </c>
      <c r="AB1020">
        <v>19.440000000000001</v>
      </c>
      <c r="AC1020">
        <v>0</v>
      </c>
      <c r="AD1020">
        <v>19.440000000000001</v>
      </c>
      <c r="AE1020" t="s">
        <v>2046</v>
      </c>
      <c r="AF1020" t="s">
        <v>2046</v>
      </c>
      <c r="AG1020" t="s">
        <v>2046</v>
      </c>
      <c r="AH1020" t="s">
        <v>2046</v>
      </c>
      <c r="AI1020" t="s">
        <v>2046</v>
      </c>
    </row>
    <row r="1021" spans="1:35" x14ac:dyDescent="0.2">
      <c r="A1021" t="s">
        <v>51</v>
      </c>
      <c r="B1021" t="s">
        <v>803</v>
      </c>
      <c r="C1021" t="s">
        <v>887</v>
      </c>
      <c r="D1021" t="s">
        <v>15</v>
      </c>
      <c r="E1021" t="s">
        <v>558</v>
      </c>
      <c r="F1021" t="s">
        <v>1336</v>
      </c>
      <c r="G1021">
        <v>13004</v>
      </c>
      <c r="H1021" t="s">
        <v>1296</v>
      </c>
      <c r="I1021" t="s">
        <v>1337</v>
      </c>
      <c r="J1021" t="s">
        <v>847</v>
      </c>
      <c r="K1021">
        <v>13</v>
      </c>
      <c r="L1021" t="s">
        <v>511</v>
      </c>
      <c r="N1021">
        <v>165</v>
      </c>
      <c r="O1021" s="41">
        <v>42765.958333333336</v>
      </c>
      <c r="P1021">
        <v>3843</v>
      </c>
      <c r="Q1021">
        <v>1</v>
      </c>
      <c r="V1021" t="s">
        <v>1169</v>
      </c>
      <c r="W1021" t="s">
        <v>1170</v>
      </c>
      <c r="X1021">
        <v>8</v>
      </c>
      <c r="Y1021">
        <v>6</v>
      </c>
      <c r="AB1021">
        <v>31.2</v>
      </c>
      <c r="AC1021">
        <v>0</v>
      </c>
      <c r="AD1021">
        <v>31.2</v>
      </c>
      <c r="AE1021" t="s">
        <v>2046</v>
      </c>
      <c r="AF1021" t="s">
        <v>2046</v>
      </c>
      <c r="AG1021" t="s">
        <v>2046</v>
      </c>
      <c r="AH1021" t="s">
        <v>2046</v>
      </c>
      <c r="AI1021" t="s">
        <v>2046</v>
      </c>
    </row>
    <row r="1022" spans="1:35" x14ac:dyDescent="0.2">
      <c r="A1022" t="s">
        <v>51</v>
      </c>
      <c r="B1022" t="s">
        <v>803</v>
      </c>
      <c r="C1022" t="s">
        <v>887</v>
      </c>
      <c r="D1022" t="s">
        <v>15</v>
      </c>
      <c r="E1022" t="s">
        <v>558</v>
      </c>
      <c r="F1022" t="s">
        <v>1336</v>
      </c>
      <c r="G1022">
        <v>13004</v>
      </c>
      <c r="H1022" t="s">
        <v>1296</v>
      </c>
      <c r="I1022" t="s">
        <v>1337</v>
      </c>
      <c r="J1022" t="s">
        <v>847</v>
      </c>
      <c r="K1022">
        <v>13</v>
      </c>
      <c r="L1022" t="s">
        <v>511</v>
      </c>
      <c r="N1022">
        <v>165</v>
      </c>
      <c r="O1022" s="41">
        <v>42765.958333333336</v>
      </c>
      <c r="P1022">
        <v>3843</v>
      </c>
      <c r="Q1022">
        <v>1</v>
      </c>
      <c r="V1022" t="s">
        <v>915</v>
      </c>
      <c r="W1022" t="s">
        <v>916</v>
      </c>
      <c r="X1022">
        <v>6</v>
      </c>
      <c r="Y1022">
        <v>6</v>
      </c>
      <c r="AB1022">
        <v>18.899999999999999</v>
      </c>
      <c r="AC1022">
        <v>0</v>
      </c>
      <c r="AD1022">
        <v>18.899999999999999</v>
      </c>
      <c r="AE1022" t="s">
        <v>2046</v>
      </c>
      <c r="AF1022" t="s">
        <v>2046</v>
      </c>
      <c r="AG1022" t="s">
        <v>2046</v>
      </c>
      <c r="AH1022" t="s">
        <v>2046</v>
      </c>
      <c r="AI1022" t="s">
        <v>2046</v>
      </c>
    </row>
    <row r="1023" spans="1:35" x14ac:dyDescent="0.2">
      <c r="A1023" t="s">
        <v>51</v>
      </c>
      <c r="B1023" t="s">
        <v>803</v>
      </c>
      <c r="C1023" t="s">
        <v>887</v>
      </c>
      <c r="D1023" t="s">
        <v>15</v>
      </c>
      <c r="E1023" t="s">
        <v>558</v>
      </c>
      <c r="F1023" t="s">
        <v>1336</v>
      </c>
      <c r="G1023">
        <v>13004</v>
      </c>
      <c r="H1023" t="s">
        <v>1296</v>
      </c>
      <c r="I1023" t="s">
        <v>1337</v>
      </c>
      <c r="J1023" t="s">
        <v>847</v>
      </c>
      <c r="K1023">
        <v>13</v>
      </c>
      <c r="L1023" t="s">
        <v>511</v>
      </c>
      <c r="N1023">
        <v>165</v>
      </c>
      <c r="O1023" s="41">
        <v>42765.958333333336</v>
      </c>
      <c r="P1023">
        <v>3843</v>
      </c>
      <c r="Q1023">
        <v>1</v>
      </c>
      <c r="V1023" t="s">
        <v>1168</v>
      </c>
      <c r="W1023">
        <v>6902</v>
      </c>
      <c r="X1023">
        <v>6</v>
      </c>
      <c r="Y1023">
        <v>6</v>
      </c>
      <c r="AB1023">
        <v>17.82</v>
      </c>
      <c r="AC1023">
        <v>0</v>
      </c>
      <c r="AD1023">
        <v>17.82</v>
      </c>
      <c r="AE1023" t="s">
        <v>2046</v>
      </c>
      <c r="AF1023" t="s">
        <v>2046</v>
      </c>
      <c r="AG1023" t="s">
        <v>2046</v>
      </c>
      <c r="AH1023" t="s">
        <v>2046</v>
      </c>
      <c r="AI1023" t="s">
        <v>2046</v>
      </c>
    </row>
    <row r="1024" spans="1:35" x14ac:dyDescent="0.2">
      <c r="A1024" t="s">
        <v>51</v>
      </c>
      <c r="B1024" t="s">
        <v>803</v>
      </c>
      <c r="C1024" t="s">
        <v>887</v>
      </c>
      <c r="D1024" t="s">
        <v>15</v>
      </c>
      <c r="E1024" t="s">
        <v>558</v>
      </c>
      <c r="F1024" t="s">
        <v>1336</v>
      </c>
      <c r="G1024">
        <v>13004</v>
      </c>
      <c r="H1024" t="s">
        <v>1296</v>
      </c>
      <c r="I1024" t="s">
        <v>1337</v>
      </c>
      <c r="J1024" t="s">
        <v>847</v>
      </c>
      <c r="K1024">
        <v>13</v>
      </c>
      <c r="L1024" t="s">
        <v>511</v>
      </c>
      <c r="N1024">
        <v>165</v>
      </c>
      <c r="O1024" s="41">
        <v>42765.958333333336</v>
      </c>
      <c r="P1024">
        <v>3842</v>
      </c>
      <c r="Q1024">
        <v>1</v>
      </c>
      <c r="V1024" t="s">
        <v>1166</v>
      </c>
      <c r="W1024">
        <v>1013</v>
      </c>
      <c r="X1024">
        <v>6</v>
      </c>
      <c r="Y1024">
        <v>0</v>
      </c>
      <c r="AB1024">
        <v>23.4</v>
      </c>
      <c r="AC1024">
        <v>0</v>
      </c>
      <c r="AD1024">
        <v>23.4</v>
      </c>
      <c r="AE1024" t="s">
        <v>2046</v>
      </c>
      <c r="AF1024" t="s">
        <v>2046</v>
      </c>
      <c r="AG1024" t="s">
        <v>2046</v>
      </c>
      <c r="AH1024" t="s">
        <v>2046</v>
      </c>
      <c r="AI1024" t="s">
        <v>2046</v>
      </c>
    </row>
    <row r="1025" spans="1:35" x14ac:dyDescent="0.2">
      <c r="A1025" t="s">
        <v>51</v>
      </c>
      <c r="B1025" t="s">
        <v>803</v>
      </c>
      <c r="C1025" t="s">
        <v>887</v>
      </c>
      <c r="D1025" t="s">
        <v>15</v>
      </c>
      <c r="E1025" t="s">
        <v>558</v>
      </c>
      <c r="F1025" t="s">
        <v>1336</v>
      </c>
      <c r="G1025">
        <v>13004</v>
      </c>
      <c r="H1025" t="s">
        <v>1296</v>
      </c>
      <c r="I1025" t="s">
        <v>1337</v>
      </c>
      <c r="J1025" t="s">
        <v>847</v>
      </c>
      <c r="K1025">
        <v>13</v>
      </c>
      <c r="L1025" t="s">
        <v>511</v>
      </c>
      <c r="N1025">
        <v>165</v>
      </c>
      <c r="O1025" s="41">
        <v>42765.958333333336</v>
      </c>
      <c r="P1025">
        <v>3842</v>
      </c>
      <c r="Q1025">
        <v>1</v>
      </c>
      <c r="V1025" t="s">
        <v>890</v>
      </c>
      <c r="W1025">
        <v>1011</v>
      </c>
      <c r="X1025">
        <v>6</v>
      </c>
      <c r="Y1025">
        <v>0</v>
      </c>
      <c r="AB1025">
        <v>27.3</v>
      </c>
      <c r="AC1025">
        <v>0</v>
      </c>
      <c r="AD1025">
        <v>27.3</v>
      </c>
      <c r="AE1025" t="s">
        <v>2046</v>
      </c>
      <c r="AF1025" t="s">
        <v>2046</v>
      </c>
      <c r="AG1025" t="s">
        <v>2046</v>
      </c>
      <c r="AH1025" t="s">
        <v>2046</v>
      </c>
      <c r="AI1025" t="s">
        <v>2046</v>
      </c>
    </row>
    <row r="1026" spans="1:35" x14ac:dyDescent="0.2">
      <c r="A1026" t="s">
        <v>51</v>
      </c>
      <c r="B1026" t="s">
        <v>803</v>
      </c>
      <c r="C1026" t="s">
        <v>887</v>
      </c>
      <c r="D1026" t="s">
        <v>15</v>
      </c>
      <c r="E1026" t="s">
        <v>558</v>
      </c>
      <c r="F1026" t="s">
        <v>1336</v>
      </c>
      <c r="G1026">
        <v>13004</v>
      </c>
      <c r="H1026" t="s">
        <v>1296</v>
      </c>
      <c r="I1026" t="s">
        <v>1337</v>
      </c>
      <c r="J1026" t="s">
        <v>847</v>
      </c>
      <c r="K1026">
        <v>13</v>
      </c>
      <c r="L1026" t="s">
        <v>511</v>
      </c>
      <c r="N1026">
        <v>165</v>
      </c>
      <c r="O1026" s="41">
        <v>42765.958333333336</v>
      </c>
      <c r="P1026">
        <v>3842</v>
      </c>
      <c r="Q1026">
        <v>1</v>
      </c>
      <c r="V1026" t="s">
        <v>1240</v>
      </c>
      <c r="W1026">
        <v>6901</v>
      </c>
      <c r="X1026">
        <v>12</v>
      </c>
      <c r="Y1026">
        <v>0</v>
      </c>
      <c r="AB1026">
        <v>20.64</v>
      </c>
      <c r="AC1026">
        <v>0</v>
      </c>
      <c r="AD1026">
        <v>20.64</v>
      </c>
      <c r="AE1026" t="s">
        <v>2046</v>
      </c>
      <c r="AF1026" t="s">
        <v>2046</v>
      </c>
      <c r="AG1026" t="s">
        <v>2046</v>
      </c>
      <c r="AH1026" t="s">
        <v>2046</v>
      </c>
      <c r="AI1026" t="s">
        <v>2046</v>
      </c>
    </row>
    <row r="1027" spans="1:35" x14ac:dyDescent="0.2">
      <c r="A1027" t="s">
        <v>51</v>
      </c>
      <c r="B1027" t="s">
        <v>803</v>
      </c>
      <c r="C1027" t="s">
        <v>887</v>
      </c>
      <c r="D1027" t="s">
        <v>15</v>
      </c>
      <c r="E1027" t="s">
        <v>558</v>
      </c>
      <c r="F1027" t="s">
        <v>1336</v>
      </c>
      <c r="G1027">
        <v>13004</v>
      </c>
      <c r="H1027" t="s">
        <v>1296</v>
      </c>
      <c r="I1027" t="s">
        <v>1337</v>
      </c>
      <c r="J1027" t="s">
        <v>847</v>
      </c>
      <c r="K1027">
        <v>13</v>
      </c>
      <c r="L1027" t="s">
        <v>511</v>
      </c>
      <c r="N1027">
        <v>165</v>
      </c>
      <c r="O1027" s="41">
        <v>42765.958333333336</v>
      </c>
      <c r="P1027">
        <v>3842</v>
      </c>
      <c r="Q1027">
        <v>1</v>
      </c>
      <c r="V1027" t="s">
        <v>1169</v>
      </c>
      <c r="W1027" t="s">
        <v>1170</v>
      </c>
      <c r="X1027">
        <v>8</v>
      </c>
      <c r="Y1027">
        <v>0</v>
      </c>
      <c r="AB1027">
        <v>33.200000000000003</v>
      </c>
      <c r="AC1027">
        <v>0</v>
      </c>
      <c r="AD1027">
        <v>33.200000000000003</v>
      </c>
      <c r="AE1027" t="s">
        <v>2046</v>
      </c>
      <c r="AF1027" t="s">
        <v>2046</v>
      </c>
      <c r="AG1027" t="s">
        <v>2046</v>
      </c>
      <c r="AH1027" t="s">
        <v>2046</v>
      </c>
      <c r="AI1027" t="s">
        <v>2046</v>
      </c>
    </row>
    <row r="1028" spans="1:35" x14ac:dyDescent="0.2">
      <c r="A1028" t="s">
        <v>51</v>
      </c>
      <c r="B1028" t="s">
        <v>803</v>
      </c>
      <c r="C1028" t="s">
        <v>887</v>
      </c>
      <c r="D1028" t="s">
        <v>15</v>
      </c>
      <c r="E1028" t="s">
        <v>558</v>
      </c>
      <c r="F1028" t="s">
        <v>1336</v>
      </c>
      <c r="G1028">
        <v>13004</v>
      </c>
      <c r="H1028" t="s">
        <v>1296</v>
      </c>
      <c r="I1028" t="s">
        <v>1337</v>
      </c>
      <c r="J1028" t="s">
        <v>847</v>
      </c>
      <c r="K1028">
        <v>13</v>
      </c>
      <c r="L1028" t="s">
        <v>511</v>
      </c>
      <c r="N1028">
        <v>165</v>
      </c>
      <c r="O1028" s="41">
        <v>42765.958333333336</v>
      </c>
      <c r="P1028">
        <v>3842</v>
      </c>
      <c r="Q1028">
        <v>1</v>
      </c>
      <c r="V1028" t="s">
        <v>915</v>
      </c>
      <c r="W1028" t="s">
        <v>916</v>
      </c>
      <c r="X1028">
        <v>6</v>
      </c>
      <c r="Y1028">
        <v>0</v>
      </c>
      <c r="AB1028">
        <v>20.100000000000001</v>
      </c>
      <c r="AC1028">
        <v>0</v>
      </c>
      <c r="AD1028">
        <v>20.100000000000001</v>
      </c>
      <c r="AE1028" t="s">
        <v>2046</v>
      </c>
      <c r="AF1028" t="s">
        <v>2046</v>
      </c>
      <c r="AG1028" t="s">
        <v>2046</v>
      </c>
      <c r="AH1028" t="s">
        <v>2046</v>
      </c>
      <c r="AI1028" t="s">
        <v>2046</v>
      </c>
    </row>
    <row r="1029" spans="1:35" x14ac:dyDescent="0.2">
      <c r="A1029" t="s">
        <v>51</v>
      </c>
      <c r="B1029" t="s">
        <v>803</v>
      </c>
      <c r="C1029" t="s">
        <v>887</v>
      </c>
      <c r="D1029" t="s">
        <v>15</v>
      </c>
      <c r="E1029" t="s">
        <v>558</v>
      </c>
      <c r="F1029" t="s">
        <v>1336</v>
      </c>
      <c r="G1029">
        <v>13004</v>
      </c>
      <c r="H1029" t="s">
        <v>1296</v>
      </c>
      <c r="I1029" t="s">
        <v>1337</v>
      </c>
      <c r="J1029" t="s">
        <v>847</v>
      </c>
      <c r="K1029">
        <v>13</v>
      </c>
      <c r="L1029" t="s">
        <v>511</v>
      </c>
      <c r="N1029">
        <v>165</v>
      </c>
      <c r="O1029" s="41">
        <v>42765.958333333336</v>
      </c>
      <c r="P1029">
        <v>3842</v>
      </c>
      <c r="Q1029">
        <v>1</v>
      </c>
      <c r="V1029" t="s">
        <v>1168</v>
      </c>
      <c r="W1029">
        <v>6902</v>
      </c>
      <c r="X1029">
        <v>6</v>
      </c>
      <c r="Y1029">
        <v>0</v>
      </c>
      <c r="AB1029">
        <v>18.96</v>
      </c>
      <c r="AC1029">
        <v>0</v>
      </c>
      <c r="AD1029">
        <v>18.96</v>
      </c>
      <c r="AE1029" t="s">
        <v>2046</v>
      </c>
      <c r="AF1029" t="s">
        <v>2046</v>
      </c>
      <c r="AG1029" t="s">
        <v>2046</v>
      </c>
      <c r="AH1029" t="s">
        <v>2046</v>
      </c>
      <c r="AI1029" t="s">
        <v>2046</v>
      </c>
    </row>
    <row r="1030" spans="1:35" x14ac:dyDescent="0.2">
      <c r="A1030" t="s">
        <v>51</v>
      </c>
      <c r="B1030" t="s">
        <v>803</v>
      </c>
      <c r="C1030" t="s">
        <v>18</v>
      </c>
      <c r="D1030" t="s">
        <v>15</v>
      </c>
      <c r="E1030" t="s">
        <v>558</v>
      </c>
      <c r="F1030" t="s">
        <v>1336</v>
      </c>
      <c r="G1030">
        <v>13004</v>
      </c>
      <c r="H1030" t="s">
        <v>1296</v>
      </c>
      <c r="I1030" t="s">
        <v>1337</v>
      </c>
      <c r="J1030" t="s">
        <v>847</v>
      </c>
      <c r="K1030">
        <v>13</v>
      </c>
      <c r="L1030" t="s">
        <v>511</v>
      </c>
      <c r="N1030">
        <v>165</v>
      </c>
      <c r="O1030" s="41">
        <v>42765.958333333336</v>
      </c>
      <c r="P1030">
        <v>3841</v>
      </c>
      <c r="Q1030">
        <v>1</v>
      </c>
      <c r="V1030" t="s">
        <v>1198</v>
      </c>
      <c r="W1030">
        <v>1010601150</v>
      </c>
      <c r="X1030">
        <v>6</v>
      </c>
      <c r="Y1030">
        <v>0</v>
      </c>
      <c r="AB1030">
        <v>31.86</v>
      </c>
      <c r="AC1030">
        <v>0</v>
      </c>
      <c r="AD1030">
        <v>31.86</v>
      </c>
      <c r="AE1030" t="s">
        <v>2046</v>
      </c>
      <c r="AF1030" t="s">
        <v>2046</v>
      </c>
      <c r="AG1030" t="s">
        <v>2046</v>
      </c>
      <c r="AH1030" t="s">
        <v>2046</v>
      </c>
      <c r="AI1030" t="s">
        <v>2046</v>
      </c>
    </row>
    <row r="1031" spans="1:35" x14ac:dyDescent="0.2">
      <c r="A1031" t="s">
        <v>51</v>
      </c>
      <c r="B1031" t="s">
        <v>803</v>
      </c>
      <c r="C1031" t="s">
        <v>817</v>
      </c>
      <c r="D1031" t="s">
        <v>15</v>
      </c>
      <c r="E1031" t="s">
        <v>673</v>
      </c>
      <c r="F1031" t="s">
        <v>1325</v>
      </c>
      <c r="G1031">
        <v>13001</v>
      </c>
      <c r="H1031" t="s">
        <v>1296</v>
      </c>
      <c r="I1031" t="s">
        <v>1326</v>
      </c>
      <c r="J1031" t="s">
        <v>847</v>
      </c>
      <c r="K1031">
        <v>13</v>
      </c>
      <c r="L1031" t="s">
        <v>848</v>
      </c>
      <c r="M1031" t="s">
        <v>849</v>
      </c>
      <c r="N1031">
        <v>400</v>
      </c>
      <c r="O1031" s="41">
        <v>42765.958333333336</v>
      </c>
      <c r="P1031">
        <v>3840</v>
      </c>
      <c r="Q1031">
        <v>1</v>
      </c>
      <c r="V1031" t="s">
        <v>857</v>
      </c>
      <c r="W1031" t="s">
        <v>858</v>
      </c>
      <c r="X1031">
        <v>6</v>
      </c>
      <c r="Y1031">
        <v>0</v>
      </c>
      <c r="AB1031">
        <v>18.54</v>
      </c>
      <c r="AC1031">
        <v>0</v>
      </c>
      <c r="AD1031">
        <v>18.54</v>
      </c>
      <c r="AE1031" t="s">
        <v>2046</v>
      </c>
      <c r="AF1031" t="s">
        <v>2046</v>
      </c>
      <c r="AG1031" t="s">
        <v>2046</v>
      </c>
      <c r="AH1031" t="s">
        <v>2046</v>
      </c>
      <c r="AI1031" t="s">
        <v>2046</v>
      </c>
    </row>
    <row r="1032" spans="1:35" x14ac:dyDescent="0.2">
      <c r="A1032" t="s">
        <v>51</v>
      </c>
      <c r="B1032" t="s">
        <v>803</v>
      </c>
      <c r="C1032" t="s">
        <v>817</v>
      </c>
      <c r="D1032" t="s">
        <v>15</v>
      </c>
      <c r="E1032" t="s">
        <v>673</v>
      </c>
      <c r="F1032" t="s">
        <v>1325</v>
      </c>
      <c r="G1032">
        <v>13001</v>
      </c>
      <c r="H1032" t="s">
        <v>1296</v>
      </c>
      <c r="I1032" t="s">
        <v>1326</v>
      </c>
      <c r="J1032" t="s">
        <v>847</v>
      </c>
      <c r="K1032">
        <v>13</v>
      </c>
      <c r="L1032" t="s">
        <v>848</v>
      </c>
      <c r="M1032" t="s">
        <v>849</v>
      </c>
      <c r="N1032">
        <v>400</v>
      </c>
      <c r="O1032" s="41">
        <v>42765.958333333336</v>
      </c>
      <c r="P1032">
        <v>3840</v>
      </c>
      <c r="Q1032">
        <v>1</v>
      </c>
      <c r="V1032" t="s">
        <v>1334</v>
      </c>
      <c r="W1032" t="s">
        <v>1335</v>
      </c>
      <c r="X1032">
        <v>6</v>
      </c>
      <c r="Y1032">
        <v>0</v>
      </c>
      <c r="AB1032">
        <v>18.420000000000002</v>
      </c>
      <c r="AC1032">
        <v>0</v>
      </c>
      <c r="AD1032">
        <v>18.420000000000002</v>
      </c>
      <c r="AE1032" t="s">
        <v>2046</v>
      </c>
      <c r="AF1032" t="s">
        <v>2046</v>
      </c>
      <c r="AG1032" t="s">
        <v>2046</v>
      </c>
      <c r="AH1032" t="s">
        <v>2046</v>
      </c>
      <c r="AI1032" t="s">
        <v>2046</v>
      </c>
    </row>
    <row r="1033" spans="1:35" x14ac:dyDescent="0.2">
      <c r="A1033" t="s">
        <v>51</v>
      </c>
      <c r="B1033" t="s">
        <v>803</v>
      </c>
      <c r="C1033" t="s">
        <v>817</v>
      </c>
      <c r="D1033" t="s">
        <v>15</v>
      </c>
      <c r="E1033" t="s">
        <v>673</v>
      </c>
      <c r="F1033" t="s">
        <v>1325</v>
      </c>
      <c r="G1033">
        <v>13001</v>
      </c>
      <c r="H1033" t="s">
        <v>1296</v>
      </c>
      <c r="I1033" t="s">
        <v>1326</v>
      </c>
      <c r="J1033" t="s">
        <v>847</v>
      </c>
      <c r="K1033">
        <v>13</v>
      </c>
      <c r="L1033" t="s">
        <v>848</v>
      </c>
      <c r="M1033" t="s">
        <v>849</v>
      </c>
      <c r="N1033">
        <v>400</v>
      </c>
      <c r="O1033" s="41">
        <v>42765.958333333336</v>
      </c>
      <c r="P1033">
        <v>3840</v>
      </c>
      <c r="Q1033">
        <v>1</v>
      </c>
      <c r="V1033" t="s">
        <v>1332</v>
      </c>
      <c r="W1033" t="s">
        <v>1333</v>
      </c>
      <c r="X1033">
        <v>6</v>
      </c>
      <c r="Y1033">
        <v>0</v>
      </c>
      <c r="AB1033">
        <v>17.100000000000001</v>
      </c>
      <c r="AC1033">
        <v>0</v>
      </c>
      <c r="AD1033">
        <v>17.100000000000001</v>
      </c>
      <c r="AE1033" t="s">
        <v>2046</v>
      </c>
      <c r="AF1033" t="s">
        <v>2046</v>
      </c>
      <c r="AG1033" t="s">
        <v>2046</v>
      </c>
      <c r="AH1033" t="s">
        <v>2046</v>
      </c>
      <c r="AI1033" t="s">
        <v>2046</v>
      </c>
    </row>
    <row r="1034" spans="1:35" x14ac:dyDescent="0.2">
      <c r="A1034" t="s">
        <v>51</v>
      </c>
      <c r="B1034" t="s">
        <v>803</v>
      </c>
      <c r="C1034" t="s">
        <v>817</v>
      </c>
      <c r="D1034" t="s">
        <v>15</v>
      </c>
      <c r="E1034" t="s">
        <v>673</v>
      </c>
      <c r="F1034" t="s">
        <v>1325</v>
      </c>
      <c r="G1034">
        <v>13001</v>
      </c>
      <c r="H1034" t="s">
        <v>1296</v>
      </c>
      <c r="I1034" t="s">
        <v>1326</v>
      </c>
      <c r="J1034" t="s">
        <v>847</v>
      </c>
      <c r="K1034">
        <v>13</v>
      </c>
      <c r="L1034" t="s">
        <v>848</v>
      </c>
      <c r="M1034" t="s">
        <v>849</v>
      </c>
      <c r="N1034">
        <v>400</v>
      </c>
      <c r="O1034" s="41">
        <v>42765.958333333336</v>
      </c>
      <c r="P1034">
        <v>3840</v>
      </c>
      <c r="Q1034">
        <v>1</v>
      </c>
      <c r="V1034" t="s">
        <v>932</v>
      </c>
      <c r="W1034" t="s">
        <v>933</v>
      </c>
      <c r="X1034">
        <v>6</v>
      </c>
      <c r="Y1034">
        <v>0</v>
      </c>
      <c r="AB1034">
        <v>17.579999999999998</v>
      </c>
      <c r="AC1034">
        <v>0</v>
      </c>
      <c r="AD1034">
        <v>17.579999999999998</v>
      </c>
      <c r="AE1034" t="s">
        <v>2046</v>
      </c>
      <c r="AF1034" t="s">
        <v>2046</v>
      </c>
      <c r="AG1034" t="s">
        <v>2046</v>
      </c>
      <c r="AH1034" t="s">
        <v>2046</v>
      </c>
      <c r="AI1034" t="s">
        <v>2046</v>
      </c>
    </row>
    <row r="1035" spans="1:35" x14ac:dyDescent="0.2">
      <c r="A1035" t="s">
        <v>51</v>
      </c>
      <c r="B1035" t="s">
        <v>803</v>
      </c>
      <c r="C1035" t="s">
        <v>817</v>
      </c>
      <c r="D1035" t="s">
        <v>15</v>
      </c>
      <c r="E1035" t="s">
        <v>673</v>
      </c>
      <c r="F1035" t="s">
        <v>1325</v>
      </c>
      <c r="G1035">
        <v>13001</v>
      </c>
      <c r="H1035" t="s">
        <v>1296</v>
      </c>
      <c r="I1035" t="s">
        <v>1326</v>
      </c>
      <c r="J1035" t="s">
        <v>847</v>
      </c>
      <c r="K1035">
        <v>13</v>
      </c>
      <c r="L1035" t="s">
        <v>848</v>
      </c>
      <c r="M1035" t="s">
        <v>849</v>
      </c>
      <c r="N1035">
        <v>400</v>
      </c>
      <c r="O1035" s="41">
        <v>42765.958333333336</v>
      </c>
      <c r="P1035">
        <v>3840</v>
      </c>
      <c r="Q1035">
        <v>1</v>
      </c>
      <c r="V1035" t="s">
        <v>852</v>
      </c>
      <c r="W1035" t="s">
        <v>853</v>
      </c>
      <c r="X1035">
        <v>6</v>
      </c>
      <c r="Y1035">
        <v>0</v>
      </c>
      <c r="AB1035">
        <v>16.5</v>
      </c>
      <c r="AC1035">
        <v>0</v>
      </c>
      <c r="AD1035">
        <v>16.5</v>
      </c>
      <c r="AE1035" t="s">
        <v>2046</v>
      </c>
      <c r="AF1035" t="s">
        <v>2046</v>
      </c>
      <c r="AG1035" t="s">
        <v>2046</v>
      </c>
      <c r="AH1035" t="s">
        <v>2046</v>
      </c>
      <c r="AI1035" t="s">
        <v>2046</v>
      </c>
    </row>
    <row r="1036" spans="1:35" x14ac:dyDescent="0.2">
      <c r="A1036" t="s">
        <v>51</v>
      </c>
      <c r="B1036" t="s">
        <v>803</v>
      </c>
      <c r="C1036" t="s">
        <v>817</v>
      </c>
      <c r="D1036" t="s">
        <v>15</v>
      </c>
      <c r="E1036" t="s">
        <v>673</v>
      </c>
      <c r="F1036" t="s">
        <v>1325</v>
      </c>
      <c r="G1036">
        <v>13001</v>
      </c>
      <c r="H1036" t="s">
        <v>1296</v>
      </c>
      <c r="I1036" t="s">
        <v>1326</v>
      </c>
      <c r="J1036" t="s">
        <v>847</v>
      </c>
      <c r="K1036">
        <v>13</v>
      </c>
      <c r="L1036" t="s">
        <v>848</v>
      </c>
      <c r="M1036" t="s">
        <v>849</v>
      </c>
      <c r="N1036">
        <v>400</v>
      </c>
      <c r="O1036" s="41">
        <v>42765.958333333336</v>
      </c>
      <c r="P1036">
        <v>3840</v>
      </c>
      <c r="Q1036">
        <v>1</v>
      </c>
      <c r="V1036" t="s">
        <v>850</v>
      </c>
      <c r="W1036" t="s">
        <v>851</v>
      </c>
      <c r="X1036">
        <v>6</v>
      </c>
      <c r="Y1036">
        <v>0</v>
      </c>
      <c r="AB1036">
        <v>14.64</v>
      </c>
      <c r="AC1036">
        <v>0</v>
      </c>
      <c r="AD1036">
        <v>14.64</v>
      </c>
      <c r="AE1036" t="s">
        <v>2046</v>
      </c>
      <c r="AF1036" t="s">
        <v>2046</v>
      </c>
      <c r="AG1036" t="s">
        <v>2046</v>
      </c>
      <c r="AH1036" t="s">
        <v>2046</v>
      </c>
      <c r="AI1036" t="s">
        <v>2046</v>
      </c>
    </row>
    <row r="1037" spans="1:35" x14ac:dyDescent="0.2">
      <c r="A1037" t="s">
        <v>51</v>
      </c>
      <c r="B1037" t="s">
        <v>803</v>
      </c>
      <c r="C1037" t="s">
        <v>817</v>
      </c>
      <c r="D1037" t="s">
        <v>15</v>
      </c>
      <c r="E1037" t="s">
        <v>673</v>
      </c>
      <c r="F1037" t="s">
        <v>1325</v>
      </c>
      <c r="G1037">
        <v>13001</v>
      </c>
      <c r="H1037" t="s">
        <v>1296</v>
      </c>
      <c r="I1037" t="s">
        <v>1326</v>
      </c>
      <c r="J1037" t="s">
        <v>847</v>
      </c>
      <c r="K1037">
        <v>13</v>
      </c>
      <c r="L1037" t="s">
        <v>848</v>
      </c>
      <c r="M1037" t="s">
        <v>849</v>
      </c>
      <c r="N1037">
        <v>400</v>
      </c>
      <c r="O1037" s="41">
        <v>42765.958333333336</v>
      </c>
      <c r="P1037">
        <v>3839</v>
      </c>
      <c r="Q1037">
        <v>1</v>
      </c>
      <c r="V1037" t="s">
        <v>857</v>
      </c>
      <c r="W1037" t="s">
        <v>858</v>
      </c>
      <c r="X1037">
        <v>6</v>
      </c>
      <c r="Y1037">
        <v>0</v>
      </c>
      <c r="AB1037">
        <v>18.54</v>
      </c>
      <c r="AC1037">
        <v>0</v>
      </c>
      <c r="AD1037">
        <v>18.54</v>
      </c>
      <c r="AE1037" t="s">
        <v>2046</v>
      </c>
      <c r="AF1037" t="s">
        <v>2046</v>
      </c>
      <c r="AG1037" t="s">
        <v>2046</v>
      </c>
      <c r="AH1037" t="s">
        <v>2046</v>
      </c>
      <c r="AI1037" t="s">
        <v>2046</v>
      </c>
    </row>
    <row r="1038" spans="1:35" x14ac:dyDescent="0.2">
      <c r="A1038" t="s">
        <v>51</v>
      </c>
      <c r="B1038" t="s">
        <v>803</v>
      </c>
      <c r="C1038" t="s">
        <v>817</v>
      </c>
      <c r="D1038" t="s">
        <v>15</v>
      </c>
      <c r="E1038" t="s">
        <v>673</v>
      </c>
      <c r="F1038" t="s">
        <v>1325</v>
      </c>
      <c r="G1038">
        <v>13001</v>
      </c>
      <c r="H1038" t="s">
        <v>1296</v>
      </c>
      <c r="I1038" t="s">
        <v>1326</v>
      </c>
      <c r="J1038" t="s">
        <v>847</v>
      </c>
      <c r="K1038">
        <v>13</v>
      </c>
      <c r="L1038" t="s">
        <v>848</v>
      </c>
      <c r="M1038" t="s">
        <v>849</v>
      </c>
      <c r="N1038">
        <v>400</v>
      </c>
      <c r="O1038" s="41">
        <v>42765.958333333336</v>
      </c>
      <c r="P1038">
        <v>3839</v>
      </c>
      <c r="Q1038">
        <v>1</v>
      </c>
      <c r="V1038" t="s">
        <v>1334</v>
      </c>
      <c r="W1038" t="s">
        <v>1335</v>
      </c>
      <c r="X1038">
        <v>6</v>
      </c>
      <c r="Y1038">
        <v>0</v>
      </c>
      <c r="AB1038">
        <v>18.420000000000002</v>
      </c>
      <c r="AC1038">
        <v>0</v>
      </c>
      <c r="AD1038">
        <v>18.420000000000002</v>
      </c>
      <c r="AE1038" t="s">
        <v>2046</v>
      </c>
      <c r="AF1038" t="s">
        <v>2046</v>
      </c>
      <c r="AG1038" t="s">
        <v>2046</v>
      </c>
      <c r="AH1038" t="s">
        <v>2046</v>
      </c>
      <c r="AI1038" t="s">
        <v>2046</v>
      </c>
    </row>
    <row r="1039" spans="1:35" x14ac:dyDescent="0.2">
      <c r="A1039" t="s">
        <v>51</v>
      </c>
      <c r="B1039" t="s">
        <v>803</v>
      </c>
      <c r="C1039" t="s">
        <v>817</v>
      </c>
      <c r="D1039" t="s">
        <v>15</v>
      </c>
      <c r="E1039" t="s">
        <v>673</v>
      </c>
      <c r="F1039" t="s">
        <v>1325</v>
      </c>
      <c r="G1039">
        <v>13001</v>
      </c>
      <c r="H1039" t="s">
        <v>1296</v>
      </c>
      <c r="I1039" t="s">
        <v>1326</v>
      </c>
      <c r="J1039" t="s">
        <v>847</v>
      </c>
      <c r="K1039">
        <v>13</v>
      </c>
      <c r="L1039" t="s">
        <v>848</v>
      </c>
      <c r="M1039" t="s">
        <v>849</v>
      </c>
      <c r="N1039">
        <v>400</v>
      </c>
      <c r="O1039" s="41">
        <v>42765.958333333336</v>
      </c>
      <c r="P1039">
        <v>3839</v>
      </c>
      <c r="Q1039">
        <v>1</v>
      </c>
      <c r="V1039" t="s">
        <v>1332</v>
      </c>
      <c r="W1039" t="s">
        <v>1333</v>
      </c>
      <c r="X1039">
        <v>6</v>
      </c>
      <c r="Y1039">
        <v>0</v>
      </c>
      <c r="AB1039">
        <v>17.100000000000001</v>
      </c>
      <c r="AC1039">
        <v>0</v>
      </c>
      <c r="AD1039">
        <v>17.100000000000001</v>
      </c>
      <c r="AE1039" t="s">
        <v>2046</v>
      </c>
      <c r="AF1039" t="s">
        <v>2046</v>
      </c>
      <c r="AG1039" t="s">
        <v>2046</v>
      </c>
      <c r="AH1039" t="s">
        <v>2046</v>
      </c>
      <c r="AI1039" t="s">
        <v>2046</v>
      </c>
    </row>
    <row r="1040" spans="1:35" x14ac:dyDescent="0.2">
      <c r="A1040" t="s">
        <v>51</v>
      </c>
      <c r="B1040" t="s">
        <v>803</v>
      </c>
      <c r="C1040" t="s">
        <v>817</v>
      </c>
      <c r="D1040" t="s">
        <v>15</v>
      </c>
      <c r="E1040" t="s">
        <v>673</v>
      </c>
      <c r="F1040" t="s">
        <v>1325</v>
      </c>
      <c r="G1040">
        <v>13001</v>
      </c>
      <c r="H1040" t="s">
        <v>1296</v>
      </c>
      <c r="I1040" t="s">
        <v>1326</v>
      </c>
      <c r="J1040" t="s">
        <v>847</v>
      </c>
      <c r="K1040">
        <v>13</v>
      </c>
      <c r="L1040" t="s">
        <v>848</v>
      </c>
      <c r="M1040" t="s">
        <v>849</v>
      </c>
      <c r="N1040">
        <v>400</v>
      </c>
      <c r="O1040" s="41">
        <v>42765.958333333336</v>
      </c>
      <c r="P1040">
        <v>3839</v>
      </c>
      <c r="Q1040">
        <v>1</v>
      </c>
      <c r="V1040" t="s">
        <v>932</v>
      </c>
      <c r="W1040" t="s">
        <v>933</v>
      </c>
      <c r="X1040">
        <v>6</v>
      </c>
      <c r="Y1040">
        <v>0</v>
      </c>
      <c r="AB1040">
        <v>17.579999999999998</v>
      </c>
      <c r="AC1040">
        <v>0</v>
      </c>
      <c r="AD1040">
        <v>17.579999999999998</v>
      </c>
      <c r="AE1040" t="s">
        <v>2046</v>
      </c>
      <c r="AF1040" t="s">
        <v>2046</v>
      </c>
      <c r="AG1040" t="s">
        <v>2046</v>
      </c>
      <c r="AH1040" t="s">
        <v>2046</v>
      </c>
      <c r="AI1040" t="s">
        <v>2046</v>
      </c>
    </row>
    <row r="1041" spans="1:35" x14ac:dyDescent="0.2">
      <c r="A1041" t="s">
        <v>51</v>
      </c>
      <c r="B1041" t="s">
        <v>803</v>
      </c>
      <c r="C1041" t="s">
        <v>817</v>
      </c>
      <c r="D1041" t="s">
        <v>15</v>
      </c>
      <c r="E1041" t="s">
        <v>673</v>
      </c>
      <c r="F1041" t="s">
        <v>1325</v>
      </c>
      <c r="G1041">
        <v>13001</v>
      </c>
      <c r="H1041" t="s">
        <v>1296</v>
      </c>
      <c r="I1041" t="s">
        <v>1326</v>
      </c>
      <c r="J1041" t="s">
        <v>847</v>
      </c>
      <c r="K1041">
        <v>13</v>
      </c>
      <c r="L1041" t="s">
        <v>848</v>
      </c>
      <c r="M1041" t="s">
        <v>849</v>
      </c>
      <c r="N1041">
        <v>400</v>
      </c>
      <c r="O1041" s="41">
        <v>42765.958333333336</v>
      </c>
      <c r="P1041">
        <v>3839</v>
      </c>
      <c r="Q1041">
        <v>1</v>
      </c>
      <c r="V1041" t="s">
        <v>852</v>
      </c>
      <c r="W1041" t="s">
        <v>853</v>
      </c>
      <c r="X1041">
        <v>6</v>
      </c>
      <c r="Y1041">
        <v>0</v>
      </c>
      <c r="AB1041">
        <v>16.5</v>
      </c>
      <c r="AC1041">
        <v>0</v>
      </c>
      <c r="AD1041">
        <v>16.5</v>
      </c>
      <c r="AE1041" t="s">
        <v>2046</v>
      </c>
      <c r="AF1041" t="s">
        <v>2046</v>
      </c>
      <c r="AG1041" t="s">
        <v>2046</v>
      </c>
      <c r="AH1041" t="s">
        <v>2046</v>
      </c>
      <c r="AI1041" t="s">
        <v>2046</v>
      </c>
    </row>
    <row r="1042" spans="1:35" x14ac:dyDescent="0.2">
      <c r="A1042" t="s">
        <v>51</v>
      </c>
      <c r="B1042" t="s">
        <v>803</v>
      </c>
      <c r="C1042" t="s">
        <v>817</v>
      </c>
      <c r="D1042" t="s">
        <v>15</v>
      </c>
      <c r="E1042" t="s">
        <v>673</v>
      </c>
      <c r="F1042" t="s">
        <v>1325</v>
      </c>
      <c r="G1042">
        <v>13001</v>
      </c>
      <c r="H1042" t="s">
        <v>1296</v>
      </c>
      <c r="I1042" t="s">
        <v>1326</v>
      </c>
      <c r="J1042" t="s">
        <v>847</v>
      </c>
      <c r="K1042">
        <v>13</v>
      </c>
      <c r="L1042" t="s">
        <v>848</v>
      </c>
      <c r="M1042" t="s">
        <v>849</v>
      </c>
      <c r="N1042">
        <v>400</v>
      </c>
      <c r="O1042" s="41">
        <v>42765.958333333336</v>
      </c>
      <c r="P1042">
        <v>3839</v>
      </c>
      <c r="Q1042">
        <v>1</v>
      </c>
      <c r="V1042" t="s">
        <v>850</v>
      </c>
      <c r="W1042" t="s">
        <v>851</v>
      </c>
      <c r="X1042">
        <v>6</v>
      </c>
      <c r="Y1042">
        <v>0</v>
      </c>
      <c r="AB1042">
        <v>14.64</v>
      </c>
      <c r="AC1042">
        <v>0</v>
      </c>
      <c r="AD1042">
        <v>14.64</v>
      </c>
      <c r="AE1042" t="s">
        <v>2046</v>
      </c>
      <c r="AF1042" t="s">
        <v>2046</v>
      </c>
      <c r="AG1042" t="s">
        <v>2046</v>
      </c>
      <c r="AH1042" t="s">
        <v>2046</v>
      </c>
      <c r="AI1042" t="s">
        <v>2046</v>
      </c>
    </row>
    <row r="1043" spans="1:35" x14ac:dyDescent="0.2">
      <c r="A1043" t="s">
        <v>51</v>
      </c>
      <c r="B1043" t="s">
        <v>803</v>
      </c>
      <c r="C1043" t="s">
        <v>863</v>
      </c>
      <c r="D1043" t="s">
        <v>15</v>
      </c>
      <c r="E1043" t="s">
        <v>673</v>
      </c>
      <c r="F1043" t="s">
        <v>1325</v>
      </c>
      <c r="G1043">
        <v>13001</v>
      </c>
      <c r="H1043" t="s">
        <v>1296</v>
      </c>
      <c r="I1043" t="s">
        <v>1326</v>
      </c>
      <c r="J1043" t="s">
        <v>847</v>
      </c>
      <c r="K1043">
        <v>13</v>
      </c>
      <c r="L1043" t="s">
        <v>848</v>
      </c>
      <c r="M1043" t="s">
        <v>849</v>
      </c>
      <c r="N1043">
        <v>400</v>
      </c>
      <c r="O1043" s="41">
        <v>42765.958333333336</v>
      </c>
      <c r="P1043">
        <v>3838</v>
      </c>
      <c r="Q1043">
        <v>1</v>
      </c>
      <c r="V1043" t="s">
        <v>1120</v>
      </c>
      <c r="W1043" t="s">
        <v>1121</v>
      </c>
      <c r="X1043">
        <v>6</v>
      </c>
      <c r="Y1043">
        <v>0</v>
      </c>
      <c r="AB1043">
        <v>17.22</v>
      </c>
      <c r="AC1043">
        <v>0</v>
      </c>
      <c r="AD1043">
        <v>17.22</v>
      </c>
      <c r="AE1043" t="s">
        <v>2046</v>
      </c>
      <c r="AF1043" t="s">
        <v>2046</v>
      </c>
      <c r="AG1043" t="s">
        <v>2046</v>
      </c>
      <c r="AH1043" t="s">
        <v>2046</v>
      </c>
      <c r="AI1043" t="s">
        <v>2046</v>
      </c>
    </row>
    <row r="1044" spans="1:35" x14ac:dyDescent="0.2">
      <c r="A1044" t="s">
        <v>51</v>
      </c>
      <c r="B1044" t="s">
        <v>803</v>
      </c>
      <c r="C1044" t="s">
        <v>863</v>
      </c>
      <c r="D1044" t="s">
        <v>15</v>
      </c>
      <c r="E1044" t="s">
        <v>673</v>
      </c>
      <c r="F1044" t="s">
        <v>1325</v>
      </c>
      <c r="G1044">
        <v>13001</v>
      </c>
      <c r="H1044" t="s">
        <v>1296</v>
      </c>
      <c r="I1044" t="s">
        <v>1326</v>
      </c>
      <c r="J1044" t="s">
        <v>847</v>
      </c>
      <c r="K1044">
        <v>13</v>
      </c>
      <c r="L1044" t="s">
        <v>848</v>
      </c>
      <c r="M1044" t="s">
        <v>849</v>
      </c>
      <c r="N1044">
        <v>400</v>
      </c>
      <c r="O1044" s="41">
        <v>42765.958333333336</v>
      </c>
      <c r="P1044">
        <v>3838</v>
      </c>
      <c r="Q1044">
        <v>1</v>
      </c>
      <c r="V1044" t="s">
        <v>1042</v>
      </c>
      <c r="W1044" t="s">
        <v>1043</v>
      </c>
      <c r="X1044">
        <v>6</v>
      </c>
      <c r="Y1044">
        <v>0</v>
      </c>
      <c r="AB1044">
        <v>14.88</v>
      </c>
      <c r="AC1044">
        <v>0</v>
      </c>
      <c r="AD1044">
        <v>14.88</v>
      </c>
      <c r="AE1044" t="s">
        <v>2046</v>
      </c>
      <c r="AF1044" t="s">
        <v>2046</v>
      </c>
      <c r="AG1044" t="s">
        <v>2046</v>
      </c>
      <c r="AH1044" t="s">
        <v>2046</v>
      </c>
      <c r="AI1044" t="s">
        <v>2046</v>
      </c>
    </row>
    <row r="1045" spans="1:35" x14ac:dyDescent="0.2">
      <c r="A1045" t="s">
        <v>51</v>
      </c>
      <c r="B1045" t="s">
        <v>803</v>
      </c>
      <c r="C1045" t="s">
        <v>863</v>
      </c>
      <c r="D1045" t="s">
        <v>15</v>
      </c>
      <c r="E1045" t="s">
        <v>673</v>
      </c>
      <c r="F1045" t="s">
        <v>1325</v>
      </c>
      <c r="G1045">
        <v>13001</v>
      </c>
      <c r="H1045" t="s">
        <v>1296</v>
      </c>
      <c r="I1045" t="s">
        <v>1326</v>
      </c>
      <c r="J1045" t="s">
        <v>847</v>
      </c>
      <c r="K1045">
        <v>13</v>
      </c>
      <c r="L1045" t="s">
        <v>848</v>
      </c>
      <c r="M1045" t="s">
        <v>849</v>
      </c>
      <c r="N1045">
        <v>400</v>
      </c>
      <c r="O1045" s="41">
        <v>42765.958333333336</v>
      </c>
      <c r="P1045">
        <v>3838</v>
      </c>
      <c r="Q1045">
        <v>1</v>
      </c>
      <c r="V1045" t="s">
        <v>1040</v>
      </c>
      <c r="W1045" t="s">
        <v>1041</v>
      </c>
      <c r="X1045">
        <v>6</v>
      </c>
      <c r="Y1045">
        <v>0</v>
      </c>
      <c r="AB1045">
        <v>15.78</v>
      </c>
      <c r="AC1045">
        <v>0</v>
      </c>
      <c r="AD1045">
        <v>15.78</v>
      </c>
      <c r="AE1045" t="s">
        <v>2046</v>
      </c>
      <c r="AF1045" t="s">
        <v>2046</v>
      </c>
      <c r="AG1045" t="s">
        <v>2046</v>
      </c>
      <c r="AH1045" t="s">
        <v>2046</v>
      </c>
      <c r="AI1045" t="s">
        <v>2046</v>
      </c>
    </row>
    <row r="1046" spans="1:35" x14ac:dyDescent="0.2">
      <c r="A1046" t="s">
        <v>51</v>
      </c>
      <c r="B1046" t="s">
        <v>803</v>
      </c>
      <c r="C1046" t="s">
        <v>863</v>
      </c>
      <c r="D1046" t="s">
        <v>15</v>
      </c>
      <c r="E1046" t="s">
        <v>673</v>
      </c>
      <c r="F1046" t="s">
        <v>1325</v>
      </c>
      <c r="G1046">
        <v>13001</v>
      </c>
      <c r="H1046" t="s">
        <v>1296</v>
      </c>
      <c r="I1046" t="s">
        <v>1326</v>
      </c>
      <c r="J1046" t="s">
        <v>847</v>
      </c>
      <c r="K1046">
        <v>13</v>
      </c>
      <c r="L1046" t="s">
        <v>848</v>
      </c>
      <c r="M1046" t="s">
        <v>849</v>
      </c>
      <c r="N1046">
        <v>400</v>
      </c>
      <c r="O1046" s="41">
        <v>42765.958333333336</v>
      </c>
      <c r="P1046">
        <v>3838</v>
      </c>
      <c r="Q1046">
        <v>1</v>
      </c>
      <c r="V1046" t="s">
        <v>1114</v>
      </c>
      <c r="W1046" t="s">
        <v>1115</v>
      </c>
      <c r="X1046">
        <v>6</v>
      </c>
      <c r="Y1046">
        <v>0</v>
      </c>
      <c r="AB1046">
        <v>16.2</v>
      </c>
      <c r="AC1046">
        <v>0</v>
      </c>
      <c r="AD1046">
        <v>16.2</v>
      </c>
      <c r="AE1046" t="s">
        <v>2046</v>
      </c>
      <c r="AF1046" t="s">
        <v>2046</v>
      </c>
      <c r="AG1046" t="s">
        <v>2046</v>
      </c>
      <c r="AH1046" t="s">
        <v>2046</v>
      </c>
      <c r="AI1046" t="s">
        <v>2046</v>
      </c>
    </row>
    <row r="1047" spans="1:35" x14ac:dyDescent="0.2">
      <c r="A1047" t="s">
        <v>51</v>
      </c>
      <c r="B1047" t="s">
        <v>803</v>
      </c>
      <c r="C1047" t="s">
        <v>868</v>
      </c>
      <c r="D1047" t="s">
        <v>15</v>
      </c>
      <c r="E1047" t="s">
        <v>673</v>
      </c>
      <c r="F1047" t="s">
        <v>1325</v>
      </c>
      <c r="G1047">
        <v>13001</v>
      </c>
      <c r="H1047" t="s">
        <v>1296</v>
      </c>
      <c r="I1047" t="s">
        <v>1326</v>
      </c>
      <c r="J1047" t="s">
        <v>847</v>
      </c>
      <c r="K1047">
        <v>13</v>
      </c>
      <c r="L1047" t="s">
        <v>848</v>
      </c>
      <c r="M1047" t="s">
        <v>849</v>
      </c>
      <c r="N1047">
        <v>400</v>
      </c>
      <c r="O1047" s="41">
        <v>42765.958333333336</v>
      </c>
      <c r="P1047">
        <v>3837</v>
      </c>
      <c r="Q1047">
        <v>1</v>
      </c>
      <c r="V1047" t="s">
        <v>1331</v>
      </c>
      <c r="W1047">
        <v>512020</v>
      </c>
      <c r="X1047">
        <v>8</v>
      </c>
      <c r="Y1047">
        <v>0</v>
      </c>
      <c r="AB1047">
        <v>12.64</v>
      </c>
      <c r="AC1047">
        <v>0</v>
      </c>
      <c r="AD1047">
        <v>12.64</v>
      </c>
      <c r="AE1047" t="s">
        <v>2046</v>
      </c>
      <c r="AF1047" t="s">
        <v>2046</v>
      </c>
      <c r="AG1047" t="s">
        <v>2046</v>
      </c>
      <c r="AH1047" t="s">
        <v>2046</v>
      </c>
      <c r="AI1047" t="s">
        <v>2046</v>
      </c>
    </row>
    <row r="1048" spans="1:35" x14ac:dyDescent="0.2">
      <c r="A1048" t="s">
        <v>51</v>
      </c>
      <c r="B1048" t="s">
        <v>803</v>
      </c>
      <c r="C1048" t="s">
        <v>868</v>
      </c>
      <c r="D1048" t="s">
        <v>15</v>
      </c>
      <c r="E1048" t="s">
        <v>673</v>
      </c>
      <c r="F1048" t="s">
        <v>1325</v>
      </c>
      <c r="G1048">
        <v>13001</v>
      </c>
      <c r="H1048" t="s">
        <v>1296</v>
      </c>
      <c r="I1048" t="s">
        <v>1326</v>
      </c>
      <c r="J1048" t="s">
        <v>847</v>
      </c>
      <c r="K1048">
        <v>13</v>
      </c>
      <c r="L1048" t="s">
        <v>848</v>
      </c>
      <c r="M1048" t="s">
        <v>849</v>
      </c>
      <c r="N1048">
        <v>400</v>
      </c>
      <c r="O1048" s="41">
        <v>42765.958333333336</v>
      </c>
      <c r="P1048">
        <v>3837</v>
      </c>
      <c r="Q1048">
        <v>1</v>
      </c>
      <c r="V1048" t="s">
        <v>1330</v>
      </c>
      <c r="W1048">
        <v>510170</v>
      </c>
      <c r="X1048">
        <v>30</v>
      </c>
      <c r="Y1048">
        <v>0</v>
      </c>
      <c r="AB1048">
        <v>33.299999999999997</v>
      </c>
      <c r="AC1048">
        <v>0</v>
      </c>
      <c r="AD1048">
        <v>33.299999999999997</v>
      </c>
      <c r="AE1048" t="s">
        <v>2046</v>
      </c>
      <c r="AF1048" t="s">
        <v>2046</v>
      </c>
      <c r="AG1048" t="s">
        <v>2046</v>
      </c>
      <c r="AH1048" t="s">
        <v>2046</v>
      </c>
      <c r="AI1048" t="s">
        <v>2046</v>
      </c>
    </row>
    <row r="1049" spans="1:35" x14ac:dyDescent="0.2">
      <c r="A1049" t="s">
        <v>51</v>
      </c>
      <c r="B1049" t="s">
        <v>803</v>
      </c>
      <c r="C1049" t="s">
        <v>868</v>
      </c>
      <c r="D1049" t="s">
        <v>15</v>
      </c>
      <c r="E1049" t="s">
        <v>673</v>
      </c>
      <c r="F1049" t="s">
        <v>1325</v>
      </c>
      <c r="G1049">
        <v>13001</v>
      </c>
      <c r="H1049" t="s">
        <v>1296</v>
      </c>
      <c r="I1049" t="s">
        <v>1326</v>
      </c>
      <c r="J1049" t="s">
        <v>847</v>
      </c>
      <c r="K1049">
        <v>13</v>
      </c>
      <c r="L1049" t="s">
        <v>848</v>
      </c>
      <c r="M1049" t="s">
        <v>849</v>
      </c>
      <c r="N1049">
        <v>400</v>
      </c>
      <c r="O1049" s="41">
        <v>42765.958333333336</v>
      </c>
      <c r="P1049">
        <v>3837</v>
      </c>
      <c r="Q1049">
        <v>1</v>
      </c>
      <c r="V1049" t="s">
        <v>1329</v>
      </c>
      <c r="W1049">
        <v>530050</v>
      </c>
      <c r="X1049">
        <v>10</v>
      </c>
      <c r="Y1049">
        <v>0</v>
      </c>
      <c r="AB1049">
        <v>22.3</v>
      </c>
      <c r="AC1049">
        <v>0</v>
      </c>
      <c r="AD1049">
        <v>22.3</v>
      </c>
      <c r="AE1049" t="s">
        <v>2046</v>
      </c>
      <c r="AF1049" t="s">
        <v>2046</v>
      </c>
      <c r="AG1049" t="s">
        <v>2046</v>
      </c>
      <c r="AH1049" t="s">
        <v>2046</v>
      </c>
      <c r="AI1049" t="s">
        <v>2046</v>
      </c>
    </row>
    <row r="1050" spans="1:35" x14ac:dyDescent="0.2">
      <c r="A1050" t="s">
        <v>51</v>
      </c>
      <c r="B1050" t="s">
        <v>803</v>
      </c>
      <c r="C1050" t="s">
        <v>887</v>
      </c>
      <c r="D1050" t="s">
        <v>15</v>
      </c>
      <c r="E1050" t="s">
        <v>673</v>
      </c>
      <c r="F1050" t="s">
        <v>1325</v>
      </c>
      <c r="G1050">
        <v>13001</v>
      </c>
      <c r="H1050" t="s">
        <v>1296</v>
      </c>
      <c r="I1050" t="s">
        <v>1326</v>
      </c>
      <c r="J1050" t="s">
        <v>847</v>
      </c>
      <c r="K1050">
        <v>13</v>
      </c>
      <c r="L1050" t="s">
        <v>848</v>
      </c>
      <c r="M1050" t="s">
        <v>849</v>
      </c>
      <c r="N1050">
        <v>400</v>
      </c>
      <c r="O1050" s="41">
        <v>42765.958333333336</v>
      </c>
      <c r="P1050">
        <v>3836</v>
      </c>
      <c r="Q1050">
        <v>1</v>
      </c>
      <c r="V1050" t="s">
        <v>930</v>
      </c>
      <c r="W1050" t="s">
        <v>931</v>
      </c>
      <c r="X1050">
        <v>6</v>
      </c>
      <c r="Y1050">
        <v>0</v>
      </c>
      <c r="AB1050">
        <v>22.02</v>
      </c>
      <c r="AC1050">
        <v>0</v>
      </c>
      <c r="AD1050">
        <v>22.02</v>
      </c>
      <c r="AE1050" t="s">
        <v>2046</v>
      </c>
      <c r="AF1050" t="s">
        <v>2046</v>
      </c>
      <c r="AG1050" t="s">
        <v>2046</v>
      </c>
      <c r="AH1050" t="s">
        <v>2046</v>
      </c>
      <c r="AI1050" t="s">
        <v>2046</v>
      </c>
    </row>
    <row r="1051" spans="1:35" x14ac:dyDescent="0.2">
      <c r="A1051" t="s">
        <v>51</v>
      </c>
      <c r="B1051" t="s">
        <v>803</v>
      </c>
      <c r="C1051" t="s">
        <v>887</v>
      </c>
      <c r="D1051" t="s">
        <v>15</v>
      </c>
      <c r="E1051" t="s">
        <v>673</v>
      </c>
      <c r="F1051" t="s">
        <v>1325</v>
      </c>
      <c r="G1051">
        <v>13001</v>
      </c>
      <c r="H1051" t="s">
        <v>1296</v>
      </c>
      <c r="I1051" t="s">
        <v>1326</v>
      </c>
      <c r="J1051" t="s">
        <v>847</v>
      </c>
      <c r="K1051">
        <v>13</v>
      </c>
      <c r="L1051" t="s">
        <v>848</v>
      </c>
      <c r="M1051" t="s">
        <v>849</v>
      </c>
      <c r="N1051">
        <v>400</v>
      </c>
      <c r="O1051" s="41">
        <v>42765.958333333336</v>
      </c>
      <c r="P1051">
        <v>3836</v>
      </c>
      <c r="Q1051">
        <v>1</v>
      </c>
      <c r="V1051" t="s">
        <v>1171</v>
      </c>
      <c r="W1051" t="s">
        <v>1172</v>
      </c>
      <c r="X1051">
        <v>6</v>
      </c>
      <c r="Y1051">
        <v>0</v>
      </c>
      <c r="AB1051">
        <v>30</v>
      </c>
      <c r="AC1051">
        <v>0</v>
      </c>
      <c r="AD1051">
        <v>30</v>
      </c>
      <c r="AE1051" t="s">
        <v>2046</v>
      </c>
      <c r="AF1051" t="s">
        <v>2046</v>
      </c>
      <c r="AG1051" t="s">
        <v>2046</v>
      </c>
      <c r="AH1051" t="s">
        <v>2046</v>
      </c>
      <c r="AI1051" t="s">
        <v>2046</v>
      </c>
    </row>
    <row r="1052" spans="1:35" x14ac:dyDescent="0.2">
      <c r="A1052" t="s">
        <v>51</v>
      </c>
      <c r="B1052" t="s">
        <v>803</v>
      </c>
      <c r="C1052" t="s">
        <v>887</v>
      </c>
      <c r="D1052" t="s">
        <v>15</v>
      </c>
      <c r="E1052" t="s">
        <v>673</v>
      </c>
      <c r="F1052" t="s">
        <v>1325</v>
      </c>
      <c r="G1052">
        <v>13001</v>
      </c>
      <c r="H1052" t="s">
        <v>1296</v>
      </c>
      <c r="I1052" t="s">
        <v>1326</v>
      </c>
      <c r="J1052" t="s">
        <v>847</v>
      </c>
      <c r="K1052">
        <v>13</v>
      </c>
      <c r="L1052" t="s">
        <v>848</v>
      </c>
      <c r="M1052" t="s">
        <v>849</v>
      </c>
      <c r="N1052">
        <v>400</v>
      </c>
      <c r="O1052" s="41">
        <v>42765.958333333336</v>
      </c>
      <c r="P1052">
        <v>3836</v>
      </c>
      <c r="Q1052">
        <v>1</v>
      </c>
      <c r="V1052" t="s">
        <v>913</v>
      </c>
      <c r="W1052" t="s">
        <v>914</v>
      </c>
      <c r="X1052">
        <v>6</v>
      </c>
      <c r="Y1052">
        <v>0</v>
      </c>
      <c r="AB1052">
        <v>21.12</v>
      </c>
      <c r="AC1052">
        <v>0</v>
      </c>
      <c r="AD1052">
        <v>21.12</v>
      </c>
      <c r="AE1052" t="s">
        <v>2046</v>
      </c>
      <c r="AF1052" t="s">
        <v>2046</v>
      </c>
      <c r="AG1052" t="s">
        <v>2046</v>
      </c>
      <c r="AH1052" t="s">
        <v>2046</v>
      </c>
      <c r="AI1052" t="s">
        <v>2046</v>
      </c>
    </row>
    <row r="1053" spans="1:35" x14ac:dyDescent="0.2">
      <c r="A1053" t="s">
        <v>51</v>
      </c>
      <c r="B1053" t="s">
        <v>803</v>
      </c>
      <c r="C1053" t="s">
        <v>18</v>
      </c>
      <c r="D1053" t="s">
        <v>15</v>
      </c>
      <c r="E1053" t="s">
        <v>673</v>
      </c>
      <c r="F1053" t="s">
        <v>1325</v>
      </c>
      <c r="G1053">
        <v>13001</v>
      </c>
      <c r="H1053" t="s">
        <v>1296</v>
      </c>
      <c r="I1053" t="s">
        <v>1326</v>
      </c>
      <c r="J1053" t="s">
        <v>847</v>
      </c>
      <c r="K1053">
        <v>13</v>
      </c>
      <c r="L1053" t="s">
        <v>848</v>
      </c>
      <c r="M1053" t="s">
        <v>849</v>
      </c>
      <c r="N1053">
        <v>400</v>
      </c>
      <c r="O1053" s="41">
        <v>42765.958333333336</v>
      </c>
      <c r="P1053">
        <v>3835</v>
      </c>
      <c r="Q1053">
        <v>1</v>
      </c>
      <c r="V1053" t="s">
        <v>954</v>
      </c>
      <c r="W1053">
        <v>1010617590</v>
      </c>
      <c r="X1053">
        <v>6</v>
      </c>
      <c r="Y1053">
        <v>0</v>
      </c>
      <c r="AB1053">
        <v>42.6</v>
      </c>
      <c r="AC1053">
        <v>0</v>
      </c>
      <c r="AD1053">
        <v>42.6</v>
      </c>
      <c r="AE1053" t="s">
        <v>2046</v>
      </c>
      <c r="AF1053" t="s">
        <v>2046</v>
      </c>
      <c r="AG1053" t="s">
        <v>2046</v>
      </c>
      <c r="AH1053" t="s">
        <v>2046</v>
      </c>
      <c r="AI1053" t="s">
        <v>2046</v>
      </c>
    </row>
    <row r="1054" spans="1:35" x14ac:dyDescent="0.2">
      <c r="A1054" t="s">
        <v>51</v>
      </c>
      <c r="B1054" t="s">
        <v>803</v>
      </c>
      <c r="C1054" t="s">
        <v>885</v>
      </c>
      <c r="D1054" t="s">
        <v>15</v>
      </c>
      <c r="E1054" t="s">
        <v>673</v>
      </c>
      <c r="F1054" t="s">
        <v>1325</v>
      </c>
      <c r="G1054">
        <v>13001</v>
      </c>
      <c r="H1054" t="s">
        <v>1296</v>
      </c>
      <c r="I1054" t="s">
        <v>1326</v>
      </c>
      <c r="J1054" t="s">
        <v>847</v>
      </c>
      <c r="K1054">
        <v>13</v>
      </c>
      <c r="L1054" t="s">
        <v>848</v>
      </c>
      <c r="M1054" t="s">
        <v>849</v>
      </c>
      <c r="N1054">
        <v>400</v>
      </c>
      <c r="O1054" s="41">
        <v>42765.958333333336</v>
      </c>
      <c r="P1054">
        <v>3834</v>
      </c>
      <c r="Q1054">
        <v>1</v>
      </c>
      <c r="V1054" t="s">
        <v>1221</v>
      </c>
      <c r="W1054" t="s">
        <v>1222</v>
      </c>
      <c r="X1054">
        <v>6</v>
      </c>
      <c r="Y1054">
        <v>0</v>
      </c>
      <c r="AB1054">
        <v>13.02</v>
      </c>
      <c r="AC1054">
        <v>0</v>
      </c>
      <c r="AD1054">
        <v>13.02</v>
      </c>
      <c r="AE1054" t="s">
        <v>2046</v>
      </c>
      <c r="AF1054" t="s">
        <v>2046</v>
      </c>
      <c r="AG1054" t="s">
        <v>2046</v>
      </c>
      <c r="AH1054" t="s">
        <v>2046</v>
      </c>
      <c r="AI1054" t="s">
        <v>2046</v>
      </c>
    </row>
    <row r="1055" spans="1:35" x14ac:dyDescent="0.2">
      <c r="A1055" t="s">
        <v>51</v>
      </c>
      <c r="B1055" t="s">
        <v>803</v>
      </c>
      <c r="C1055" t="s">
        <v>885</v>
      </c>
      <c r="D1055" t="s">
        <v>15</v>
      </c>
      <c r="E1055" t="s">
        <v>673</v>
      </c>
      <c r="F1055" t="s">
        <v>1325</v>
      </c>
      <c r="G1055">
        <v>13001</v>
      </c>
      <c r="H1055" t="s">
        <v>1296</v>
      </c>
      <c r="I1055" t="s">
        <v>1326</v>
      </c>
      <c r="J1055" t="s">
        <v>847</v>
      </c>
      <c r="K1055">
        <v>13</v>
      </c>
      <c r="L1055" t="s">
        <v>848</v>
      </c>
      <c r="M1055" t="s">
        <v>849</v>
      </c>
      <c r="N1055">
        <v>400</v>
      </c>
      <c r="O1055" s="41">
        <v>42765.958333333336</v>
      </c>
      <c r="P1055">
        <v>3834</v>
      </c>
      <c r="Q1055">
        <v>1</v>
      </c>
      <c r="V1055" t="s">
        <v>1327</v>
      </c>
      <c r="W1055" t="s">
        <v>1328</v>
      </c>
      <c r="X1055">
        <v>6</v>
      </c>
      <c r="Y1055">
        <v>0</v>
      </c>
      <c r="AB1055">
        <v>12.48</v>
      </c>
      <c r="AC1055">
        <v>0</v>
      </c>
      <c r="AD1055">
        <v>12.48</v>
      </c>
      <c r="AE1055" t="s">
        <v>2046</v>
      </c>
      <c r="AF1055" t="s">
        <v>2046</v>
      </c>
      <c r="AG1055" t="s">
        <v>2046</v>
      </c>
      <c r="AH1055" t="s">
        <v>2046</v>
      </c>
      <c r="AI1055" t="s">
        <v>2046</v>
      </c>
    </row>
    <row r="1056" spans="1:35" x14ac:dyDescent="0.2">
      <c r="A1056" t="s">
        <v>51</v>
      </c>
      <c r="B1056" t="s">
        <v>803</v>
      </c>
      <c r="C1056" t="s">
        <v>885</v>
      </c>
      <c r="D1056" t="s">
        <v>15</v>
      </c>
      <c r="E1056" t="s">
        <v>673</v>
      </c>
      <c r="F1056" t="s">
        <v>1325</v>
      </c>
      <c r="G1056">
        <v>13001</v>
      </c>
      <c r="H1056" t="s">
        <v>1296</v>
      </c>
      <c r="I1056" t="s">
        <v>1326</v>
      </c>
      <c r="J1056" t="s">
        <v>847</v>
      </c>
      <c r="K1056">
        <v>13</v>
      </c>
      <c r="L1056" t="s">
        <v>848</v>
      </c>
      <c r="M1056" t="s">
        <v>849</v>
      </c>
      <c r="N1056">
        <v>400</v>
      </c>
      <c r="O1056" s="41">
        <v>42765.958333333336</v>
      </c>
      <c r="P1056">
        <v>3834</v>
      </c>
      <c r="Q1056">
        <v>1</v>
      </c>
      <c r="V1056" t="s">
        <v>1230</v>
      </c>
      <c r="W1056" t="s">
        <v>1231</v>
      </c>
      <c r="X1056">
        <v>6</v>
      </c>
      <c r="Y1056">
        <v>0</v>
      </c>
      <c r="AB1056">
        <v>13.02</v>
      </c>
      <c r="AC1056">
        <v>0</v>
      </c>
      <c r="AD1056">
        <v>13.02</v>
      </c>
      <c r="AE1056" t="s">
        <v>2046</v>
      </c>
      <c r="AF1056" t="s">
        <v>2046</v>
      </c>
      <c r="AG1056" t="s">
        <v>2046</v>
      </c>
      <c r="AH1056" t="s">
        <v>2046</v>
      </c>
      <c r="AI1056" t="s">
        <v>2046</v>
      </c>
    </row>
    <row r="1057" spans="1:35" x14ac:dyDescent="0.2">
      <c r="A1057" t="s">
        <v>51</v>
      </c>
      <c r="B1057" t="s">
        <v>803</v>
      </c>
      <c r="C1057" t="s">
        <v>885</v>
      </c>
      <c r="D1057" t="s">
        <v>15</v>
      </c>
      <c r="E1057" t="s">
        <v>673</v>
      </c>
      <c r="F1057" t="s">
        <v>1325</v>
      </c>
      <c r="G1057">
        <v>13001</v>
      </c>
      <c r="H1057" t="s">
        <v>1296</v>
      </c>
      <c r="I1057" t="s">
        <v>1326</v>
      </c>
      <c r="J1057" t="s">
        <v>847</v>
      </c>
      <c r="K1057">
        <v>13</v>
      </c>
      <c r="L1057" t="s">
        <v>848</v>
      </c>
      <c r="M1057" t="s">
        <v>849</v>
      </c>
      <c r="N1057">
        <v>400</v>
      </c>
      <c r="O1057" s="41">
        <v>42765.958333333336</v>
      </c>
      <c r="P1057">
        <v>3834</v>
      </c>
      <c r="Q1057">
        <v>1</v>
      </c>
      <c r="V1057" t="s">
        <v>1268</v>
      </c>
      <c r="W1057" t="s">
        <v>1269</v>
      </c>
      <c r="X1057">
        <v>6</v>
      </c>
      <c r="Y1057">
        <v>0</v>
      </c>
      <c r="AB1057">
        <v>12.24</v>
      </c>
      <c r="AC1057">
        <v>0</v>
      </c>
      <c r="AD1057">
        <v>12.24</v>
      </c>
      <c r="AE1057" t="s">
        <v>2046</v>
      </c>
      <c r="AF1057" t="s">
        <v>2046</v>
      </c>
      <c r="AG1057" t="s">
        <v>2046</v>
      </c>
      <c r="AH1057" t="s">
        <v>2046</v>
      </c>
      <c r="AI1057" t="s">
        <v>2046</v>
      </c>
    </row>
    <row r="1058" spans="1:35" x14ac:dyDescent="0.2">
      <c r="A1058" t="s">
        <v>51</v>
      </c>
      <c r="B1058" t="s">
        <v>936</v>
      </c>
      <c r="C1058" t="s">
        <v>18</v>
      </c>
      <c r="D1058" t="s">
        <v>15</v>
      </c>
      <c r="E1058" t="s">
        <v>443</v>
      </c>
      <c r="F1058" t="s">
        <v>1318</v>
      </c>
      <c r="G1058">
        <v>59520</v>
      </c>
      <c r="H1058" t="s">
        <v>1319</v>
      </c>
      <c r="I1058" t="s">
        <v>1320</v>
      </c>
      <c r="J1058" t="s">
        <v>1101</v>
      </c>
      <c r="K1058">
        <v>59</v>
      </c>
      <c r="L1058" t="s">
        <v>811</v>
      </c>
      <c r="M1058" t="s">
        <v>1302</v>
      </c>
      <c r="N1058">
        <v>750</v>
      </c>
      <c r="O1058" s="41">
        <v>42765.958333333336</v>
      </c>
      <c r="P1058">
        <v>3832</v>
      </c>
      <c r="R1058">
        <v>1</v>
      </c>
      <c r="V1058" t="s">
        <v>816</v>
      </c>
      <c r="W1058">
        <v>1010631170</v>
      </c>
      <c r="X1058">
        <v>6</v>
      </c>
      <c r="Y1058">
        <v>0</v>
      </c>
      <c r="AB1058">
        <v>37.200000000000003</v>
      </c>
      <c r="AC1058">
        <v>0</v>
      </c>
      <c r="AD1058">
        <v>37.200000000000003</v>
      </c>
      <c r="AE1058" t="s">
        <v>2046</v>
      </c>
      <c r="AF1058" t="s">
        <v>2046</v>
      </c>
      <c r="AG1058" t="s">
        <v>2046</v>
      </c>
      <c r="AH1058" t="s">
        <v>2046</v>
      </c>
      <c r="AI1058" t="s">
        <v>2046</v>
      </c>
    </row>
    <row r="1059" spans="1:35" x14ac:dyDescent="0.2">
      <c r="A1059" t="s">
        <v>51</v>
      </c>
      <c r="B1059" t="s">
        <v>936</v>
      </c>
      <c r="C1059" t="s">
        <v>18</v>
      </c>
      <c r="D1059" t="s">
        <v>15</v>
      </c>
      <c r="E1059" t="s">
        <v>443</v>
      </c>
      <c r="F1059" t="s">
        <v>1318</v>
      </c>
      <c r="G1059">
        <v>59520</v>
      </c>
      <c r="H1059" t="s">
        <v>1319</v>
      </c>
      <c r="I1059" t="s">
        <v>1320</v>
      </c>
      <c r="J1059" t="s">
        <v>1101</v>
      </c>
      <c r="K1059">
        <v>59</v>
      </c>
      <c r="L1059" t="s">
        <v>811</v>
      </c>
      <c r="M1059" t="s">
        <v>1302</v>
      </c>
      <c r="N1059">
        <v>750</v>
      </c>
      <c r="O1059" s="41">
        <v>42765.958333333336</v>
      </c>
      <c r="P1059">
        <v>3832</v>
      </c>
      <c r="Q1059">
        <v>1</v>
      </c>
      <c r="V1059" t="s">
        <v>814</v>
      </c>
      <c r="W1059">
        <v>1010420097</v>
      </c>
      <c r="X1059">
        <v>4</v>
      </c>
      <c r="Y1059">
        <v>10</v>
      </c>
      <c r="AB1059">
        <v>25.56</v>
      </c>
      <c r="AC1059">
        <v>0</v>
      </c>
      <c r="AD1059">
        <v>25.56</v>
      </c>
      <c r="AE1059" t="s">
        <v>2046</v>
      </c>
      <c r="AF1059" t="s">
        <v>2046</v>
      </c>
      <c r="AG1059" t="s">
        <v>2046</v>
      </c>
      <c r="AH1059" t="s">
        <v>2046</v>
      </c>
      <c r="AI1059" t="s">
        <v>2046</v>
      </c>
    </row>
    <row r="1060" spans="1:35" x14ac:dyDescent="0.2">
      <c r="A1060" t="s">
        <v>51</v>
      </c>
      <c r="B1060" t="s">
        <v>936</v>
      </c>
      <c r="C1060" t="s">
        <v>18</v>
      </c>
      <c r="D1060" t="s">
        <v>15</v>
      </c>
      <c r="E1060" t="s">
        <v>443</v>
      </c>
      <c r="F1060" t="s">
        <v>1318</v>
      </c>
      <c r="G1060">
        <v>59520</v>
      </c>
      <c r="H1060" t="s">
        <v>1319</v>
      </c>
      <c r="I1060" t="s">
        <v>1320</v>
      </c>
      <c r="J1060" t="s">
        <v>1101</v>
      </c>
      <c r="K1060">
        <v>59</v>
      </c>
      <c r="L1060" t="s">
        <v>811</v>
      </c>
      <c r="M1060" t="s">
        <v>1302</v>
      </c>
      <c r="N1060">
        <v>750</v>
      </c>
      <c r="O1060" s="41">
        <v>42765.958333333336</v>
      </c>
      <c r="P1060">
        <v>3832</v>
      </c>
      <c r="R1060">
        <v>1</v>
      </c>
      <c r="V1060" t="s">
        <v>1324</v>
      </c>
      <c r="W1060">
        <v>1010431097</v>
      </c>
      <c r="X1060">
        <v>4</v>
      </c>
      <c r="Y1060">
        <v>0</v>
      </c>
      <c r="AB1060">
        <v>37.64</v>
      </c>
      <c r="AC1060">
        <v>0</v>
      </c>
      <c r="AD1060">
        <v>37.64</v>
      </c>
      <c r="AE1060" t="s">
        <v>2046</v>
      </c>
      <c r="AF1060" t="s">
        <v>2046</v>
      </c>
      <c r="AG1060" t="s">
        <v>2046</v>
      </c>
      <c r="AH1060" t="s">
        <v>2046</v>
      </c>
      <c r="AI1060" t="s">
        <v>2046</v>
      </c>
    </row>
    <row r="1061" spans="1:35" x14ac:dyDescent="0.2">
      <c r="A1061" t="s">
        <v>51</v>
      </c>
      <c r="B1061" t="s">
        <v>826</v>
      </c>
      <c r="C1061" t="s">
        <v>18</v>
      </c>
      <c r="D1061" t="s">
        <v>15</v>
      </c>
      <c r="E1061" t="s">
        <v>605</v>
      </c>
      <c r="F1061" t="s">
        <v>1321</v>
      </c>
      <c r="G1061">
        <v>7200</v>
      </c>
      <c r="H1061" t="s">
        <v>1322</v>
      </c>
      <c r="I1061" t="s">
        <v>1323</v>
      </c>
      <c r="J1061" t="s">
        <v>882</v>
      </c>
      <c r="K1061">
        <v>7</v>
      </c>
      <c r="L1061" t="s">
        <v>848</v>
      </c>
      <c r="N1061">
        <v>150</v>
      </c>
      <c r="O1061" s="41">
        <v>42765.958333333336</v>
      </c>
      <c r="P1061">
        <v>3831</v>
      </c>
      <c r="R1061">
        <v>1</v>
      </c>
      <c r="V1061" t="s">
        <v>816</v>
      </c>
      <c r="W1061">
        <v>1010631170</v>
      </c>
      <c r="X1061">
        <v>6</v>
      </c>
      <c r="Y1061">
        <v>10</v>
      </c>
      <c r="AB1061">
        <v>33.479999999999997</v>
      </c>
      <c r="AC1061">
        <v>0</v>
      </c>
      <c r="AD1061">
        <v>33.479999999999997</v>
      </c>
      <c r="AE1061" t="s">
        <v>2046</v>
      </c>
      <c r="AF1061" t="s">
        <v>2046</v>
      </c>
      <c r="AG1061" t="s">
        <v>2046</v>
      </c>
      <c r="AH1061" t="s">
        <v>2046</v>
      </c>
      <c r="AI1061" t="s">
        <v>2046</v>
      </c>
    </row>
    <row r="1062" spans="1:35" x14ac:dyDescent="0.2">
      <c r="A1062" t="s">
        <v>51</v>
      </c>
      <c r="B1062" t="s">
        <v>826</v>
      </c>
      <c r="C1062" t="s">
        <v>18</v>
      </c>
      <c r="D1062" t="s">
        <v>15</v>
      </c>
      <c r="E1062" t="s">
        <v>605</v>
      </c>
      <c r="F1062" t="s">
        <v>1321</v>
      </c>
      <c r="G1062">
        <v>7200</v>
      </c>
      <c r="H1062" t="s">
        <v>1322</v>
      </c>
      <c r="I1062" t="s">
        <v>1323</v>
      </c>
      <c r="J1062" t="s">
        <v>882</v>
      </c>
      <c r="K1062">
        <v>7</v>
      </c>
      <c r="L1062" t="s">
        <v>848</v>
      </c>
      <c r="N1062">
        <v>150</v>
      </c>
      <c r="O1062" s="41">
        <v>42765.958333333336</v>
      </c>
      <c r="P1062">
        <v>3831</v>
      </c>
      <c r="R1062">
        <v>1</v>
      </c>
      <c r="V1062" t="s">
        <v>815</v>
      </c>
      <c r="W1062">
        <v>1010630890</v>
      </c>
      <c r="X1062">
        <v>6</v>
      </c>
      <c r="Y1062">
        <v>10</v>
      </c>
      <c r="AB1062">
        <v>21.9</v>
      </c>
      <c r="AC1062">
        <v>0</v>
      </c>
      <c r="AD1062">
        <v>21.9</v>
      </c>
      <c r="AE1062" t="s">
        <v>2046</v>
      </c>
      <c r="AF1062" t="s">
        <v>2046</v>
      </c>
      <c r="AG1062" t="s">
        <v>2046</v>
      </c>
      <c r="AH1062" t="s">
        <v>2046</v>
      </c>
      <c r="AI1062" t="s">
        <v>2046</v>
      </c>
    </row>
    <row r="1063" spans="1:35" x14ac:dyDescent="0.2">
      <c r="A1063" t="s">
        <v>51</v>
      </c>
      <c r="B1063" t="s">
        <v>826</v>
      </c>
      <c r="C1063" t="s">
        <v>817</v>
      </c>
      <c r="D1063" t="s">
        <v>15</v>
      </c>
      <c r="E1063" t="s">
        <v>605</v>
      </c>
      <c r="F1063" t="s">
        <v>1321</v>
      </c>
      <c r="G1063">
        <v>7200</v>
      </c>
      <c r="H1063" t="s">
        <v>1322</v>
      </c>
      <c r="I1063" t="s">
        <v>1323</v>
      </c>
      <c r="J1063" t="s">
        <v>882</v>
      </c>
      <c r="K1063">
        <v>7</v>
      </c>
      <c r="L1063" t="s">
        <v>848</v>
      </c>
      <c r="N1063">
        <v>150</v>
      </c>
      <c r="O1063" s="41">
        <v>42765.958333333336</v>
      </c>
      <c r="P1063">
        <v>3830</v>
      </c>
      <c r="Q1063">
        <v>1</v>
      </c>
      <c r="U1063">
        <v>1</v>
      </c>
      <c r="V1063" t="s">
        <v>860</v>
      </c>
      <c r="W1063" t="s">
        <v>861</v>
      </c>
      <c r="X1063">
        <v>30</v>
      </c>
      <c r="Y1063">
        <v>10</v>
      </c>
      <c r="AB1063">
        <v>82.5</v>
      </c>
      <c r="AC1063">
        <v>0</v>
      </c>
      <c r="AD1063">
        <v>82.5</v>
      </c>
      <c r="AE1063" t="s">
        <v>2046</v>
      </c>
      <c r="AF1063" t="s">
        <v>2046</v>
      </c>
      <c r="AG1063" t="s">
        <v>2046</v>
      </c>
      <c r="AH1063" t="s">
        <v>2046</v>
      </c>
      <c r="AI1063" t="s">
        <v>2046</v>
      </c>
    </row>
    <row r="1064" spans="1:35" x14ac:dyDescent="0.2">
      <c r="A1064" t="s">
        <v>51</v>
      </c>
      <c r="B1064" t="s">
        <v>826</v>
      </c>
      <c r="C1064" t="s">
        <v>817</v>
      </c>
      <c r="D1064" t="s">
        <v>15</v>
      </c>
      <c r="E1064" t="s">
        <v>605</v>
      </c>
      <c r="F1064" t="s">
        <v>1321</v>
      </c>
      <c r="G1064">
        <v>7200</v>
      </c>
      <c r="H1064" t="s">
        <v>1322</v>
      </c>
      <c r="I1064" t="s">
        <v>1323</v>
      </c>
      <c r="J1064" t="s">
        <v>882</v>
      </c>
      <c r="K1064">
        <v>7</v>
      </c>
      <c r="L1064" t="s">
        <v>848</v>
      </c>
      <c r="N1064">
        <v>150</v>
      </c>
      <c r="O1064" s="41">
        <v>42765.958333333336</v>
      </c>
      <c r="P1064">
        <v>3830</v>
      </c>
      <c r="Q1064">
        <v>1</v>
      </c>
      <c r="U1064">
        <v>1</v>
      </c>
      <c r="V1064" t="s">
        <v>1187</v>
      </c>
      <c r="W1064" t="s">
        <v>1188</v>
      </c>
      <c r="X1064">
        <v>30</v>
      </c>
      <c r="Y1064">
        <v>10</v>
      </c>
      <c r="AB1064">
        <v>73.8</v>
      </c>
      <c r="AC1064">
        <v>0</v>
      </c>
      <c r="AD1064">
        <v>73.8</v>
      </c>
      <c r="AE1064" t="s">
        <v>2046</v>
      </c>
      <c r="AF1064" t="s">
        <v>2046</v>
      </c>
      <c r="AG1064" t="s">
        <v>2046</v>
      </c>
      <c r="AH1064" t="s">
        <v>2046</v>
      </c>
      <c r="AI1064" t="s">
        <v>2046</v>
      </c>
    </row>
    <row r="1065" spans="1:35" x14ac:dyDescent="0.2">
      <c r="A1065" t="s">
        <v>51</v>
      </c>
      <c r="B1065" t="s">
        <v>826</v>
      </c>
      <c r="C1065" t="s">
        <v>817</v>
      </c>
      <c r="D1065" t="s">
        <v>15</v>
      </c>
      <c r="E1065" t="s">
        <v>605</v>
      </c>
      <c r="F1065" t="s">
        <v>1321</v>
      </c>
      <c r="G1065">
        <v>7200</v>
      </c>
      <c r="H1065" t="s">
        <v>1322</v>
      </c>
      <c r="I1065" t="s">
        <v>1323</v>
      </c>
      <c r="J1065" t="s">
        <v>882</v>
      </c>
      <c r="K1065">
        <v>7</v>
      </c>
      <c r="L1065" t="s">
        <v>848</v>
      </c>
      <c r="N1065">
        <v>150</v>
      </c>
      <c r="O1065" s="41">
        <v>42765.958333333336</v>
      </c>
      <c r="P1065">
        <v>3830</v>
      </c>
      <c r="Q1065">
        <v>1</v>
      </c>
      <c r="U1065">
        <v>1</v>
      </c>
      <c r="V1065" t="s">
        <v>852</v>
      </c>
      <c r="W1065" t="s">
        <v>853</v>
      </c>
      <c r="X1065">
        <v>30</v>
      </c>
      <c r="Y1065">
        <v>10</v>
      </c>
      <c r="AB1065">
        <v>74.400000000000006</v>
      </c>
      <c r="AC1065">
        <v>0</v>
      </c>
      <c r="AD1065">
        <v>74.400000000000006</v>
      </c>
      <c r="AE1065" t="s">
        <v>2046</v>
      </c>
      <c r="AF1065" t="s">
        <v>2046</v>
      </c>
      <c r="AG1065" t="s">
        <v>2046</v>
      </c>
      <c r="AH1065" t="s">
        <v>2046</v>
      </c>
      <c r="AI1065" t="s">
        <v>2046</v>
      </c>
    </row>
    <row r="1066" spans="1:35" x14ac:dyDescent="0.2">
      <c r="A1066" t="s">
        <v>51</v>
      </c>
      <c r="B1066" t="s">
        <v>936</v>
      </c>
      <c r="C1066" t="s">
        <v>817</v>
      </c>
      <c r="D1066" t="s">
        <v>15</v>
      </c>
      <c r="E1066" t="s">
        <v>443</v>
      </c>
      <c r="F1066" t="s">
        <v>1318</v>
      </c>
      <c r="G1066">
        <v>59520</v>
      </c>
      <c r="H1066" t="s">
        <v>1319</v>
      </c>
      <c r="I1066" t="s">
        <v>1320</v>
      </c>
      <c r="J1066" t="s">
        <v>1101</v>
      </c>
      <c r="K1066">
        <v>59</v>
      </c>
      <c r="L1066" t="s">
        <v>811</v>
      </c>
      <c r="M1066" t="s">
        <v>1302</v>
      </c>
      <c r="N1066">
        <v>750</v>
      </c>
      <c r="O1066" s="41">
        <v>42765.958333333336</v>
      </c>
      <c r="P1066">
        <v>3829</v>
      </c>
      <c r="Q1066">
        <v>1</v>
      </c>
      <c r="U1066">
        <v>1</v>
      </c>
      <c r="V1066" t="s">
        <v>1189</v>
      </c>
      <c r="W1066" t="s">
        <v>1190</v>
      </c>
      <c r="X1066">
        <v>30</v>
      </c>
      <c r="Y1066">
        <v>10</v>
      </c>
      <c r="AB1066">
        <v>119.1</v>
      </c>
      <c r="AC1066">
        <v>0</v>
      </c>
      <c r="AD1066">
        <v>119.1</v>
      </c>
      <c r="AE1066" t="s">
        <v>2046</v>
      </c>
      <c r="AF1066" t="s">
        <v>2046</v>
      </c>
      <c r="AG1066" t="s">
        <v>2046</v>
      </c>
      <c r="AH1066" t="s">
        <v>2046</v>
      </c>
      <c r="AI1066" t="s">
        <v>2046</v>
      </c>
    </row>
    <row r="1067" spans="1:35" x14ac:dyDescent="0.2">
      <c r="A1067" t="s">
        <v>51</v>
      </c>
      <c r="B1067" t="s">
        <v>936</v>
      </c>
      <c r="C1067" t="s">
        <v>817</v>
      </c>
      <c r="D1067" t="s">
        <v>15</v>
      </c>
      <c r="E1067" t="s">
        <v>443</v>
      </c>
      <c r="F1067" t="s">
        <v>1318</v>
      </c>
      <c r="G1067">
        <v>59520</v>
      </c>
      <c r="H1067" t="s">
        <v>1319</v>
      </c>
      <c r="I1067" t="s">
        <v>1320</v>
      </c>
      <c r="J1067" t="s">
        <v>1101</v>
      </c>
      <c r="K1067">
        <v>59</v>
      </c>
      <c r="L1067" t="s">
        <v>811</v>
      </c>
      <c r="M1067" t="s">
        <v>1302</v>
      </c>
      <c r="N1067">
        <v>750</v>
      </c>
      <c r="O1067" s="41">
        <v>42765.958333333336</v>
      </c>
      <c r="P1067">
        <v>3829</v>
      </c>
      <c r="Q1067">
        <v>1</v>
      </c>
      <c r="U1067">
        <v>1</v>
      </c>
      <c r="V1067" t="s">
        <v>860</v>
      </c>
      <c r="W1067" t="s">
        <v>861</v>
      </c>
      <c r="X1067">
        <v>18</v>
      </c>
      <c r="Y1067">
        <v>10</v>
      </c>
      <c r="AB1067">
        <v>49.5</v>
      </c>
      <c r="AC1067">
        <v>0</v>
      </c>
      <c r="AD1067">
        <v>49.5</v>
      </c>
      <c r="AE1067" t="s">
        <v>2046</v>
      </c>
      <c r="AF1067" t="s">
        <v>2046</v>
      </c>
      <c r="AG1067" t="s">
        <v>2046</v>
      </c>
      <c r="AH1067" t="s">
        <v>2046</v>
      </c>
      <c r="AI1067" t="s">
        <v>2046</v>
      </c>
    </row>
    <row r="1068" spans="1:35" x14ac:dyDescent="0.2">
      <c r="A1068" t="s">
        <v>51</v>
      </c>
      <c r="B1068" t="s">
        <v>936</v>
      </c>
      <c r="C1068" t="s">
        <v>817</v>
      </c>
      <c r="D1068" t="s">
        <v>15</v>
      </c>
      <c r="E1068" t="s">
        <v>443</v>
      </c>
      <c r="F1068" t="s">
        <v>1318</v>
      </c>
      <c r="G1068">
        <v>59520</v>
      </c>
      <c r="H1068" t="s">
        <v>1319</v>
      </c>
      <c r="I1068" t="s">
        <v>1320</v>
      </c>
      <c r="J1068" t="s">
        <v>1101</v>
      </c>
      <c r="K1068">
        <v>59</v>
      </c>
      <c r="L1068" t="s">
        <v>811</v>
      </c>
      <c r="M1068" t="s">
        <v>1302</v>
      </c>
      <c r="N1068">
        <v>750</v>
      </c>
      <c r="O1068" s="41">
        <v>42765.958333333336</v>
      </c>
      <c r="P1068">
        <v>3829</v>
      </c>
      <c r="Q1068">
        <v>1</v>
      </c>
      <c r="U1068">
        <v>1</v>
      </c>
      <c r="V1068" t="s">
        <v>934</v>
      </c>
      <c r="W1068" t="s">
        <v>935</v>
      </c>
      <c r="X1068">
        <v>18</v>
      </c>
      <c r="Y1068">
        <v>10</v>
      </c>
      <c r="AB1068">
        <v>48.42</v>
      </c>
      <c r="AC1068">
        <v>0</v>
      </c>
      <c r="AD1068">
        <v>48.42</v>
      </c>
      <c r="AE1068" t="s">
        <v>2046</v>
      </c>
      <c r="AF1068" t="s">
        <v>2046</v>
      </c>
      <c r="AG1068" t="s">
        <v>2046</v>
      </c>
      <c r="AH1068" t="s">
        <v>2046</v>
      </c>
      <c r="AI1068" t="s">
        <v>2046</v>
      </c>
    </row>
    <row r="1069" spans="1:35" x14ac:dyDescent="0.2">
      <c r="A1069" t="s">
        <v>51</v>
      </c>
      <c r="B1069" t="s">
        <v>936</v>
      </c>
      <c r="C1069" t="s">
        <v>817</v>
      </c>
      <c r="D1069" t="s">
        <v>15</v>
      </c>
      <c r="E1069" t="s">
        <v>443</v>
      </c>
      <c r="F1069" t="s">
        <v>1318</v>
      </c>
      <c r="G1069">
        <v>59520</v>
      </c>
      <c r="H1069" t="s">
        <v>1319</v>
      </c>
      <c r="I1069" t="s">
        <v>1320</v>
      </c>
      <c r="J1069" t="s">
        <v>1101</v>
      </c>
      <c r="K1069">
        <v>59</v>
      </c>
      <c r="L1069" t="s">
        <v>811</v>
      </c>
      <c r="M1069" t="s">
        <v>1302</v>
      </c>
      <c r="N1069">
        <v>750</v>
      </c>
      <c r="O1069" s="41">
        <v>42765.958333333336</v>
      </c>
      <c r="P1069">
        <v>3829</v>
      </c>
      <c r="S1069">
        <v>1</v>
      </c>
      <c r="U1069">
        <v>1</v>
      </c>
      <c r="V1069" t="s">
        <v>1228</v>
      </c>
      <c r="W1069" t="s">
        <v>1229</v>
      </c>
      <c r="X1069">
        <v>18</v>
      </c>
      <c r="Y1069">
        <v>10</v>
      </c>
      <c r="AB1069">
        <v>0</v>
      </c>
      <c r="AC1069">
        <v>0</v>
      </c>
      <c r="AD1069">
        <v>0</v>
      </c>
      <c r="AE1069" t="s">
        <v>2046</v>
      </c>
      <c r="AF1069" t="s">
        <v>2046</v>
      </c>
      <c r="AG1069" t="s">
        <v>2046</v>
      </c>
      <c r="AH1069" t="s">
        <v>2046</v>
      </c>
      <c r="AI1069" t="s">
        <v>2046</v>
      </c>
    </row>
    <row r="1070" spans="1:35" x14ac:dyDescent="0.2">
      <c r="A1070" t="s">
        <v>51</v>
      </c>
      <c r="B1070" t="s">
        <v>936</v>
      </c>
      <c r="C1070" t="s">
        <v>817</v>
      </c>
      <c r="D1070" t="s">
        <v>15</v>
      </c>
      <c r="E1070" t="s">
        <v>443</v>
      </c>
      <c r="F1070" t="s">
        <v>1318</v>
      </c>
      <c r="G1070">
        <v>59520</v>
      </c>
      <c r="H1070" t="s">
        <v>1319</v>
      </c>
      <c r="I1070" t="s">
        <v>1320</v>
      </c>
      <c r="J1070" t="s">
        <v>1101</v>
      </c>
      <c r="K1070">
        <v>59</v>
      </c>
      <c r="L1070" t="s">
        <v>811</v>
      </c>
      <c r="M1070" t="s">
        <v>1302</v>
      </c>
      <c r="N1070">
        <v>750</v>
      </c>
      <c r="O1070" s="41">
        <v>42765.958333333336</v>
      </c>
      <c r="P1070">
        <v>3829</v>
      </c>
      <c r="R1070">
        <v>1</v>
      </c>
      <c r="U1070">
        <v>1</v>
      </c>
      <c r="V1070" t="s">
        <v>824</v>
      </c>
      <c r="W1070" t="s">
        <v>825</v>
      </c>
      <c r="X1070">
        <v>30</v>
      </c>
      <c r="Y1070">
        <v>10</v>
      </c>
      <c r="AB1070">
        <v>130.80000000000001</v>
      </c>
      <c r="AC1070">
        <v>0</v>
      </c>
      <c r="AD1070">
        <v>130.80000000000001</v>
      </c>
      <c r="AE1070" t="s">
        <v>2046</v>
      </c>
      <c r="AF1070" t="s">
        <v>2046</v>
      </c>
      <c r="AG1070" t="s">
        <v>2046</v>
      </c>
      <c r="AH1070" t="s">
        <v>2046</v>
      </c>
      <c r="AI1070" t="s">
        <v>2046</v>
      </c>
    </row>
    <row r="1071" spans="1:35" x14ac:dyDescent="0.2">
      <c r="A1071" t="s">
        <v>51</v>
      </c>
      <c r="B1071" t="s">
        <v>936</v>
      </c>
      <c r="C1071" t="s">
        <v>817</v>
      </c>
      <c r="D1071" t="s">
        <v>15</v>
      </c>
      <c r="E1071" t="s">
        <v>443</v>
      </c>
      <c r="F1071" t="s">
        <v>1318</v>
      </c>
      <c r="G1071">
        <v>59520</v>
      </c>
      <c r="H1071" t="s">
        <v>1319</v>
      </c>
      <c r="I1071" t="s">
        <v>1320</v>
      </c>
      <c r="J1071" t="s">
        <v>1101</v>
      </c>
      <c r="K1071">
        <v>59</v>
      </c>
      <c r="L1071" t="s">
        <v>811</v>
      </c>
      <c r="M1071" t="s">
        <v>1302</v>
      </c>
      <c r="N1071">
        <v>750</v>
      </c>
      <c r="O1071" s="41">
        <v>42765.958333333336</v>
      </c>
      <c r="P1071">
        <v>3829</v>
      </c>
      <c r="Q1071">
        <v>1</v>
      </c>
      <c r="U1071">
        <v>1</v>
      </c>
      <c r="V1071" t="s">
        <v>822</v>
      </c>
      <c r="W1071" t="s">
        <v>823</v>
      </c>
      <c r="X1071">
        <v>30</v>
      </c>
      <c r="Y1071">
        <v>10</v>
      </c>
      <c r="AB1071">
        <v>125.1</v>
      </c>
      <c r="AC1071">
        <v>0</v>
      </c>
      <c r="AD1071">
        <v>125.1</v>
      </c>
      <c r="AE1071" t="s">
        <v>2046</v>
      </c>
      <c r="AF1071" t="s">
        <v>2046</v>
      </c>
      <c r="AG1071" t="s">
        <v>2046</v>
      </c>
      <c r="AH1071" t="s">
        <v>2046</v>
      </c>
      <c r="AI1071" t="s">
        <v>2046</v>
      </c>
    </row>
    <row r="1072" spans="1:35" x14ac:dyDescent="0.2">
      <c r="A1072" t="s">
        <v>51</v>
      </c>
      <c r="B1072" t="s">
        <v>936</v>
      </c>
      <c r="C1072" t="s">
        <v>817</v>
      </c>
      <c r="D1072" t="s">
        <v>15</v>
      </c>
      <c r="E1072" t="s">
        <v>443</v>
      </c>
      <c r="F1072" t="s">
        <v>1318</v>
      </c>
      <c r="G1072">
        <v>59520</v>
      </c>
      <c r="H1072" t="s">
        <v>1319</v>
      </c>
      <c r="I1072" t="s">
        <v>1320</v>
      </c>
      <c r="J1072" t="s">
        <v>1101</v>
      </c>
      <c r="K1072">
        <v>59</v>
      </c>
      <c r="L1072" t="s">
        <v>811</v>
      </c>
      <c r="M1072" t="s">
        <v>1302</v>
      </c>
      <c r="N1072">
        <v>750</v>
      </c>
      <c r="O1072" s="41">
        <v>42765.958333333336</v>
      </c>
      <c r="P1072">
        <v>3829</v>
      </c>
      <c r="Q1072">
        <v>1</v>
      </c>
      <c r="U1072">
        <v>1</v>
      </c>
      <c r="V1072" t="s">
        <v>1139</v>
      </c>
      <c r="W1072" t="s">
        <v>952</v>
      </c>
      <c r="X1072">
        <v>18</v>
      </c>
      <c r="Y1072">
        <v>10</v>
      </c>
      <c r="AB1072">
        <v>46.08</v>
      </c>
      <c r="AC1072">
        <v>0</v>
      </c>
      <c r="AD1072">
        <v>46.08</v>
      </c>
      <c r="AE1072" t="s">
        <v>2046</v>
      </c>
      <c r="AF1072" t="s">
        <v>2046</v>
      </c>
      <c r="AG1072" t="s">
        <v>2046</v>
      </c>
      <c r="AH1072" t="s">
        <v>2046</v>
      </c>
      <c r="AI1072" t="s">
        <v>2046</v>
      </c>
    </row>
    <row r="1073" spans="1:45" x14ac:dyDescent="0.2">
      <c r="A1073" t="s">
        <v>51</v>
      </c>
      <c r="B1073" t="s">
        <v>936</v>
      </c>
      <c r="C1073" t="s">
        <v>817</v>
      </c>
      <c r="D1073" t="s">
        <v>15</v>
      </c>
      <c r="E1073" t="s">
        <v>443</v>
      </c>
      <c r="F1073" t="s">
        <v>1318</v>
      </c>
      <c r="G1073">
        <v>59520</v>
      </c>
      <c r="H1073" t="s">
        <v>1319</v>
      </c>
      <c r="I1073" t="s">
        <v>1320</v>
      </c>
      <c r="J1073" t="s">
        <v>1101</v>
      </c>
      <c r="K1073">
        <v>59</v>
      </c>
      <c r="L1073" t="s">
        <v>811</v>
      </c>
      <c r="M1073" t="s">
        <v>1302</v>
      </c>
      <c r="N1073">
        <v>750</v>
      </c>
      <c r="O1073" s="41">
        <v>42765.958333333336</v>
      </c>
      <c r="P1073">
        <v>3829</v>
      </c>
      <c r="Q1073">
        <v>1</v>
      </c>
      <c r="U1073">
        <v>1</v>
      </c>
      <c r="V1073" t="s">
        <v>857</v>
      </c>
      <c r="W1073" t="s">
        <v>858</v>
      </c>
      <c r="X1073">
        <v>18</v>
      </c>
      <c r="Y1073">
        <v>10</v>
      </c>
      <c r="AB1073">
        <v>50.04</v>
      </c>
      <c r="AC1073">
        <v>0</v>
      </c>
      <c r="AD1073">
        <v>50.04</v>
      </c>
      <c r="AE1073" t="s">
        <v>2046</v>
      </c>
      <c r="AF1073" t="s">
        <v>2046</v>
      </c>
      <c r="AG1073" t="s">
        <v>2046</v>
      </c>
      <c r="AH1073" t="s">
        <v>2046</v>
      </c>
      <c r="AI1073" t="s">
        <v>2046</v>
      </c>
    </row>
    <row r="1074" spans="1:45" x14ac:dyDescent="0.2">
      <c r="A1074" t="s">
        <v>51</v>
      </c>
      <c r="B1074" t="s">
        <v>936</v>
      </c>
      <c r="C1074" t="s">
        <v>817</v>
      </c>
      <c r="D1074" t="s">
        <v>15</v>
      </c>
      <c r="E1074" t="s">
        <v>443</v>
      </c>
      <c r="F1074" t="s">
        <v>1318</v>
      </c>
      <c r="G1074">
        <v>59520</v>
      </c>
      <c r="H1074" t="s">
        <v>1319</v>
      </c>
      <c r="I1074" t="s">
        <v>1320</v>
      </c>
      <c r="J1074" t="s">
        <v>1101</v>
      </c>
      <c r="K1074">
        <v>59</v>
      </c>
      <c r="L1074" t="s">
        <v>811</v>
      </c>
      <c r="M1074" t="s">
        <v>1302</v>
      </c>
      <c r="N1074">
        <v>750</v>
      </c>
      <c r="O1074" s="41">
        <v>42765.958333333336</v>
      </c>
      <c r="P1074">
        <v>3829</v>
      </c>
      <c r="Q1074">
        <v>1</v>
      </c>
      <c r="U1074">
        <v>1</v>
      </c>
      <c r="V1074" t="s">
        <v>1187</v>
      </c>
      <c r="W1074" t="s">
        <v>1188</v>
      </c>
      <c r="X1074">
        <v>18</v>
      </c>
      <c r="Y1074">
        <v>10</v>
      </c>
      <c r="AB1074">
        <v>44.28</v>
      </c>
      <c r="AC1074">
        <v>0</v>
      </c>
      <c r="AD1074">
        <v>44.28</v>
      </c>
      <c r="AE1074" t="s">
        <v>2046</v>
      </c>
      <c r="AF1074" t="s">
        <v>2046</v>
      </c>
      <c r="AG1074" t="s">
        <v>2046</v>
      </c>
      <c r="AH1074" t="s">
        <v>2046</v>
      </c>
      <c r="AI1074" t="s">
        <v>2046</v>
      </c>
    </row>
    <row r="1075" spans="1:45" x14ac:dyDescent="0.2">
      <c r="A1075" t="s">
        <v>51</v>
      </c>
      <c r="B1075" t="s">
        <v>936</v>
      </c>
      <c r="C1075" t="s">
        <v>817</v>
      </c>
      <c r="D1075" t="s">
        <v>15</v>
      </c>
      <c r="E1075" t="s">
        <v>443</v>
      </c>
      <c r="F1075" t="s">
        <v>1318</v>
      </c>
      <c r="G1075">
        <v>59520</v>
      </c>
      <c r="H1075" t="s">
        <v>1319</v>
      </c>
      <c r="I1075" t="s">
        <v>1320</v>
      </c>
      <c r="J1075" t="s">
        <v>1101</v>
      </c>
      <c r="K1075">
        <v>59</v>
      </c>
      <c r="L1075" t="s">
        <v>811</v>
      </c>
      <c r="M1075" t="s">
        <v>1302</v>
      </c>
      <c r="N1075">
        <v>750</v>
      </c>
      <c r="O1075" s="41">
        <v>42765.958333333336</v>
      </c>
      <c r="P1075">
        <v>3829</v>
      </c>
      <c r="Q1075">
        <v>1</v>
      </c>
      <c r="U1075">
        <v>1</v>
      </c>
      <c r="V1075" t="s">
        <v>932</v>
      </c>
      <c r="W1075" t="s">
        <v>933</v>
      </c>
      <c r="X1075">
        <v>18</v>
      </c>
      <c r="Y1075">
        <v>10</v>
      </c>
      <c r="AB1075">
        <v>47.52</v>
      </c>
      <c r="AC1075">
        <v>0</v>
      </c>
      <c r="AD1075">
        <v>47.52</v>
      </c>
      <c r="AE1075" t="s">
        <v>2046</v>
      </c>
      <c r="AF1075" t="s">
        <v>2046</v>
      </c>
      <c r="AG1075" t="s">
        <v>2046</v>
      </c>
      <c r="AH1075" t="s">
        <v>2046</v>
      </c>
      <c r="AI1075" t="s">
        <v>2046</v>
      </c>
    </row>
    <row r="1076" spans="1:45" x14ac:dyDescent="0.2">
      <c r="A1076" t="s">
        <v>51</v>
      </c>
      <c r="B1076" t="s">
        <v>936</v>
      </c>
      <c r="C1076" t="s">
        <v>817</v>
      </c>
      <c r="D1076" t="s">
        <v>15</v>
      </c>
      <c r="E1076" t="s">
        <v>443</v>
      </c>
      <c r="F1076" t="s">
        <v>1318</v>
      </c>
      <c r="G1076">
        <v>59520</v>
      </c>
      <c r="H1076" t="s">
        <v>1319</v>
      </c>
      <c r="I1076" t="s">
        <v>1320</v>
      </c>
      <c r="J1076" t="s">
        <v>1101</v>
      </c>
      <c r="K1076">
        <v>59</v>
      </c>
      <c r="L1076" t="s">
        <v>811</v>
      </c>
      <c r="M1076" t="s">
        <v>1302</v>
      </c>
      <c r="N1076">
        <v>750</v>
      </c>
      <c r="O1076" s="41">
        <v>42765.958333333336</v>
      </c>
      <c r="P1076">
        <v>3829</v>
      </c>
      <c r="Q1076">
        <v>1</v>
      </c>
      <c r="U1076">
        <v>1</v>
      </c>
      <c r="V1076" t="s">
        <v>852</v>
      </c>
      <c r="W1076" t="s">
        <v>853</v>
      </c>
      <c r="X1076">
        <v>18</v>
      </c>
      <c r="Y1076">
        <v>10</v>
      </c>
      <c r="AB1076">
        <v>44.64</v>
      </c>
      <c r="AC1076">
        <v>0</v>
      </c>
      <c r="AD1076">
        <v>44.64</v>
      </c>
      <c r="AE1076" t="s">
        <v>2046</v>
      </c>
      <c r="AF1076" t="s">
        <v>2046</v>
      </c>
      <c r="AG1076" t="s">
        <v>2046</v>
      </c>
      <c r="AH1076" t="s">
        <v>2046</v>
      </c>
      <c r="AI1076" t="s">
        <v>2046</v>
      </c>
    </row>
    <row r="1077" spans="1:45" x14ac:dyDescent="0.2">
      <c r="A1077" t="s">
        <v>51</v>
      </c>
      <c r="B1077" t="s">
        <v>936</v>
      </c>
      <c r="C1077" t="s">
        <v>817</v>
      </c>
      <c r="D1077" t="s">
        <v>15</v>
      </c>
      <c r="E1077" t="s">
        <v>443</v>
      </c>
      <c r="F1077" t="s">
        <v>1318</v>
      </c>
      <c r="G1077">
        <v>59520</v>
      </c>
      <c r="H1077" t="s">
        <v>1319</v>
      </c>
      <c r="I1077" t="s">
        <v>1320</v>
      </c>
      <c r="J1077" t="s">
        <v>1101</v>
      </c>
      <c r="K1077">
        <v>59</v>
      </c>
      <c r="L1077" t="s">
        <v>811</v>
      </c>
      <c r="M1077" t="s">
        <v>1302</v>
      </c>
      <c r="N1077">
        <v>750</v>
      </c>
      <c r="O1077" s="41">
        <v>42765.958333333336</v>
      </c>
      <c r="P1077">
        <v>3829</v>
      </c>
      <c r="Q1077">
        <v>1</v>
      </c>
      <c r="U1077">
        <v>1</v>
      </c>
      <c r="V1077" t="s">
        <v>850</v>
      </c>
      <c r="W1077" t="s">
        <v>851</v>
      </c>
      <c r="X1077">
        <v>18</v>
      </c>
      <c r="Y1077">
        <v>10</v>
      </c>
      <c r="AB1077">
        <v>39.6</v>
      </c>
      <c r="AC1077">
        <v>0</v>
      </c>
      <c r="AD1077">
        <v>39.6</v>
      </c>
      <c r="AE1077" t="s">
        <v>2046</v>
      </c>
      <c r="AF1077" t="s">
        <v>2046</v>
      </c>
      <c r="AG1077" t="s">
        <v>2046</v>
      </c>
      <c r="AH1077" t="s">
        <v>2046</v>
      </c>
      <c r="AI1077" t="s">
        <v>2046</v>
      </c>
    </row>
    <row r="1078" spans="1:45" x14ac:dyDescent="0.2">
      <c r="A1078" t="s">
        <v>51</v>
      </c>
      <c r="B1078" t="s">
        <v>1203</v>
      </c>
      <c r="C1078" t="s">
        <v>946</v>
      </c>
      <c r="D1078" t="s">
        <v>15</v>
      </c>
      <c r="E1078" t="s">
        <v>494</v>
      </c>
      <c r="F1078" t="s">
        <v>1305</v>
      </c>
      <c r="G1078">
        <v>37000</v>
      </c>
      <c r="H1078" t="s">
        <v>1306</v>
      </c>
      <c r="I1078" t="s">
        <v>1307</v>
      </c>
      <c r="J1078" t="s">
        <v>1279</v>
      </c>
      <c r="K1078">
        <v>37</v>
      </c>
      <c r="L1078" t="s">
        <v>811</v>
      </c>
      <c r="N1078">
        <v>200</v>
      </c>
      <c r="O1078" s="41">
        <v>42765.958333333336</v>
      </c>
      <c r="P1078">
        <v>3824</v>
      </c>
      <c r="Q1078">
        <v>1</v>
      </c>
      <c r="V1078" t="s">
        <v>1280</v>
      </c>
      <c r="W1078" t="s">
        <v>1281</v>
      </c>
      <c r="X1078">
        <v>1</v>
      </c>
      <c r="Y1078">
        <v>0</v>
      </c>
      <c r="AB1078">
        <v>0</v>
      </c>
      <c r="AC1078">
        <v>0</v>
      </c>
      <c r="AD1078">
        <v>0</v>
      </c>
      <c r="AE1078" t="s">
        <v>2046</v>
      </c>
      <c r="AF1078" t="s">
        <v>2046</v>
      </c>
      <c r="AG1078" t="s">
        <v>2046</v>
      </c>
      <c r="AH1078" t="s">
        <v>2046</v>
      </c>
      <c r="AI1078" t="s">
        <v>2046</v>
      </c>
    </row>
    <row r="1079" spans="1:45" x14ac:dyDescent="0.2">
      <c r="A1079" t="s">
        <v>51</v>
      </c>
      <c r="B1079" t="s">
        <v>826</v>
      </c>
      <c r="C1079" t="s">
        <v>817</v>
      </c>
      <c r="D1079" t="s">
        <v>15</v>
      </c>
      <c r="E1079" t="s">
        <v>514</v>
      </c>
      <c r="F1079" t="s">
        <v>1249</v>
      </c>
      <c r="G1079">
        <v>88400</v>
      </c>
      <c r="H1079" t="s">
        <v>1250</v>
      </c>
      <c r="I1079" t="s">
        <v>1251</v>
      </c>
      <c r="J1079" t="s">
        <v>869</v>
      </c>
      <c r="K1079">
        <v>88</v>
      </c>
      <c r="L1079" t="s">
        <v>511</v>
      </c>
      <c r="N1079">
        <v>250</v>
      </c>
      <c r="O1079" s="41">
        <v>42765.958333333336</v>
      </c>
      <c r="P1079">
        <v>3755</v>
      </c>
      <c r="Q1079">
        <v>1</v>
      </c>
      <c r="U1079">
        <v>1</v>
      </c>
      <c r="V1079" t="s">
        <v>860</v>
      </c>
      <c r="W1079" t="s">
        <v>861</v>
      </c>
      <c r="X1079">
        <v>30</v>
      </c>
      <c r="Y1079">
        <v>10</v>
      </c>
      <c r="AB1079">
        <v>82.5</v>
      </c>
      <c r="AC1079">
        <v>0</v>
      </c>
      <c r="AD1079">
        <v>82.5</v>
      </c>
      <c r="AE1079" t="s">
        <v>2046</v>
      </c>
      <c r="AF1079" t="s">
        <v>2046</v>
      </c>
      <c r="AG1079" t="s">
        <v>2046</v>
      </c>
      <c r="AH1079" t="s">
        <v>2046</v>
      </c>
      <c r="AI1079" t="s">
        <v>2046</v>
      </c>
    </row>
    <row r="1080" spans="1:45" x14ac:dyDescent="0.2">
      <c r="A1080" t="s">
        <v>51</v>
      </c>
      <c r="B1080" t="s">
        <v>826</v>
      </c>
      <c r="C1080" t="s">
        <v>817</v>
      </c>
      <c r="D1080" t="s">
        <v>15</v>
      </c>
      <c r="E1080" t="s">
        <v>514</v>
      </c>
      <c r="F1080" t="s">
        <v>1249</v>
      </c>
      <c r="G1080">
        <v>88400</v>
      </c>
      <c r="H1080" t="s">
        <v>1250</v>
      </c>
      <c r="I1080" t="s">
        <v>1251</v>
      </c>
      <c r="J1080" t="s">
        <v>869</v>
      </c>
      <c r="K1080">
        <v>88</v>
      </c>
      <c r="L1080" t="s">
        <v>511</v>
      </c>
      <c r="N1080">
        <v>250</v>
      </c>
      <c r="O1080" s="41">
        <v>42765.958333333336</v>
      </c>
      <c r="P1080">
        <v>3755</v>
      </c>
      <c r="Q1080">
        <v>1</v>
      </c>
      <c r="U1080">
        <v>1</v>
      </c>
      <c r="V1080" t="s">
        <v>1187</v>
      </c>
      <c r="W1080" t="s">
        <v>1188</v>
      </c>
      <c r="X1080">
        <v>30</v>
      </c>
      <c r="Y1080">
        <v>10</v>
      </c>
      <c r="AB1080">
        <v>73.8</v>
      </c>
      <c r="AC1080">
        <v>0</v>
      </c>
      <c r="AD1080">
        <v>73.8</v>
      </c>
      <c r="AE1080" t="s">
        <v>2046</v>
      </c>
      <c r="AF1080" t="s">
        <v>2046</v>
      </c>
      <c r="AG1080" t="s">
        <v>2046</v>
      </c>
      <c r="AH1080" t="s">
        <v>2046</v>
      </c>
      <c r="AI1080" t="s">
        <v>2046</v>
      </c>
    </row>
    <row r="1081" spans="1:45" x14ac:dyDescent="0.2">
      <c r="A1081" t="s">
        <v>51</v>
      </c>
      <c r="B1081" t="s">
        <v>826</v>
      </c>
      <c r="C1081" t="s">
        <v>817</v>
      </c>
      <c r="D1081" t="s">
        <v>15</v>
      </c>
      <c r="E1081" t="s">
        <v>514</v>
      </c>
      <c r="F1081" t="s">
        <v>1249</v>
      </c>
      <c r="G1081">
        <v>88400</v>
      </c>
      <c r="H1081" t="s">
        <v>1250</v>
      </c>
      <c r="I1081" t="s">
        <v>1251</v>
      </c>
      <c r="J1081" t="s">
        <v>869</v>
      </c>
      <c r="K1081">
        <v>88</v>
      </c>
      <c r="L1081" t="s">
        <v>511</v>
      </c>
      <c r="N1081">
        <v>250</v>
      </c>
      <c r="O1081" s="41">
        <v>42765.958333333336</v>
      </c>
      <c r="P1081">
        <v>3755</v>
      </c>
      <c r="Q1081">
        <v>1</v>
      </c>
      <c r="U1081">
        <v>1</v>
      </c>
      <c r="V1081" t="s">
        <v>932</v>
      </c>
      <c r="W1081" t="s">
        <v>933</v>
      </c>
      <c r="X1081">
        <v>30</v>
      </c>
      <c r="Y1081">
        <v>10</v>
      </c>
      <c r="AB1081">
        <v>79.2</v>
      </c>
      <c r="AC1081">
        <v>0</v>
      </c>
      <c r="AD1081">
        <v>79.2</v>
      </c>
      <c r="AE1081" t="s">
        <v>2046</v>
      </c>
      <c r="AF1081" t="s">
        <v>2046</v>
      </c>
      <c r="AG1081" t="s">
        <v>2046</v>
      </c>
      <c r="AH1081" t="s">
        <v>2046</v>
      </c>
      <c r="AI1081" t="s">
        <v>2046</v>
      </c>
    </row>
    <row r="1082" spans="1:45" x14ac:dyDescent="0.2">
      <c r="A1082" t="s">
        <v>51</v>
      </c>
      <c r="B1082" t="s">
        <v>826</v>
      </c>
      <c r="C1082" t="s">
        <v>863</v>
      </c>
      <c r="D1082" t="s">
        <v>15</v>
      </c>
      <c r="E1082" t="s">
        <v>588</v>
      </c>
      <c r="F1082" t="s">
        <v>1313</v>
      </c>
      <c r="G1082">
        <v>7260</v>
      </c>
      <c r="H1082" t="s">
        <v>1314</v>
      </c>
      <c r="I1082" t="s">
        <v>1315</v>
      </c>
      <c r="J1082" t="s">
        <v>882</v>
      </c>
      <c r="K1082">
        <v>7</v>
      </c>
      <c r="L1082" t="s">
        <v>511</v>
      </c>
      <c r="N1082">
        <v>250</v>
      </c>
      <c r="O1082" s="41">
        <v>42765.958333333336</v>
      </c>
      <c r="P1082">
        <v>3828</v>
      </c>
      <c r="Q1082">
        <v>1</v>
      </c>
      <c r="T1082">
        <v>1</v>
      </c>
      <c r="V1082" t="s">
        <v>865</v>
      </c>
      <c r="W1082" t="s">
        <v>866</v>
      </c>
      <c r="X1082">
        <v>1</v>
      </c>
      <c r="Y1082">
        <v>10</v>
      </c>
      <c r="AB1082">
        <v>0</v>
      </c>
      <c r="AC1082">
        <v>0</v>
      </c>
      <c r="AD1082">
        <v>0</v>
      </c>
      <c r="AE1082" t="s">
        <v>2046</v>
      </c>
      <c r="AF1082" t="s">
        <v>2046</v>
      </c>
      <c r="AG1082" t="s">
        <v>2046</v>
      </c>
      <c r="AH1082" t="s">
        <v>2046</v>
      </c>
      <c r="AI1082" t="s">
        <v>2046</v>
      </c>
      <c r="AS1082">
        <v>1</v>
      </c>
    </row>
    <row r="1083" spans="1:45" x14ac:dyDescent="0.2">
      <c r="A1083" t="s">
        <v>51</v>
      </c>
      <c r="B1083" t="s">
        <v>826</v>
      </c>
      <c r="C1083" t="s">
        <v>18</v>
      </c>
      <c r="D1083" t="s">
        <v>15</v>
      </c>
      <c r="E1083" t="s">
        <v>588</v>
      </c>
      <c r="F1083" t="s">
        <v>1313</v>
      </c>
      <c r="G1083">
        <v>7260</v>
      </c>
      <c r="H1083" t="s">
        <v>1314</v>
      </c>
      <c r="I1083" t="s">
        <v>1315</v>
      </c>
      <c r="J1083" t="s">
        <v>882</v>
      </c>
      <c r="K1083">
        <v>7</v>
      </c>
      <c r="L1083" t="s">
        <v>511</v>
      </c>
      <c r="N1083">
        <v>250</v>
      </c>
      <c r="O1083" s="41">
        <v>42765.958333333336</v>
      </c>
      <c r="P1083">
        <v>3827</v>
      </c>
      <c r="R1083">
        <v>1</v>
      </c>
      <c r="V1083" t="s">
        <v>816</v>
      </c>
      <c r="W1083">
        <v>1010631170</v>
      </c>
      <c r="X1083">
        <v>6</v>
      </c>
      <c r="Y1083">
        <v>10</v>
      </c>
      <c r="AB1083">
        <v>33.479999999999997</v>
      </c>
      <c r="AC1083">
        <v>0</v>
      </c>
      <c r="AD1083">
        <v>33.479999999999997</v>
      </c>
      <c r="AE1083" t="s">
        <v>2046</v>
      </c>
      <c r="AF1083" t="s">
        <v>2046</v>
      </c>
      <c r="AG1083" t="s">
        <v>2046</v>
      </c>
      <c r="AH1083" t="s">
        <v>2046</v>
      </c>
      <c r="AI1083" t="s">
        <v>2046</v>
      </c>
      <c r="AS1083">
        <v>1</v>
      </c>
    </row>
    <row r="1084" spans="1:45" x14ac:dyDescent="0.2">
      <c r="A1084" t="s">
        <v>51</v>
      </c>
      <c r="B1084" t="s">
        <v>826</v>
      </c>
      <c r="C1084" t="s">
        <v>18</v>
      </c>
      <c r="D1084" t="s">
        <v>15</v>
      </c>
      <c r="E1084" t="s">
        <v>588</v>
      </c>
      <c r="F1084" t="s">
        <v>1313</v>
      </c>
      <c r="G1084">
        <v>7260</v>
      </c>
      <c r="H1084" t="s">
        <v>1314</v>
      </c>
      <c r="I1084" t="s">
        <v>1315</v>
      </c>
      <c r="J1084" t="s">
        <v>882</v>
      </c>
      <c r="K1084">
        <v>7</v>
      </c>
      <c r="L1084" t="s">
        <v>511</v>
      </c>
      <c r="N1084">
        <v>250</v>
      </c>
      <c r="O1084" s="41">
        <v>42765.958333333336</v>
      </c>
      <c r="P1084">
        <v>3827</v>
      </c>
      <c r="R1084">
        <v>1</v>
      </c>
      <c r="V1084" t="s">
        <v>815</v>
      </c>
      <c r="W1084">
        <v>1010630890</v>
      </c>
      <c r="X1084">
        <v>6</v>
      </c>
      <c r="Y1084">
        <v>10</v>
      </c>
      <c r="AB1084">
        <v>21.9</v>
      </c>
      <c r="AC1084">
        <v>0</v>
      </c>
      <c r="AD1084">
        <v>21.9</v>
      </c>
      <c r="AE1084" t="s">
        <v>2046</v>
      </c>
      <c r="AF1084" t="s">
        <v>2046</v>
      </c>
      <c r="AG1084" t="s">
        <v>2046</v>
      </c>
      <c r="AH1084" t="s">
        <v>2046</v>
      </c>
      <c r="AI1084" t="s">
        <v>2046</v>
      </c>
      <c r="AS1084">
        <v>1</v>
      </c>
    </row>
    <row r="1085" spans="1:45" x14ac:dyDescent="0.2">
      <c r="A1085" t="s">
        <v>51</v>
      </c>
      <c r="B1085" t="s">
        <v>826</v>
      </c>
      <c r="C1085" t="s">
        <v>18</v>
      </c>
      <c r="D1085" t="s">
        <v>15</v>
      </c>
      <c r="E1085" t="s">
        <v>588</v>
      </c>
      <c r="F1085" t="s">
        <v>1313</v>
      </c>
      <c r="G1085">
        <v>7260</v>
      </c>
      <c r="H1085" t="s">
        <v>1314</v>
      </c>
      <c r="I1085" t="s">
        <v>1315</v>
      </c>
      <c r="J1085" t="s">
        <v>882</v>
      </c>
      <c r="K1085">
        <v>7</v>
      </c>
      <c r="L1085" t="s">
        <v>511</v>
      </c>
      <c r="N1085">
        <v>250</v>
      </c>
      <c r="O1085" s="41">
        <v>42765.958333333336</v>
      </c>
      <c r="P1085">
        <v>3827</v>
      </c>
      <c r="Q1085">
        <v>1</v>
      </c>
      <c r="V1085" t="s">
        <v>892</v>
      </c>
      <c r="W1085">
        <v>1010420497</v>
      </c>
      <c r="X1085">
        <v>4</v>
      </c>
      <c r="Y1085">
        <v>10</v>
      </c>
      <c r="AB1085">
        <v>25.56</v>
      </c>
      <c r="AC1085">
        <v>0</v>
      </c>
      <c r="AD1085">
        <v>25.56</v>
      </c>
      <c r="AE1085" t="s">
        <v>2046</v>
      </c>
      <c r="AF1085" t="s">
        <v>2046</v>
      </c>
      <c r="AG1085" t="s">
        <v>2046</v>
      </c>
      <c r="AH1085" t="s">
        <v>2046</v>
      </c>
      <c r="AI1085" t="s">
        <v>2046</v>
      </c>
      <c r="AS1085">
        <v>1</v>
      </c>
    </row>
    <row r="1086" spans="1:45" x14ac:dyDescent="0.2">
      <c r="A1086" t="s">
        <v>51</v>
      </c>
      <c r="B1086" t="s">
        <v>826</v>
      </c>
      <c r="C1086" t="s">
        <v>18</v>
      </c>
      <c r="D1086" t="s">
        <v>15</v>
      </c>
      <c r="E1086" t="s">
        <v>588</v>
      </c>
      <c r="F1086" t="s">
        <v>1313</v>
      </c>
      <c r="G1086">
        <v>7260</v>
      </c>
      <c r="H1086" t="s">
        <v>1314</v>
      </c>
      <c r="I1086" t="s">
        <v>1315</v>
      </c>
      <c r="J1086" t="s">
        <v>882</v>
      </c>
      <c r="K1086">
        <v>7</v>
      </c>
      <c r="L1086" t="s">
        <v>511</v>
      </c>
      <c r="N1086">
        <v>250</v>
      </c>
      <c r="O1086" s="41">
        <v>42765.958333333336</v>
      </c>
      <c r="P1086">
        <v>3827</v>
      </c>
      <c r="Q1086">
        <v>1</v>
      </c>
      <c r="V1086" t="s">
        <v>891</v>
      </c>
      <c r="W1086">
        <v>1010420297</v>
      </c>
      <c r="X1086">
        <v>4</v>
      </c>
      <c r="Y1086">
        <v>10</v>
      </c>
      <c r="AB1086">
        <v>25.56</v>
      </c>
      <c r="AC1086">
        <v>0</v>
      </c>
      <c r="AD1086">
        <v>25.56</v>
      </c>
      <c r="AE1086" t="s">
        <v>2046</v>
      </c>
      <c r="AF1086" t="s">
        <v>2046</v>
      </c>
      <c r="AG1086" t="s">
        <v>2046</v>
      </c>
      <c r="AH1086" t="s">
        <v>2046</v>
      </c>
      <c r="AI1086" t="s">
        <v>2046</v>
      </c>
      <c r="AS1086">
        <v>1</v>
      </c>
    </row>
    <row r="1087" spans="1:45" x14ac:dyDescent="0.2">
      <c r="A1087" t="s">
        <v>51</v>
      </c>
      <c r="B1087" t="s">
        <v>826</v>
      </c>
      <c r="C1087" t="s">
        <v>18</v>
      </c>
      <c r="D1087" t="s">
        <v>15</v>
      </c>
      <c r="E1087" t="s">
        <v>588</v>
      </c>
      <c r="F1087" t="s">
        <v>1313</v>
      </c>
      <c r="G1087">
        <v>7260</v>
      </c>
      <c r="H1087" t="s">
        <v>1314</v>
      </c>
      <c r="I1087" t="s">
        <v>1315</v>
      </c>
      <c r="J1087" t="s">
        <v>882</v>
      </c>
      <c r="K1087">
        <v>7</v>
      </c>
      <c r="L1087" t="s">
        <v>511</v>
      </c>
      <c r="N1087">
        <v>250</v>
      </c>
      <c r="O1087" s="41">
        <v>42765.958333333336</v>
      </c>
      <c r="P1087">
        <v>3827</v>
      </c>
      <c r="Q1087">
        <v>1</v>
      </c>
      <c r="V1087" t="s">
        <v>814</v>
      </c>
      <c r="W1087">
        <v>1010420097</v>
      </c>
      <c r="X1087">
        <v>4</v>
      </c>
      <c r="Y1087">
        <v>10</v>
      </c>
      <c r="AB1087">
        <v>25.56</v>
      </c>
      <c r="AC1087">
        <v>0</v>
      </c>
      <c r="AD1087">
        <v>25.56</v>
      </c>
      <c r="AE1087" t="s">
        <v>2046</v>
      </c>
      <c r="AF1087" t="s">
        <v>2046</v>
      </c>
      <c r="AG1087" t="s">
        <v>2046</v>
      </c>
      <c r="AH1087" t="s">
        <v>2046</v>
      </c>
      <c r="AI1087" t="s">
        <v>2046</v>
      </c>
      <c r="AS1087">
        <v>1</v>
      </c>
    </row>
    <row r="1088" spans="1:45" x14ac:dyDescent="0.2">
      <c r="A1088" t="s">
        <v>51</v>
      </c>
      <c r="B1088" t="s">
        <v>826</v>
      </c>
      <c r="C1088" t="s">
        <v>18</v>
      </c>
      <c r="D1088" t="s">
        <v>15</v>
      </c>
      <c r="E1088" t="s">
        <v>588</v>
      </c>
      <c r="F1088" t="s">
        <v>1313</v>
      </c>
      <c r="G1088">
        <v>7260</v>
      </c>
      <c r="H1088" t="s">
        <v>1314</v>
      </c>
      <c r="I1088" t="s">
        <v>1315</v>
      </c>
      <c r="J1088" t="s">
        <v>882</v>
      </c>
      <c r="K1088">
        <v>7</v>
      </c>
      <c r="L1088" t="s">
        <v>511</v>
      </c>
      <c r="N1088">
        <v>250</v>
      </c>
      <c r="O1088" s="41">
        <v>42765.958333333336</v>
      </c>
      <c r="P1088">
        <v>3827</v>
      </c>
      <c r="Q1088">
        <v>1</v>
      </c>
      <c r="U1088">
        <v>1</v>
      </c>
      <c r="V1088" t="s">
        <v>886</v>
      </c>
      <c r="W1088">
        <v>1010615028</v>
      </c>
      <c r="X1088">
        <v>60</v>
      </c>
      <c r="Y1088">
        <v>10</v>
      </c>
      <c r="AB1088">
        <v>187.8</v>
      </c>
      <c r="AC1088">
        <v>0</v>
      </c>
      <c r="AD1088">
        <v>187.8</v>
      </c>
      <c r="AE1088" t="s">
        <v>2046</v>
      </c>
      <c r="AF1088" t="s">
        <v>2046</v>
      </c>
      <c r="AG1088" t="s">
        <v>2046</v>
      </c>
      <c r="AH1088" t="s">
        <v>2046</v>
      </c>
      <c r="AI1088" t="s">
        <v>2046</v>
      </c>
      <c r="AS1088">
        <v>1</v>
      </c>
    </row>
    <row r="1089" spans="1:45" x14ac:dyDescent="0.2">
      <c r="A1089" t="s">
        <v>51</v>
      </c>
      <c r="B1089" t="s">
        <v>826</v>
      </c>
      <c r="C1089" t="s">
        <v>885</v>
      </c>
      <c r="D1089" t="s">
        <v>15</v>
      </c>
      <c r="E1089" t="s">
        <v>588</v>
      </c>
      <c r="F1089" t="s">
        <v>1313</v>
      </c>
      <c r="G1089">
        <v>7260</v>
      </c>
      <c r="H1089" t="s">
        <v>1314</v>
      </c>
      <c r="I1089" t="s">
        <v>1315</v>
      </c>
      <c r="J1089" t="s">
        <v>882</v>
      </c>
      <c r="K1089">
        <v>7</v>
      </c>
      <c r="L1089" t="s">
        <v>511</v>
      </c>
      <c r="N1089">
        <v>250</v>
      </c>
      <c r="O1089" s="41">
        <v>42765.958333333336</v>
      </c>
      <c r="P1089">
        <v>3826</v>
      </c>
      <c r="Q1089">
        <v>1</v>
      </c>
      <c r="V1089" t="s">
        <v>1316</v>
      </c>
      <c r="W1089" t="s">
        <v>1317</v>
      </c>
      <c r="X1089">
        <v>6</v>
      </c>
      <c r="Y1089">
        <v>0</v>
      </c>
      <c r="AB1089">
        <v>21.96</v>
      </c>
      <c r="AC1089">
        <v>0</v>
      </c>
      <c r="AD1089">
        <v>21.96</v>
      </c>
      <c r="AE1089" t="s">
        <v>2046</v>
      </c>
      <c r="AF1089" t="s">
        <v>2046</v>
      </c>
      <c r="AG1089" t="s">
        <v>2046</v>
      </c>
      <c r="AH1089" t="s">
        <v>2046</v>
      </c>
      <c r="AI1089" t="s">
        <v>2046</v>
      </c>
      <c r="AS1089">
        <v>1</v>
      </c>
    </row>
    <row r="1090" spans="1:45" x14ac:dyDescent="0.2">
      <c r="A1090" t="s">
        <v>51</v>
      </c>
      <c r="B1090" t="s">
        <v>826</v>
      </c>
      <c r="C1090" t="s">
        <v>885</v>
      </c>
      <c r="D1090" t="s">
        <v>15</v>
      </c>
      <c r="E1090" t="s">
        <v>588</v>
      </c>
      <c r="F1090" t="s">
        <v>1313</v>
      </c>
      <c r="G1090">
        <v>7260</v>
      </c>
      <c r="H1090" t="s">
        <v>1314</v>
      </c>
      <c r="I1090" t="s">
        <v>1315</v>
      </c>
      <c r="J1090" t="s">
        <v>882</v>
      </c>
      <c r="K1090">
        <v>7</v>
      </c>
      <c r="L1090" t="s">
        <v>511</v>
      </c>
      <c r="N1090">
        <v>250</v>
      </c>
      <c r="O1090" s="41">
        <v>42765.958333333336</v>
      </c>
      <c r="P1090">
        <v>3826</v>
      </c>
      <c r="Q1090">
        <v>1</v>
      </c>
      <c r="V1090" t="s">
        <v>1268</v>
      </c>
      <c r="W1090" t="s">
        <v>1269</v>
      </c>
      <c r="X1090">
        <v>6</v>
      </c>
      <c r="Y1090">
        <v>0</v>
      </c>
      <c r="AB1090">
        <v>12.24</v>
      </c>
      <c r="AC1090">
        <v>0</v>
      </c>
      <c r="AD1090">
        <v>12.24</v>
      </c>
      <c r="AE1090" t="s">
        <v>2046</v>
      </c>
      <c r="AF1090" t="s">
        <v>2046</v>
      </c>
      <c r="AG1090" t="s">
        <v>2046</v>
      </c>
      <c r="AH1090" t="s">
        <v>2046</v>
      </c>
      <c r="AI1090" t="s">
        <v>2046</v>
      </c>
      <c r="AS1090">
        <v>1</v>
      </c>
    </row>
    <row r="1091" spans="1:45" x14ac:dyDescent="0.2">
      <c r="A1091" t="s">
        <v>51</v>
      </c>
      <c r="B1091" t="s">
        <v>826</v>
      </c>
      <c r="C1091" t="s">
        <v>817</v>
      </c>
      <c r="D1091" t="s">
        <v>15</v>
      </c>
      <c r="E1091" t="s">
        <v>588</v>
      </c>
      <c r="F1091" t="s">
        <v>1313</v>
      </c>
      <c r="G1091">
        <v>7260</v>
      </c>
      <c r="H1091" t="s">
        <v>1314</v>
      </c>
      <c r="I1091" t="s">
        <v>1315</v>
      </c>
      <c r="J1091" t="s">
        <v>882</v>
      </c>
      <c r="K1091">
        <v>7</v>
      </c>
      <c r="L1091" t="s">
        <v>511</v>
      </c>
      <c r="N1091">
        <v>250</v>
      </c>
      <c r="O1091" s="41">
        <v>42765.958333333336</v>
      </c>
      <c r="P1091">
        <v>3825</v>
      </c>
      <c r="Q1091">
        <v>1</v>
      </c>
      <c r="T1091">
        <v>1</v>
      </c>
      <c r="V1091" t="s">
        <v>860</v>
      </c>
      <c r="W1091" t="s">
        <v>861</v>
      </c>
      <c r="X1091">
        <v>30</v>
      </c>
      <c r="Y1091">
        <v>10</v>
      </c>
      <c r="AB1091">
        <v>82.5</v>
      </c>
      <c r="AC1091">
        <v>0</v>
      </c>
      <c r="AD1091">
        <v>82.5</v>
      </c>
      <c r="AE1091" t="s">
        <v>2046</v>
      </c>
      <c r="AF1091" t="s">
        <v>2046</v>
      </c>
      <c r="AG1091" t="s">
        <v>2046</v>
      </c>
      <c r="AH1091" t="s">
        <v>2046</v>
      </c>
      <c r="AI1091" t="s">
        <v>2046</v>
      </c>
      <c r="AS1091">
        <v>1</v>
      </c>
    </row>
    <row r="1092" spans="1:45" x14ac:dyDescent="0.2">
      <c r="A1092" t="s">
        <v>51</v>
      </c>
      <c r="B1092" t="s">
        <v>826</v>
      </c>
      <c r="C1092" t="s">
        <v>817</v>
      </c>
      <c r="D1092" t="s">
        <v>15</v>
      </c>
      <c r="E1092" t="s">
        <v>588</v>
      </c>
      <c r="F1092" t="s">
        <v>1313</v>
      </c>
      <c r="G1092">
        <v>7260</v>
      </c>
      <c r="H1092" t="s">
        <v>1314</v>
      </c>
      <c r="I1092" t="s">
        <v>1315</v>
      </c>
      <c r="J1092" t="s">
        <v>882</v>
      </c>
      <c r="K1092">
        <v>7</v>
      </c>
      <c r="L1092" t="s">
        <v>511</v>
      </c>
      <c r="N1092">
        <v>250</v>
      </c>
      <c r="O1092" s="41">
        <v>42765.958333333336</v>
      </c>
      <c r="P1092">
        <v>3825</v>
      </c>
      <c r="Q1092">
        <v>1</v>
      </c>
      <c r="T1092">
        <v>1</v>
      </c>
      <c r="V1092" t="s">
        <v>859</v>
      </c>
      <c r="X1092">
        <v>1</v>
      </c>
      <c r="Y1092">
        <v>0</v>
      </c>
      <c r="AB1092">
        <v>0</v>
      </c>
      <c r="AC1092">
        <v>0</v>
      </c>
      <c r="AD1092">
        <v>0</v>
      </c>
      <c r="AE1092" t="s">
        <v>2046</v>
      </c>
      <c r="AF1092" t="s">
        <v>2046</v>
      </c>
      <c r="AG1092" t="s">
        <v>2046</v>
      </c>
      <c r="AH1092" t="s">
        <v>2046</v>
      </c>
      <c r="AI1092" t="s">
        <v>2046</v>
      </c>
      <c r="AS1092">
        <v>1</v>
      </c>
    </row>
    <row r="1093" spans="1:45" x14ac:dyDescent="0.2">
      <c r="A1093" t="s">
        <v>51</v>
      </c>
      <c r="B1093" t="s">
        <v>826</v>
      </c>
      <c r="C1093" t="s">
        <v>817</v>
      </c>
      <c r="D1093" t="s">
        <v>15</v>
      </c>
      <c r="E1093" t="s">
        <v>588</v>
      </c>
      <c r="F1093" t="s">
        <v>1313</v>
      </c>
      <c r="G1093">
        <v>7260</v>
      </c>
      <c r="H1093" t="s">
        <v>1314</v>
      </c>
      <c r="I1093" t="s">
        <v>1315</v>
      </c>
      <c r="J1093" t="s">
        <v>882</v>
      </c>
      <c r="K1093">
        <v>7</v>
      </c>
      <c r="L1093" t="s">
        <v>511</v>
      </c>
      <c r="N1093">
        <v>250</v>
      </c>
      <c r="O1093" s="41">
        <v>42765.958333333336</v>
      </c>
      <c r="P1093">
        <v>3825</v>
      </c>
      <c r="Q1093">
        <v>1</v>
      </c>
      <c r="V1093" t="s">
        <v>820</v>
      </c>
      <c r="W1093" t="s">
        <v>821</v>
      </c>
      <c r="X1093">
        <v>6</v>
      </c>
      <c r="Y1093">
        <v>0</v>
      </c>
      <c r="AB1093">
        <v>17.22</v>
      </c>
      <c r="AC1093">
        <v>0</v>
      </c>
      <c r="AD1093">
        <v>17.22</v>
      </c>
      <c r="AE1093" t="s">
        <v>2046</v>
      </c>
      <c r="AF1093" t="s">
        <v>2046</v>
      </c>
      <c r="AG1093" t="s">
        <v>2046</v>
      </c>
      <c r="AH1093" t="s">
        <v>2046</v>
      </c>
      <c r="AI1093" t="s">
        <v>2046</v>
      </c>
      <c r="AS1093">
        <v>1</v>
      </c>
    </row>
    <row r="1094" spans="1:45" x14ac:dyDescent="0.2">
      <c r="A1094" t="s">
        <v>51</v>
      </c>
      <c r="B1094" t="s">
        <v>826</v>
      </c>
      <c r="C1094" t="s">
        <v>817</v>
      </c>
      <c r="D1094" t="s">
        <v>15</v>
      </c>
      <c r="E1094" t="s">
        <v>588</v>
      </c>
      <c r="F1094" t="s">
        <v>1313</v>
      </c>
      <c r="G1094">
        <v>7260</v>
      </c>
      <c r="H1094" t="s">
        <v>1314</v>
      </c>
      <c r="I1094" t="s">
        <v>1315</v>
      </c>
      <c r="J1094" t="s">
        <v>882</v>
      </c>
      <c r="K1094">
        <v>7</v>
      </c>
      <c r="L1094" t="s">
        <v>511</v>
      </c>
      <c r="N1094">
        <v>250</v>
      </c>
      <c r="O1094" s="41">
        <v>42765.958333333336</v>
      </c>
      <c r="P1094">
        <v>3825</v>
      </c>
      <c r="Q1094">
        <v>1</v>
      </c>
      <c r="T1094">
        <v>1</v>
      </c>
      <c r="V1094" t="s">
        <v>1187</v>
      </c>
      <c r="W1094" t="s">
        <v>1188</v>
      </c>
      <c r="X1094">
        <v>30</v>
      </c>
      <c r="Y1094">
        <v>10</v>
      </c>
      <c r="AB1094">
        <v>73.8</v>
      </c>
      <c r="AC1094">
        <v>0</v>
      </c>
      <c r="AD1094">
        <v>73.8</v>
      </c>
      <c r="AE1094" t="s">
        <v>2046</v>
      </c>
      <c r="AF1094" t="s">
        <v>2046</v>
      </c>
      <c r="AG1094" t="s">
        <v>2046</v>
      </c>
      <c r="AH1094" t="s">
        <v>2046</v>
      </c>
      <c r="AI1094" t="s">
        <v>2046</v>
      </c>
      <c r="AS1094">
        <v>1</v>
      </c>
    </row>
    <row r="1095" spans="1:45" x14ac:dyDescent="0.2">
      <c r="A1095" t="s">
        <v>51</v>
      </c>
      <c r="B1095" t="s">
        <v>826</v>
      </c>
      <c r="C1095" t="s">
        <v>817</v>
      </c>
      <c r="D1095" t="s">
        <v>15</v>
      </c>
      <c r="E1095" t="s">
        <v>588</v>
      </c>
      <c r="F1095" t="s">
        <v>1313</v>
      </c>
      <c r="G1095">
        <v>7260</v>
      </c>
      <c r="H1095" t="s">
        <v>1314</v>
      </c>
      <c r="I1095" t="s">
        <v>1315</v>
      </c>
      <c r="J1095" t="s">
        <v>882</v>
      </c>
      <c r="K1095">
        <v>7</v>
      </c>
      <c r="L1095" t="s">
        <v>511</v>
      </c>
      <c r="N1095">
        <v>250</v>
      </c>
      <c r="O1095" s="41">
        <v>42765.958333333336</v>
      </c>
      <c r="P1095">
        <v>3825</v>
      </c>
      <c r="Q1095">
        <v>1</v>
      </c>
      <c r="T1095">
        <v>1</v>
      </c>
      <c r="V1095" t="s">
        <v>932</v>
      </c>
      <c r="W1095" t="s">
        <v>933</v>
      </c>
      <c r="X1095">
        <v>30</v>
      </c>
      <c r="Y1095">
        <v>10</v>
      </c>
      <c r="AB1095">
        <v>79.2</v>
      </c>
      <c r="AC1095">
        <v>0</v>
      </c>
      <c r="AD1095">
        <v>79.2</v>
      </c>
      <c r="AE1095" t="s">
        <v>2046</v>
      </c>
      <c r="AF1095" t="s">
        <v>2046</v>
      </c>
      <c r="AG1095" t="s">
        <v>2046</v>
      </c>
      <c r="AH1095" t="s">
        <v>2046</v>
      </c>
      <c r="AI1095" t="s">
        <v>2046</v>
      </c>
      <c r="AS1095">
        <v>1</v>
      </c>
    </row>
    <row r="1096" spans="1:45" x14ac:dyDescent="0.2">
      <c r="A1096" t="s">
        <v>51</v>
      </c>
      <c r="B1096" t="s">
        <v>826</v>
      </c>
      <c r="C1096" t="s">
        <v>817</v>
      </c>
      <c r="D1096" t="s">
        <v>15</v>
      </c>
      <c r="E1096" t="s">
        <v>588</v>
      </c>
      <c r="F1096" t="s">
        <v>1313</v>
      </c>
      <c r="G1096">
        <v>7260</v>
      </c>
      <c r="H1096" t="s">
        <v>1314</v>
      </c>
      <c r="I1096" t="s">
        <v>1315</v>
      </c>
      <c r="J1096" t="s">
        <v>882</v>
      </c>
      <c r="K1096">
        <v>7</v>
      </c>
      <c r="L1096" t="s">
        <v>511</v>
      </c>
      <c r="N1096">
        <v>250</v>
      </c>
      <c r="O1096" s="41">
        <v>42765.958333333336</v>
      </c>
      <c r="P1096">
        <v>3825</v>
      </c>
      <c r="Q1096">
        <v>1</v>
      </c>
      <c r="V1096" t="s">
        <v>1143</v>
      </c>
      <c r="W1096" t="s">
        <v>1144</v>
      </c>
      <c r="X1096">
        <v>6</v>
      </c>
      <c r="Y1096">
        <v>0</v>
      </c>
      <c r="AB1096">
        <v>16.86</v>
      </c>
      <c r="AC1096">
        <v>0</v>
      </c>
      <c r="AD1096">
        <v>16.86</v>
      </c>
      <c r="AE1096" t="s">
        <v>2046</v>
      </c>
      <c r="AF1096" t="s">
        <v>2046</v>
      </c>
      <c r="AG1096" t="s">
        <v>2046</v>
      </c>
      <c r="AH1096" t="s">
        <v>2046</v>
      </c>
      <c r="AI1096" t="s">
        <v>2046</v>
      </c>
      <c r="AS1096">
        <v>1</v>
      </c>
    </row>
    <row r="1097" spans="1:45" x14ac:dyDescent="0.2">
      <c r="A1097" t="s">
        <v>51</v>
      </c>
      <c r="B1097" t="s">
        <v>826</v>
      </c>
      <c r="C1097" t="s">
        <v>817</v>
      </c>
      <c r="D1097" t="s">
        <v>15</v>
      </c>
      <c r="E1097" t="s">
        <v>588</v>
      </c>
      <c r="F1097" t="s">
        <v>1313</v>
      </c>
      <c r="G1097">
        <v>7260</v>
      </c>
      <c r="H1097" t="s">
        <v>1314</v>
      </c>
      <c r="I1097" t="s">
        <v>1315</v>
      </c>
      <c r="J1097" t="s">
        <v>882</v>
      </c>
      <c r="K1097">
        <v>7</v>
      </c>
      <c r="L1097" t="s">
        <v>511</v>
      </c>
      <c r="N1097">
        <v>250</v>
      </c>
      <c r="O1097" s="41">
        <v>42765.958333333336</v>
      </c>
      <c r="P1097">
        <v>3825</v>
      </c>
      <c r="Q1097">
        <v>1</v>
      </c>
      <c r="V1097" t="s">
        <v>1157</v>
      </c>
      <c r="W1097" t="s">
        <v>1158</v>
      </c>
      <c r="X1097">
        <v>6</v>
      </c>
      <c r="Y1097">
        <v>0</v>
      </c>
      <c r="AB1097">
        <v>15.12</v>
      </c>
      <c r="AC1097">
        <v>0</v>
      </c>
      <c r="AD1097">
        <v>15.12</v>
      </c>
      <c r="AE1097" t="s">
        <v>2046</v>
      </c>
      <c r="AF1097" t="s">
        <v>2046</v>
      </c>
      <c r="AG1097" t="s">
        <v>2046</v>
      </c>
      <c r="AH1097" t="s">
        <v>2046</v>
      </c>
      <c r="AI1097" t="s">
        <v>2046</v>
      </c>
      <c r="AS1097">
        <v>1</v>
      </c>
    </row>
    <row r="1098" spans="1:45" x14ac:dyDescent="0.2">
      <c r="A1098" t="s">
        <v>51</v>
      </c>
      <c r="B1098" t="s">
        <v>826</v>
      </c>
      <c r="C1098" t="s">
        <v>817</v>
      </c>
      <c r="D1098" t="s">
        <v>15</v>
      </c>
      <c r="E1098" t="s">
        <v>588</v>
      </c>
      <c r="F1098" t="s">
        <v>1313</v>
      </c>
      <c r="G1098">
        <v>7260</v>
      </c>
      <c r="H1098" t="s">
        <v>1314</v>
      </c>
      <c r="I1098" t="s">
        <v>1315</v>
      </c>
      <c r="J1098" t="s">
        <v>882</v>
      </c>
      <c r="K1098">
        <v>7</v>
      </c>
      <c r="L1098" t="s">
        <v>511</v>
      </c>
      <c r="N1098">
        <v>250</v>
      </c>
      <c r="O1098" s="41">
        <v>42765.958333333336</v>
      </c>
      <c r="P1098">
        <v>3825</v>
      </c>
      <c r="Q1098">
        <v>1</v>
      </c>
      <c r="V1098" t="s">
        <v>818</v>
      </c>
      <c r="W1098" t="s">
        <v>819</v>
      </c>
      <c r="X1098">
        <v>4</v>
      </c>
      <c r="Y1098">
        <v>0</v>
      </c>
      <c r="AB1098">
        <v>20.36</v>
      </c>
      <c r="AC1098">
        <v>0</v>
      </c>
      <c r="AD1098">
        <v>20.36</v>
      </c>
      <c r="AE1098" t="s">
        <v>2046</v>
      </c>
      <c r="AF1098" t="s">
        <v>2046</v>
      </c>
      <c r="AG1098" t="s">
        <v>2046</v>
      </c>
      <c r="AH1098" t="s">
        <v>2046</v>
      </c>
      <c r="AI1098" t="s">
        <v>2046</v>
      </c>
      <c r="AS1098">
        <v>1</v>
      </c>
    </row>
    <row r="1099" spans="1:45" x14ac:dyDescent="0.2">
      <c r="A1099" t="s">
        <v>51</v>
      </c>
      <c r="B1099" t="s">
        <v>1203</v>
      </c>
      <c r="C1099" t="s">
        <v>18</v>
      </c>
      <c r="D1099" t="s">
        <v>15</v>
      </c>
      <c r="E1099" t="s">
        <v>494</v>
      </c>
      <c r="F1099" t="s">
        <v>1305</v>
      </c>
      <c r="G1099">
        <v>37000</v>
      </c>
      <c r="H1099" t="s">
        <v>1306</v>
      </c>
      <c r="I1099" t="s">
        <v>1307</v>
      </c>
      <c r="J1099" t="s">
        <v>1279</v>
      </c>
      <c r="K1099">
        <v>37</v>
      </c>
      <c r="L1099" t="s">
        <v>811</v>
      </c>
      <c r="N1099">
        <v>200</v>
      </c>
      <c r="O1099" s="41">
        <v>42765.958333333336</v>
      </c>
      <c r="P1099">
        <v>3822</v>
      </c>
      <c r="R1099">
        <v>1</v>
      </c>
      <c r="V1099" t="s">
        <v>816</v>
      </c>
      <c r="W1099">
        <v>1010631170</v>
      </c>
      <c r="X1099">
        <v>6</v>
      </c>
      <c r="Y1099">
        <v>0</v>
      </c>
      <c r="AB1099">
        <v>37.200000000000003</v>
      </c>
      <c r="AC1099">
        <v>0</v>
      </c>
      <c r="AD1099">
        <v>37.200000000000003</v>
      </c>
      <c r="AE1099" t="s">
        <v>2046</v>
      </c>
      <c r="AF1099" t="s">
        <v>2046</v>
      </c>
      <c r="AG1099" t="s">
        <v>2046</v>
      </c>
      <c r="AH1099" t="s">
        <v>2046</v>
      </c>
      <c r="AI1099" t="s">
        <v>2046</v>
      </c>
    </row>
    <row r="1100" spans="1:45" x14ac:dyDescent="0.2">
      <c r="A1100" t="s">
        <v>51</v>
      </c>
      <c r="B1100" t="s">
        <v>1203</v>
      </c>
      <c r="C1100" t="s">
        <v>18</v>
      </c>
      <c r="D1100" t="s">
        <v>15</v>
      </c>
      <c r="E1100" t="s">
        <v>494</v>
      </c>
      <c r="F1100" t="s">
        <v>1305</v>
      </c>
      <c r="G1100">
        <v>37000</v>
      </c>
      <c r="H1100" t="s">
        <v>1306</v>
      </c>
      <c r="I1100" t="s">
        <v>1307</v>
      </c>
      <c r="J1100" t="s">
        <v>1279</v>
      </c>
      <c r="K1100">
        <v>37</v>
      </c>
      <c r="L1100" t="s">
        <v>811</v>
      </c>
      <c r="N1100">
        <v>200</v>
      </c>
      <c r="O1100" s="41">
        <v>42765.958333333336</v>
      </c>
      <c r="P1100">
        <v>3822</v>
      </c>
      <c r="R1100">
        <v>1</v>
      </c>
      <c r="V1100" t="s">
        <v>815</v>
      </c>
      <c r="W1100">
        <v>1010630890</v>
      </c>
      <c r="X1100">
        <v>6</v>
      </c>
      <c r="Y1100">
        <v>0</v>
      </c>
      <c r="AB1100">
        <v>24.3</v>
      </c>
      <c r="AC1100">
        <v>0</v>
      </c>
      <c r="AD1100">
        <v>24.3</v>
      </c>
      <c r="AE1100" t="s">
        <v>2046</v>
      </c>
      <c r="AF1100" t="s">
        <v>2046</v>
      </c>
      <c r="AG1100" t="s">
        <v>2046</v>
      </c>
      <c r="AH1100" t="s">
        <v>2046</v>
      </c>
      <c r="AI1100" t="s">
        <v>2046</v>
      </c>
    </row>
    <row r="1101" spans="1:45" x14ac:dyDescent="0.2">
      <c r="A1101" t="s">
        <v>51</v>
      </c>
      <c r="B1101" t="s">
        <v>1203</v>
      </c>
      <c r="C1101" t="s">
        <v>18</v>
      </c>
      <c r="D1101" t="s">
        <v>15</v>
      </c>
      <c r="E1101" t="s">
        <v>494</v>
      </c>
      <c r="F1101" t="s">
        <v>1305</v>
      </c>
      <c r="G1101">
        <v>37000</v>
      </c>
      <c r="H1101" t="s">
        <v>1306</v>
      </c>
      <c r="I1101" t="s">
        <v>1307</v>
      </c>
      <c r="J1101" t="s">
        <v>1279</v>
      </c>
      <c r="K1101">
        <v>37</v>
      </c>
      <c r="L1101" t="s">
        <v>811</v>
      </c>
      <c r="N1101">
        <v>200</v>
      </c>
      <c r="O1101" s="41">
        <v>42765.958333333336</v>
      </c>
      <c r="P1101">
        <v>3822</v>
      </c>
      <c r="R1101">
        <v>1</v>
      </c>
      <c r="V1101" t="s">
        <v>955</v>
      </c>
      <c r="W1101">
        <v>1010630692</v>
      </c>
      <c r="X1101">
        <v>6</v>
      </c>
      <c r="Y1101">
        <v>0</v>
      </c>
      <c r="AB1101">
        <v>35.340000000000003</v>
      </c>
      <c r="AC1101">
        <v>0</v>
      </c>
      <c r="AD1101">
        <v>35.340000000000003</v>
      </c>
      <c r="AE1101" t="s">
        <v>2046</v>
      </c>
      <c r="AF1101" t="s">
        <v>2046</v>
      </c>
      <c r="AG1101" t="s">
        <v>2046</v>
      </c>
      <c r="AH1101" t="s">
        <v>2046</v>
      </c>
      <c r="AI1101" t="s">
        <v>2046</v>
      </c>
    </row>
    <row r="1102" spans="1:45" x14ac:dyDescent="0.2">
      <c r="A1102" t="s">
        <v>51</v>
      </c>
      <c r="B1102" t="s">
        <v>1203</v>
      </c>
      <c r="C1102" t="s">
        <v>18</v>
      </c>
      <c r="D1102" t="s">
        <v>15</v>
      </c>
      <c r="E1102" t="s">
        <v>494</v>
      </c>
      <c r="F1102" t="s">
        <v>1305</v>
      </c>
      <c r="G1102">
        <v>37000</v>
      </c>
      <c r="H1102" t="s">
        <v>1306</v>
      </c>
      <c r="I1102" t="s">
        <v>1307</v>
      </c>
      <c r="J1102" t="s">
        <v>1279</v>
      </c>
      <c r="K1102">
        <v>37</v>
      </c>
      <c r="L1102" t="s">
        <v>811</v>
      </c>
      <c r="N1102">
        <v>200</v>
      </c>
      <c r="O1102" s="41">
        <v>42765.958333333336</v>
      </c>
      <c r="P1102">
        <v>3822</v>
      </c>
      <c r="Q1102">
        <v>1</v>
      </c>
      <c r="V1102" t="s">
        <v>1308</v>
      </c>
      <c r="W1102">
        <v>1010609290</v>
      </c>
      <c r="X1102">
        <v>6</v>
      </c>
      <c r="Y1102">
        <v>0</v>
      </c>
      <c r="AB1102">
        <v>62.64</v>
      </c>
      <c r="AC1102">
        <v>0</v>
      </c>
      <c r="AD1102">
        <v>62.64</v>
      </c>
      <c r="AE1102" t="s">
        <v>2046</v>
      </c>
      <c r="AF1102" t="s">
        <v>2046</v>
      </c>
      <c r="AG1102" t="s">
        <v>2046</v>
      </c>
      <c r="AH1102" t="s">
        <v>2046</v>
      </c>
      <c r="AI1102" t="s">
        <v>2046</v>
      </c>
    </row>
    <row r="1103" spans="1:45" x14ac:dyDescent="0.2">
      <c r="A1103" t="s">
        <v>51</v>
      </c>
      <c r="B1103" t="s">
        <v>1203</v>
      </c>
      <c r="C1103" t="s">
        <v>18</v>
      </c>
      <c r="D1103" t="s">
        <v>15</v>
      </c>
      <c r="E1103" t="s">
        <v>494</v>
      </c>
      <c r="F1103" t="s">
        <v>1305</v>
      </c>
      <c r="G1103">
        <v>37000</v>
      </c>
      <c r="H1103" t="s">
        <v>1306</v>
      </c>
      <c r="I1103" t="s">
        <v>1307</v>
      </c>
      <c r="J1103" t="s">
        <v>1279</v>
      </c>
      <c r="K1103">
        <v>37</v>
      </c>
      <c r="L1103" t="s">
        <v>811</v>
      </c>
      <c r="N1103">
        <v>200</v>
      </c>
      <c r="O1103" s="41">
        <v>42765.958333333336</v>
      </c>
      <c r="P1103">
        <v>3822</v>
      </c>
      <c r="Q1103">
        <v>1</v>
      </c>
      <c r="U1103">
        <v>1</v>
      </c>
      <c r="V1103" t="s">
        <v>886</v>
      </c>
      <c r="W1103">
        <v>1010615028</v>
      </c>
      <c r="X1103">
        <v>60</v>
      </c>
      <c r="Y1103">
        <v>10</v>
      </c>
      <c r="AB1103">
        <v>187.8</v>
      </c>
      <c r="AC1103">
        <v>0</v>
      </c>
      <c r="AD1103">
        <v>187.8</v>
      </c>
      <c r="AE1103" t="s">
        <v>2046</v>
      </c>
      <c r="AF1103" t="s">
        <v>2046</v>
      </c>
      <c r="AG1103" t="s">
        <v>2046</v>
      </c>
      <c r="AH1103" t="s">
        <v>2046</v>
      </c>
      <c r="AI1103" t="s">
        <v>2046</v>
      </c>
    </row>
    <row r="1104" spans="1:45" x14ac:dyDescent="0.2">
      <c r="A1104" t="s">
        <v>51</v>
      </c>
      <c r="B1104" t="s">
        <v>1203</v>
      </c>
      <c r="C1104" t="s">
        <v>817</v>
      </c>
      <c r="D1104" t="s">
        <v>15</v>
      </c>
      <c r="E1104" t="s">
        <v>494</v>
      </c>
      <c r="F1104" t="s">
        <v>1305</v>
      </c>
      <c r="G1104">
        <v>37000</v>
      </c>
      <c r="H1104" t="s">
        <v>1306</v>
      </c>
      <c r="I1104" t="s">
        <v>1307</v>
      </c>
      <c r="J1104" t="s">
        <v>1279</v>
      </c>
      <c r="K1104">
        <v>37</v>
      </c>
      <c r="L1104" t="s">
        <v>811</v>
      </c>
      <c r="N1104">
        <v>200</v>
      </c>
      <c r="O1104" s="41">
        <v>42765.958333333336</v>
      </c>
      <c r="P1104">
        <v>3821</v>
      </c>
      <c r="Q1104">
        <v>1</v>
      </c>
      <c r="V1104" t="s">
        <v>934</v>
      </c>
      <c r="W1104" t="s">
        <v>935</v>
      </c>
      <c r="X1104">
        <v>6</v>
      </c>
      <c r="Y1104">
        <v>0</v>
      </c>
      <c r="AB1104">
        <v>17.940000000000001</v>
      </c>
      <c r="AC1104">
        <v>0</v>
      </c>
      <c r="AD1104">
        <v>17.940000000000001</v>
      </c>
      <c r="AE1104" t="s">
        <v>2046</v>
      </c>
      <c r="AF1104" t="s">
        <v>2046</v>
      </c>
      <c r="AG1104" t="s">
        <v>2046</v>
      </c>
      <c r="AH1104" t="s">
        <v>2046</v>
      </c>
      <c r="AI1104" t="s">
        <v>2046</v>
      </c>
    </row>
    <row r="1105" spans="1:35" x14ac:dyDescent="0.2">
      <c r="A1105" t="s">
        <v>51</v>
      </c>
      <c r="B1105" t="s">
        <v>1203</v>
      </c>
      <c r="C1105" t="s">
        <v>868</v>
      </c>
      <c r="D1105" t="s">
        <v>15</v>
      </c>
      <c r="E1105" t="s">
        <v>494</v>
      </c>
      <c r="F1105" t="s">
        <v>1305</v>
      </c>
      <c r="G1105">
        <v>37000</v>
      </c>
      <c r="H1105" t="s">
        <v>1306</v>
      </c>
      <c r="I1105" t="s">
        <v>1307</v>
      </c>
      <c r="J1105" t="s">
        <v>1279</v>
      </c>
      <c r="K1105">
        <v>37</v>
      </c>
      <c r="L1105" t="s">
        <v>811</v>
      </c>
      <c r="N1105">
        <v>200</v>
      </c>
      <c r="O1105" s="41">
        <v>42765.958333333336</v>
      </c>
      <c r="P1105">
        <v>3820</v>
      </c>
      <c r="Q1105">
        <v>1</v>
      </c>
      <c r="V1105" t="s">
        <v>1298</v>
      </c>
      <c r="W1105">
        <v>410160</v>
      </c>
      <c r="X1105">
        <v>20</v>
      </c>
      <c r="Y1105">
        <v>0</v>
      </c>
      <c r="AB1105">
        <v>0</v>
      </c>
      <c r="AC1105">
        <v>0</v>
      </c>
      <c r="AD1105">
        <v>0</v>
      </c>
      <c r="AE1105" t="s">
        <v>2046</v>
      </c>
      <c r="AF1105" t="s">
        <v>2046</v>
      </c>
      <c r="AG1105" t="s">
        <v>2046</v>
      </c>
      <c r="AH1105" t="s">
        <v>2046</v>
      </c>
      <c r="AI1105" t="s">
        <v>2046</v>
      </c>
    </row>
    <row r="1106" spans="1:35" x14ac:dyDescent="0.2">
      <c r="A1106" t="s">
        <v>51</v>
      </c>
      <c r="B1106" t="s">
        <v>1203</v>
      </c>
      <c r="C1106" t="s">
        <v>868</v>
      </c>
      <c r="D1106" t="s">
        <v>15</v>
      </c>
      <c r="E1106" t="s">
        <v>494</v>
      </c>
      <c r="F1106" t="s">
        <v>1305</v>
      </c>
      <c r="G1106">
        <v>37000</v>
      </c>
      <c r="H1106" t="s">
        <v>1306</v>
      </c>
      <c r="I1106" t="s">
        <v>1307</v>
      </c>
      <c r="J1106" t="s">
        <v>1279</v>
      </c>
      <c r="K1106">
        <v>37</v>
      </c>
      <c r="L1106" t="s">
        <v>811</v>
      </c>
      <c r="N1106">
        <v>200</v>
      </c>
      <c r="O1106" s="41">
        <v>42765.958333333336</v>
      </c>
      <c r="P1106">
        <v>3820</v>
      </c>
      <c r="Q1106">
        <v>1</v>
      </c>
      <c r="V1106" t="s">
        <v>1193</v>
      </c>
      <c r="W1106">
        <v>190240</v>
      </c>
      <c r="X1106">
        <v>12</v>
      </c>
      <c r="Y1106">
        <v>0</v>
      </c>
      <c r="AB1106">
        <v>15.6</v>
      </c>
      <c r="AC1106">
        <v>0</v>
      </c>
      <c r="AD1106">
        <v>15.6</v>
      </c>
      <c r="AE1106" t="s">
        <v>2046</v>
      </c>
      <c r="AF1106" t="s">
        <v>2046</v>
      </c>
      <c r="AG1106" t="s">
        <v>2046</v>
      </c>
      <c r="AH1106" t="s">
        <v>2046</v>
      </c>
      <c r="AI1106" t="s">
        <v>2046</v>
      </c>
    </row>
    <row r="1107" spans="1:35" x14ac:dyDescent="0.2">
      <c r="A1107" t="s">
        <v>51</v>
      </c>
      <c r="B1107" t="s">
        <v>1203</v>
      </c>
      <c r="C1107" t="s">
        <v>868</v>
      </c>
      <c r="D1107" t="s">
        <v>15</v>
      </c>
      <c r="E1107" t="s">
        <v>494</v>
      </c>
      <c r="F1107" t="s">
        <v>1305</v>
      </c>
      <c r="G1107">
        <v>37000</v>
      </c>
      <c r="H1107" t="s">
        <v>1306</v>
      </c>
      <c r="I1107" t="s">
        <v>1307</v>
      </c>
      <c r="J1107" t="s">
        <v>1279</v>
      </c>
      <c r="K1107">
        <v>37</v>
      </c>
      <c r="L1107" t="s">
        <v>811</v>
      </c>
      <c r="N1107">
        <v>200</v>
      </c>
      <c r="O1107" s="41">
        <v>42765.958333333336</v>
      </c>
      <c r="P1107">
        <v>3820</v>
      </c>
      <c r="Q1107">
        <v>1</v>
      </c>
      <c r="V1107" t="s">
        <v>1312</v>
      </c>
      <c r="W1107">
        <v>650020</v>
      </c>
      <c r="X1107">
        <v>16</v>
      </c>
      <c r="Y1107">
        <v>0</v>
      </c>
      <c r="AB1107">
        <v>17.920000000000002</v>
      </c>
      <c r="AC1107">
        <v>0</v>
      </c>
      <c r="AD1107">
        <v>17.920000000000002</v>
      </c>
      <c r="AE1107" t="s">
        <v>2046</v>
      </c>
      <c r="AF1107" t="s">
        <v>2046</v>
      </c>
      <c r="AG1107" t="s">
        <v>2046</v>
      </c>
      <c r="AH1107" t="s">
        <v>2046</v>
      </c>
      <c r="AI1107" t="s">
        <v>2046</v>
      </c>
    </row>
    <row r="1108" spans="1:35" x14ac:dyDescent="0.2">
      <c r="A1108" t="s">
        <v>51</v>
      </c>
      <c r="B1108" t="s">
        <v>1203</v>
      </c>
      <c r="C1108" t="s">
        <v>868</v>
      </c>
      <c r="D1108" t="s">
        <v>15</v>
      </c>
      <c r="E1108" t="s">
        <v>494</v>
      </c>
      <c r="F1108" t="s">
        <v>1305</v>
      </c>
      <c r="G1108">
        <v>37000</v>
      </c>
      <c r="H1108" t="s">
        <v>1306</v>
      </c>
      <c r="I1108" t="s">
        <v>1307</v>
      </c>
      <c r="J1108" t="s">
        <v>1279</v>
      </c>
      <c r="K1108">
        <v>37</v>
      </c>
      <c r="L1108" t="s">
        <v>811</v>
      </c>
      <c r="N1108">
        <v>200</v>
      </c>
      <c r="O1108" s="41">
        <v>42765.958333333336</v>
      </c>
      <c r="P1108">
        <v>3820</v>
      </c>
      <c r="Q1108">
        <v>1</v>
      </c>
      <c r="V1108" t="s">
        <v>1311</v>
      </c>
      <c r="W1108">
        <v>650010</v>
      </c>
      <c r="X1108">
        <v>16</v>
      </c>
      <c r="Y1108">
        <v>0</v>
      </c>
      <c r="AB1108">
        <v>17.920000000000002</v>
      </c>
      <c r="AC1108">
        <v>0</v>
      </c>
      <c r="AD1108">
        <v>17.920000000000002</v>
      </c>
      <c r="AE1108" t="s">
        <v>2046</v>
      </c>
      <c r="AF1108" t="s">
        <v>2046</v>
      </c>
      <c r="AG1108" t="s">
        <v>2046</v>
      </c>
      <c r="AH1108" t="s">
        <v>2046</v>
      </c>
      <c r="AI1108" t="s">
        <v>2046</v>
      </c>
    </row>
    <row r="1109" spans="1:35" x14ac:dyDescent="0.2">
      <c r="A1109" t="s">
        <v>51</v>
      </c>
      <c r="B1109" t="s">
        <v>1203</v>
      </c>
      <c r="C1109" t="s">
        <v>868</v>
      </c>
      <c r="D1109" t="s">
        <v>15</v>
      </c>
      <c r="E1109" t="s">
        <v>494</v>
      </c>
      <c r="F1109" t="s">
        <v>1305</v>
      </c>
      <c r="G1109">
        <v>37000</v>
      </c>
      <c r="H1109" t="s">
        <v>1306</v>
      </c>
      <c r="I1109" t="s">
        <v>1307</v>
      </c>
      <c r="J1109" t="s">
        <v>1279</v>
      </c>
      <c r="K1109">
        <v>37</v>
      </c>
      <c r="L1109" t="s">
        <v>811</v>
      </c>
      <c r="N1109">
        <v>200</v>
      </c>
      <c r="O1109" s="41">
        <v>42765.958333333336</v>
      </c>
      <c r="P1109">
        <v>3820</v>
      </c>
      <c r="Q1109">
        <v>1</v>
      </c>
      <c r="V1109" t="s">
        <v>1310</v>
      </c>
      <c r="W1109">
        <v>190210</v>
      </c>
      <c r="X1109">
        <v>12</v>
      </c>
      <c r="Y1109">
        <v>0</v>
      </c>
      <c r="AB1109">
        <v>12.6</v>
      </c>
      <c r="AC1109">
        <v>0</v>
      </c>
      <c r="AD1109">
        <v>12.6</v>
      </c>
      <c r="AE1109" t="s">
        <v>2046</v>
      </c>
      <c r="AF1109" t="s">
        <v>2046</v>
      </c>
      <c r="AG1109" t="s">
        <v>2046</v>
      </c>
      <c r="AH1109" t="s">
        <v>2046</v>
      </c>
      <c r="AI1109" t="s">
        <v>2046</v>
      </c>
    </row>
    <row r="1110" spans="1:35" x14ac:dyDescent="0.2">
      <c r="A1110" t="s">
        <v>51</v>
      </c>
      <c r="B1110" t="s">
        <v>1203</v>
      </c>
      <c r="C1110" t="s">
        <v>868</v>
      </c>
      <c r="D1110" t="s">
        <v>15</v>
      </c>
      <c r="E1110" t="s">
        <v>494</v>
      </c>
      <c r="F1110" t="s">
        <v>1305</v>
      </c>
      <c r="G1110">
        <v>37000</v>
      </c>
      <c r="H1110" t="s">
        <v>1306</v>
      </c>
      <c r="I1110" t="s">
        <v>1307</v>
      </c>
      <c r="J1110" t="s">
        <v>1279</v>
      </c>
      <c r="K1110">
        <v>37</v>
      </c>
      <c r="L1110" t="s">
        <v>811</v>
      </c>
      <c r="N1110">
        <v>200</v>
      </c>
      <c r="O1110" s="41">
        <v>42765.958333333336</v>
      </c>
      <c r="P1110">
        <v>3820</v>
      </c>
      <c r="Q1110">
        <v>1</v>
      </c>
      <c r="V1110" t="s">
        <v>1309</v>
      </c>
      <c r="W1110">
        <v>330050</v>
      </c>
      <c r="X1110">
        <v>7</v>
      </c>
      <c r="Y1110">
        <v>0</v>
      </c>
      <c r="AB1110">
        <v>13.93</v>
      </c>
      <c r="AC1110">
        <v>0</v>
      </c>
      <c r="AD1110">
        <v>13.93</v>
      </c>
      <c r="AE1110" t="s">
        <v>2046</v>
      </c>
      <c r="AF1110" t="s">
        <v>2046</v>
      </c>
      <c r="AG1110" t="s">
        <v>2046</v>
      </c>
      <c r="AH1110" t="s">
        <v>2046</v>
      </c>
      <c r="AI1110" t="s">
        <v>2046</v>
      </c>
    </row>
    <row r="1111" spans="1:35" x14ac:dyDescent="0.2">
      <c r="A1111" t="s">
        <v>51</v>
      </c>
      <c r="B1111" t="s">
        <v>1203</v>
      </c>
      <c r="C1111" t="s">
        <v>868</v>
      </c>
      <c r="D1111" t="s">
        <v>15</v>
      </c>
      <c r="E1111" t="s">
        <v>494</v>
      </c>
      <c r="F1111" t="s">
        <v>1305</v>
      </c>
      <c r="G1111">
        <v>37000</v>
      </c>
      <c r="H1111" t="s">
        <v>1306</v>
      </c>
      <c r="I1111" t="s">
        <v>1307</v>
      </c>
      <c r="J1111" t="s">
        <v>1279</v>
      </c>
      <c r="K1111">
        <v>37</v>
      </c>
      <c r="L1111" t="s">
        <v>811</v>
      </c>
      <c r="N1111">
        <v>200</v>
      </c>
      <c r="O1111" s="41">
        <v>42765.958333333336</v>
      </c>
      <c r="P1111">
        <v>3820</v>
      </c>
      <c r="Q1111">
        <v>1</v>
      </c>
      <c r="V1111" t="s">
        <v>1191</v>
      </c>
      <c r="W1111">
        <v>530080</v>
      </c>
      <c r="X1111">
        <v>7</v>
      </c>
      <c r="Y1111">
        <v>0</v>
      </c>
      <c r="AB1111">
        <v>16.38</v>
      </c>
      <c r="AC1111">
        <v>0</v>
      </c>
      <c r="AD1111">
        <v>16.38</v>
      </c>
      <c r="AE1111" t="s">
        <v>2046</v>
      </c>
      <c r="AF1111" t="s">
        <v>2046</v>
      </c>
      <c r="AG1111" t="s">
        <v>2046</v>
      </c>
      <c r="AH1111" t="s">
        <v>2046</v>
      </c>
      <c r="AI1111" t="s">
        <v>2046</v>
      </c>
    </row>
    <row r="1112" spans="1:35" x14ac:dyDescent="0.2">
      <c r="A1112" t="s">
        <v>51</v>
      </c>
      <c r="B1112" t="s">
        <v>1203</v>
      </c>
      <c r="C1112" t="s">
        <v>18</v>
      </c>
      <c r="D1112" t="s">
        <v>15</v>
      </c>
      <c r="E1112" t="s">
        <v>494</v>
      </c>
      <c r="F1112" t="s">
        <v>1305</v>
      </c>
      <c r="G1112">
        <v>37000</v>
      </c>
      <c r="H1112" t="s">
        <v>1306</v>
      </c>
      <c r="I1112" t="s">
        <v>1307</v>
      </c>
      <c r="J1112" t="s">
        <v>1279</v>
      </c>
      <c r="K1112">
        <v>37</v>
      </c>
      <c r="L1112" t="s">
        <v>811</v>
      </c>
      <c r="N1112">
        <v>200</v>
      </c>
      <c r="O1112" s="41">
        <v>42765.958333333336</v>
      </c>
      <c r="P1112">
        <v>3819</v>
      </c>
      <c r="R1112">
        <v>1</v>
      </c>
      <c r="V1112" t="s">
        <v>816</v>
      </c>
      <c r="W1112">
        <v>1010631170</v>
      </c>
      <c r="X1112">
        <v>6</v>
      </c>
      <c r="Y1112">
        <v>0</v>
      </c>
      <c r="AB1112">
        <v>37.200000000000003</v>
      </c>
      <c r="AC1112">
        <v>0</v>
      </c>
      <c r="AD1112">
        <v>37.200000000000003</v>
      </c>
      <c r="AE1112" t="s">
        <v>2046</v>
      </c>
      <c r="AF1112" t="s">
        <v>2046</v>
      </c>
      <c r="AG1112" t="s">
        <v>2046</v>
      </c>
      <c r="AH1112" t="s">
        <v>2046</v>
      </c>
      <c r="AI1112" t="s">
        <v>2046</v>
      </c>
    </row>
    <row r="1113" spans="1:35" x14ac:dyDescent="0.2">
      <c r="A1113" t="s">
        <v>51</v>
      </c>
      <c r="B1113" t="s">
        <v>1203</v>
      </c>
      <c r="C1113" t="s">
        <v>18</v>
      </c>
      <c r="D1113" t="s">
        <v>15</v>
      </c>
      <c r="E1113" t="s">
        <v>494</v>
      </c>
      <c r="F1113" t="s">
        <v>1305</v>
      </c>
      <c r="G1113">
        <v>37000</v>
      </c>
      <c r="H1113" t="s">
        <v>1306</v>
      </c>
      <c r="I1113" t="s">
        <v>1307</v>
      </c>
      <c r="J1113" t="s">
        <v>1279</v>
      </c>
      <c r="K1113">
        <v>37</v>
      </c>
      <c r="L1113" t="s">
        <v>811</v>
      </c>
      <c r="N1113">
        <v>200</v>
      </c>
      <c r="O1113" s="41">
        <v>42765.958333333336</v>
      </c>
      <c r="P1113">
        <v>3819</v>
      </c>
      <c r="R1113">
        <v>1</v>
      </c>
      <c r="V1113" t="s">
        <v>815</v>
      </c>
      <c r="W1113">
        <v>1010630890</v>
      </c>
      <c r="X1113">
        <v>6</v>
      </c>
      <c r="Y1113">
        <v>0</v>
      </c>
      <c r="AB1113">
        <v>24.3</v>
      </c>
      <c r="AC1113">
        <v>0</v>
      </c>
      <c r="AD1113">
        <v>24.3</v>
      </c>
      <c r="AE1113" t="s">
        <v>2046</v>
      </c>
      <c r="AF1113" t="s">
        <v>2046</v>
      </c>
      <c r="AG1113" t="s">
        <v>2046</v>
      </c>
      <c r="AH1113" t="s">
        <v>2046</v>
      </c>
      <c r="AI1113" t="s">
        <v>2046</v>
      </c>
    </row>
    <row r="1114" spans="1:35" x14ac:dyDescent="0.2">
      <c r="A1114" t="s">
        <v>51</v>
      </c>
      <c r="B1114" t="s">
        <v>1203</v>
      </c>
      <c r="C1114" t="s">
        <v>18</v>
      </c>
      <c r="D1114" t="s">
        <v>15</v>
      </c>
      <c r="E1114" t="s">
        <v>494</v>
      </c>
      <c r="F1114" t="s">
        <v>1305</v>
      </c>
      <c r="G1114">
        <v>37000</v>
      </c>
      <c r="H1114" t="s">
        <v>1306</v>
      </c>
      <c r="I1114" t="s">
        <v>1307</v>
      </c>
      <c r="J1114" t="s">
        <v>1279</v>
      </c>
      <c r="K1114">
        <v>37</v>
      </c>
      <c r="L1114" t="s">
        <v>811</v>
      </c>
      <c r="N1114">
        <v>200</v>
      </c>
      <c r="O1114" s="41">
        <v>42765.958333333336</v>
      </c>
      <c r="P1114">
        <v>3819</v>
      </c>
      <c r="R1114">
        <v>1</v>
      </c>
      <c r="V1114" t="s">
        <v>955</v>
      </c>
      <c r="W1114">
        <v>1010630692</v>
      </c>
      <c r="X1114">
        <v>6</v>
      </c>
      <c r="Y1114">
        <v>0</v>
      </c>
      <c r="AB1114">
        <v>35.340000000000003</v>
      </c>
      <c r="AC1114">
        <v>0</v>
      </c>
      <c r="AD1114">
        <v>35.340000000000003</v>
      </c>
      <c r="AE1114" t="s">
        <v>2046</v>
      </c>
      <c r="AF1114" t="s">
        <v>2046</v>
      </c>
      <c r="AG1114" t="s">
        <v>2046</v>
      </c>
      <c r="AH1114" t="s">
        <v>2046</v>
      </c>
      <c r="AI1114" t="s">
        <v>2046</v>
      </c>
    </row>
    <row r="1115" spans="1:35" x14ac:dyDescent="0.2">
      <c r="A1115" t="s">
        <v>51</v>
      </c>
      <c r="B1115" t="s">
        <v>1203</v>
      </c>
      <c r="C1115" t="s">
        <v>18</v>
      </c>
      <c r="D1115" t="s">
        <v>15</v>
      </c>
      <c r="E1115" t="s">
        <v>494</v>
      </c>
      <c r="F1115" t="s">
        <v>1305</v>
      </c>
      <c r="G1115">
        <v>37000</v>
      </c>
      <c r="H1115" t="s">
        <v>1306</v>
      </c>
      <c r="I1115" t="s">
        <v>1307</v>
      </c>
      <c r="J1115" t="s">
        <v>1279</v>
      </c>
      <c r="K1115">
        <v>37</v>
      </c>
      <c r="L1115" t="s">
        <v>811</v>
      </c>
      <c r="N1115">
        <v>200</v>
      </c>
      <c r="O1115" s="41">
        <v>42765.958333333336</v>
      </c>
      <c r="P1115">
        <v>3819</v>
      </c>
      <c r="Q1115">
        <v>1</v>
      </c>
      <c r="V1115" t="s">
        <v>1308</v>
      </c>
      <c r="W1115">
        <v>1010609290</v>
      </c>
      <c r="X1115">
        <v>6</v>
      </c>
      <c r="Y1115">
        <v>0</v>
      </c>
      <c r="AB1115">
        <v>62.64</v>
      </c>
      <c r="AC1115">
        <v>0</v>
      </c>
      <c r="AD1115">
        <v>62.64</v>
      </c>
      <c r="AE1115" t="s">
        <v>2046</v>
      </c>
      <c r="AF1115" t="s">
        <v>2046</v>
      </c>
      <c r="AG1115" t="s">
        <v>2046</v>
      </c>
      <c r="AH1115" t="s">
        <v>2046</v>
      </c>
      <c r="AI1115" t="s">
        <v>2046</v>
      </c>
    </row>
    <row r="1116" spans="1:35" x14ac:dyDescent="0.2">
      <c r="A1116" t="s">
        <v>51</v>
      </c>
      <c r="B1116" t="s">
        <v>1203</v>
      </c>
      <c r="C1116" t="s">
        <v>18</v>
      </c>
      <c r="D1116" t="s">
        <v>15</v>
      </c>
      <c r="E1116" t="s">
        <v>494</v>
      </c>
      <c r="F1116" t="s">
        <v>1305</v>
      </c>
      <c r="G1116">
        <v>37000</v>
      </c>
      <c r="H1116" t="s">
        <v>1306</v>
      </c>
      <c r="I1116" t="s">
        <v>1307</v>
      </c>
      <c r="J1116" t="s">
        <v>1279</v>
      </c>
      <c r="K1116">
        <v>37</v>
      </c>
      <c r="L1116" t="s">
        <v>811</v>
      </c>
      <c r="N1116">
        <v>200</v>
      </c>
      <c r="O1116" s="41">
        <v>42765.958333333336</v>
      </c>
      <c r="P1116">
        <v>3819</v>
      </c>
      <c r="Q1116">
        <v>1</v>
      </c>
      <c r="U1116">
        <v>1</v>
      </c>
      <c r="V1116" t="s">
        <v>886</v>
      </c>
      <c r="W1116">
        <v>1010615028</v>
      </c>
      <c r="X1116">
        <v>60</v>
      </c>
      <c r="Y1116">
        <v>10</v>
      </c>
      <c r="AB1116">
        <v>187.8</v>
      </c>
      <c r="AC1116">
        <v>0</v>
      </c>
      <c r="AD1116">
        <v>187.8</v>
      </c>
      <c r="AE1116" t="s">
        <v>2046</v>
      </c>
      <c r="AF1116" t="s">
        <v>2046</v>
      </c>
      <c r="AG1116" t="s">
        <v>2046</v>
      </c>
      <c r="AH1116" t="s">
        <v>2046</v>
      </c>
      <c r="AI1116" t="s">
        <v>2046</v>
      </c>
    </row>
    <row r="1117" spans="1:35" x14ac:dyDescent="0.2">
      <c r="A1117" t="s">
        <v>51</v>
      </c>
      <c r="B1117" t="s">
        <v>936</v>
      </c>
      <c r="C1117" t="s">
        <v>817</v>
      </c>
      <c r="D1117" t="s">
        <v>15</v>
      </c>
      <c r="E1117" t="s">
        <v>444</v>
      </c>
      <c r="F1117" t="s">
        <v>1299</v>
      </c>
      <c r="G1117">
        <v>59260</v>
      </c>
      <c r="H1117" t="s">
        <v>1300</v>
      </c>
      <c r="I1117" t="s">
        <v>1301</v>
      </c>
      <c r="J1117" t="s">
        <v>1101</v>
      </c>
      <c r="K1117">
        <v>59</v>
      </c>
      <c r="L1117" t="s">
        <v>811</v>
      </c>
      <c r="M1117" t="s">
        <v>1302</v>
      </c>
      <c r="N1117">
        <v>700</v>
      </c>
      <c r="O1117" s="41">
        <v>42765.958333333336</v>
      </c>
      <c r="P1117">
        <v>3818</v>
      </c>
      <c r="Q1117">
        <v>1</v>
      </c>
      <c r="U1117">
        <v>1</v>
      </c>
      <c r="V1117" t="s">
        <v>1189</v>
      </c>
      <c r="W1117" t="s">
        <v>1190</v>
      </c>
      <c r="X1117">
        <v>30</v>
      </c>
      <c r="Y1117">
        <v>10</v>
      </c>
      <c r="AB1117">
        <v>119.1</v>
      </c>
      <c r="AC1117">
        <v>0</v>
      </c>
      <c r="AD1117">
        <v>119.1</v>
      </c>
      <c r="AE1117" t="s">
        <v>2046</v>
      </c>
      <c r="AF1117" t="s">
        <v>2046</v>
      </c>
      <c r="AG1117" t="s">
        <v>2046</v>
      </c>
      <c r="AH1117" t="s">
        <v>2046</v>
      </c>
      <c r="AI1117" t="s">
        <v>2046</v>
      </c>
    </row>
    <row r="1118" spans="1:35" x14ac:dyDescent="0.2">
      <c r="A1118" t="s">
        <v>51</v>
      </c>
      <c r="B1118" t="s">
        <v>936</v>
      </c>
      <c r="C1118" t="s">
        <v>817</v>
      </c>
      <c r="D1118" t="s">
        <v>15</v>
      </c>
      <c r="E1118" t="s">
        <v>444</v>
      </c>
      <c r="F1118" t="s">
        <v>1299</v>
      </c>
      <c r="G1118">
        <v>59260</v>
      </c>
      <c r="H1118" t="s">
        <v>1300</v>
      </c>
      <c r="I1118" t="s">
        <v>1301</v>
      </c>
      <c r="J1118" t="s">
        <v>1101</v>
      </c>
      <c r="K1118">
        <v>59</v>
      </c>
      <c r="L1118" t="s">
        <v>811</v>
      </c>
      <c r="M1118" t="s">
        <v>1302</v>
      </c>
      <c r="N1118">
        <v>700</v>
      </c>
      <c r="O1118" s="41">
        <v>42765.958333333336</v>
      </c>
      <c r="P1118">
        <v>3818</v>
      </c>
      <c r="Q1118">
        <v>1</v>
      </c>
      <c r="U1118">
        <v>1</v>
      </c>
      <c r="V1118" t="s">
        <v>860</v>
      </c>
      <c r="W1118" t="s">
        <v>861</v>
      </c>
      <c r="X1118">
        <v>12</v>
      </c>
      <c r="Y1118">
        <v>10</v>
      </c>
      <c r="AB1118">
        <v>33</v>
      </c>
      <c r="AC1118">
        <v>0</v>
      </c>
      <c r="AD1118">
        <v>33</v>
      </c>
      <c r="AE1118" t="s">
        <v>2046</v>
      </c>
      <c r="AF1118" t="s">
        <v>2046</v>
      </c>
      <c r="AG1118" t="s">
        <v>2046</v>
      </c>
      <c r="AH1118" t="s">
        <v>2046</v>
      </c>
      <c r="AI1118" t="s">
        <v>2046</v>
      </c>
    </row>
    <row r="1119" spans="1:35" x14ac:dyDescent="0.2">
      <c r="A1119" t="s">
        <v>51</v>
      </c>
      <c r="B1119" t="s">
        <v>936</v>
      </c>
      <c r="C1119" t="s">
        <v>817</v>
      </c>
      <c r="D1119" t="s">
        <v>15</v>
      </c>
      <c r="E1119" t="s">
        <v>444</v>
      </c>
      <c r="F1119" t="s">
        <v>1299</v>
      </c>
      <c r="G1119">
        <v>59260</v>
      </c>
      <c r="H1119" t="s">
        <v>1300</v>
      </c>
      <c r="I1119" t="s">
        <v>1301</v>
      </c>
      <c r="J1119" t="s">
        <v>1101</v>
      </c>
      <c r="K1119">
        <v>59</v>
      </c>
      <c r="L1119" t="s">
        <v>811</v>
      </c>
      <c r="M1119" t="s">
        <v>1302</v>
      </c>
      <c r="N1119">
        <v>700</v>
      </c>
      <c r="O1119" s="41">
        <v>42765.958333333336</v>
      </c>
      <c r="P1119">
        <v>3818</v>
      </c>
      <c r="Q1119">
        <v>1</v>
      </c>
      <c r="U1119">
        <v>1</v>
      </c>
      <c r="V1119" t="s">
        <v>934</v>
      </c>
      <c r="W1119" t="s">
        <v>935</v>
      </c>
      <c r="X1119">
        <v>12</v>
      </c>
      <c r="Y1119">
        <v>10</v>
      </c>
      <c r="AB1119">
        <v>32.28</v>
      </c>
      <c r="AC1119">
        <v>0</v>
      </c>
      <c r="AD1119">
        <v>32.28</v>
      </c>
      <c r="AE1119" t="s">
        <v>2046</v>
      </c>
      <c r="AF1119" t="s">
        <v>2046</v>
      </c>
      <c r="AG1119" t="s">
        <v>2046</v>
      </c>
      <c r="AH1119" t="s">
        <v>2046</v>
      </c>
      <c r="AI1119" t="s">
        <v>2046</v>
      </c>
    </row>
    <row r="1120" spans="1:35" x14ac:dyDescent="0.2">
      <c r="A1120" t="s">
        <v>51</v>
      </c>
      <c r="B1120" t="s">
        <v>936</v>
      </c>
      <c r="C1120" t="s">
        <v>817</v>
      </c>
      <c r="D1120" t="s">
        <v>15</v>
      </c>
      <c r="E1120" t="s">
        <v>444</v>
      </c>
      <c r="F1120" t="s">
        <v>1299</v>
      </c>
      <c r="G1120">
        <v>59260</v>
      </c>
      <c r="H1120" t="s">
        <v>1300</v>
      </c>
      <c r="I1120" t="s">
        <v>1301</v>
      </c>
      <c r="J1120" t="s">
        <v>1101</v>
      </c>
      <c r="K1120">
        <v>59</v>
      </c>
      <c r="L1120" t="s">
        <v>811</v>
      </c>
      <c r="M1120" t="s">
        <v>1302</v>
      </c>
      <c r="N1120">
        <v>700</v>
      </c>
      <c r="O1120" s="41">
        <v>42765.958333333336</v>
      </c>
      <c r="P1120">
        <v>3818</v>
      </c>
      <c r="S1120">
        <v>1</v>
      </c>
      <c r="U1120">
        <v>1</v>
      </c>
      <c r="V1120" t="s">
        <v>1228</v>
      </c>
      <c r="W1120" t="s">
        <v>1229</v>
      </c>
      <c r="X1120">
        <v>12</v>
      </c>
      <c r="Y1120">
        <v>10</v>
      </c>
      <c r="AB1120">
        <v>0</v>
      </c>
      <c r="AC1120">
        <v>0</v>
      </c>
      <c r="AD1120">
        <v>0</v>
      </c>
      <c r="AE1120" t="s">
        <v>2046</v>
      </c>
      <c r="AF1120" t="s">
        <v>2046</v>
      </c>
      <c r="AG1120" t="s">
        <v>2046</v>
      </c>
      <c r="AH1120" t="s">
        <v>2046</v>
      </c>
      <c r="AI1120" t="s">
        <v>2046</v>
      </c>
    </row>
    <row r="1121" spans="1:35" x14ac:dyDescent="0.2">
      <c r="A1121" t="s">
        <v>51</v>
      </c>
      <c r="B1121" t="s">
        <v>936</v>
      </c>
      <c r="C1121" t="s">
        <v>817</v>
      </c>
      <c r="D1121" t="s">
        <v>15</v>
      </c>
      <c r="E1121" t="s">
        <v>444</v>
      </c>
      <c r="F1121" t="s">
        <v>1299</v>
      </c>
      <c r="G1121">
        <v>59260</v>
      </c>
      <c r="H1121" t="s">
        <v>1300</v>
      </c>
      <c r="I1121" t="s">
        <v>1301</v>
      </c>
      <c r="J1121" t="s">
        <v>1101</v>
      </c>
      <c r="K1121">
        <v>59</v>
      </c>
      <c r="L1121" t="s">
        <v>811</v>
      </c>
      <c r="M1121" t="s">
        <v>1302</v>
      </c>
      <c r="N1121">
        <v>700</v>
      </c>
      <c r="O1121" s="41">
        <v>42765.958333333336</v>
      </c>
      <c r="P1121">
        <v>3818</v>
      </c>
      <c r="R1121">
        <v>1</v>
      </c>
      <c r="U1121">
        <v>1</v>
      </c>
      <c r="V1121" t="s">
        <v>824</v>
      </c>
      <c r="W1121" t="s">
        <v>825</v>
      </c>
      <c r="X1121">
        <v>30</v>
      </c>
      <c r="Y1121">
        <v>10</v>
      </c>
      <c r="AB1121">
        <v>130.80000000000001</v>
      </c>
      <c r="AC1121">
        <v>0</v>
      </c>
      <c r="AD1121">
        <v>130.80000000000001</v>
      </c>
      <c r="AE1121" t="s">
        <v>2046</v>
      </c>
      <c r="AF1121" t="s">
        <v>2046</v>
      </c>
      <c r="AG1121" t="s">
        <v>2046</v>
      </c>
      <c r="AH1121" t="s">
        <v>2046</v>
      </c>
      <c r="AI1121" t="s">
        <v>2046</v>
      </c>
    </row>
    <row r="1122" spans="1:35" x14ac:dyDescent="0.2">
      <c r="A1122" t="s">
        <v>51</v>
      </c>
      <c r="B1122" t="s">
        <v>936</v>
      </c>
      <c r="C1122" t="s">
        <v>817</v>
      </c>
      <c r="D1122" t="s">
        <v>15</v>
      </c>
      <c r="E1122" t="s">
        <v>444</v>
      </c>
      <c r="F1122" t="s">
        <v>1299</v>
      </c>
      <c r="G1122">
        <v>59260</v>
      </c>
      <c r="H1122" t="s">
        <v>1300</v>
      </c>
      <c r="I1122" t="s">
        <v>1301</v>
      </c>
      <c r="J1122" t="s">
        <v>1101</v>
      </c>
      <c r="K1122">
        <v>59</v>
      </c>
      <c r="L1122" t="s">
        <v>811</v>
      </c>
      <c r="M1122" t="s">
        <v>1302</v>
      </c>
      <c r="N1122">
        <v>700</v>
      </c>
      <c r="O1122" s="41">
        <v>42765.958333333336</v>
      </c>
      <c r="P1122">
        <v>3818</v>
      </c>
      <c r="Q1122">
        <v>1</v>
      </c>
      <c r="U1122">
        <v>1</v>
      </c>
      <c r="V1122" t="s">
        <v>822</v>
      </c>
      <c r="W1122" t="s">
        <v>823</v>
      </c>
      <c r="X1122">
        <v>30</v>
      </c>
      <c r="Y1122">
        <v>10</v>
      </c>
      <c r="AB1122">
        <v>125.1</v>
      </c>
      <c r="AC1122">
        <v>0</v>
      </c>
      <c r="AD1122">
        <v>125.1</v>
      </c>
      <c r="AE1122" t="s">
        <v>2046</v>
      </c>
      <c r="AF1122" t="s">
        <v>2046</v>
      </c>
      <c r="AG1122" t="s">
        <v>2046</v>
      </c>
      <c r="AH1122" t="s">
        <v>2046</v>
      </c>
      <c r="AI1122" t="s">
        <v>2046</v>
      </c>
    </row>
    <row r="1123" spans="1:35" x14ac:dyDescent="0.2">
      <c r="A1123" t="s">
        <v>51</v>
      </c>
      <c r="B1123" t="s">
        <v>936</v>
      </c>
      <c r="C1123" t="s">
        <v>817</v>
      </c>
      <c r="D1123" t="s">
        <v>15</v>
      </c>
      <c r="E1123" t="s">
        <v>444</v>
      </c>
      <c r="F1123" t="s">
        <v>1299</v>
      </c>
      <c r="G1123">
        <v>59260</v>
      </c>
      <c r="H1123" t="s">
        <v>1300</v>
      </c>
      <c r="I1123" t="s">
        <v>1301</v>
      </c>
      <c r="J1123" t="s">
        <v>1101</v>
      </c>
      <c r="K1123">
        <v>59</v>
      </c>
      <c r="L1123" t="s">
        <v>811</v>
      </c>
      <c r="M1123" t="s">
        <v>1302</v>
      </c>
      <c r="N1123">
        <v>700</v>
      </c>
      <c r="O1123" s="41">
        <v>42765.958333333336</v>
      </c>
      <c r="P1123">
        <v>3818</v>
      </c>
      <c r="Q1123">
        <v>1</v>
      </c>
      <c r="U1123">
        <v>1</v>
      </c>
      <c r="V1123" t="s">
        <v>1139</v>
      </c>
      <c r="W1123" t="s">
        <v>952</v>
      </c>
      <c r="X1123">
        <v>12</v>
      </c>
      <c r="Y1123">
        <v>10</v>
      </c>
      <c r="AB1123">
        <v>30.72</v>
      </c>
      <c r="AC1123">
        <v>0</v>
      </c>
      <c r="AD1123">
        <v>30.72</v>
      </c>
      <c r="AE1123" t="s">
        <v>2046</v>
      </c>
      <c r="AF1123" t="s">
        <v>2046</v>
      </c>
      <c r="AG1123" t="s">
        <v>2046</v>
      </c>
      <c r="AH1123" t="s">
        <v>2046</v>
      </c>
      <c r="AI1123" t="s">
        <v>2046</v>
      </c>
    </row>
    <row r="1124" spans="1:35" x14ac:dyDescent="0.2">
      <c r="A1124" t="s">
        <v>51</v>
      </c>
      <c r="B1124" t="s">
        <v>936</v>
      </c>
      <c r="C1124" t="s">
        <v>817</v>
      </c>
      <c r="D1124" t="s">
        <v>15</v>
      </c>
      <c r="E1124" t="s">
        <v>444</v>
      </c>
      <c r="F1124" t="s">
        <v>1299</v>
      </c>
      <c r="G1124">
        <v>59260</v>
      </c>
      <c r="H1124" t="s">
        <v>1300</v>
      </c>
      <c r="I1124" t="s">
        <v>1301</v>
      </c>
      <c r="J1124" t="s">
        <v>1101</v>
      </c>
      <c r="K1124">
        <v>59</v>
      </c>
      <c r="L1124" t="s">
        <v>811</v>
      </c>
      <c r="M1124" t="s">
        <v>1302</v>
      </c>
      <c r="N1124">
        <v>700</v>
      </c>
      <c r="O1124" s="41">
        <v>42765.958333333336</v>
      </c>
      <c r="P1124">
        <v>3818</v>
      </c>
      <c r="Q1124">
        <v>1</v>
      </c>
      <c r="U1124">
        <v>1</v>
      </c>
      <c r="V1124" t="s">
        <v>857</v>
      </c>
      <c r="W1124" t="s">
        <v>858</v>
      </c>
      <c r="X1124">
        <v>12</v>
      </c>
      <c r="Y1124">
        <v>10</v>
      </c>
      <c r="AB1124">
        <v>33.36</v>
      </c>
      <c r="AC1124">
        <v>0</v>
      </c>
      <c r="AD1124">
        <v>33.36</v>
      </c>
      <c r="AE1124" t="s">
        <v>2046</v>
      </c>
      <c r="AF1124" t="s">
        <v>2046</v>
      </c>
      <c r="AG1124" t="s">
        <v>2046</v>
      </c>
      <c r="AH1124" t="s">
        <v>2046</v>
      </c>
      <c r="AI1124" t="s">
        <v>2046</v>
      </c>
    </row>
    <row r="1125" spans="1:35" x14ac:dyDescent="0.2">
      <c r="A1125" t="s">
        <v>51</v>
      </c>
      <c r="B1125" t="s">
        <v>936</v>
      </c>
      <c r="C1125" t="s">
        <v>817</v>
      </c>
      <c r="D1125" t="s">
        <v>15</v>
      </c>
      <c r="E1125" t="s">
        <v>444</v>
      </c>
      <c r="F1125" t="s">
        <v>1299</v>
      </c>
      <c r="G1125">
        <v>59260</v>
      </c>
      <c r="H1125" t="s">
        <v>1300</v>
      </c>
      <c r="I1125" t="s">
        <v>1301</v>
      </c>
      <c r="J1125" t="s">
        <v>1101</v>
      </c>
      <c r="K1125">
        <v>59</v>
      </c>
      <c r="L1125" t="s">
        <v>811</v>
      </c>
      <c r="M1125" t="s">
        <v>1302</v>
      </c>
      <c r="N1125">
        <v>700</v>
      </c>
      <c r="O1125" s="41">
        <v>42765.958333333336</v>
      </c>
      <c r="P1125">
        <v>3818</v>
      </c>
      <c r="Q1125">
        <v>1</v>
      </c>
      <c r="U1125">
        <v>1</v>
      </c>
      <c r="V1125" t="s">
        <v>1187</v>
      </c>
      <c r="W1125" t="s">
        <v>1188</v>
      </c>
      <c r="X1125">
        <v>12</v>
      </c>
      <c r="Y1125">
        <v>10</v>
      </c>
      <c r="AB1125">
        <v>29.52</v>
      </c>
      <c r="AC1125">
        <v>0</v>
      </c>
      <c r="AD1125">
        <v>29.52</v>
      </c>
      <c r="AE1125" t="s">
        <v>2046</v>
      </c>
      <c r="AF1125" t="s">
        <v>2046</v>
      </c>
      <c r="AG1125" t="s">
        <v>2046</v>
      </c>
      <c r="AH1125" t="s">
        <v>2046</v>
      </c>
      <c r="AI1125" t="s">
        <v>2046</v>
      </c>
    </row>
    <row r="1126" spans="1:35" x14ac:dyDescent="0.2">
      <c r="A1126" t="s">
        <v>51</v>
      </c>
      <c r="B1126" t="s">
        <v>936</v>
      </c>
      <c r="C1126" t="s">
        <v>817</v>
      </c>
      <c r="D1126" t="s">
        <v>15</v>
      </c>
      <c r="E1126" t="s">
        <v>444</v>
      </c>
      <c r="F1126" t="s">
        <v>1299</v>
      </c>
      <c r="G1126">
        <v>59260</v>
      </c>
      <c r="H1126" t="s">
        <v>1300</v>
      </c>
      <c r="I1126" t="s">
        <v>1301</v>
      </c>
      <c r="J1126" t="s">
        <v>1101</v>
      </c>
      <c r="K1126">
        <v>59</v>
      </c>
      <c r="L1126" t="s">
        <v>811</v>
      </c>
      <c r="M1126" t="s">
        <v>1302</v>
      </c>
      <c r="N1126">
        <v>700</v>
      </c>
      <c r="O1126" s="41">
        <v>42765.958333333336</v>
      </c>
      <c r="P1126">
        <v>3818</v>
      </c>
      <c r="Q1126">
        <v>1</v>
      </c>
      <c r="U1126">
        <v>1</v>
      </c>
      <c r="V1126" t="s">
        <v>932</v>
      </c>
      <c r="W1126" t="s">
        <v>933</v>
      </c>
      <c r="X1126">
        <v>12</v>
      </c>
      <c r="Y1126">
        <v>10</v>
      </c>
      <c r="AB1126">
        <v>31.68</v>
      </c>
      <c r="AC1126">
        <v>0</v>
      </c>
      <c r="AD1126">
        <v>31.68</v>
      </c>
      <c r="AE1126" t="s">
        <v>2046</v>
      </c>
      <c r="AF1126" t="s">
        <v>2046</v>
      </c>
      <c r="AG1126" t="s">
        <v>2046</v>
      </c>
      <c r="AH1126" t="s">
        <v>2046</v>
      </c>
      <c r="AI1126" t="s">
        <v>2046</v>
      </c>
    </row>
    <row r="1127" spans="1:35" x14ac:dyDescent="0.2">
      <c r="A1127" t="s">
        <v>51</v>
      </c>
      <c r="B1127" t="s">
        <v>936</v>
      </c>
      <c r="C1127" t="s">
        <v>817</v>
      </c>
      <c r="D1127" t="s">
        <v>15</v>
      </c>
      <c r="E1127" t="s">
        <v>444</v>
      </c>
      <c r="F1127" t="s">
        <v>1299</v>
      </c>
      <c r="G1127">
        <v>59260</v>
      </c>
      <c r="H1127" t="s">
        <v>1300</v>
      </c>
      <c r="I1127" t="s">
        <v>1301</v>
      </c>
      <c r="J1127" t="s">
        <v>1101</v>
      </c>
      <c r="K1127">
        <v>59</v>
      </c>
      <c r="L1127" t="s">
        <v>811</v>
      </c>
      <c r="M1127" t="s">
        <v>1302</v>
      </c>
      <c r="N1127">
        <v>700</v>
      </c>
      <c r="O1127" s="41">
        <v>42765.958333333336</v>
      </c>
      <c r="P1127">
        <v>3818</v>
      </c>
      <c r="Q1127">
        <v>1</v>
      </c>
      <c r="U1127">
        <v>1</v>
      </c>
      <c r="V1127" t="s">
        <v>852</v>
      </c>
      <c r="W1127" t="s">
        <v>853</v>
      </c>
      <c r="X1127">
        <v>12</v>
      </c>
      <c r="Y1127">
        <v>10</v>
      </c>
      <c r="AB1127">
        <v>29.76</v>
      </c>
      <c r="AC1127">
        <v>0</v>
      </c>
      <c r="AD1127">
        <v>29.76</v>
      </c>
      <c r="AE1127" t="s">
        <v>2046</v>
      </c>
      <c r="AF1127" t="s">
        <v>2046</v>
      </c>
      <c r="AG1127" t="s">
        <v>2046</v>
      </c>
      <c r="AH1127" t="s">
        <v>2046</v>
      </c>
      <c r="AI1127" t="s">
        <v>2046</v>
      </c>
    </row>
    <row r="1128" spans="1:35" x14ac:dyDescent="0.2">
      <c r="A1128" t="s">
        <v>51</v>
      </c>
      <c r="B1128" t="s">
        <v>936</v>
      </c>
      <c r="C1128" t="s">
        <v>817</v>
      </c>
      <c r="D1128" t="s">
        <v>15</v>
      </c>
      <c r="E1128" t="s">
        <v>444</v>
      </c>
      <c r="F1128" t="s">
        <v>1299</v>
      </c>
      <c r="G1128">
        <v>59260</v>
      </c>
      <c r="H1128" t="s">
        <v>1300</v>
      </c>
      <c r="I1128" t="s">
        <v>1301</v>
      </c>
      <c r="J1128" t="s">
        <v>1101</v>
      </c>
      <c r="K1128">
        <v>59</v>
      </c>
      <c r="L1128" t="s">
        <v>811</v>
      </c>
      <c r="M1128" t="s">
        <v>1302</v>
      </c>
      <c r="N1128">
        <v>700</v>
      </c>
      <c r="O1128" s="41">
        <v>42765.958333333336</v>
      </c>
      <c r="P1128">
        <v>3818</v>
      </c>
      <c r="Q1128">
        <v>1</v>
      </c>
      <c r="U1128">
        <v>1</v>
      </c>
      <c r="V1128" t="s">
        <v>850</v>
      </c>
      <c r="W1128" t="s">
        <v>851</v>
      </c>
      <c r="X1128">
        <v>12</v>
      </c>
      <c r="Y1128">
        <v>10</v>
      </c>
      <c r="AB1128">
        <v>26.4</v>
      </c>
      <c r="AC1128">
        <v>0</v>
      </c>
      <c r="AD1128">
        <v>26.4</v>
      </c>
      <c r="AE1128" t="s">
        <v>2046</v>
      </c>
      <c r="AF1128" t="s">
        <v>2046</v>
      </c>
      <c r="AG1128" t="s">
        <v>2046</v>
      </c>
      <c r="AH1128" t="s">
        <v>2046</v>
      </c>
      <c r="AI1128" t="s">
        <v>2046</v>
      </c>
    </row>
    <row r="1129" spans="1:35" x14ac:dyDescent="0.2">
      <c r="A1129" t="s">
        <v>51</v>
      </c>
      <c r="B1129" t="s">
        <v>936</v>
      </c>
      <c r="C1129" t="s">
        <v>18</v>
      </c>
      <c r="D1129" t="s">
        <v>15</v>
      </c>
      <c r="E1129" t="s">
        <v>444</v>
      </c>
      <c r="F1129" t="s">
        <v>1299</v>
      </c>
      <c r="G1129">
        <v>59260</v>
      </c>
      <c r="H1129" t="s">
        <v>1300</v>
      </c>
      <c r="I1129" t="s">
        <v>1301</v>
      </c>
      <c r="J1129" t="s">
        <v>1101</v>
      </c>
      <c r="K1129">
        <v>59</v>
      </c>
      <c r="L1129" t="s">
        <v>811</v>
      </c>
      <c r="M1129" t="s">
        <v>1302</v>
      </c>
      <c r="N1129">
        <v>700</v>
      </c>
      <c r="O1129" s="41">
        <v>42765.958333333336</v>
      </c>
      <c r="P1129">
        <v>3817</v>
      </c>
      <c r="Q1129">
        <v>1</v>
      </c>
      <c r="V1129" t="s">
        <v>814</v>
      </c>
      <c r="W1129">
        <v>1010420097</v>
      </c>
      <c r="X1129">
        <v>8</v>
      </c>
      <c r="Y1129">
        <v>10</v>
      </c>
      <c r="AB1129">
        <v>51.12</v>
      </c>
      <c r="AC1129">
        <v>0</v>
      </c>
      <c r="AD1129">
        <v>51.12</v>
      </c>
      <c r="AE1129" t="s">
        <v>2046</v>
      </c>
      <c r="AF1129" t="s">
        <v>2046</v>
      </c>
      <c r="AG1129" t="s">
        <v>2046</v>
      </c>
      <c r="AH1129" t="s">
        <v>2046</v>
      </c>
      <c r="AI1129" t="s">
        <v>2046</v>
      </c>
    </row>
    <row r="1130" spans="1:35" x14ac:dyDescent="0.2">
      <c r="A1130" t="s">
        <v>51</v>
      </c>
      <c r="B1130" t="s">
        <v>936</v>
      </c>
      <c r="C1130" t="s">
        <v>885</v>
      </c>
      <c r="D1130" t="s">
        <v>15</v>
      </c>
      <c r="E1130" t="s">
        <v>444</v>
      </c>
      <c r="F1130" t="s">
        <v>1299</v>
      </c>
      <c r="G1130">
        <v>59260</v>
      </c>
      <c r="H1130" t="s">
        <v>1300</v>
      </c>
      <c r="I1130" t="s">
        <v>1301</v>
      </c>
      <c r="J1130" t="s">
        <v>1101</v>
      </c>
      <c r="K1130">
        <v>59</v>
      </c>
      <c r="L1130" t="s">
        <v>811</v>
      </c>
      <c r="M1130" t="s">
        <v>1302</v>
      </c>
      <c r="N1130">
        <v>700</v>
      </c>
      <c r="O1130" s="41">
        <v>42765.958333333336</v>
      </c>
      <c r="P1130">
        <v>3816</v>
      </c>
      <c r="Q1130">
        <v>1</v>
      </c>
      <c r="V1130" t="s">
        <v>1303</v>
      </c>
      <c r="W1130" t="s">
        <v>1304</v>
      </c>
      <c r="X1130">
        <v>6</v>
      </c>
      <c r="Y1130">
        <v>0</v>
      </c>
      <c r="AB1130">
        <v>25.2</v>
      </c>
      <c r="AC1130">
        <v>0</v>
      </c>
      <c r="AD1130">
        <v>25.2</v>
      </c>
      <c r="AE1130" t="s">
        <v>2046</v>
      </c>
      <c r="AF1130" t="s">
        <v>2046</v>
      </c>
      <c r="AG1130" t="s">
        <v>2046</v>
      </c>
      <c r="AH1130" t="s">
        <v>2046</v>
      </c>
      <c r="AI1130" t="s">
        <v>2046</v>
      </c>
    </row>
    <row r="1131" spans="1:35" x14ac:dyDescent="0.2">
      <c r="A1131" t="s">
        <v>51</v>
      </c>
      <c r="B1131" t="s">
        <v>936</v>
      </c>
      <c r="C1131" t="s">
        <v>885</v>
      </c>
      <c r="D1131" t="s">
        <v>15</v>
      </c>
      <c r="E1131" t="s">
        <v>444</v>
      </c>
      <c r="F1131" t="s">
        <v>1299</v>
      </c>
      <c r="G1131">
        <v>59260</v>
      </c>
      <c r="H1131" t="s">
        <v>1300</v>
      </c>
      <c r="I1131" t="s">
        <v>1301</v>
      </c>
      <c r="J1131" t="s">
        <v>1101</v>
      </c>
      <c r="K1131">
        <v>59</v>
      </c>
      <c r="L1131" t="s">
        <v>811</v>
      </c>
      <c r="M1131" t="s">
        <v>1302</v>
      </c>
      <c r="N1131">
        <v>700</v>
      </c>
      <c r="O1131" s="41">
        <v>42765.958333333336</v>
      </c>
      <c r="P1131">
        <v>3816</v>
      </c>
      <c r="Q1131">
        <v>1</v>
      </c>
      <c r="V1131" t="s">
        <v>928</v>
      </c>
      <c r="W1131" t="s">
        <v>929</v>
      </c>
      <c r="X1131">
        <v>6</v>
      </c>
      <c r="Y1131">
        <v>0</v>
      </c>
      <c r="AB1131">
        <v>16.920000000000002</v>
      </c>
      <c r="AC1131">
        <v>0</v>
      </c>
      <c r="AD1131">
        <v>16.920000000000002</v>
      </c>
      <c r="AE1131" t="s">
        <v>2046</v>
      </c>
      <c r="AF1131" t="s">
        <v>2046</v>
      </c>
      <c r="AG1131" t="s">
        <v>2046</v>
      </c>
      <c r="AH1131" t="s">
        <v>2046</v>
      </c>
      <c r="AI1131" t="s">
        <v>2046</v>
      </c>
    </row>
    <row r="1132" spans="1:35" x14ac:dyDescent="0.2">
      <c r="A1132" t="s">
        <v>51</v>
      </c>
      <c r="B1132" t="s">
        <v>936</v>
      </c>
      <c r="C1132" t="s">
        <v>885</v>
      </c>
      <c r="D1132" t="s">
        <v>15</v>
      </c>
      <c r="E1132" t="s">
        <v>444</v>
      </c>
      <c r="F1132" t="s">
        <v>1299</v>
      </c>
      <c r="G1132">
        <v>59260</v>
      </c>
      <c r="H1132" t="s">
        <v>1300</v>
      </c>
      <c r="I1132" t="s">
        <v>1301</v>
      </c>
      <c r="J1132" t="s">
        <v>1101</v>
      </c>
      <c r="K1132">
        <v>59</v>
      </c>
      <c r="L1132" t="s">
        <v>811</v>
      </c>
      <c r="M1132" t="s">
        <v>1302</v>
      </c>
      <c r="N1132">
        <v>700</v>
      </c>
      <c r="O1132" s="41">
        <v>42765.958333333336</v>
      </c>
      <c r="P1132">
        <v>3816</v>
      </c>
      <c r="Q1132">
        <v>1</v>
      </c>
      <c r="V1132" t="s">
        <v>1195</v>
      </c>
      <c r="W1132" t="s">
        <v>1196</v>
      </c>
      <c r="X1132">
        <v>6</v>
      </c>
      <c r="Y1132">
        <v>0</v>
      </c>
      <c r="AB1132">
        <v>19.02</v>
      </c>
      <c r="AC1132">
        <v>0</v>
      </c>
      <c r="AD1132">
        <v>19.02</v>
      </c>
      <c r="AE1132" t="s">
        <v>2046</v>
      </c>
      <c r="AF1132" t="s">
        <v>2046</v>
      </c>
      <c r="AG1132" t="s">
        <v>2046</v>
      </c>
      <c r="AH1132" t="s">
        <v>2046</v>
      </c>
      <c r="AI1132" t="s">
        <v>2046</v>
      </c>
    </row>
    <row r="1133" spans="1:35" x14ac:dyDescent="0.2">
      <c r="A1133" t="s">
        <v>51</v>
      </c>
      <c r="B1133" t="s">
        <v>936</v>
      </c>
      <c r="C1133" t="s">
        <v>885</v>
      </c>
      <c r="D1133" t="s">
        <v>15</v>
      </c>
      <c r="E1133" t="s">
        <v>444</v>
      </c>
      <c r="F1133" t="s">
        <v>1299</v>
      </c>
      <c r="G1133">
        <v>59260</v>
      </c>
      <c r="H1133" t="s">
        <v>1300</v>
      </c>
      <c r="I1133" t="s">
        <v>1301</v>
      </c>
      <c r="J1133" t="s">
        <v>1101</v>
      </c>
      <c r="K1133">
        <v>59</v>
      </c>
      <c r="L1133" t="s">
        <v>811</v>
      </c>
      <c r="M1133" t="s">
        <v>1302</v>
      </c>
      <c r="N1133">
        <v>700</v>
      </c>
      <c r="O1133" s="41">
        <v>42765.958333333336</v>
      </c>
      <c r="P1133">
        <v>3816</v>
      </c>
      <c r="Q1133">
        <v>1</v>
      </c>
      <c r="V1133" t="s">
        <v>1246</v>
      </c>
      <c r="W1133" t="s">
        <v>1247</v>
      </c>
      <c r="X1133">
        <v>12</v>
      </c>
      <c r="Y1133">
        <v>0</v>
      </c>
      <c r="AB1133">
        <v>24.84</v>
      </c>
      <c r="AC1133">
        <v>0</v>
      </c>
      <c r="AD1133">
        <v>24.84</v>
      </c>
      <c r="AE1133" t="s">
        <v>2046</v>
      </c>
      <c r="AF1133" t="s">
        <v>2046</v>
      </c>
      <c r="AG1133" t="s">
        <v>2046</v>
      </c>
      <c r="AH1133" t="s">
        <v>2046</v>
      </c>
      <c r="AI1133" t="s">
        <v>2046</v>
      </c>
    </row>
    <row r="1134" spans="1:35" x14ac:dyDescent="0.2">
      <c r="A1134" t="s">
        <v>51</v>
      </c>
      <c r="B1134" t="s">
        <v>803</v>
      </c>
      <c r="C1134" t="s">
        <v>863</v>
      </c>
      <c r="D1134" t="s">
        <v>11</v>
      </c>
      <c r="E1134" t="s">
        <v>614</v>
      </c>
      <c r="F1134" t="s">
        <v>1295</v>
      </c>
      <c r="G1134">
        <v>13006</v>
      </c>
      <c r="H1134" t="s">
        <v>1296</v>
      </c>
      <c r="I1134" t="s">
        <v>1297</v>
      </c>
      <c r="J1134" t="s">
        <v>847</v>
      </c>
      <c r="K1134">
        <v>13</v>
      </c>
      <c r="L1134" t="s">
        <v>811</v>
      </c>
      <c r="N1134">
        <v>50</v>
      </c>
      <c r="O1134" s="41">
        <v>42765.958333333336</v>
      </c>
      <c r="P1134">
        <v>3815</v>
      </c>
      <c r="Q1134">
        <v>1</v>
      </c>
      <c r="U1134">
        <v>1</v>
      </c>
      <c r="V1134" t="s">
        <v>845</v>
      </c>
      <c r="W1134" t="s">
        <v>846</v>
      </c>
      <c r="X1134">
        <v>6</v>
      </c>
      <c r="Y1134">
        <v>10</v>
      </c>
      <c r="AB1134">
        <v>17.940000000000001</v>
      </c>
      <c r="AC1134">
        <v>0</v>
      </c>
      <c r="AD1134">
        <v>17.940000000000001</v>
      </c>
      <c r="AE1134" t="s">
        <v>2046</v>
      </c>
      <c r="AF1134" t="s">
        <v>2046</v>
      </c>
      <c r="AG1134" t="s">
        <v>2046</v>
      </c>
      <c r="AH1134" t="s">
        <v>2046</v>
      </c>
      <c r="AI1134" t="s">
        <v>2046</v>
      </c>
    </row>
    <row r="1135" spans="1:35" x14ac:dyDescent="0.2">
      <c r="A1135" t="s">
        <v>51</v>
      </c>
      <c r="B1135" t="s">
        <v>803</v>
      </c>
      <c r="C1135" t="s">
        <v>863</v>
      </c>
      <c r="D1135" t="s">
        <v>11</v>
      </c>
      <c r="E1135" t="s">
        <v>614</v>
      </c>
      <c r="F1135" t="s">
        <v>1295</v>
      </c>
      <c r="G1135">
        <v>13006</v>
      </c>
      <c r="H1135" t="s">
        <v>1296</v>
      </c>
      <c r="I1135" t="s">
        <v>1297</v>
      </c>
      <c r="J1135" t="s">
        <v>847</v>
      </c>
      <c r="K1135">
        <v>13</v>
      </c>
      <c r="L1135" t="s">
        <v>811</v>
      </c>
      <c r="N1135">
        <v>50</v>
      </c>
      <c r="O1135" s="41">
        <v>42765.958333333336</v>
      </c>
      <c r="P1135">
        <v>3815</v>
      </c>
      <c r="Q1135">
        <v>1</v>
      </c>
      <c r="U1135">
        <v>1</v>
      </c>
      <c r="V1135" t="s">
        <v>843</v>
      </c>
      <c r="W1135" t="s">
        <v>844</v>
      </c>
      <c r="X1135">
        <v>6</v>
      </c>
      <c r="Y1135">
        <v>10</v>
      </c>
      <c r="AB1135">
        <v>18.36</v>
      </c>
      <c r="AC1135">
        <v>0</v>
      </c>
      <c r="AD1135">
        <v>18.36</v>
      </c>
      <c r="AE1135" t="s">
        <v>2046</v>
      </c>
      <c r="AF1135" t="s">
        <v>2046</v>
      </c>
      <c r="AG1135" t="s">
        <v>2046</v>
      </c>
      <c r="AH1135" t="s">
        <v>2046</v>
      </c>
      <c r="AI1135" t="s">
        <v>2046</v>
      </c>
    </row>
    <row r="1136" spans="1:35" x14ac:dyDescent="0.2">
      <c r="A1136" t="s">
        <v>51</v>
      </c>
      <c r="B1136" t="s">
        <v>803</v>
      </c>
      <c r="C1136" t="s">
        <v>863</v>
      </c>
      <c r="D1136" t="s">
        <v>11</v>
      </c>
      <c r="E1136" t="s">
        <v>614</v>
      </c>
      <c r="F1136" t="s">
        <v>1295</v>
      </c>
      <c r="G1136">
        <v>13006</v>
      </c>
      <c r="H1136" t="s">
        <v>1296</v>
      </c>
      <c r="I1136" t="s">
        <v>1297</v>
      </c>
      <c r="J1136" t="s">
        <v>847</v>
      </c>
      <c r="K1136">
        <v>13</v>
      </c>
      <c r="L1136" t="s">
        <v>811</v>
      </c>
      <c r="N1136">
        <v>50</v>
      </c>
      <c r="O1136" s="41">
        <v>42765.958333333336</v>
      </c>
      <c r="P1136">
        <v>3815</v>
      </c>
      <c r="Q1136">
        <v>1</v>
      </c>
      <c r="U1136">
        <v>1</v>
      </c>
      <c r="V1136" t="s">
        <v>841</v>
      </c>
      <c r="W1136" t="s">
        <v>842</v>
      </c>
      <c r="X1136">
        <v>6</v>
      </c>
      <c r="Y1136">
        <v>10</v>
      </c>
      <c r="AB1136">
        <v>17.760000000000002</v>
      </c>
      <c r="AC1136">
        <v>0</v>
      </c>
      <c r="AD1136">
        <v>17.760000000000002</v>
      </c>
      <c r="AE1136" t="s">
        <v>2046</v>
      </c>
      <c r="AF1136" t="s">
        <v>2046</v>
      </c>
      <c r="AG1136" t="s">
        <v>2046</v>
      </c>
      <c r="AH1136" t="s">
        <v>2046</v>
      </c>
      <c r="AI1136" t="s">
        <v>2046</v>
      </c>
    </row>
    <row r="1137" spans="1:35" x14ac:dyDescent="0.2">
      <c r="A1137" t="s">
        <v>51</v>
      </c>
      <c r="B1137" t="s">
        <v>803</v>
      </c>
      <c r="C1137" t="s">
        <v>863</v>
      </c>
      <c r="D1137" t="s">
        <v>11</v>
      </c>
      <c r="E1137" t="s">
        <v>614</v>
      </c>
      <c r="F1137" t="s">
        <v>1295</v>
      </c>
      <c r="G1137">
        <v>13006</v>
      </c>
      <c r="H1137" t="s">
        <v>1296</v>
      </c>
      <c r="I1137" t="s">
        <v>1297</v>
      </c>
      <c r="J1137" t="s">
        <v>847</v>
      </c>
      <c r="K1137">
        <v>13</v>
      </c>
      <c r="L1137" t="s">
        <v>811</v>
      </c>
      <c r="N1137">
        <v>50</v>
      </c>
      <c r="O1137" s="41">
        <v>42765.958333333336</v>
      </c>
      <c r="P1137">
        <v>3815</v>
      </c>
      <c r="Q1137">
        <v>1</v>
      </c>
      <c r="U1137">
        <v>1</v>
      </c>
      <c r="V1137" t="s">
        <v>839</v>
      </c>
      <c r="W1137" t="s">
        <v>840</v>
      </c>
      <c r="X1137">
        <v>6</v>
      </c>
      <c r="Y1137">
        <v>10</v>
      </c>
      <c r="AB1137">
        <v>21.48</v>
      </c>
      <c r="AC1137">
        <v>0</v>
      </c>
      <c r="AD1137">
        <v>21.48</v>
      </c>
      <c r="AE1137" t="s">
        <v>2046</v>
      </c>
      <c r="AF1137" t="s">
        <v>2046</v>
      </c>
      <c r="AG1137" t="s">
        <v>2046</v>
      </c>
      <c r="AH1137" t="s">
        <v>2046</v>
      </c>
      <c r="AI1137" t="s">
        <v>2046</v>
      </c>
    </row>
    <row r="1138" spans="1:35" x14ac:dyDescent="0.2">
      <c r="A1138" t="s">
        <v>51</v>
      </c>
      <c r="B1138" t="s">
        <v>803</v>
      </c>
      <c r="C1138" t="s">
        <v>863</v>
      </c>
      <c r="D1138" t="s">
        <v>11</v>
      </c>
      <c r="E1138" t="s">
        <v>614</v>
      </c>
      <c r="F1138" t="s">
        <v>1295</v>
      </c>
      <c r="G1138">
        <v>13006</v>
      </c>
      <c r="H1138" t="s">
        <v>1296</v>
      </c>
      <c r="I1138" t="s">
        <v>1297</v>
      </c>
      <c r="J1138" t="s">
        <v>847</v>
      </c>
      <c r="K1138">
        <v>13</v>
      </c>
      <c r="L1138" t="s">
        <v>811</v>
      </c>
      <c r="N1138">
        <v>50</v>
      </c>
      <c r="O1138" s="41">
        <v>42765.958333333336</v>
      </c>
      <c r="P1138">
        <v>3815</v>
      </c>
      <c r="Q1138">
        <v>1</v>
      </c>
      <c r="U1138">
        <v>1</v>
      </c>
      <c r="V1138" t="s">
        <v>837</v>
      </c>
      <c r="W1138" t="s">
        <v>838</v>
      </c>
      <c r="X1138">
        <v>6</v>
      </c>
      <c r="Y1138">
        <v>10</v>
      </c>
      <c r="AB1138">
        <v>19.2</v>
      </c>
      <c r="AC1138">
        <v>0</v>
      </c>
      <c r="AD1138">
        <v>19.2</v>
      </c>
      <c r="AE1138" t="s">
        <v>2046</v>
      </c>
      <c r="AF1138" t="s">
        <v>2046</v>
      </c>
      <c r="AG1138" t="s">
        <v>2046</v>
      </c>
      <c r="AH1138" t="s">
        <v>2046</v>
      </c>
      <c r="AI1138" t="s">
        <v>2046</v>
      </c>
    </row>
    <row r="1139" spans="1:35" x14ac:dyDescent="0.2">
      <c r="A1139" t="s">
        <v>51</v>
      </c>
      <c r="B1139" t="s">
        <v>803</v>
      </c>
      <c r="C1139" t="s">
        <v>863</v>
      </c>
      <c r="D1139" t="s">
        <v>11</v>
      </c>
      <c r="E1139" t="s">
        <v>614</v>
      </c>
      <c r="F1139" t="s">
        <v>1295</v>
      </c>
      <c r="G1139">
        <v>13006</v>
      </c>
      <c r="H1139" t="s">
        <v>1296</v>
      </c>
      <c r="I1139" t="s">
        <v>1297</v>
      </c>
      <c r="J1139" t="s">
        <v>847</v>
      </c>
      <c r="K1139">
        <v>13</v>
      </c>
      <c r="L1139" t="s">
        <v>811</v>
      </c>
      <c r="N1139">
        <v>50</v>
      </c>
      <c r="O1139" s="41">
        <v>42765.958333333336</v>
      </c>
      <c r="P1139">
        <v>3815</v>
      </c>
      <c r="Q1139">
        <v>1</v>
      </c>
      <c r="U1139">
        <v>1</v>
      </c>
      <c r="V1139" t="s">
        <v>835</v>
      </c>
      <c r="W1139" t="s">
        <v>836</v>
      </c>
      <c r="X1139">
        <v>6</v>
      </c>
      <c r="Y1139">
        <v>10</v>
      </c>
      <c r="AB1139">
        <v>18.48</v>
      </c>
      <c r="AC1139">
        <v>0</v>
      </c>
      <c r="AD1139">
        <v>18.48</v>
      </c>
      <c r="AE1139" t="s">
        <v>2046</v>
      </c>
      <c r="AF1139" t="s">
        <v>2046</v>
      </c>
      <c r="AG1139" t="s">
        <v>2046</v>
      </c>
      <c r="AH1139" t="s">
        <v>2046</v>
      </c>
      <c r="AI1139" t="s">
        <v>2046</v>
      </c>
    </row>
    <row r="1140" spans="1:35" x14ac:dyDescent="0.2">
      <c r="A1140" t="s">
        <v>51</v>
      </c>
      <c r="B1140" t="s">
        <v>803</v>
      </c>
      <c r="C1140" t="s">
        <v>863</v>
      </c>
      <c r="D1140" t="s">
        <v>11</v>
      </c>
      <c r="E1140" t="s">
        <v>614</v>
      </c>
      <c r="F1140" t="s">
        <v>1295</v>
      </c>
      <c r="G1140">
        <v>13006</v>
      </c>
      <c r="H1140" t="s">
        <v>1296</v>
      </c>
      <c r="I1140" t="s">
        <v>1297</v>
      </c>
      <c r="J1140" t="s">
        <v>847</v>
      </c>
      <c r="K1140">
        <v>13</v>
      </c>
      <c r="L1140" t="s">
        <v>811</v>
      </c>
      <c r="N1140">
        <v>50</v>
      </c>
      <c r="O1140" s="41">
        <v>42765.958333333336</v>
      </c>
      <c r="P1140">
        <v>3815</v>
      </c>
      <c r="Q1140">
        <v>1</v>
      </c>
      <c r="U1140">
        <v>1</v>
      </c>
      <c r="V1140" t="s">
        <v>833</v>
      </c>
      <c r="W1140" t="s">
        <v>834</v>
      </c>
      <c r="X1140">
        <v>6</v>
      </c>
      <c r="Y1140">
        <v>10</v>
      </c>
      <c r="AB1140">
        <v>18.12</v>
      </c>
      <c r="AC1140">
        <v>0</v>
      </c>
      <c r="AD1140">
        <v>18.12</v>
      </c>
      <c r="AE1140" t="s">
        <v>2046</v>
      </c>
      <c r="AF1140" t="s">
        <v>2046</v>
      </c>
      <c r="AG1140" t="s">
        <v>2046</v>
      </c>
      <c r="AH1140" t="s">
        <v>2046</v>
      </c>
      <c r="AI1140" t="s">
        <v>2046</v>
      </c>
    </row>
    <row r="1141" spans="1:35" x14ac:dyDescent="0.2">
      <c r="A1141" t="s">
        <v>51</v>
      </c>
      <c r="B1141" t="s">
        <v>803</v>
      </c>
      <c r="C1141" t="s">
        <v>863</v>
      </c>
      <c r="D1141" t="s">
        <v>11</v>
      </c>
      <c r="E1141" t="s">
        <v>614</v>
      </c>
      <c r="F1141" t="s">
        <v>1295</v>
      </c>
      <c r="G1141">
        <v>13006</v>
      </c>
      <c r="H1141" t="s">
        <v>1296</v>
      </c>
      <c r="I1141" t="s">
        <v>1297</v>
      </c>
      <c r="J1141" t="s">
        <v>847</v>
      </c>
      <c r="K1141">
        <v>13</v>
      </c>
      <c r="L1141" t="s">
        <v>811</v>
      </c>
      <c r="N1141">
        <v>50</v>
      </c>
      <c r="O1141" s="41">
        <v>42765.958333333336</v>
      </c>
      <c r="P1141">
        <v>3815</v>
      </c>
      <c r="Q1141">
        <v>1</v>
      </c>
      <c r="U1141">
        <v>1</v>
      </c>
      <c r="V1141" t="s">
        <v>831</v>
      </c>
      <c r="W1141" t="s">
        <v>832</v>
      </c>
      <c r="X1141">
        <v>6</v>
      </c>
      <c r="Y1141">
        <v>10</v>
      </c>
      <c r="AB1141">
        <v>20.34</v>
      </c>
      <c r="AC1141">
        <v>0</v>
      </c>
      <c r="AD1141">
        <v>20.34</v>
      </c>
      <c r="AE1141" t="s">
        <v>2046</v>
      </c>
      <c r="AF1141" t="s">
        <v>2046</v>
      </c>
      <c r="AG1141" t="s">
        <v>2046</v>
      </c>
      <c r="AH1141" t="s">
        <v>2046</v>
      </c>
      <c r="AI1141" t="s">
        <v>2046</v>
      </c>
    </row>
    <row r="1142" spans="1:35" x14ac:dyDescent="0.2">
      <c r="A1142" t="s">
        <v>51</v>
      </c>
      <c r="B1142" t="s">
        <v>803</v>
      </c>
      <c r="C1142" t="s">
        <v>863</v>
      </c>
      <c r="D1142" t="s">
        <v>11</v>
      </c>
      <c r="E1142" t="s">
        <v>614</v>
      </c>
      <c r="F1142" t="s">
        <v>1295</v>
      </c>
      <c r="G1142">
        <v>13006</v>
      </c>
      <c r="H1142" t="s">
        <v>1296</v>
      </c>
      <c r="I1142" t="s">
        <v>1297</v>
      </c>
      <c r="J1142" t="s">
        <v>847</v>
      </c>
      <c r="K1142">
        <v>13</v>
      </c>
      <c r="L1142" t="s">
        <v>811</v>
      </c>
      <c r="N1142">
        <v>50</v>
      </c>
      <c r="O1142" s="41">
        <v>42765.958333333336</v>
      </c>
      <c r="P1142">
        <v>3815</v>
      </c>
      <c r="Q1142">
        <v>1</v>
      </c>
      <c r="U1142">
        <v>1</v>
      </c>
      <c r="V1142" t="s">
        <v>829</v>
      </c>
      <c r="W1142" t="s">
        <v>830</v>
      </c>
      <c r="X1142">
        <v>6</v>
      </c>
      <c r="Y1142">
        <v>10</v>
      </c>
      <c r="AB1142">
        <v>18.239999999999998</v>
      </c>
      <c r="AC1142">
        <v>0</v>
      </c>
      <c r="AD1142">
        <v>18.239999999999998</v>
      </c>
      <c r="AE1142" t="s">
        <v>2046</v>
      </c>
      <c r="AF1142" t="s">
        <v>2046</v>
      </c>
      <c r="AG1142" t="s">
        <v>2046</v>
      </c>
      <c r="AH1142" t="s">
        <v>2046</v>
      </c>
      <c r="AI1142" t="s">
        <v>2046</v>
      </c>
    </row>
    <row r="1143" spans="1:35" x14ac:dyDescent="0.2">
      <c r="A1143" t="s">
        <v>51</v>
      </c>
      <c r="B1143" t="s">
        <v>803</v>
      </c>
      <c r="C1143" t="s">
        <v>863</v>
      </c>
      <c r="D1143" t="s">
        <v>11</v>
      </c>
      <c r="E1143" t="s">
        <v>614</v>
      </c>
      <c r="F1143" t="s">
        <v>1295</v>
      </c>
      <c r="G1143">
        <v>13006</v>
      </c>
      <c r="H1143" t="s">
        <v>1296</v>
      </c>
      <c r="I1143" t="s">
        <v>1297</v>
      </c>
      <c r="J1143" t="s">
        <v>847</v>
      </c>
      <c r="K1143">
        <v>13</v>
      </c>
      <c r="L1143" t="s">
        <v>811</v>
      </c>
      <c r="N1143">
        <v>50</v>
      </c>
      <c r="O1143" s="41">
        <v>42765.958333333336</v>
      </c>
      <c r="P1143">
        <v>3815</v>
      </c>
      <c r="Q1143">
        <v>1</v>
      </c>
      <c r="U1143">
        <v>1</v>
      </c>
      <c r="V1143" t="s">
        <v>827</v>
      </c>
      <c r="W1143" t="s">
        <v>828</v>
      </c>
      <c r="X1143">
        <v>6</v>
      </c>
      <c r="Y1143">
        <v>10</v>
      </c>
      <c r="AB1143">
        <v>19.8</v>
      </c>
      <c r="AC1143">
        <v>0</v>
      </c>
      <c r="AD1143">
        <v>19.8</v>
      </c>
      <c r="AE1143" t="s">
        <v>2046</v>
      </c>
      <c r="AF1143" t="s">
        <v>2046</v>
      </c>
      <c r="AG1143" t="s">
        <v>2046</v>
      </c>
      <c r="AH1143" t="s">
        <v>2046</v>
      </c>
      <c r="AI1143" t="s">
        <v>2046</v>
      </c>
    </row>
    <row r="1144" spans="1:35" x14ac:dyDescent="0.2">
      <c r="A1144" t="s">
        <v>51</v>
      </c>
      <c r="B1144" t="s">
        <v>803</v>
      </c>
      <c r="C1144" t="s">
        <v>863</v>
      </c>
      <c r="D1144" t="s">
        <v>15</v>
      </c>
      <c r="E1144" t="s">
        <v>614</v>
      </c>
      <c r="F1144" t="s">
        <v>1295</v>
      </c>
      <c r="G1144">
        <v>13006</v>
      </c>
      <c r="H1144" t="s">
        <v>1296</v>
      </c>
      <c r="I1144" t="s">
        <v>1297</v>
      </c>
      <c r="J1144" t="s">
        <v>847</v>
      </c>
      <c r="K1144">
        <v>13</v>
      </c>
      <c r="L1144" t="s">
        <v>811</v>
      </c>
      <c r="N1144">
        <v>50</v>
      </c>
      <c r="O1144" s="41">
        <v>42765.958333333336</v>
      </c>
      <c r="P1144">
        <v>3813</v>
      </c>
      <c r="Q1144">
        <v>1</v>
      </c>
      <c r="U1144">
        <v>1</v>
      </c>
      <c r="V1144" t="s">
        <v>845</v>
      </c>
      <c r="W1144" t="s">
        <v>846</v>
      </c>
      <c r="X1144">
        <v>6</v>
      </c>
      <c r="Y1144">
        <v>10</v>
      </c>
      <c r="AB1144">
        <v>16.14</v>
      </c>
      <c r="AC1144">
        <v>0</v>
      </c>
      <c r="AD1144">
        <v>16.14</v>
      </c>
      <c r="AE1144" t="s">
        <v>2046</v>
      </c>
      <c r="AF1144" t="s">
        <v>2046</v>
      </c>
      <c r="AG1144" t="s">
        <v>2046</v>
      </c>
      <c r="AH1144" t="s">
        <v>2046</v>
      </c>
      <c r="AI1144" t="s">
        <v>2046</v>
      </c>
    </row>
    <row r="1145" spans="1:35" x14ac:dyDescent="0.2">
      <c r="A1145" t="s">
        <v>51</v>
      </c>
      <c r="B1145" t="s">
        <v>803</v>
      </c>
      <c r="C1145" t="s">
        <v>863</v>
      </c>
      <c r="D1145" t="s">
        <v>15</v>
      </c>
      <c r="E1145" t="s">
        <v>614</v>
      </c>
      <c r="F1145" t="s">
        <v>1295</v>
      </c>
      <c r="G1145">
        <v>13006</v>
      </c>
      <c r="H1145" t="s">
        <v>1296</v>
      </c>
      <c r="I1145" t="s">
        <v>1297</v>
      </c>
      <c r="J1145" t="s">
        <v>847</v>
      </c>
      <c r="K1145">
        <v>13</v>
      </c>
      <c r="L1145" t="s">
        <v>811</v>
      </c>
      <c r="N1145">
        <v>50</v>
      </c>
      <c r="O1145" s="41">
        <v>42765.958333333336</v>
      </c>
      <c r="P1145">
        <v>3813</v>
      </c>
      <c r="Q1145">
        <v>1</v>
      </c>
      <c r="U1145">
        <v>1</v>
      </c>
      <c r="V1145" t="s">
        <v>843</v>
      </c>
      <c r="W1145" t="s">
        <v>844</v>
      </c>
      <c r="X1145">
        <v>6</v>
      </c>
      <c r="Y1145">
        <v>10</v>
      </c>
      <c r="AB1145">
        <v>16.5</v>
      </c>
      <c r="AC1145">
        <v>0</v>
      </c>
      <c r="AD1145">
        <v>16.5</v>
      </c>
      <c r="AE1145" t="s">
        <v>2046</v>
      </c>
      <c r="AF1145" t="s">
        <v>2046</v>
      </c>
      <c r="AG1145" t="s">
        <v>2046</v>
      </c>
      <c r="AH1145" t="s">
        <v>2046</v>
      </c>
      <c r="AI1145" t="s">
        <v>2046</v>
      </c>
    </row>
    <row r="1146" spans="1:35" x14ac:dyDescent="0.2">
      <c r="A1146" t="s">
        <v>51</v>
      </c>
      <c r="B1146" t="s">
        <v>803</v>
      </c>
      <c r="C1146" t="s">
        <v>863</v>
      </c>
      <c r="D1146" t="s">
        <v>15</v>
      </c>
      <c r="E1146" t="s">
        <v>614</v>
      </c>
      <c r="F1146" t="s">
        <v>1295</v>
      </c>
      <c r="G1146">
        <v>13006</v>
      </c>
      <c r="H1146" t="s">
        <v>1296</v>
      </c>
      <c r="I1146" t="s">
        <v>1297</v>
      </c>
      <c r="J1146" t="s">
        <v>847</v>
      </c>
      <c r="K1146">
        <v>13</v>
      </c>
      <c r="L1146" t="s">
        <v>811</v>
      </c>
      <c r="N1146">
        <v>50</v>
      </c>
      <c r="O1146" s="41">
        <v>42765.958333333336</v>
      </c>
      <c r="P1146">
        <v>3813</v>
      </c>
      <c r="Q1146">
        <v>1</v>
      </c>
      <c r="U1146">
        <v>1</v>
      </c>
      <c r="V1146" t="s">
        <v>841</v>
      </c>
      <c r="W1146" t="s">
        <v>842</v>
      </c>
      <c r="X1146">
        <v>6</v>
      </c>
      <c r="Y1146">
        <v>10</v>
      </c>
      <c r="AB1146">
        <v>15.96</v>
      </c>
      <c r="AC1146">
        <v>0</v>
      </c>
      <c r="AD1146">
        <v>15.96</v>
      </c>
      <c r="AE1146" t="s">
        <v>2046</v>
      </c>
      <c r="AF1146" t="s">
        <v>2046</v>
      </c>
      <c r="AG1146" t="s">
        <v>2046</v>
      </c>
      <c r="AH1146" t="s">
        <v>2046</v>
      </c>
      <c r="AI1146" t="s">
        <v>2046</v>
      </c>
    </row>
    <row r="1147" spans="1:35" x14ac:dyDescent="0.2">
      <c r="A1147" t="s">
        <v>51</v>
      </c>
      <c r="B1147" t="s">
        <v>803</v>
      </c>
      <c r="C1147" t="s">
        <v>863</v>
      </c>
      <c r="D1147" t="s">
        <v>15</v>
      </c>
      <c r="E1147" t="s">
        <v>614</v>
      </c>
      <c r="F1147" t="s">
        <v>1295</v>
      </c>
      <c r="G1147">
        <v>13006</v>
      </c>
      <c r="H1147" t="s">
        <v>1296</v>
      </c>
      <c r="I1147" t="s">
        <v>1297</v>
      </c>
      <c r="J1147" t="s">
        <v>847</v>
      </c>
      <c r="K1147">
        <v>13</v>
      </c>
      <c r="L1147" t="s">
        <v>811</v>
      </c>
      <c r="N1147">
        <v>50</v>
      </c>
      <c r="O1147" s="41">
        <v>42765.958333333336</v>
      </c>
      <c r="P1147">
        <v>3813</v>
      </c>
      <c r="Q1147">
        <v>1</v>
      </c>
      <c r="U1147">
        <v>1</v>
      </c>
      <c r="V1147" t="s">
        <v>839</v>
      </c>
      <c r="W1147" t="s">
        <v>840</v>
      </c>
      <c r="X1147">
        <v>6</v>
      </c>
      <c r="Y1147">
        <v>10</v>
      </c>
      <c r="AB1147">
        <v>19.32</v>
      </c>
      <c r="AC1147">
        <v>0</v>
      </c>
      <c r="AD1147">
        <v>19.32</v>
      </c>
      <c r="AE1147" t="s">
        <v>2046</v>
      </c>
      <c r="AF1147" t="s">
        <v>2046</v>
      </c>
      <c r="AG1147" t="s">
        <v>2046</v>
      </c>
      <c r="AH1147" t="s">
        <v>2046</v>
      </c>
      <c r="AI1147" t="s">
        <v>2046</v>
      </c>
    </row>
    <row r="1148" spans="1:35" x14ac:dyDescent="0.2">
      <c r="A1148" t="s">
        <v>51</v>
      </c>
      <c r="B1148" t="s">
        <v>803</v>
      </c>
      <c r="C1148" t="s">
        <v>863</v>
      </c>
      <c r="D1148" t="s">
        <v>15</v>
      </c>
      <c r="E1148" t="s">
        <v>614</v>
      </c>
      <c r="F1148" t="s">
        <v>1295</v>
      </c>
      <c r="G1148">
        <v>13006</v>
      </c>
      <c r="H1148" t="s">
        <v>1296</v>
      </c>
      <c r="I1148" t="s">
        <v>1297</v>
      </c>
      <c r="J1148" t="s">
        <v>847</v>
      </c>
      <c r="K1148">
        <v>13</v>
      </c>
      <c r="L1148" t="s">
        <v>811</v>
      </c>
      <c r="N1148">
        <v>50</v>
      </c>
      <c r="O1148" s="41">
        <v>42765.958333333336</v>
      </c>
      <c r="P1148">
        <v>3813</v>
      </c>
      <c r="Q1148">
        <v>1</v>
      </c>
      <c r="U1148">
        <v>1</v>
      </c>
      <c r="V1148" t="s">
        <v>837</v>
      </c>
      <c r="W1148" t="s">
        <v>838</v>
      </c>
      <c r="X1148">
        <v>6</v>
      </c>
      <c r="Y1148">
        <v>10</v>
      </c>
      <c r="AB1148">
        <v>17.28</v>
      </c>
      <c r="AC1148">
        <v>0</v>
      </c>
      <c r="AD1148">
        <v>17.28</v>
      </c>
      <c r="AE1148" t="s">
        <v>2046</v>
      </c>
      <c r="AF1148" t="s">
        <v>2046</v>
      </c>
      <c r="AG1148" t="s">
        <v>2046</v>
      </c>
      <c r="AH1148" t="s">
        <v>2046</v>
      </c>
      <c r="AI1148" t="s">
        <v>2046</v>
      </c>
    </row>
    <row r="1149" spans="1:35" x14ac:dyDescent="0.2">
      <c r="A1149" t="s">
        <v>51</v>
      </c>
      <c r="B1149" t="s">
        <v>803</v>
      </c>
      <c r="C1149" t="s">
        <v>863</v>
      </c>
      <c r="D1149" t="s">
        <v>15</v>
      </c>
      <c r="E1149" t="s">
        <v>614</v>
      </c>
      <c r="F1149" t="s">
        <v>1295</v>
      </c>
      <c r="G1149">
        <v>13006</v>
      </c>
      <c r="H1149" t="s">
        <v>1296</v>
      </c>
      <c r="I1149" t="s">
        <v>1297</v>
      </c>
      <c r="J1149" t="s">
        <v>847</v>
      </c>
      <c r="K1149">
        <v>13</v>
      </c>
      <c r="L1149" t="s">
        <v>811</v>
      </c>
      <c r="N1149">
        <v>50</v>
      </c>
      <c r="O1149" s="41">
        <v>42765.958333333336</v>
      </c>
      <c r="P1149">
        <v>3813</v>
      </c>
      <c r="Q1149">
        <v>1</v>
      </c>
      <c r="U1149">
        <v>1</v>
      </c>
      <c r="V1149" t="s">
        <v>835</v>
      </c>
      <c r="W1149" t="s">
        <v>836</v>
      </c>
      <c r="X1149">
        <v>6</v>
      </c>
      <c r="Y1149">
        <v>10</v>
      </c>
      <c r="AB1149">
        <v>16.62</v>
      </c>
      <c r="AC1149">
        <v>0</v>
      </c>
      <c r="AD1149">
        <v>16.62</v>
      </c>
      <c r="AE1149" t="s">
        <v>2046</v>
      </c>
      <c r="AF1149" t="s">
        <v>2046</v>
      </c>
      <c r="AG1149" t="s">
        <v>2046</v>
      </c>
      <c r="AH1149" t="s">
        <v>2046</v>
      </c>
      <c r="AI1149" t="s">
        <v>2046</v>
      </c>
    </row>
    <row r="1150" spans="1:35" x14ac:dyDescent="0.2">
      <c r="A1150" t="s">
        <v>51</v>
      </c>
      <c r="B1150" t="s">
        <v>803</v>
      </c>
      <c r="C1150" t="s">
        <v>863</v>
      </c>
      <c r="D1150" t="s">
        <v>15</v>
      </c>
      <c r="E1150" t="s">
        <v>614</v>
      </c>
      <c r="F1150" t="s">
        <v>1295</v>
      </c>
      <c r="G1150">
        <v>13006</v>
      </c>
      <c r="H1150" t="s">
        <v>1296</v>
      </c>
      <c r="I1150" t="s">
        <v>1297</v>
      </c>
      <c r="J1150" t="s">
        <v>847</v>
      </c>
      <c r="K1150">
        <v>13</v>
      </c>
      <c r="L1150" t="s">
        <v>811</v>
      </c>
      <c r="N1150">
        <v>50</v>
      </c>
      <c r="O1150" s="41">
        <v>42765.958333333336</v>
      </c>
      <c r="P1150">
        <v>3813</v>
      </c>
      <c r="Q1150">
        <v>1</v>
      </c>
      <c r="U1150">
        <v>1</v>
      </c>
      <c r="V1150" t="s">
        <v>833</v>
      </c>
      <c r="W1150" t="s">
        <v>834</v>
      </c>
      <c r="X1150">
        <v>6</v>
      </c>
      <c r="Y1150">
        <v>10</v>
      </c>
      <c r="AB1150">
        <v>16.32</v>
      </c>
      <c r="AC1150">
        <v>0</v>
      </c>
      <c r="AD1150">
        <v>16.32</v>
      </c>
      <c r="AE1150" t="s">
        <v>2046</v>
      </c>
      <c r="AF1150" t="s">
        <v>2046</v>
      </c>
      <c r="AG1150" t="s">
        <v>2046</v>
      </c>
      <c r="AH1150" t="s">
        <v>2046</v>
      </c>
      <c r="AI1150" t="s">
        <v>2046</v>
      </c>
    </row>
    <row r="1151" spans="1:35" x14ac:dyDescent="0.2">
      <c r="A1151" t="s">
        <v>51</v>
      </c>
      <c r="B1151" t="s">
        <v>803</v>
      </c>
      <c r="C1151" t="s">
        <v>863</v>
      </c>
      <c r="D1151" t="s">
        <v>15</v>
      </c>
      <c r="E1151" t="s">
        <v>614</v>
      </c>
      <c r="F1151" t="s">
        <v>1295</v>
      </c>
      <c r="G1151">
        <v>13006</v>
      </c>
      <c r="H1151" t="s">
        <v>1296</v>
      </c>
      <c r="I1151" t="s">
        <v>1297</v>
      </c>
      <c r="J1151" t="s">
        <v>847</v>
      </c>
      <c r="K1151">
        <v>13</v>
      </c>
      <c r="L1151" t="s">
        <v>811</v>
      </c>
      <c r="N1151">
        <v>50</v>
      </c>
      <c r="O1151" s="41">
        <v>42765.958333333336</v>
      </c>
      <c r="P1151">
        <v>3813</v>
      </c>
      <c r="Q1151">
        <v>1</v>
      </c>
      <c r="U1151">
        <v>1</v>
      </c>
      <c r="V1151" t="s">
        <v>831</v>
      </c>
      <c r="W1151" t="s">
        <v>832</v>
      </c>
      <c r="X1151">
        <v>6</v>
      </c>
      <c r="Y1151">
        <v>10</v>
      </c>
      <c r="AB1151">
        <v>18.3</v>
      </c>
      <c r="AC1151">
        <v>0</v>
      </c>
      <c r="AD1151">
        <v>18.3</v>
      </c>
      <c r="AE1151" t="s">
        <v>2046</v>
      </c>
      <c r="AF1151" t="s">
        <v>2046</v>
      </c>
      <c r="AG1151" t="s">
        <v>2046</v>
      </c>
      <c r="AH1151" t="s">
        <v>2046</v>
      </c>
      <c r="AI1151" t="s">
        <v>2046</v>
      </c>
    </row>
    <row r="1152" spans="1:35" x14ac:dyDescent="0.2">
      <c r="A1152" t="s">
        <v>51</v>
      </c>
      <c r="B1152" t="s">
        <v>803</v>
      </c>
      <c r="C1152" t="s">
        <v>863</v>
      </c>
      <c r="D1152" t="s">
        <v>15</v>
      </c>
      <c r="E1152" t="s">
        <v>614</v>
      </c>
      <c r="F1152" t="s">
        <v>1295</v>
      </c>
      <c r="G1152">
        <v>13006</v>
      </c>
      <c r="H1152" t="s">
        <v>1296</v>
      </c>
      <c r="I1152" t="s">
        <v>1297</v>
      </c>
      <c r="J1152" t="s">
        <v>847</v>
      </c>
      <c r="K1152">
        <v>13</v>
      </c>
      <c r="L1152" t="s">
        <v>811</v>
      </c>
      <c r="N1152">
        <v>50</v>
      </c>
      <c r="O1152" s="41">
        <v>42765.958333333336</v>
      </c>
      <c r="P1152">
        <v>3813</v>
      </c>
      <c r="Q1152">
        <v>1</v>
      </c>
      <c r="U1152">
        <v>1</v>
      </c>
      <c r="V1152" t="s">
        <v>829</v>
      </c>
      <c r="W1152" t="s">
        <v>830</v>
      </c>
      <c r="X1152">
        <v>6</v>
      </c>
      <c r="Y1152">
        <v>10</v>
      </c>
      <c r="AB1152">
        <v>16.440000000000001</v>
      </c>
      <c r="AC1152">
        <v>0</v>
      </c>
      <c r="AD1152">
        <v>16.440000000000001</v>
      </c>
      <c r="AE1152" t="s">
        <v>2046</v>
      </c>
      <c r="AF1152" t="s">
        <v>2046</v>
      </c>
      <c r="AG1152" t="s">
        <v>2046</v>
      </c>
      <c r="AH1152" t="s">
        <v>2046</v>
      </c>
      <c r="AI1152" t="s">
        <v>2046</v>
      </c>
    </row>
    <row r="1153" spans="1:35" x14ac:dyDescent="0.2">
      <c r="A1153" t="s">
        <v>51</v>
      </c>
      <c r="B1153" t="s">
        <v>803</v>
      </c>
      <c r="C1153" t="s">
        <v>863</v>
      </c>
      <c r="D1153" t="s">
        <v>15</v>
      </c>
      <c r="E1153" t="s">
        <v>614</v>
      </c>
      <c r="F1153" t="s">
        <v>1295</v>
      </c>
      <c r="G1153">
        <v>13006</v>
      </c>
      <c r="H1153" t="s">
        <v>1296</v>
      </c>
      <c r="I1153" t="s">
        <v>1297</v>
      </c>
      <c r="J1153" t="s">
        <v>847</v>
      </c>
      <c r="K1153">
        <v>13</v>
      </c>
      <c r="L1153" t="s">
        <v>811</v>
      </c>
      <c r="N1153">
        <v>50</v>
      </c>
      <c r="O1153" s="41">
        <v>42765.958333333336</v>
      </c>
      <c r="P1153">
        <v>3813</v>
      </c>
      <c r="Q1153">
        <v>1</v>
      </c>
      <c r="U1153">
        <v>1</v>
      </c>
      <c r="V1153" t="s">
        <v>827</v>
      </c>
      <c r="W1153" t="s">
        <v>828</v>
      </c>
      <c r="X1153">
        <v>6</v>
      </c>
      <c r="Y1153">
        <v>10</v>
      </c>
      <c r="AB1153">
        <v>17.82</v>
      </c>
      <c r="AC1153">
        <v>0</v>
      </c>
      <c r="AD1153">
        <v>17.82</v>
      </c>
      <c r="AE1153" t="s">
        <v>2046</v>
      </c>
      <c r="AF1153" t="s">
        <v>2046</v>
      </c>
      <c r="AG1153" t="s">
        <v>2046</v>
      </c>
      <c r="AH1153" t="s">
        <v>2046</v>
      </c>
      <c r="AI1153" t="s">
        <v>2046</v>
      </c>
    </row>
    <row r="1154" spans="1:35" x14ac:dyDescent="0.2">
      <c r="A1154" t="s">
        <v>51</v>
      </c>
      <c r="B1154" t="s">
        <v>803</v>
      </c>
      <c r="C1154" t="s">
        <v>868</v>
      </c>
      <c r="D1154" t="s">
        <v>15</v>
      </c>
      <c r="E1154" t="s">
        <v>614</v>
      </c>
      <c r="F1154" t="s">
        <v>1295</v>
      </c>
      <c r="G1154">
        <v>13006</v>
      </c>
      <c r="H1154" t="s">
        <v>1296</v>
      </c>
      <c r="I1154" t="s">
        <v>1297</v>
      </c>
      <c r="J1154" t="s">
        <v>847</v>
      </c>
      <c r="K1154">
        <v>13</v>
      </c>
      <c r="L1154" t="s">
        <v>811</v>
      </c>
      <c r="N1154">
        <v>50</v>
      </c>
      <c r="O1154" s="41">
        <v>42765.958333333336</v>
      </c>
      <c r="P1154">
        <v>3812</v>
      </c>
      <c r="Q1154">
        <v>1</v>
      </c>
      <c r="V1154" t="s">
        <v>1298</v>
      </c>
      <c r="W1154">
        <v>410160</v>
      </c>
      <c r="X1154">
        <v>20</v>
      </c>
      <c r="Y1154">
        <v>0</v>
      </c>
      <c r="AB1154">
        <v>0</v>
      </c>
      <c r="AC1154">
        <v>0</v>
      </c>
      <c r="AD1154">
        <v>0</v>
      </c>
      <c r="AE1154" t="s">
        <v>2046</v>
      </c>
      <c r="AF1154" t="s">
        <v>2046</v>
      </c>
      <c r="AG1154" t="s">
        <v>2046</v>
      </c>
      <c r="AH1154" t="s">
        <v>2046</v>
      </c>
      <c r="AI1154" t="s">
        <v>2046</v>
      </c>
    </row>
    <row r="1155" spans="1:35" x14ac:dyDescent="0.2">
      <c r="A1155" t="s">
        <v>51</v>
      </c>
      <c r="B1155" t="s">
        <v>803</v>
      </c>
      <c r="C1155" t="s">
        <v>868</v>
      </c>
      <c r="D1155" t="s">
        <v>15</v>
      </c>
      <c r="E1155" t="s">
        <v>614</v>
      </c>
      <c r="F1155" t="s">
        <v>1295</v>
      </c>
      <c r="G1155">
        <v>13006</v>
      </c>
      <c r="H1155" t="s">
        <v>1296</v>
      </c>
      <c r="I1155" t="s">
        <v>1297</v>
      </c>
      <c r="J1155" t="s">
        <v>847</v>
      </c>
      <c r="K1155">
        <v>13</v>
      </c>
      <c r="L1155" t="s">
        <v>811</v>
      </c>
      <c r="N1155">
        <v>50</v>
      </c>
      <c r="O1155" s="41">
        <v>42765.958333333336</v>
      </c>
      <c r="P1155">
        <v>3811</v>
      </c>
      <c r="Q1155">
        <v>1</v>
      </c>
      <c r="V1155" t="s">
        <v>1298</v>
      </c>
      <c r="W1155">
        <v>410160</v>
      </c>
      <c r="X1155">
        <v>20</v>
      </c>
      <c r="Y1155">
        <v>0</v>
      </c>
      <c r="AB1155">
        <v>0</v>
      </c>
      <c r="AC1155">
        <v>0</v>
      </c>
      <c r="AD1155">
        <v>0</v>
      </c>
      <c r="AE1155" t="s">
        <v>2046</v>
      </c>
      <c r="AF1155" t="s">
        <v>2046</v>
      </c>
      <c r="AG1155" t="s">
        <v>2046</v>
      </c>
      <c r="AH1155" t="s">
        <v>2046</v>
      </c>
      <c r="AI1155" t="s">
        <v>2046</v>
      </c>
    </row>
    <row r="1156" spans="1:35" x14ac:dyDescent="0.2">
      <c r="A1156" t="s">
        <v>51</v>
      </c>
      <c r="B1156" t="s">
        <v>803</v>
      </c>
      <c r="C1156" t="s">
        <v>887</v>
      </c>
      <c r="D1156" t="s">
        <v>15</v>
      </c>
      <c r="E1156" t="s">
        <v>614</v>
      </c>
      <c r="F1156" t="s">
        <v>1295</v>
      </c>
      <c r="G1156">
        <v>13006</v>
      </c>
      <c r="H1156" t="s">
        <v>1296</v>
      </c>
      <c r="I1156" t="s">
        <v>1297</v>
      </c>
      <c r="J1156" t="s">
        <v>847</v>
      </c>
      <c r="K1156">
        <v>13</v>
      </c>
      <c r="L1156" t="s">
        <v>811</v>
      </c>
      <c r="N1156">
        <v>50</v>
      </c>
      <c r="O1156" s="41">
        <v>42765.958333333336</v>
      </c>
      <c r="P1156">
        <v>3810</v>
      </c>
      <c r="Q1156">
        <v>1</v>
      </c>
      <c r="V1156" t="s">
        <v>1232</v>
      </c>
      <c r="W1156">
        <v>1012</v>
      </c>
      <c r="X1156">
        <v>6</v>
      </c>
      <c r="Y1156">
        <v>0</v>
      </c>
      <c r="AB1156">
        <v>31.44</v>
      </c>
      <c r="AC1156">
        <v>0</v>
      </c>
      <c r="AD1156">
        <v>31.44</v>
      </c>
      <c r="AE1156" t="s">
        <v>2046</v>
      </c>
      <c r="AF1156" t="s">
        <v>2046</v>
      </c>
      <c r="AG1156" t="s">
        <v>2046</v>
      </c>
      <c r="AH1156" t="s">
        <v>2046</v>
      </c>
      <c r="AI1156" t="s">
        <v>2046</v>
      </c>
    </row>
    <row r="1157" spans="1:35" x14ac:dyDescent="0.2">
      <c r="A1157" t="s">
        <v>51</v>
      </c>
      <c r="B1157" t="s">
        <v>803</v>
      </c>
      <c r="C1157" t="s">
        <v>887</v>
      </c>
      <c r="D1157" t="s">
        <v>15</v>
      </c>
      <c r="E1157" t="s">
        <v>614</v>
      </c>
      <c r="F1157" t="s">
        <v>1295</v>
      </c>
      <c r="G1157">
        <v>13006</v>
      </c>
      <c r="H1157" t="s">
        <v>1296</v>
      </c>
      <c r="I1157" t="s">
        <v>1297</v>
      </c>
      <c r="J1157" t="s">
        <v>847</v>
      </c>
      <c r="K1157">
        <v>13</v>
      </c>
      <c r="L1157" t="s">
        <v>811</v>
      </c>
      <c r="N1157">
        <v>50</v>
      </c>
      <c r="O1157" s="41">
        <v>42765.958333333336</v>
      </c>
      <c r="P1157">
        <v>3810</v>
      </c>
      <c r="Q1157">
        <v>1</v>
      </c>
      <c r="V1157" t="s">
        <v>1166</v>
      </c>
      <c r="W1157">
        <v>1013</v>
      </c>
      <c r="X1157">
        <v>6</v>
      </c>
      <c r="Y1157">
        <v>0</v>
      </c>
      <c r="AB1157">
        <v>23.4</v>
      </c>
      <c r="AC1157">
        <v>0</v>
      </c>
      <c r="AD1157">
        <v>23.4</v>
      </c>
      <c r="AE1157" t="s">
        <v>2046</v>
      </c>
      <c r="AF1157" t="s">
        <v>2046</v>
      </c>
      <c r="AG1157" t="s">
        <v>2046</v>
      </c>
      <c r="AH1157" t="s">
        <v>2046</v>
      </c>
      <c r="AI1157" t="s">
        <v>2046</v>
      </c>
    </row>
    <row r="1158" spans="1:35" x14ac:dyDescent="0.2">
      <c r="A1158" t="s">
        <v>51</v>
      </c>
      <c r="B1158" t="s">
        <v>803</v>
      </c>
      <c r="C1158" t="s">
        <v>887</v>
      </c>
      <c r="D1158" t="s">
        <v>15</v>
      </c>
      <c r="E1158" t="s">
        <v>614</v>
      </c>
      <c r="F1158" t="s">
        <v>1295</v>
      </c>
      <c r="G1158">
        <v>13006</v>
      </c>
      <c r="H1158" t="s">
        <v>1296</v>
      </c>
      <c r="I1158" t="s">
        <v>1297</v>
      </c>
      <c r="J1158" t="s">
        <v>847</v>
      </c>
      <c r="K1158">
        <v>13</v>
      </c>
      <c r="L1158" t="s">
        <v>811</v>
      </c>
      <c r="N1158">
        <v>50</v>
      </c>
      <c r="O1158" s="41">
        <v>42765.958333333336</v>
      </c>
      <c r="P1158">
        <v>3810</v>
      </c>
      <c r="Q1158">
        <v>1</v>
      </c>
      <c r="V1158" t="s">
        <v>890</v>
      </c>
      <c r="W1158">
        <v>1011</v>
      </c>
      <c r="X1158">
        <v>6</v>
      </c>
      <c r="Y1158">
        <v>0</v>
      </c>
      <c r="AB1158">
        <v>27.3</v>
      </c>
      <c r="AC1158">
        <v>0</v>
      </c>
      <c r="AD1158">
        <v>27.3</v>
      </c>
      <c r="AE1158" t="s">
        <v>2046</v>
      </c>
      <c r="AF1158" t="s">
        <v>2046</v>
      </c>
      <c r="AG1158" t="s">
        <v>2046</v>
      </c>
      <c r="AH1158" t="s">
        <v>2046</v>
      </c>
      <c r="AI1158" t="s">
        <v>2046</v>
      </c>
    </row>
    <row r="1159" spans="1:35" x14ac:dyDescent="0.2">
      <c r="A1159" t="s">
        <v>51</v>
      </c>
      <c r="B1159" t="s">
        <v>826</v>
      </c>
      <c r="C1159" t="s">
        <v>863</v>
      </c>
      <c r="D1159" t="s">
        <v>11</v>
      </c>
      <c r="E1159" t="s">
        <v>604</v>
      </c>
      <c r="F1159" t="s">
        <v>1290</v>
      </c>
      <c r="G1159">
        <v>7300</v>
      </c>
      <c r="H1159" t="s">
        <v>1291</v>
      </c>
      <c r="I1159" t="s">
        <v>1292</v>
      </c>
      <c r="J1159" t="s">
        <v>882</v>
      </c>
      <c r="K1159">
        <v>7</v>
      </c>
      <c r="L1159" t="s">
        <v>870</v>
      </c>
      <c r="N1159">
        <v>240</v>
      </c>
      <c r="O1159" s="41">
        <v>42765.958333333336</v>
      </c>
      <c r="P1159">
        <v>3809</v>
      </c>
      <c r="Q1159">
        <v>1</v>
      </c>
      <c r="V1159" t="s">
        <v>1293</v>
      </c>
      <c r="W1159" t="s">
        <v>1294</v>
      </c>
      <c r="X1159">
        <v>6</v>
      </c>
      <c r="Y1159">
        <v>0</v>
      </c>
      <c r="AB1159">
        <v>12.66</v>
      </c>
      <c r="AC1159">
        <v>0</v>
      </c>
      <c r="AD1159">
        <v>12.66</v>
      </c>
      <c r="AE1159" t="s">
        <v>2046</v>
      </c>
      <c r="AF1159" t="s">
        <v>2046</v>
      </c>
      <c r="AG1159" t="s">
        <v>2046</v>
      </c>
      <c r="AH1159" t="s">
        <v>2046</v>
      </c>
      <c r="AI1159" t="s">
        <v>2046</v>
      </c>
    </row>
    <row r="1160" spans="1:35" x14ac:dyDescent="0.2">
      <c r="A1160" t="s">
        <v>51</v>
      </c>
      <c r="B1160" t="s">
        <v>826</v>
      </c>
      <c r="C1160" t="s">
        <v>18</v>
      </c>
      <c r="D1160" t="s">
        <v>15</v>
      </c>
      <c r="E1160" t="s">
        <v>604</v>
      </c>
      <c r="F1160" t="s">
        <v>1290</v>
      </c>
      <c r="G1160">
        <v>7300</v>
      </c>
      <c r="H1160" t="s">
        <v>1291</v>
      </c>
      <c r="I1160" t="s">
        <v>1292</v>
      </c>
      <c r="J1160" t="s">
        <v>882</v>
      </c>
      <c r="K1160">
        <v>7</v>
      </c>
      <c r="L1160" t="s">
        <v>870</v>
      </c>
      <c r="N1160">
        <v>240</v>
      </c>
      <c r="O1160" s="41">
        <v>42765.958333333336</v>
      </c>
      <c r="P1160">
        <v>3808</v>
      </c>
      <c r="Q1160">
        <v>1</v>
      </c>
      <c r="U1160">
        <v>1</v>
      </c>
      <c r="V1160" t="s">
        <v>886</v>
      </c>
      <c r="W1160">
        <v>1010615028</v>
      </c>
      <c r="X1160">
        <v>60</v>
      </c>
      <c r="Y1160">
        <v>10</v>
      </c>
      <c r="AB1160">
        <v>187.8</v>
      </c>
      <c r="AC1160">
        <v>0</v>
      </c>
      <c r="AD1160">
        <v>187.8</v>
      </c>
      <c r="AE1160" t="s">
        <v>2046</v>
      </c>
      <c r="AF1160" t="s">
        <v>2046</v>
      </c>
      <c r="AG1160" t="s">
        <v>2046</v>
      </c>
      <c r="AH1160" t="s">
        <v>2046</v>
      </c>
      <c r="AI1160" t="s">
        <v>2046</v>
      </c>
    </row>
    <row r="1161" spans="1:35" x14ac:dyDescent="0.2">
      <c r="A1161" t="s">
        <v>51</v>
      </c>
      <c r="B1161" t="s">
        <v>803</v>
      </c>
      <c r="C1161" t="s">
        <v>917</v>
      </c>
      <c r="D1161" t="s">
        <v>15</v>
      </c>
      <c r="E1161" t="s">
        <v>619</v>
      </c>
      <c r="F1161" t="s">
        <v>1285</v>
      </c>
      <c r="G1161">
        <v>81500</v>
      </c>
      <c r="H1161" t="s">
        <v>1286</v>
      </c>
      <c r="I1161" t="s">
        <v>1287</v>
      </c>
      <c r="J1161" t="s">
        <v>804</v>
      </c>
      <c r="K1161">
        <v>81</v>
      </c>
      <c r="L1161" t="s">
        <v>619</v>
      </c>
      <c r="N1161">
        <v>200</v>
      </c>
      <c r="O1161" s="41">
        <v>42765.958333333336</v>
      </c>
      <c r="P1161">
        <v>3473</v>
      </c>
      <c r="Q1161">
        <v>1</v>
      </c>
      <c r="V1161" t="s">
        <v>921</v>
      </c>
      <c r="W1161">
        <v>14426</v>
      </c>
      <c r="X1161">
        <v>17</v>
      </c>
      <c r="Y1161">
        <v>10</v>
      </c>
      <c r="AB1161">
        <v>28.56</v>
      </c>
      <c r="AC1161">
        <v>0</v>
      </c>
      <c r="AD1161">
        <v>28.56</v>
      </c>
      <c r="AE1161" t="s">
        <v>2046</v>
      </c>
      <c r="AF1161" t="s">
        <v>2046</v>
      </c>
      <c r="AG1161" t="s">
        <v>2046</v>
      </c>
      <c r="AH1161" t="s">
        <v>2046</v>
      </c>
      <c r="AI1161" t="s">
        <v>2046</v>
      </c>
    </row>
    <row r="1162" spans="1:35" x14ac:dyDescent="0.2">
      <c r="A1162" t="s">
        <v>51</v>
      </c>
      <c r="B1162" t="s">
        <v>803</v>
      </c>
      <c r="C1162" t="s">
        <v>917</v>
      </c>
      <c r="D1162" t="s">
        <v>15</v>
      </c>
      <c r="E1162" t="s">
        <v>619</v>
      </c>
      <c r="F1162" t="s">
        <v>1285</v>
      </c>
      <c r="G1162">
        <v>81500</v>
      </c>
      <c r="H1162" t="s">
        <v>1286</v>
      </c>
      <c r="I1162" t="s">
        <v>1287</v>
      </c>
      <c r="J1162" t="s">
        <v>804</v>
      </c>
      <c r="K1162">
        <v>81</v>
      </c>
      <c r="L1162" t="s">
        <v>619</v>
      </c>
      <c r="N1162">
        <v>200</v>
      </c>
      <c r="O1162" s="41">
        <v>42765.958333333336</v>
      </c>
      <c r="P1162">
        <v>3473</v>
      </c>
      <c r="Q1162">
        <v>1</v>
      </c>
      <c r="V1162" t="s">
        <v>1289</v>
      </c>
      <c r="W1162">
        <v>14241</v>
      </c>
      <c r="X1162">
        <v>30</v>
      </c>
      <c r="Y1162">
        <v>10</v>
      </c>
      <c r="AB1162">
        <v>72.3</v>
      </c>
      <c r="AC1162">
        <v>0</v>
      </c>
      <c r="AD1162">
        <v>72.3</v>
      </c>
      <c r="AE1162" t="s">
        <v>2046</v>
      </c>
      <c r="AF1162" t="s">
        <v>2046</v>
      </c>
      <c r="AG1162" t="s">
        <v>2046</v>
      </c>
      <c r="AH1162" t="s">
        <v>2046</v>
      </c>
      <c r="AI1162" t="s">
        <v>2046</v>
      </c>
    </row>
    <row r="1163" spans="1:35" x14ac:dyDescent="0.2">
      <c r="A1163" t="s">
        <v>51</v>
      </c>
      <c r="B1163" t="s">
        <v>803</v>
      </c>
      <c r="C1163" t="s">
        <v>917</v>
      </c>
      <c r="D1163" t="s">
        <v>15</v>
      </c>
      <c r="E1163" t="s">
        <v>619</v>
      </c>
      <c r="F1163" t="s">
        <v>1285</v>
      </c>
      <c r="G1163">
        <v>81500</v>
      </c>
      <c r="H1163" t="s">
        <v>1286</v>
      </c>
      <c r="I1163" t="s">
        <v>1287</v>
      </c>
      <c r="J1163" t="s">
        <v>804</v>
      </c>
      <c r="K1163">
        <v>81</v>
      </c>
      <c r="L1163" t="s">
        <v>619</v>
      </c>
      <c r="N1163">
        <v>200</v>
      </c>
      <c r="O1163" s="41">
        <v>42765.958333333336</v>
      </c>
      <c r="P1163">
        <v>3473</v>
      </c>
      <c r="Q1163">
        <v>1</v>
      </c>
      <c r="V1163" t="s">
        <v>1288</v>
      </c>
      <c r="W1163">
        <v>14240</v>
      </c>
      <c r="X1163">
        <v>30</v>
      </c>
      <c r="Y1163">
        <v>10</v>
      </c>
      <c r="AB1163">
        <v>63.6</v>
      </c>
      <c r="AC1163">
        <v>0</v>
      </c>
      <c r="AD1163">
        <v>63.6</v>
      </c>
      <c r="AE1163" t="s">
        <v>2046</v>
      </c>
      <c r="AF1163" t="s">
        <v>2046</v>
      </c>
      <c r="AG1163" t="s">
        <v>2046</v>
      </c>
      <c r="AH1163" t="s">
        <v>2046</v>
      </c>
      <c r="AI1163" t="s">
        <v>2046</v>
      </c>
    </row>
    <row r="1164" spans="1:35" x14ac:dyDescent="0.2">
      <c r="A1164" t="s">
        <v>51</v>
      </c>
      <c r="B1164" t="s">
        <v>803</v>
      </c>
      <c r="C1164" t="s">
        <v>917</v>
      </c>
      <c r="D1164" t="s">
        <v>15</v>
      </c>
      <c r="E1164" t="s">
        <v>619</v>
      </c>
      <c r="F1164" t="s">
        <v>1285</v>
      </c>
      <c r="G1164">
        <v>81500</v>
      </c>
      <c r="H1164" t="s">
        <v>1286</v>
      </c>
      <c r="I1164" t="s">
        <v>1287</v>
      </c>
      <c r="J1164" t="s">
        <v>804</v>
      </c>
      <c r="K1164">
        <v>81</v>
      </c>
      <c r="L1164" t="s">
        <v>619</v>
      </c>
      <c r="N1164">
        <v>200</v>
      </c>
      <c r="O1164" s="41">
        <v>42765.958333333336</v>
      </c>
      <c r="P1164">
        <v>3473</v>
      </c>
      <c r="Q1164">
        <v>1</v>
      </c>
      <c r="V1164" t="s">
        <v>1108</v>
      </c>
      <c r="W1164">
        <v>14074</v>
      </c>
      <c r="X1164">
        <v>17</v>
      </c>
      <c r="Y1164">
        <v>10</v>
      </c>
      <c r="AB1164">
        <v>26.01</v>
      </c>
      <c r="AC1164">
        <v>0</v>
      </c>
      <c r="AD1164">
        <v>26.01</v>
      </c>
      <c r="AE1164" t="s">
        <v>2046</v>
      </c>
      <c r="AF1164" t="s">
        <v>2046</v>
      </c>
      <c r="AG1164" t="s">
        <v>2046</v>
      </c>
      <c r="AH1164" t="s">
        <v>2046</v>
      </c>
      <c r="AI1164" t="s">
        <v>2046</v>
      </c>
    </row>
    <row r="1165" spans="1:35" x14ac:dyDescent="0.2">
      <c r="A1165" t="s">
        <v>51</v>
      </c>
      <c r="B1165" t="s">
        <v>803</v>
      </c>
      <c r="C1165" t="s">
        <v>917</v>
      </c>
      <c r="D1165" t="s">
        <v>15</v>
      </c>
      <c r="E1165" t="s">
        <v>619</v>
      </c>
      <c r="F1165" t="s">
        <v>1285</v>
      </c>
      <c r="G1165">
        <v>81500</v>
      </c>
      <c r="H1165" t="s">
        <v>1286</v>
      </c>
      <c r="I1165" t="s">
        <v>1287</v>
      </c>
      <c r="J1165" t="s">
        <v>804</v>
      </c>
      <c r="K1165">
        <v>81</v>
      </c>
      <c r="L1165" t="s">
        <v>619</v>
      </c>
      <c r="N1165">
        <v>200</v>
      </c>
      <c r="O1165" s="41">
        <v>42765.958333333336</v>
      </c>
      <c r="P1165">
        <v>3473</v>
      </c>
      <c r="Q1165">
        <v>1</v>
      </c>
      <c r="V1165" t="s">
        <v>944</v>
      </c>
      <c r="W1165">
        <v>14371</v>
      </c>
      <c r="X1165">
        <v>17</v>
      </c>
      <c r="Y1165">
        <v>10</v>
      </c>
      <c r="AB1165">
        <v>26.01</v>
      </c>
      <c r="AC1165">
        <v>0</v>
      </c>
      <c r="AD1165">
        <v>26.01</v>
      </c>
      <c r="AE1165" t="s">
        <v>2046</v>
      </c>
      <c r="AF1165" t="s">
        <v>2046</v>
      </c>
      <c r="AG1165" t="s">
        <v>2046</v>
      </c>
      <c r="AH1165" t="s">
        <v>2046</v>
      </c>
      <c r="AI1165" t="s">
        <v>2046</v>
      </c>
    </row>
    <row r="1166" spans="1:35" x14ac:dyDescent="0.2">
      <c r="A1166" t="s">
        <v>51</v>
      </c>
      <c r="B1166" t="s">
        <v>803</v>
      </c>
      <c r="C1166" t="s">
        <v>917</v>
      </c>
      <c r="D1166" t="s">
        <v>15</v>
      </c>
      <c r="E1166" t="s">
        <v>619</v>
      </c>
      <c r="F1166" t="s">
        <v>1285</v>
      </c>
      <c r="G1166">
        <v>81500</v>
      </c>
      <c r="H1166" t="s">
        <v>1286</v>
      </c>
      <c r="I1166" t="s">
        <v>1287</v>
      </c>
      <c r="J1166" t="s">
        <v>804</v>
      </c>
      <c r="K1166">
        <v>81</v>
      </c>
      <c r="L1166" t="s">
        <v>619</v>
      </c>
      <c r="N1166">
        <v>200</v>
      </c>
      <c r="O1166" s="41">
        <v>42765.958333333336</v>
      </c>
      <c r="P1166">
        <v>3473</v>
      </c>
      <c r="Q1166">
        <v>1</v>
      </c>
      <c r="V1166" t="s">
        <v>1113</v>
      </c>
      <c r="W1166">
        <v>14771</v>
      </c>
      <c r="X1166">
        <v>17</v>
      </c>
      <c r="Y1166">
        <v>10</v>
      </c>
      <c r="AB1166">
        <v>0</v>
      </c>
      <c r="AC1166">
        <v>0</v>
      </c>
      <c r="AD1166">
        <v>0</v>
      </c>
      <c r="AE1166" t="s">
        <v>2046</v>
      </c>
      <c r="AF1166" t="s">
        <v>2046</v>
      </c>
      <c r="AG1166" t="s">
        <v>2046</v>
      </c>
      <c r="AH1166" t="s">
        <v>2046</v>
      </c>
      <c r="AI1166" t="s">
        <v>2046</v>
      </c>
    </row>
    <row r="1167" spans="1:35" x14ac:dyDescent="0.2">
      <c r="A1167" t="s">
        <v>51</v>
      </c>
      <c r="B1167" t="s">
        <v>803</v>
      </c>
      <c r="C1167" t="s">
        <v>917</v>
      </c>
      <c r="D1167" t="s">
        <v>15</v>
      </c>
      <c r="E1167" t="s">
        <v>619</v>
      </c>
      <c r="F1167" t="s">
        <v>1285</v>
      </c>
      <c r="G1167">
        <v>81500</v>
      </c>
      <c r="H1167" t="s">
        <v>1286</v>
      </c>
      <c r="I1167" t="s">
        <v>1287</v>
      </c>
      <c r="J1167" t="s">
        <v>804</v>
      </c>
      <c r="K1167">
        <v>81</v>
      </c>
      <c r="L1167" t="s">
        <v>619</v>
      </c>
      <c r="N1167">
        <v>200</v>
      </c>
      <c r="O1167" s="41">
        <v>42765.958333333336</v>
      </c>
      <c r="P1167">
        <v>3473</v>
      </c>
      <c r="Q1167">
        <v>1</v>
      </c>
      <c r="V1167" t="s">
        <v>959</v>
      </c>
      <c r="W1167">
        <v>14072</v>
      </c>
      <c r="X1167">
        <v>17</v>
      </c>
      <c r="Y1167">
        <v>10</v>
      </c>
      <c r="AB1167">
        <v>23.29</v>
      </c>
      <c r="AC1167">
        <v>0</v>
      </c>
      <c r="AD1167">
        <v>23.29</v>
      </c>
      <c r="AE1167" t="s">
        <v>2046</v>
      </c>
      <c r="AF1167" t="s">
        <v>2046</v>
      </c>
      <c r="AG1167" t="s">
        <v>2046</v>
      </c>
      <c r="AH1167" t="s">
        <v>2046</v>
      </c>
      <c r="AI1167" t="s">
        <v>2046</v>
      </c>
    </row>
    <row r="1168" spans="1:35" x14ac:dyDescent="0.2">
      <c r="A1168" t="s">
        <v>51</v>
      </c>
      <c r="B1168" t="s">
        <v>803</v>
      </c>
      <c r="C1168" t="s">
        <v>917</v>
      </c>
      <c r="D1168" t="s">
        <v>15</v>
      </c>
      <c r="E1168" t="s">
        <v>619</v>
      </c>
      <c r="F1168" t="s">
        <v>1285</v>
      </c>
      <c r="G1168">
        <v>81500</v>
      </c>
      <c r="H1168" t="s">
        <v>1286</v>
      </c>
      <c r="I1168" t="s">
        <v>1287</v>
      </c>
      <c r="J1168" t="s">
        <v>804</v>
      </c>
      <c r="K1168">
        <v>81</v>
      </c>
      <c r="L1168" t="s">
        <v>619</v>
      </c>
      <c r="N1168">
        <v>200</v>
      </c>
      <c r="O1168" s="41">
        <v>42765.958333333336</v>
      </c>
      <c r="P1168">
        <v>3473</v>
      </c>
      <c r="Q1168">
        <v>1</v>
      </c>
      <c r="V1168" t="s">
        <v>943</v>
      </c>
      <c r="W1168">
        <v>14072</v>
      </c>
      <c r="X1168">
        <v>17</v>
      </c>
      <c r="Y1168">
        <v>10</v>
      </c>
      <c r="AB1168">
        <v>28.73</v>
      </c>
      <c r="AC1168">
        <v>0</v>
      </c>
      <c r="AD1168">
        <v>28.73</v>
      </c>
      <c r="AE1168" t="s">
        <v>2046</v>
      </c>
      <c r="AF1168" t="s">
        <v>2046</v>
      </c>
      <c r="AG1168" t="s">
        <v>2046</v>
      </c>
      <c r="AH1168" t="s">
        <v>2046</v>
      </c>
      <c r="AI1168" t="s">
        <v>2046</v>
      </c>
    </row>
    <row r="1169" spans="1:35" x14ac:dyDescent="0.2">
      <c r="A1169" t="s">
        <v>51</v>
      </c>
      <c r="B1169" t="s">
        <v>803</v>
      </c>
      <c r="C1169" t="s">
        <v>917</v>
      </c>
      <c r="D1169" t="s">
        <v>15</v>
      </c>
      <c r="E1169" t="s">
        <v>619</v>
      </c>
      <c r="F1169" t="s">
        <v>1285</v>
      </c>
      <c r="G1169">
        <v>81500</v>
      </c>
      <c r="H1169" t="s">
        <v>1286</v>
      </c>
      <c r="I1169" t="s">
        <v>1287</v>
      </c>
      <c r="J1169" t="s">
        <v>804</v>
      </c>
      <c r="K1169">
        <v>81</v>
      </c>
      <c r="L1169" t="s">
        <v>619</v>
      </c>
      <c r="N1169">
        <v>200</v>
      </c>
      <c r="O1169" s="41">
        <v>42765.958333333336</v>
      </c>
      <c r="P1169">
        <v>3473</v>
      </c>
      <c r="Q1169">
        <v>1</v>
      </c>
      <c r="V1169" t="s">
        <v>1109</v>
      </c>
      <c r="W1169">
        <v>14594</v>
      </c>
      <c r="X1169">
        <v>17</v>
      </c>
      <c r="Y1169">
        <v>10</v>
      </c>
      <c r="AB1169">
        <v>26.69</v>
      </c>
      <c r="AC1169">
        <v>0</v>
      </c>
      <c r="AD1169">
        <v>26.69</v>
      </c>
      <c r="AE1169" t="s">
        <v>2046</v>
      </c>
      <c r="AF1169" t="s">
        <v>2046</v>
      </c>
      <c r="AG1169" t="s">
        <v>2046</v>
      </c>
      <c r="AH1169" t="s">
        <v>2046</v>
      </c>
      <c r="AI1169" t="s">
        <v>2046</v>
      </c>
    </row>
    <row r="1170" spans="1:35" x14ac:dyDescent="0.2">
      <c r="A1170" t="s">
        <v>51</v>
      </c>
      <c r="B1170" t="s">
        <v>803</v>
      </c>
      <c r="C1170" t="s">
        <v>917</v>
      </c>
      <c r="D1170" t="s">
        <v>15</v>
      </c>
      <c r="E1170" t="s">
        <v>619</v>
      </c>
      <c r="F1170" t="s">
        <v>1285</v>
      </c>
      <c r="G1170">
        <v>81500</v>
      </c>
      <c r="H1170" t="s">
        <v>1286</v>
      </c>
      <c r="I1170" t="s">
        <v>1287</v>
      </c>
      <c r="J1170" t="s">
        <v>804</v>
      </c>
      <c r="K1170">
        <v>81</v>
      </c>
      <c r="L1170" t="s">
        <v>619</v>
      </c>
      <c r="N1170">
        <v>200</v>
      </c>
      <c r="O1170" s="41">
        <v>42765.958333333336</v>
      </c>
      <c r="P1170">
        <v>3473</v>
      </c>
      <c r="Q1170">
        <v>1</v>
      </c>
      <c r="V1170" t="s">
        <v>919</v>
      </c>
      <c r="W1170">
        <v>14073</v>
      </c>
      <c r="X1170">
        <v>17</v>
      </c>
      <c r="Y1170">
        <v>10</v>
      </c>
      <c r="AB1170">
        <v>24.48</v>
      </c>
      <c r="AC1170">
        <v>0</v>
      </c>
      <c r="AD1170">
        <v>24.48</v>
      </c>
      <c r="AE1170" t="s">
        <v>2046</v>
      </c>
      <c r="AF1170" t="s">
        <v>2046</v>
      </c>
      <c r="AG1170" t="s">
        <v>2046</v>
      </c>
      <c r="AH1170" t="s">
        <v>2046</v>
      </c>
      <c r="AI1170" t="s">
        <v>2046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3"/>
  <sheetViews>
    <sheetView showGridLines="0" workbookViewId="0"/>
  </sheetViews>
  <sheetFormatPr baseColWidth="10" defaultColWidth="10.83203125" defaultRowHeight="15" customHeight="1" x14ac:dyDescent="0.2"/>
  <cols>
    <col min="1" max="1" width="18.33203125" style="18" customWidth="1"/>
    <col min="2" max="2" width="18.83203125" style="18" customWidth="1"/>
    <col min="3" max="4" width="13" style="18" customWidth="1"/>
    <col min="5" max="5" width="12" style="18" customWidth="1"/>
    <col min="6" max="256" width="10.83203125" customWidth="1"/>
  </cols>
  <sheetData>
    <row r="1" spans="1:5" ht="15" customHeight="1" x14ac:dyDescent="0.2">
      <c r="A1" s="5" t="s">
        <v>1</v>
      </c>
      <c r="B1" s="6" t="s">
        <v>17</v>
      </c>
      <c r="C1" s="7"/>
      <c r="D1" s="8"/>
      <c r="E1" s="8"/>
    </row>
    <row r="2" spans="1:5" ht="15" customHeight="1" x14ac:dyDescent="0.2">
      <c r="A2" s="5" t="s">
        <v>0</v>
      </c>
      <c r="B2" s="19" t="s">
        <v>18</v>
      </c>
      <c r="C2" s="7"/>
      <c r="D2" s="8"/>
      <c r="E2" s="8"/>
    </row>
    <row r="3" spans="1:5" ht="15" customHeight="1" x14ac:dyDescent="0.2">
      <c r="A3" s="5" t="s">
        <v>19</v>
      </c>
      <c r="B3" s="9" t="s">
        <v>17</v>
      </c>
      <c r="C3" s="7"/>
      <c r="D3" s="8"/>
      <c r="E3" s="8"/>
    </row>
    <row r="4" spans="1:5" ht="15" customHeight="1" x14ac:dyDescent="0.2">
      <c r="A4" s="10"/>
      <c r="B4" s="11"/>
      <c r="C4" s="8"/>
      <c r="D4" s="8"/>
      <c r="E4" s="8"/>
    </row>
    <row r="5" spans="1:5" ht="15" customHeight="1" x14ac:dyDescent="0.2">
      <c r="A5" s="13" t="s">
        <v>3</v>
      </c>
      <c r="B5" s="14" t="s">
        <v>20</v>
      </c>
      <c r="C5" s="7"/>
      <c r="D5" s="8"/>
      <c r="E5" s="8"/>
    </row>
    <row r="6" spans="1:5" ht="15" customHeight="1" x14ac:dyDescent="0.2">
      <c r="A6" s="20">
        <v>3451</v>
      </c>
      <c r="B6" s="16">
        <v>240</v>
      </c>
      <c r="C6" s="7"/>
      <c r="D6" s="8"/>
      <c r="E6" s="8"/>
    </row>
    <row r="7" spans="1:5" ht="15" customHeight="1" x14ac:dyDescent="0.2">
      <c r="A7" s="20">
        <v>3547</v>
      </c>
      <c r="B7" s="16">
        <v>16</v>
      </c>
      <c r="C7" s="7"/>
      <c r="D7" s="8"/>
      <c r="E7" s="8"/>
    </row>
    <row r="8" spans="1:5" ht="15" customHeight="1" x14ac:dyDescent="0.2">
      <c r="A8" s="20">
        <v>3555</v>
      </c>
      <c r="B8" s="16">
        <v>12</v>
      </c>
      <c r="C8" s="7"/>
      <c r="D8" s="8"/>
      <c r="E8" s="8"/>
    </row>
    <row r="9" spans="1:5" ht="15" customHeight="1" x14ac:dyDescent="0.2">
      <c r="A9" s="20">
        <v>3562</v>
      </c>
      <c r="B9" s="16">
        <v>6</v>
      </c>
      <c r="C9" s="7"/>
      <c r="D9" s="8"/>
      <c r="E9" s="8"/>
    </row>
    <row r="10" spans="1:5" ht="15" customHeight="1" x14ac:dyDescent="0.2">
      <c r="A10" s="20">
        <v>3564</v>
      </c>
      <c r="B10" s="16">
        <v>18</v>
      </c>
      <c r="C10" s="7"/>
      <c r="D10" s="8"/>
      <c r="E10" s="8"/>
    </row>
    <row r="11" spans="1:5" ht="15" customHeight="1" x14ac:dyDescent="0.2">
      <c r="A11" s="20">
        <v>3574</v>
      </c>
      <c r="B11" s="16">
        <v>6</v>
      </c>
      <c r="C11" s="7"/>
      <c r="D11" s="8"/>
      <c r="E11" s="8"/>
    </row>
    <row r="12" spans="1:5" ht="15" customHeight="1" x14ac:dyDescent="0.2">
      <c r="A12" s="20">
        <v>3578</v>
      </c>
      <c r="B12" s="16">
        <v>72</v>
      </c>
      <c r="C12" s="7"/>
      <c r="D12" s="8"/>
      <c r="E12" s="8"/>
    </row>
    <row r="13" spans="1:5" ht="15" customHeight="1" x14ac:dyDescent="0.2">
      <c r="A13" s="20">
        <v>3580</v>
      </c>
      <c r="B13" s="16">
        <v>24</v>
      </c>
      <c r="C13" s="7"/>
      <c r="D13" s="8"/>
      <c r="E13" s="8"/>
    </row>
    <row r="14" spans="1:5" ht="15" customHeight="1" x14ac:dyDescent="0.2">
      <c r="A14" s="20">
        <v>3595</v>
      </c>
      <c r="B14" s="16">
        <v>6</v>
      </c>
      <c r="C14" s="7"/>
      <c r="D14" s="8"/>
      <c r="E14" s="8"/>
    </row>
    <row r="15" spans="1:5" ht="15" customHeight="1" x14ac:dyDescent="0.2">
      <c r="A15" s="20">
        <v>3597</v>
      </c>
      <c r="B15" s="16">
        <v>4</v>
      </c>
      <c r="C15" s="7"/>
      <c r="D15" s="8"/>
      <c r="E15" s="8"/>
    </row>
    <row r="16" spans="1:5" ht="15" customHeight="1" x14ac:dyDescent="0.2">
      <c r="A16" s="20">
        <v>3598</v>
      </c>
      <c r="B16" s="16">
        <v>12</v>
      </c>
      <c r="C16" s="7"/>
      <c r="D16" s="8"/>
      <c r="E16" s="8"/>
    </row>
    <row r="17" spans="1:5" ht="15" customHeight="1" x14ac:dyDescent="0.2">
      <c r="A17" s="20">
        <v>3602</v>
      </c>
      <c r="B17" s="16">
        <v>12</v>
      </c>
      <c r="C17" s="7"/>
      <c r="D17" s="8"/>
      <c r="E17" s="8"/>
    </row>
    <row r="18" spans="1:5" ht="15" customHeight="1" x14ac:dyDescent="0.2">
      <c r="A18" s="20">
        <v>3610</v>
      </c>
      <c r="B18" s="16">
        <v>12</v>
      </c>
      <c r="C18" s="7"/>
      <c r="D18" s="8"/>
      <c r="E18" s="8"/>
    </row>
    <row r="19" spans="1:5" ht="15" customHeight="1" x14ac:dyDescent="0.2">
      <c r="A19" s="20">
        <v>3613</v>
      </c>
      <c r="B19" s="16">
        <v>72</v>
      </c>
      <c r="C19" s="7"/>
      <c r="D19" s="8"/>
      <c r="E19" s="8"/>
    </row>
    <row r="20" spans="1:5" ht="15" customHeight="1" x14ac:dyDescent="0.2">
      <c r="A20" s="20">
        <v>3618</v>
      </c>
      <c r="B20" s="16">
        <v>300</v>
      </c>
      <c r="C20" s="7"/>
      <c r="D20" s="8"/>
      <c r="E20" s="8"/>
    </row>
    <row r="21" spans="1:5" ht="15" customHeight="1" x14ac:dyDescent="0.2">
      <c r="A21" s="20">
        <v>3621</v>
      </c>
      <c r="B21" s="16">
        <v>84</v>
      </c>
      <c r="C21" s="7"/>
      <c r="D21" s="8"/>
      <c r="E21" s="8"/>
    </row>
    <row r="22" spans="1:5" ht="15" customHeight="1" x14ac:dyDescent="0.2">
      <c r="A22" s="20">
        <v>3624</v>
      </c>
      <c r="B22" s="16">
        <v>60</v>
      </c>
      <c r="C22" s="7"/>
      <c r="D22" s="8"/>
      <c r="E22" s="8"/>
    </row>
    <row r="23" spans="1:5" ht="15" customHeight="1" x14ac:dyDescent="0.2">
      <c r="A23" s="20">
        <v>3628</v>
      </c>
      <c r="B23" s="16">
        <v>24</v>
      </c>
      <c r="C23" s="7"/>
      <c r="D23" s="8"/>
      <c r="E23" s="8"/>
    </row>
    <row r="24" spans="1:5" ht="15" customHeight="1" x14ac:dyDescent="0.2">
      <c r="A24" s="20">
        <v>3631</v>
      </c>
      <c r="B24" s="16">
        <v>18</v>
      </c>
      <c r="C24" s="7"/>
      <c r="D24" s="8"/>
      <c r="E24" s="8"/>
    </row>
    <row r="25" spans="1:5" ht="15" customHeight="1" x14ac:dyDescent="0.2">
      <c r="A25" s="20">
        <v>3634</v>
      </c>
      <c r="B25" s="16">
        <v>12</v>
      </c>
      <c r="C25" s="7"/>
      <c r="D25" s="8"/>
      <c r="E25" s="8"/>
    </row>
    <row r="26" spans="1:5" ht="15" customHeight="1" x14ac:dyDescent="0.2">
      <c r="A26" s="20">
        <v>3640</v>
      </c>
      <c r="B26" s="16">
        <v>60</v>
      </c>
      <c r="C26" s="7"/>
      <c r="D26" s="8"/>
      <c r="E26" s="8"/>
    </row>
    <row r="27" spans="1:5" ht="15" customHeight="1" x14ac:dyDescent="0.2">
      <c r="A27" s="20">
        <v>3642</v>
      </c>
      <c r="B27" s="16">
        <v>252</v>
      </c>
      <c r="C27" s="7"/>
      <c r="D27" s="8"/>
      <c r="E27" s="8"/>
    </row>
    <row r="28" spans="1:5" ht="15" customHeight="1" x14ac:dyDescent="0.2">
      <c r="A28" s="20">
        <v>3647</v>
      </c>
      <c r="B28" s="16">
        <v>84</v>
      </c>
      <c r="C28" s="7"/>
      <c r="D28" s="8"/>
      <c r="E28" s="8"/>
    </row>
    <row r="29" spans="1:5" ht="15" customHeight="1" x14ac:dyDescent="0.2">
      <c r="A29" s="20">
        <v>3649</v>
      </c>
      <c r="B29" s="16">
        <v>24</v>
      </c>
      <c r="C29" s="7"/>
      <c r="D29" s="8"/>
      <c r="E29" s="8"/>
    </row>
    <row r="30" spans="1:5" ht="15" customHeight="1" x14ac:dyDescent="0.2">
      <c r="A30" s="20">
        <v>3656</v>
      </c>
      <c r="B30" s="16">
        <v>60</v>
      </c>
      <c r="C30" s="7"/>
      <c r="D30" s="8"/>
      <c r="E30" s="8"/>
    </row>
    <row r="31" spans="1:5" ht="15" customHeight="1" x14ac:dyDescent="0.2">
      <c r="A31" s="20">
        <v>3661</v>
      </c>
      <c r="B31" s="16">
        <v>72</v>
      </c>
      <c r="C31" s="7"/>
      <c r="D31" s="8"/>
      <c r="E31" s="8"/>
    </row>
    <row r="32" spans="1:5" ht="15" customHeight="1" x14ac:dyDescent="0.2">
      <c r="A32" s="20">
        <v>3662</v>
      </c>
      <c r="B32" s="16">
        <v>72</v>
      </c>
      <c r="C32" s="7"/>
      <c r="D32" s="8"/>
      <c r="E32" s="8"/>
    </row>
    <row r="33" spans="1:5" ht="15" customHeight="1" x14ac:dyDescent="0.2">
      <c r="A33" s="20">
        <v>3666</v>
      </c>
      <c r="B33" s="16">
        <v>12</v>
      </c>
      <c r="C33" s="7"/>
      <c r="D33" s="8"/>
      <c r="E33" s="8"/>
    </row>
    <row r="34" spans="1:5" ht="15" customHeight="1" x14ac:dyDescent="0.2">
      <c r="A34" s="20">
        <v>3681</v>
      </c>
      <c r="B34" s="16">
        <v>6</v>
      </c>
      <c r="C34" s="7"/>
      <c r="D34" s="8"/>
      <c r="E34" s="8"/>
    </row>
    <row r="35" spans="1:5" ht="15" customHeight="1" x14ac:dyDescent="0.2">
      <c r="A35" s="20">
        <v>3688</v>
      </c>
      <c r="B35" s="16">
        <v>192</v>
      </c>
      <c r="C35" s="7"/>
      <c r="D35" s="8"/>
      <c r="E35" s="8"/>
    </row>
    <row r="36" spans="1:5" ht="15" customHeight="1" x14ac:dyDescent="0.2">
      <c r="A36" s="20">
        <v>3692</v>
      </c>
      <c r="B36" s="16">
        <v>12</v>
      </c>
      <c r="C36" s="7"/>
      <c r="D36" s="8"/>
      <c r="E36" s="8"/>
    </row>
    <row r="37" spans="1:5" ht="15" customHeight="1" x14ac:dyDescent="0.2">
      <c r="A37" s="20">
        <v>3693</v>
      </c>
      <c r="B37" s="16">
        <v>12</v>
      </c>
      <c r="C37" s="7"/>
      <c r="D37" s="8"/>
      <c r="E37" s="8"/>
    </row>
    <row r="38" spans="1:5" ht="15" customHeight="1" x14ac:dyDescent="0.2">
      <c r="A38" s="20">
        <v>3698</v>
      </c>
      <c r="B38" s="16">
        <v>4</v>
      </c>
      <c r="C38" s="7"/>
      <c r="D38" s="8"/>
      <c r="E38" s="8"/>
    </row>
    <row r="39" spans="1:5" ht="15" customHeight="1" x14ac:dyDescent="0.2">
      <c r="A39" s="20">
        <v>3699</v>
      </c>
      <c r="B39" s="16">
        <v>60</v>
      </c>
      <c r="C39" s="7"/>
      <c r="D39" s="8"/>
      <c r="E39" s="8"/>
    </row>
    <row r="40" spans="1:5" ht="15" customHeight="1" x14ac:dyDescent="0.2">
      <c r="A40" s="20">
        <v>3700</v>
      </c>
      <c r="B40" s="16">
        <v>30</v>
      </c>
      <c r="C40" s="7"/>
      <c r="D40" s="8"/>
      <c r="E40" s="8"/>
    </row>
    <row r="41" spans="1:5" ht="15" customHeight="1" x14ac:dyDescent="0.2">
      <c r="A41" s="20">
        <v>3701</v>
      </c>
      <c r="B41" s="16">
        <v>60</v>
      </c>
      <c r="C41" s="7"/>
      <c r="D41" s="8"/>
      <c r="E41" s="8"/>
    </row>
    <row r="42" spans="1:5" ht="15" customHeight="1" x14ac:dyDescent="0.2">
      <c r="A42" s="20">
        <v>3703</v>
      </c>
      <c r="B42" s="16">
        <v>12</v>
      </c>
      <c r="C42" s="7"/>
      <c r="D42" s="8"/>
      <c r="E42" s="8"/>
    </row>
    <row r="43" spans="1:5" ht="15" customHeight="1" x14ac:dyDescent="0.2">
      <c r="A43" s="20">
        <v>3707</v>
      </c>
      <c r="B43" s="16">
        <v>6</v>
      </c>
      <c r="C43" s="7"/>
      <c r="D43" s="8"/>
      <c r="E43" s="8"/>
    </row>
    <row r="44" spans="1:5" ht="15" customHeight="1" x14ac:dyDescent="0.2">
      <c r="A44" s="20">
        <v>3712</v>
      </c>
      <c r="B44" s="16">
        <v>12</v>
      </c>
      <c r="C44" s="7"/>
      <c r="D44" s="8"/>
      <c r="E44" s="8"/>
    </row>
    <row r="45" spans="1:5" ht="15" customHeight="1" x14ac:dyDescent="0.2">
      <c r="A45" s="20">
        <v>3716</v>
      </c>
      <c r="B45" s="16">
        <v>12</v>
      </c>
      <c r="C45" s="7"/>
      <c r="D45" s="8"/>
      <c r="E45" s="8"/>
    </row>
    <row r="46" spans="1:5" ht="15" customHeight="1" x14ac:dyDescent="0.2">
      <c r="A46" s="20">
        <v>3720</v>
      </c>
      <c r="B46" s="16">
        <v>12</v>
      </c>
      <c r="C46" s="7"/>
      <c r="D46" s="8"/>
      <c r="E46" s="8"/>
    </row>
    <row r="47" spans="1:5" ht="15" customHeight="1" x14ac:dyDescent="0.2">
      <c r="A47" s="20">
        <v>3725</v>
      </c>
      <c r="B47" s="16">
        <v>12</v>
      </c>
      <c r="C47" s="7"/>
      <c r="D47" s="8"/>
      <c r="E47" s="8"/>
    </row>
    <row r="48" spans="1:5" ht="15" customHeight="1" x14ac:dyDescent="0.2">
      <c r="A48" s="20">
        <v>3726</v>
      </c>
      <c r="B48" s="16">
        <v>12</v>
      </c>
      <c r="C48" s="7"/>
      <c r="D48" s="8"/>
      <c r="E48" s="8"/>
    </row>
    <row r="49" spans="1:5" ht="15" customHeight="1" x14ac:dyDescent="0.2">
      <c r="A49" s="20">
        <v>3728</v>
      </c>
      <c r="B49" s="16">
        <v>12</v>
      </c>
      <c r="C49" s="7"/>
      <c r="D49" s="8"/>
      <c r="E49" s="8"/>
    </row>
    <row r="50" spans="1:5" ht="15" customHeight="1" x14ac:dyDescent="0.2">
      <c r="A50" s="20">
        <v>3734</v>
      </c>
      <c r="B50" s="16">
        <v>12</v>
      </c>
      <c r="C50" s="7"/>
      <c r="D50" s="8"/>
      <c r="E50" s="8"/>
    </row>
    <row r="51" spans="1:5" ht="15" customHeight="1" x14ac:dyDescent="0.2">
      <c r="A51" s="20">
        <v>3744</v>
      </c>
      <c r="B51" s="16">
        <v>60</v>
      </c>
      <c r="C51" s="7"/>
      <c r="D51" s="8"/>
      <c r="E51" s="8"/>
    </row>
    <row r="52" spans="1:5" ht="15" customHeight="1" x14ac:dyDescent="0.2">
      <c r="A52" s="20">
        <v>3761</v>
      </c>
      <c r="B52" s="16">
        <v>132</v>
      </c>
      <c r="C52" s="7"/>
      <c r="D52" s="8"/>
      <c r="E52" s="8"/>
    </row>
    <row r="53" spans="1:5" ht="15" customHeight="1" x14ac:dyDescent="0.2">
      <c r="A53" s="20">
        <v>3763</v>
      </c>
      <c r="B53" s="16">
        <v>24</v>
      </c>
      <c r="C53" s="7"/>
      <c r="D53" s="8"/>
      <c r="E53" s="8"/>
    </row>
    <row r="54" spans="1:5" ht="15" customHeight="1" x14ac:dyDescent="0.2">
      <c r="A54" s="20">
        <v>3777</v>
      </c>
      <c r="B54" s="16">
        <v>132</v>
      </c>
      <c r="C54" s="7"/>
      <c r="D54" s="8"/>
      <c r="E54" s="8"/>
    </row>
    <row r="55" spans="1:5" ht="15" customHeight="1" x14ac:dyDescent="0.2">
      <c r="A55" s="20">
        <v>3783</v>
      </c>
      <c r="B55" s="16">
        <v>24</v>
      </c>
      <c r="C55" s="7"/>
      <c r="D55" s="8"/>
      <c r="E55" s="8"/>
    </row>
    <row r="56" spans="1:5" ht="15" customHeight="1" x14ac:dyDescent="0.2">
      <c r="A56" s="20">
        <v>3786</v>
      </c>
      <c r="B56" s="16">
        <v>12</v>
      </c>
      <c r="C56" s="7"/>
      <c r="D56" s="8"/>
      <c r="E56" s="8"/>
    </row>
    <row r="57" spans="1:5" ht="15" customHeight="1" x14ac:dyDescent="0.2">
      <c r="A57" s="20">
        <v>3787</v>
      </c>
      <c r="B57" s="16">
        <v>12</v>
      </c>
      <c r="C57" s="7"/>
      <c r="D57" s="8"/>
      <c r="E57" s="8"/>
    </row>
    <row r="58" spans="1:5" ht="15" customHeight="1" x14ac:dyDescent="0.2">
      <c r="A58" s="20">
        <v>3797</v>
      </c>
      <c r="B58" s="16">
        <v>12</v>
      </c>
      <c r="C58" s="7"/>
      <c r="D58" s="8"/>
      <c r="E58" s="8"/>
    </row>
    <row r="59" spans="1:5" ht="15" customHeight="1" x14ac:dyDescent="0.2">
      <c r="A59" s="20">
        <v>3802</v>
      </c>
      <c r="B59" s="16">
        <v>12</v>
      </c>
      <c r="C59" s="7"/>
      <c r="D59" s="8"/>
      <c r="E59" s="8"/>
    </row>
    <row r="60" spans="1:5" ht="15" customHeight="1" x14ac:dyDescent="0.2">
      <c r="A60" s="20">
        <v>3808</v>
      </c>
      <c r="B60" s="16">
        <v>60</v>
      </c>
      <c r="C60" s="7"/>
      <c r="D60" s="8"/>
      <c r="E60" s="8"/>
    </row>
    <row r="61" spans="1:5" ht="15" customHeight="1" x14ac:dyDescent="0.2">
      <c r="A61" s="20">
        <v>3817</v>
      </c>
      <c r="B61" s="16">
        <v>8</v>
      </c>
      <c r="C61" s="7"/>
      <c r="D61" s="8"/>
      <c r="E61" s="8"/>
    </row>
    <row r="62" spans="1:5" ht="15" customHeight="1" x14ac:dyDescent="0.2">
      <c r="A62" s="20">
        <v>3819</v>
      </c>
      <c r="B62" s="16">
        <v>60</v>
      </c>
      <c r="C62" s="7"/>
      <c r="D62" s="8"/>
      <c r="E62" s="8"/>
    </row>
    <row r="63" spans="1:5" ht="15" customHeight="1" x14ac:dyDescent="0.2">
      <c r="A63" s="20">
        <v>3822</v>
      </c>
      <c r="B63" s="16">
        <v>60</v>
      </c>
      <c r="C63" s="7"/>
      <c r="D63" s="8"/>
      <c r="E63" s="8"/>
    </row>
    <row r="64" spans="1:5" ht="15" customHeight="1" x14ac:dyDescent="0.2">
      <c r="A64" s="20">
        <v>3827</v>
      </c>
      <c r="B64" s="16">
        <v>84</v>
      </c>
      <c r="C64" s="7"/>
      <c r="D64" s="8"/>
      <c r="E64" s="8"/>
    </row>
    <row r="65" spans="1:5" ht="15" customHeight="1" x14ac:dyDescent="0.2">
      <c r="A65" s="20">
        <v>3831</v>
      </c>
      <c r="B65" s="16">
        <v>12</v>
      </c>
      <c r="C65" s="7"/>
      <c r="D65" s="8"/>
      <c r="E65" s="8"/>
    </row>
    <row r="66" spans="1:5" ht="15" customHeight="1" x14ac:dyDescent="0.2">
      <c r="A66" s="20">
        <v>3832</v>
      </c>
      <c r="B66" s="16">
        <v>4</v>
      </c>
      <c r="C66" s="7"/>
      <c r="D66" s="8"/>
      <c r="E66" s="8"/>
    </row>
    <row r="67" spans="1:5" ht="15" customHeight="1" x14ac:dyDescent="0.2">
      <c r="A67" s="20">
        <v>3848</v>
      </c>
      <c r="B67" s="16">
        <v>12</v>
      </c>
      <c r="C67" s="7"/>
      <c r="D67" s="8"/>
      <c r="E67" s="8"/>
    </row>
    <row r="68" spans="1:5" ht="15" customHeight="1" x14ac:dyDescent="0.2">
      <c r="A68" s="20">
        <v>3856</v>
      </c>
      <c r="B68" s="16">
        <v>12</v>
      </c>
      <c r="C68" s="7"/>
      <c r="D68" s="8"/>
      <c r="E68" s="8"/>
    </row>
    <row r="69" spans="1:5" ht="15" customHeight="1" x14ac:dyDescent="0.2">
      <c r="A69" s="20">
        <v>3860</v>
      </c>
      <c r="B69" s="16">
        <v>216</v>
      </c>
      <c r="C69" s="7"/>
      <c r="D69" s="8"/>
      <c r="E69" s="8"/>
    </row>
    <row r="70" spans="1:5" ht="15" customHeight="1" x14ac:dyDescent="0.2">
      <c r="A70" s="20">
        <v>3861</v>
      </c>
      <c r="B70" s="16">
        <v>30</v>
      </c>
      <c r="C70" s="7"/>
      <c r="D70" s="8"/>
      <c r="E70" s="8"/>
    </row>
    <row r="71" spans="1:5" ht="15" customHeight="1" x14ac:dyDescent="0.2">
      <c r="A71" s="20">
        <v>3867</v>
      </c>
      <c r="B71" s="16">
        <v>12</v>
      </c>
      <c r="C71" s="7"/>
      <c r="D71" s="8"/>
      <c r="E71" s="8"/>
    </row>
    <row r="72" spans="1:5" ht="15" customHeight="1" x14ac:dyDescent="0.2">
      <c r="A72" s="20">
        <v>3873</v>
      </c>
      <c r="B72" s="16">
        <v>120</v>
      </c>
      <c r="C72" s="7"/>
      <c r="D72" s="8"/>
      <c r="E72" s="8"/>
    </row>
    <row r="73" spans="1:5" ht="15" customHeight="1" x14ac:dyDescent="0.2">
      <c r="A73" s="20">
        <v>3883</v>
      </c>
      <c r="B73" s="16">
        <v>8</v>
      </c>
      <c r="C73" s="7"/>
      <c r="D73" s="8"/>
      <c r="E73" s="8"/>
    </row>
    <row r="74" spans="1:5" ht="15" customHeight="1" x14ac:dyDescent="0.2">
      <c r="A74" s="20">
        <v>3885</v>
      </c>
      <c r="B74" s="16">
        <v>12</v>
      </c>
      <c r="C74" s="7"/>
      <c r="D74" s="8"/>
      <c r="E74" s="8"/>
    </row>
    <row r="75" spans="1:5" ht="15" customHeight="1" x14ac:dyDescent="0.2">
      <c r="A75" s="20">
        <v>3892</v>
      </c>
      <c r="B75" s="16">
        <v>24</v>
      </c>
      <c r="C75" s="7"/>
      <c r="D75" s="8"/>
      <c r="E75" s="8"/>
    </row>
    <row r="76" spans="1:5" ht="15" customHeight="1" x14ac:dyDescent="0.2">
      <c r="A76" s="20">
        <v>3898</v>
      </c>
      <c r="B76" s="16">
        <v>12</v>
      </c>
      <c r="C76" s="7"/>
      <c r="D76" s="8"/>
      <c r="E76" s="8"/>
    </row>
    <row r="77" spans="1:5" ht="15" customHeight="1" x14ac:dyDescent="0.2">
      <c r="A77" s="20">
        <v>3921</v>
      </c>
      <c r="B77" s="16">
        <v>4</v>
      </c>
      <c r="C77" s="7"/>
      <c r="D77" s="8"/>
      <c r="E77" s="8"/>
    </row>
    <row r="78" spans="1:5" ht="15" customHeight="1" x14ac:dyDescent="0.2">
      <c r="A78" s="20">
        <v>3941</v>
      </c>
      <c r="B78" s="16">
        <v>60</v>
      </c>
      <c r="C78" s="7"/>
      <c r="D78" s="8"/>
      <c r="E78" s="8"/>
    </row>
    <row r="79" spans="1:5" ht="15" customHeight="1" x14ac:dyDescent="0.2">
      <c r="A79" s="20">
        <v>3943</v>
      </c>
      <c r="B79" s="16">
        <v>12</v>
      </c>
      <c r="C79" s="7"/>
      <c r="D79" s="8"/>
      <c r="E79" s="8"/>
    </row>
    <row r="80" spans="1:5" ht="15" customHeight="1" x14ac:dyDescent="0.2">
      <c r="A80" s="20">
        <v>3951</v>
      </c>
      <c r="B80" s="16">
        <v>72</v>
      </c>
      <c r="C80" s="7"/>
      <c r="D80" s="8"/>
      <c r="E80" s="8"/>
    </row>
    <row r="81" spans="1:5" ht="15" customHeight="1" x14ac:dyDescent="0.2">
      <c r="A81" s="20">
        <v>3957</v>
      </c>
      <c r="B81" s="16">
        <v>12</v>
      </c>
      <c r="C81" s="7"/>
      <c r="D81" s="8"/>
      <c r="E81" s="8"/>
    </row>
    <row r="82" spans="1:5" ht="15" customHeight="1" x14ac:dyDescent="0.2">
      <c r="A82" s="20">
        <v>3959</v>
      </c>
      <c r="B82" s="16">
        <v>6</v>
      </c>
      <c r="C82" s="7"/>
      <c r="D82" s="8"/>
      <c r="E82" s="8"/>
    </row>
    <row r="83" spans="1:5" ht="15" customHeight="1" x14ac:dyDescent="0.2">
      <c r="A83" s="20">
        <v>3961</v>
      </c>
      <c r="B83" s="16">
        <v>84</v>
      </c>
      <c r="C83" s="7"/>
      <c r="D83" s="8"/>
      <c r="E83" s="8"/>
    </row>
    <row r="84" spans="1:5" ht="15" customHeight="1" x14ac:dyDescent="0.2">
      <c r="A84" s="20">
        <v>3966</v>
      </c>
      <c r="B84" s="16">
        <v>180</v>
      </c>
      <c r="C84" s="7"/>
      <c r="D84" s="8"/>
      <c r="E84" s="8"/>
    </row>
    <row r="85" spans="1:5" ht="15" customHeight="1" x14ac:dyDescent="0.2">
      <c r="A85" s="20">
        <v>3969</v>
      </c>
      <c r="B85" s="16">
        <v>8</v>
      </c>
      <c r="C85" s="7"/>
      <c r="D85" s="8"/>
      <c r="E85" s="8"/>
    </row>
    <row r="86" spans="1:5" ht="15" customHeight="1" x14ac:dyDescent="0.2">
      <c r="A86" s="20">
        <v>3970</v>
      </c>
      <c r="B86" s="16">
        <v>12</v>
      </c>
      <c r="C86" s="7"/>
      <c r="D86" s="8"/>
      <c r="E86" s="8"/>
    </row>
    <row r="87" spans="1:5" ht="15" customHeight="1" x14ac:dyDescent="0.2">
      <c r="A87" s="20">
        <v>3976</v>
      </c>
      <c r="B87" s="16">
        <v>24</v>
      </c>
      <c r="C87" s="7"/>
      <c r="D87" s="8"/>
      <c r="E87" s="8"/>
    </row>
    <row r="88" spans="1:5" ht="15" customHeight="1" x14ac:dyDescent="0.2">
      <c r="A88" s="20">
        <v>3983</v>
      </c>
      <c r="B88" s="16">
        <v>12</v>
      </c>
      <c r="C88" s="7"/>
      <c r="D88" s="8"/>
      <c r="E88" s="8"/>
    </row>
    <row r="89" spans="1:5" ht="15" customHeight="1" x14ac:dyDescent="0.2">
      <c r="A89" s="20">
        <v>3990</v>
      </c>
      <c r="B89" s="16">
        <v>102</v>
      </c>
      <c r="C89" s="7"/>
      <c r="D89" s="8"/>
      <c r="E89" s="8"/>
    </row>
    <row r="90" spans="1:5" ht="15" customHeight="1" x14ac:dyDescent="0.2">
      <c r="A90" s="20">
        <v>4000</v>
      </c>
      <c r="B90" s="16">
        <v>12</v>
      </c>
      <c r="C90" s="7"/>
      <c r="D90" s="8"/>
      <c r="E90" s="8"/>
    </row>
    <row r="91" spans="1:5" ht="15" customHeight="1" x14ac:dyDescent="0.2">
      <c r="A91" s="20">
        <v>4005</v>
      </c>
      <c r="B91" s="16">
        <v>28</v>
      </c>
      <c r="C91" s="7"/>
      <c r="D91" s="8"/>
      <c r="E91" s="8"/>
    </row>
    <row r="92" spans="1:5" ht="15" customHeight="1" x14ac:dyDescent="0.2">
      <c r="A92" s="20">
        <v>4006</v>
      </c>
      <c r="B92" s="16">
        <v>24</v>
      </c>
      <c r="C92" s="7"/>
      <c r="D92" s="8"/>
      <c r="E92" s="8"/>
    </row>
    <row r="93" spans="1:5" ht="15" customHeight="1" x14ac:dyDescent="0.2">
      <c r="A93" s="20">
        <v>4007</v>
      </c>
      <c r="B93" s="16">
        <v>17</v>
      </c>
      <c r="C93" s="7"/>
      <c r="D93" s="8"/>
      <c r="E93" s="8"/>
    </row>
    <row r="94" spans="1:5" ht="15" customHeight="1" x14ac:dyDescent="0.2">
      <c r="A94" s="20">
        <v>4014</v>
      </c>
      <c r="B94" s="16">
        <v>68</v>
      </c>
      <c r="C94" s="7"/>
      <c r="D94" s="8"/>
      <c r="E94" s="8"/>
    </row>
    <row r="95" spans="1:5" ht="15" customHeight="1" x14ac:dyDescent="0.2">
      <c r="A95" s="20">
        <v>4019</v>
      </c>
      <c r="B95" s="16">
        <v>68</v>
      </c>
      <c r="C95" s="7"/>
      <c r="D95" s="8"/>
      <c r="E95" s="8"/>
    </row>
    <row r="96" spans="1:5" ht="15" customHeight="1" x14ac:dyDescent="0.2">
      <c r="A96" s="20">
        <v>4022</v>
      </c>
      <c r="B96" s="16">
        <v>240</v>
      </c>
      <c r="C96" s="7"/>
      <c r="D96" s="8"/>
      <c r="E96" s="8"/>
    </row>
    <row r="97" spans="1:5" ht="15" customHeight="1" x14ac:dyDescent="0.2">
      <c r="A97" s="20">
        <v>4032</v>
      </c>
      <c r="B97" s="16">
        <v>120</v>
      </c>
      <c r="C97" s="7"/>
      <c r="D97" s="8"/>
      <c r="E97" s="8"/>
    </row>
    <row r="98" spans="1:5" ht="15" customHeight="1" x14ac:dyDescent="0.2">
      <c r="A98" s="20">
        <v>4052</v>
      </c>
      <c r="B98" s="16">
        <v>24</v>
      </c>
      <c r="C98" s="7"/>
      <c r="D98" s="8"/>
      <c r="E98" s="8"/>
    </row>
    <row r="99" spans="1:5" ht="15" customHeight="1" x14ac:dyDescent="0.2">
      <c r="A99" s="20">
        <v>4053</v>
      </c>
      <c r="B99" s="16">
        <v>24</v>
      </c>
      <c r="C99" s="7"/>
      <c r="D99" s="8"/>
      <c r="E99" s="8"/>
    </row>
    <row r="100" spans="1:5" ht="15" customHeight="1" x14ac:dyDescent="0.2">
      <c r="A100" s="20">
        <v>4055</v>
      </c>
      <c r="B100" s="16">
        <v>60</v>
      </c>
      <c r="C100" s="7"/>
      <c r="D100" s="8"/>
      <c r="E100" s="8"/>
    </row>
    <row r="101" spans="1:5" ht="15" customHeight="1" x14ac:dyDescent="0.2">
      <c r="A101" s="20">
        <v>4076</v>
      </c>
      <c r="B101" s="16">
        <v>12</v>
      </c>
      <c r="C101" s="7"/>
      <c r="D101" s="8"/>
      <c r="E101" s="8"/>
    </row>
    <row r="102" spans="1:5" ht="15" customHeight="1" x14ac:dyDescent="0.2">
      <c r="A102" s="20">
        <v>4078</v>
      </c>
      <c r="B102" s="16">
        <v>12</v>
      </c>
      <c r="C102" s="7"/>
      <c r="D102" s="8"/>
      <c r="E102" s="8"/>
    </row>
    <row r="103" spans="1:5" ht="15" customHeight="1" x14ac:dyDescent="0.2">
      <c r="A103" s="20">
        <v>4092</v>
      </c>
      <c r="B103" s="16">
        <v>8</v>
      </c>
      <c r="C103" s="7"/>
      <c r="D103" s="8"/>
      <c r="E103" s="8"/>
    </row>
    <row r="104" spans="1:5" ht="15" customHeight="1" x14ac:dyDescent="0.2">
      <c r="A104" s="20">
        <v>4095</v>
      </c>
      <c r="B104" s="16">
        <v>48</v>
      </c>
      <c r="C104" s="7"/>
      <c r="D104" s="8"/>
      <c r="E104" s="8"/>
    </row>
    <row r="105" spans="1:5" ht="15" customHeight="1" x14ac:dyDescent="0.2">
      <c r="A105" s="20">
        <v>4100</v>
      </c>
      <c r="B105" s="16">
        <v>12</v>
      </c>
      <c r="C105" s="7"/>
      <c r="D105" s="8"/>
      <c r="E105" s="8"/>
    </row>
    <row r="106" spans="1:5" ht="15" customHeight="1" x14ac:dyDescent="0.2">
      <c r="A106" s="20">
        <v>4101</v>
      </c>
      <c r="B106" s="16">
        <v>60</v>
      </c>
      <c r="C106" s="7"/>
      <c r="D106" s="8"/>
      <c r="E106" s="8"/>
    </row>
    <row r="107" spans="1:5" ht="15" customHeight="1" x14ac:dyDescent="0.2">
      <c r="A107" s="20">
        <v>4110</v>
      </c>
      <c r="B107" s="16">
        <v>120</v>
      </c>
      <c r="C107" s="7"/>
      <c r="D107" s="8"/>
      <c r="E107" s="8"/>
    </row>
    <row r="108" spans="1:5" ht="15" customHeight="1" x14ac:dyDescent="0.2">
      <c r="A108" s="20">
        <v>4111</v>
      </c>
      <c r="B108" s="16">
        <v>240</v>
      </c>
      <c r="C108" s="7"/>
      <c r="D108" s="8"/>
      <c r="E108" s="8"/>
    </row>
    <row r="109" spans="1:5" ht="15" customHeight="1" x14ac:dyDescent="0.2">
      <c r="A109" s="20">
        <v>4114</v>
      </c>
      <c r="B109" s="16">
        <v>20</v>
      </c>
      <c r="C109" s="7"/>
      <c r="D109" s="8"/>
      <c r="E109" s="8"/>
    </row>
    <row r="110" spans="1:5" ht="15" customHeight="1" x14ac:dyDescent="0.2">
      <c r="A110" s="20">
        <v>4117</v>
      </c>
      <c r="B110" s="16">
        <v>20</v>
      </c>
      <c r="C110" s="7"/>
      <c r="D110" s="8"/>
      <c r="E110" s="8"/>
    </row>
    <row r="111" spans="1:5" ht="15" customHeight="1" x14ac:dyDescent="0.2">
      <c r="A111" s="20">
        <v>4126</v>
      </c>
      <c r="B111" s="16">
        <v>8</v>
      </c>
      <c r="C111" s="7"/>
      <c r="D111" s="8"/>
      <c r="E111" s="8"/>
    </row>
    <row r="112" spans="1:5" ht="15" customHeight="1" x14ac:dyDescent="0.2">
      <c r="A112" s="20">
        <v>4130</v>
      </c>
      <c r="B112" s="16">
        <v>4</v>
      </c>
      <c r="C112" s="7"/>
      <c r="D112" s="8"/>
      <c r="E112" s="8"/>
    </row>
    <row r="113" spans="1:5" ht="15" customHeight="1" x14ac:dyDescent="0.2">
      <c r="A113" s="20">
        <v>4140</v>
      </c>
      <c r="B113" s="16">
        <v>8</v>
      </c>
      <c r="C113" s="7"/>
      <c r="D113" s="8"/>
      <c r="E113" s="8"/>
    </row>
    <row r="114" spans="1:5" ht="15" customHeight="1" x14ac:dyDescent="0.2">
      <c r="A114" s="20">
        <v>4142</v>
      </c>
      <c r="B114" s="16">
        <v>84</v>
      </c>
      <c r="C114" s="7"/>
      <c r="D114" s="8"/>
      <c r="E114" s="8"/>
    </row>
    <row r="115" spans="1:5" ht="15" customHeight="1" x14ac:dyDescent="0.2">
      <c r="A115" s="20">
        <v>4151</v>
      </c>
      <c r="B115" s="16">
        <v>24</v>
      </c>
      <c r="C115" s="7"/>
      <c r="D115" s="8"/>
      <c r="E115" s="8"/>
    </row>
    <row r="116" spans="1:5" ht="15" customHeight="1" x14ac:dyDescent="0.2">
      <c r="A116" s="20">
        <v>4163</v>
      </c>
      <c r="B116" s="16">
        <v>220</v>
      </c>
      <c r="C116" s="7"/>
      <c r="D116" s="8"/>
      <c r="E116" s="8"/>
    </row>
    <row r="117" spans="1:5" ht="15" customHeight="1" x14ac:dyDescent="0.2">
      <c r="A117" s="20">
        <v>4167</v>
      </c>
      <c r="B117" s="16">
        <v>20</v>
      </c>
      <c r="C117" s="7"/>
      <c r="D117" s="8"/>
      <c r="E117" s="8"/>
    </row>
    <row r="118" spans="1:5" ht="15" customHeight="1" x14ac:dyDescent="0.2">
      <c r="A118" s="20">
        <v>4173</v>
      </c>
      <c r="B118" s="16">
        <v>120</v>
      </c>
      <c r="C118" s="7"/>
      <c r="D118" s="8"/>
      <c r="E118" s="8"/>
    </row>
    <row r="119" spans="1:5" ht="15" customHeight="1" x14ac:dyDescent="0.2">
      <c r="A119" s="20">
        <v>4177</v>
      </c>
      <c r="B119" s="16">
        <v>4</v>
      </c>
      <c r="C119" s="7"/>
      <c r="D119" s="8"/>
      <c r="E119" s="8"/>
    </row>
    <row r="120" spans="1:5" ht="15" customHeight="1" x14ac:dyDescent="0.2">
      <c r="A120" s="20">
        <v>4183</v>
      </c>
      <c r="B120" s="16">
        <v>120</v>
      </c>
      <c r="C120" s="7"/>
      <c r="D120" s="8"/>
      <c r="E120" s="8"/>
    </row>
    <row r="121" spans="1:5" ht="15" customHeight="1" x14ac:dyDescent="0.2">
      <c r="A121" s="20">
        <v>4184</v>
      </c>
      <c r="B121" s="16">
        <v>12</v>
      </c>
      <c r="C121" s="7"/>
      <c r="D121" s="8"/>
      <c r="E121" s="8"/>
    </row>
    <row r="122" spans="1:5" ht="15" customHeight="1" x14ac:dyDescent="0.2">
      <c r="A122" s="20">
        <v>4186</v>
      </c>
      <c r="B122" s="16">
        <v>4</v>
      </c>
      <c r="C122" s="7"/>
      <c r="D122" s="8"/>
      <c r="E122" s="8"/>
    </row>
    <row r="123" spans="1:5" ht="15" customHeight="1" x14ac:dyDescent="0.2">
      <c r="A123" s="20">
        <v>4191</v>
      </c>
      <c r="B123" s="16">
        <v>60</v>
      </c>
      <c r="C123" s="7"/>
      <c r="D123" s="8"/>
      <c r="E123" s="8"/>
    </row>
    <row r="124" spans="1:5" ht="15" customHeight="1" x14ac:dyDescent="0.2">
      <c r="A124" s="20">
        <v>4193</v>
      </c>
      <c r="B124" s="16">
        <v>18</v>
      </c>
      <c r="C124" s="7"/>
      <c r="D124" s="8"/>
      <c r="E124" s="8"/>
    </row>
    <row r="125" spans="1:5" ht="15" customHeight="1" x14ac:dyDescent="0.2">
      <c r="A125" s="20">
        <v>4196</v>
      </c>
      <c r="B125" s="16">
        <v>60</v>
      </c>
      <c r="C125" s="7"/>
      <c r="D125" s="8"/>
      <c r="E125" s="8"/>
    </row>
    <row r="126" spans="1:5" ht="15" customHeight="1" x14ac:dyDescent="0.2">
      <c r="A126" s="20">
        <v>4199</v>
      </c>
      <c r="B126" s="16">
        <v>6</v>
      </c>
      <c r="C126" s="7"/>
      <c r="D126" s="8"/>
      <c r="E126" s="8"/>
    </row>
    <row r="127" spans="1:5" ht="15" customHeight="1" x14ac:dyDescent="0.2">
      <c r="A127" s="20">
        <v>4203</v>
      </c>
      <c r="B127" s="16">
        <v>4</v>
      </c>
      <c r="C127" s="7"/>
      <c r="D127" s="8"/>
      <c r="E127" s="8"/>
    </row>
    <row r="128" spans="1:5" ht="15" customHeight="1" x14ac:dyDescent="0.2">
      <c r="A128" s="20">
        <v>4219</v>
      </c>
      <c r="B128" s="16">
        <v>64</v>
      </c>
      <c r="C128" s="7"/>
      <c r="D128" s="8"/>
      <c r="E128" s="8"/>
    </row>
    <row r="129" spans="1:5" ht="15" customHeight="1" x14ac:dyDescent="0.2">
      <c r="A129" s="20">
        <v>4231</v>
      </c>
      <c r="B129" s="16">
        <v>8</v>
      </c>
      <c r="C129" s="7"/>
      <c r="D129" s="8"/>
      <c r="E129" s="8"/>
    </row>
    <row r="130" spans="1:5" ht="15" customHeight="1" x14ac:dyDescent="0.2">
      <c r="A130" s="20">
        <v>4234</v>
      </c>
      <c r="B130" s="16">
        <v>24</v>
      </c>
      <c r="C130" s="7"/>
      <c r="D130" s="8"/>
      <c r="E130" s="8"/>
    </row>
    <row r="131" spans="1:5" ht="15" customHeight="1" x14ac:dyDescent="0.2">
      <c r="A131" s="20">
        <v>4241</v>
      </c>
      <c r="B131" s="16">
        <v>16</v>
      </c>
      <c r="C131" s="7"/>
      <c r="D131" s="8"/>
      <c r="E131" s="8"/>
    </row>
    <row r="132" spans="1:5" ht="15" customHeight="1" x14ac:dyDescent="0.2">
      <c r="A132" s="20">
        <v>4259</v>
      </c>
      <c r="B132" s="16">
        <v>60</v>
      </c>
      <c r="C132" s="7"/>
      <c r="D132" s="8"/>
      <c r="E132" s="8"/>
    </row>
    <row r="133" spans="1:5" ht="15" customHeight="1" x14ac:dyDescent="0.2">
      <c r="A133" s="20">
        <v>4265</v>
      </c>
      <c r="B133" s="16">
        <v>8</v>
      </c>
      <c r="C133" s="7"/>
      <c r="D133" s="8"/>
      <c r="E133" s="8"/>
    </row>
    <row r="134" spans="1:5" ht="15" customHeight="1" x14ac:dyDescent="0.2">
      <c r="A134" s="20">
        <v>4268</v>
      </c>
      <c r="B134" s="16">
        <v>8</v>
      </c>
      <c r="C134" s="7"/>
      <c r="D134" s="8"/>
      <c r="E134" s="8"/>
    </row>
    <row r="135" spans="1:5" ht="15" customHeight="1" x14ac:dyDescent="0.2">
      <c r="A135" s="20">
        <v>4278</v>
      </c>
      <c r="B135" s="16">
        <v>12</v>
      </c>
      <c r="C135" s="7"/>
      <c r="D135" s="8"/>
      <c r="E135" s="8"/>
    </row>
    <row r="136" spans="1:5" ht="15" customHeight="1" x14ac:dyDescent="0.2">
      <c r="A136" s="20">
        <v>4279</v>
      </c>
      <c r="B136" s="16">
        <v>8</v>
      </c>
      <c r="C136" s="7"/>
      <c r="D136" s="8"/>
      <c r="E136" s="8"/>
    </row>
    <row r="137" spans="1:5" ht="15" customHeight="1" x14ac:dyDescent="0.2">
      <c r="A137" s="20">
        <v>4285</v>
      </c>
      <c r="B137" s="16">
        <v>4</v>
      </c>
      <c r="C137" s="7"/>
      <c r="D137" s="8"/>
      <c r="E137" s="8"/>
    </row>
    <row r="138" spans="1:5" ht="15" customHeight="1" x14ac:dyDescent="0.2">
      <c r="A138" s="20">
        <v>4286</v>
      </c>
      <c r="B138" s="16">
        <v>4</v>
      </c>
      <c r="C138" s="7"/>
      <c r="D138" s="8"/>
      <c r="E138" s="8"/>
    </row>
    <row r="139" spans="1:5" ht="15" customHeight="1" x14ac:dyDescent="0.2">
      <c r="A139" s="20">
        <v>4291</v>
      </c>
      <c r="B139" s="16">
        <v>4</v>
      </c>
      <c r="C139" s="7"/>
      <c r="D139" s="8"/>
      <c r="E139" s="8"/>
    </row>
    <row r="140" spans="1:5" ht="15" customHeight="1" x14ac:dyDescent="0.2">
      <c r="A140" s="20">
        <v>4295</v>
      </c>
      <c r="B140" s="16">
        <v>4</v>
      </c>
      <c r="C140" s="7"/>
      <c r="D140" s="8"/>
      <c r="E140" s="8"/>
    </row>
    <row r="141" spans="1:5" ht="15" customHeight="1" x14ac:dyDescent="0.2">
      <c r="A141" s="20">
        <v>4304</v>
      </c>
      <c r="B141" s="16">
        <v>4</v>
      </c>
      <c r="C141" s="7"/>
      <c r="D141" s="8"/>
      <c r="E141" s="8"/>
    </row>
    <row r="142" spans="1:5" ht="15" customHeight="1" x14ac:dyDescent="0.2">
      <c r="A142" s="20">
        <v>4307</v>
      </c>
      <c r="B142" s="16">
        <v>4</v>
      </c>
      <c r="C142" s="7"/>
      <c r="D142" s="8"/>
      <c r="E142" s="8"/>
    </row>
    <row r="143" spans="1:5" ht="15" customHeight="1" x14ac:dyDescent="0.2">
      <c r="A143" s="20">
        <v>4317</v>
      </c>
      <c r="B143" s="16">
        <v>8</v>
      </c>
      <c r="C143" s="7"/>
      <c r="D143" s="8"/>
      <c r="E143" s="8"/>
    </row>
    <row r="144" spans="1:5" ht="15" customHeight="1" x14ac:dyDescent="0.2">
      <c r="A144" s="20">
        <v>4327</v>
      </c>
      <c r="B144" s="16">
        <v>8</v>
      </c>
      <c r="C144" s="7"/>
      <c r="D144" s="8"/>
      <c r="E144" s="8"/>
    </row>
    <row r="145" spans="1:5" ht="15" customHeight="1" x14ac:dyDescent="0.2">
      <c r="A145" s="20">
        <v>4329</v>
      </c>
      <c r="B145" s="16">
        <v>12</v>
      </c>
      <c r="C145" s="7"/>
      <c r="D145" s="8"/>
      <c r="E145" s="8"/>
    </row>
    <row r="146" spans="1:5" ht="15" customHeight="1" x14ac:dyDescent="0.2">
      <c r="A146" s="20">
        <v>4335</v>
      </c>
      <c r="B146" s="16">
        <v>4</v>
      </c>
      <c r="C146" s="7"/>
      <c r="D146" s="8"/>
      <c r="E146" s="8"/>
    </row>
    <row r="147" spans="1:5" ht="15" customHeight="1" x14ac:dyDescent="0.2">
      <c r="A147" s="20">
        <v>4337</v>
      </c>
      <c r="B147" s="16">
        <v>4</v>
      </c>
      <c r="C147" s="7"/>
      <c r="D147" s="8"/>
      <c r="E147" s="8"/>
    </row>
    <row r="148" spans="1:5" ht="15" customHeight="1" x14ac:dyDescent="0.2">
      <c r="A148" s="20">
        <v>4351</v>
      </c>
      <c r="B148" s="16">
        <v>224</v>
      </c>
      <c r="C148" s="7"/>
      <c r="D148" s="8"/>
      <c r="E148" s="8"/>
    </row>
    <row r="149" spans="1:5" ht="15" customHeight="1" x14ac:dyDescent="0.2">
      <c r="A149" s="20">
        <v>4358</v>
      </c>
      <c r="B149" s="16">
        <v>8</v>
      </c>
      <c r="C149" s="7"/>
      <c r="D149" s="8"/>
      <c r="E149" s="8"/>
    </row>
    <row r="150" spans="1:5" ht="15" customHeight="1" x14ac:dyDescent="0.2">
      <c r="A150" s="20">
        <v>4372</v>
      </c>
      <c r="B150" s="16">
        <v>120</v>
      </c>
      <c r="C150" s="7"/>
      <c r="D150" s="8"/>
      <c r="E150" s="8"/>
    </row>
    <row r="151" spans="1:5" ht="15" customHeight="1" x14ac:dyDescent="0.2">
      <c r="A151" s="20">
        <v>4378</v>
      </c>
      <c r="B151" s="16">
        <v>8</v>
      </c>
      <c r="C151" s="7"/>
      <c r="D151" s="8"/>
      <c r="E151" s="8"/>
    </row>
    <row r="152" spans="1:5" ht="15" customHeight="1" x14ac:dyDescent="0.2">
      <c r="A152" s="20">
        <v>4381</v>
      </c>
      <c r="B152" s="16">
        <v>8</v>
      </c>
      <c r="C152" s="7"/>
      <c r="D152" s="8"/>
      <c r="E152" s="8"/>
    </row>
    <row r="153" spans="1:5" ht="15" customHeight="1" x14ac:dyDescent="0.2">
      <c r="A153" s="20">
        <v>4388</v>
      </c>
      <c r="B153" s="16">
        <v>8</v>
      </c>
      <c r="C153" s="7"/>
      <c r="D153" s="8"/>
      <c r="E153" s="8"/>
    </row>
    <row r="154" spans="1:5" ht="15" customHeight="1" x14ac:dyDescent="0.2">
      <c r="A154" s="20">
        <v>4392</v>
      </c>
      <c r="B154" s="16">
        <v>4</v>
      </c>
      <c r="C154" s="7"/>
      <c r="D154" s="8"/>
      <c r="E154" s="8"/>
    </row>
    <row r="155" spans="1:5" ht="15" customHeight="1" x14ac:dyDescent="0.2">
      <c r="A155" s="20">
        <v>4406</v>
      </c>
      <c r="B155" s="16">
        <v>4</v>
      </c>
      <c r="C155" s="7"/>
      <c r="D155" s="8"/>
      <c r="E155" s="8"/>
    </row>
    <row r="156" spans="1:5" ht="15" customHeight="1" x14ac:dyDescent="0.2">
      <c r="A156" s="20">
        <v>4408</v>
      </c>
      <c r="B156" s="16">
        <v>8</v>
      </c>
      <c r="C156" s="7"/>
      <c r="D156" s="8"/>
      <c r="E156" s="8"/>
    </row>
    <row r="157" spans="1:5" ht="15" customHeight="1" x14ac:dyDescent="0.2">
      <c r="A157" s="20">
        <v>4423</v>
      </c>
      <c r="B157" s="16">
        <v>4</v>
      </c>
      <c r="C157" s="7"/>
      <c r="D157" s="8"/>
      <c r="E157" s="8"/>
    </row>
    <row r="158" spans="1:5" ht="15" customHeight="1" x14ac:dyDescent="0.2">
      <c r="A158" s="20">
        <v>4427</v>
      </c>
      <c r="B158" s="16">
        <v>64</v>
      </c>
      <c r="C158" s="7"/>
      <c r="D158" s="8"/>
      <c r="E158" s="8"/>
    </row>
    <row r="159" spans="1:5" ht="15" customHeight="1" x14ac:dyDescent="0.2">
      <c r="A159" s="20">
        <v>4428</v>
      </c>
      <c r="B159" s="16">
        <v>8</v>
      </c>
      <c r="C159" s="7"/>
      <c r="D159" s="8"/>
      <c r="E159" s="8"/>
    </row>
    <row r="160" spans="1:5" ht="15" customHeight="1" x14ac:dyDescent="0.2">
      <c r="A160" s="20">
        <v>4435</v>
      </c>
      <c r="B160" s="16">
        <v>60</v>
      </c>
      <c r="C160" s="7"/>
      <c r="D160" s="8"/>
      <c r="E160" s="8"/>
    </row>
    <row r="161" spans="1:5" ht="15" customHeight="1" x14ac:dyDescent="0.2">
      <c r="A161" s="20">
        <v>4444</v>
      </c>
      <c r="B161" s="16">
        <v>12</v>
      </c>
      <c r="C161" s="7"/>
      <c r="D161" s="8"/>
      <c r="E161" s="8"/>
    </row>
    <row r="162" spans="1:5" ht="15" customHeight="1" x14ac:dyDescent="0.2">
      <c r="A162" s="20">
        <v>4456</v>
      </c>
      <c r="B162" s="16">
        <v>60</v>
      </c>
      <c r="C162" s="7"/>
      <c r="D162" s="8"/>
      <c r="E162" s="8"/>
    </row>
    <row r="163" spans="1:5" ht="15" customHeight="1" x14ac:dyDescent="0.2">
      <c r="A163" s="20">
        <v>4465</v>
      </c>
      <c r="B163" s="16">
        <v>120</v>
      </c>
      <c r="C163" s="7"/>
      <c r="D163" s="8"/>
      <c r="E163" s="8"/>
    </row>
    <row r="164" spans="1:5" ht="15" customHeight="1" x14ac:dyDescent="0.2">
      <c r="A164" s="20">
        <v>4479</v>
      </c>
      <c r="B164" s="16">
        <v>16</v>
      </c>
      <c r="C164" s="7"/>
      <c r="D164" s="8"/>
      <c r="E164" s="8"/>
    </row>
    <row r="165" spans="1:5" ht="15" customHeight="1" x14ac:dyDescent="0.2">
      <c r="A165" s="20">
        <v>4487</v>
      </c>
      <c r="B165" s="16">
        <v>40</v>
      </c>
      <c r="C165" s="7"/>
      <c r="D165" s="8"/>
      <c r="E165" s="8"/>
    </row>
    <row r="166" spans="1:5" ht="15" customHeight="1" x14ac:dyDescent="0.2">
      <c r="A166" s="20">
        <v>4491</v>
      </c>
      <c r="B166" s="16">
        <v>4</v>
      </c>
      <c r="C166" s="7"/>
      <c r="D166" s="8"/>
      <c r="E166" s="8"/>
    </row>
    <row r="167" spans="1:5" ht="15" customHeight="1" x14ac:dyDescent="0.2">
      <c r="A167" s="20">
        <v>4495</v>
      </c>
      <c r="B167" s="16">
        <v>8</v>
      </c>
      <c r="C167" s="7"/>
      <c r="D167" s="8"/>
      <c r="E167" s="8"/>
    </row>
    <row r="168" spans="1:5" ht="15" customHeight="1" x14ac:dyDescent="0.2">
      <c r="A168" s="20">
        <v>4504</v>
      </c>
      <c r="B168" s="16">
        <v>4</v>
      </c>
      <c r="C168" s="7"/>
      <c r="D168" s="8"/>
      <c r="E168" s="8"/>
    </row>
    <row r="169" spans="1:5" ht="15" customHeight="1" x14ac:dyDescent="0.2">
      <c r="A169" s="20">
        <v>4508</v>
      </c>
      <c r="B169" s="16">
        <v>8</v>
      </c>
      <c r="C169" s="7"/>
      <c r="D169" s="8"/>
      <c r="E169" s="8"/>
    </row>
    <row r="170" spans="1:5" ht="15" customHeight="1" x14ac:dyDescent="0.2">
      <c r="A170" s="20">
        <v>4515</v>
      </c>
      <c r="B170" s="16">
        <v>4</v>
      </c>
      <c r="C170" s="7"/>
      <c r="D170" s="8"/>
      <c r="E170" s="8"/>
    </row>
    <row r="171" spans="1:5" ht="15" customHeight="1" x14ac:dyDescent="0.2">
      <c r="A171" s="20">
        <v>4520</v>
      </c>
      <c r="B171" s="16">
        <v>16</v>
      </c>
      <c r="C171" s="7"/>
      <c r="D171" s="8"/>
      <c r="E171" s="8"/>
    </row>
    <row r="172" spans="1:5" ht="15" customHeight="1" x14ac:dyDescent="0.2">
      <c r="A172" s="20">
        <v>4535</v>
      </c>
      <c r="B172" s="16">
        <v>12</v>
      </c>
      <c r="C172" s="7"/>
      <c r="D172" s="8"/>
      <c r="E172" s="8"/>
    </row>
    <row r="173" spans="1:5" ht="15" customHeight="1" x14ac:dyDescent="0.2">
      <c r="A173" s="20">
        <v>4538</v>
      </c>
      <c r="B173" s="16">
        <v>8</v>
      </c>
      <c r="C173" s="7"/>
      <c r="D173" s="8"/>
      <c r="E173" s="8"/>
    </row>
    <row r="174" spans="1:5" ht="15" customHeight="1" x14ac:dyDescent="0.2">
      <c r="A174" s="20">
        <v>4540</v>
      </c>
      <c r="B174" s="16">
        <v>12</v>
      </c>
      <c r="C174" s="7"/>
      <c r="D174" s="8"/>
      <c r="E174" s="8"/>
    </row>
    <row r="175" spans="1:5" ht="15" customHeight="1" x14ac:dyDescent="0.2">
      <c r="A175" s="20">
        <v>4544</v>
      </c>
      <c r="B175" s="16">
        <v>8</v>
      </c>
      <c r="C175" s="7"/>
      <c r="D175" s="8"/>
      <c r="E175" s="8"/>
    </row>
    <row r="176" spans="1:5" ht="15" customHeight="1" x14ac:dyDescent="0.2">
      <c r="A176" s="20">
        <v>4547</v>
      </c>
      <c r="B176" s="16">
        <v>12</v>
      </c>
      <c r="C176" s="7"/>
      <c r="D176" s="8"/>
      <c r="E176" s="8"/>
    </row>
    <row r="177" spans="1:5" ht="15" customHeight="1" x14ac:dyDescent="0.2">
      <c r="A177" s="20">
        <v>4550</v>
      </c>
      <c r="B177" s="16">
        <v>76</v>
      </c>
      <c r="C177" s="7"/>
      <c r="D177" s="8"/>
      <c r="E177" s="8"/>
    </row>
    <row r="178" spans="1:5" ht="15" customHeight="1" x14ac:dyDescent="0.2">
      <c r="A178" s="20">
        <v>4557</v>
      </c>
      <c r="B178" s="16">
        <v>28</v>
      </c>
      <c r="C178" s="7"/>
      <c r="D178" s="8"/>
      <c r="E178" s="8"/>
    </row>
    <row r="179" spans="1:5" ht="15" customHeight="1" x14ac:dyDescent="0.2">
      <c r="A179" s="20">
        <v>4563</v>
      </c>
      <c r="B179" s="16">
        <v>44</v>
      </c>
      <c r="C179" s="7"/>
      <c r="D179" s="8"/>
      <c r="E179" s="8"/>
    </row>
    <row r="180" spans="1:5" ht="15" customHeight="1" x14ac:dyDescent="0.2">
      <c r="A180" s="20">
        <v>4570</v>
      </c>
      <c r="B180" s="16">
        <v>4</v>
      </c>
      <c r="C180" s="7"/>
      <c r="D180" s="8"/>
      <c r="E180" s="8"/>
    </row>
    <row r="181" spans="1:5" ht="15" customHeight="1" x14ac:dyDescent="0.2">
      <c r="A181" s="20">
        <v>4574</v>
      </c>
      <c r="B181" s="16">
        <v>45</v>
      </c>
      <c r="C181" s="7"/>
      <c r="D181" s="8"/>
      <c r="E181" s="8"/>
    </row>
    <row r="182" spans="1:5" ht="15" customHeight="1" x14ac:dyDescent="0.2">
      <c r="A182" s="20">
        <v>4590</v>
      </c>
      <c r="B182" s="16">
        <v>20</v>
      </c>
      <c r="C182" s="7"/>
      <c r="D182" s="8"/>
      <c r="E182" s="8"/>
    </row>
    <row r="183" spans="1:5" ht="15" customHeight="1" x14ac:dyDescent="0.2">
      <c r="A183" s="20">
        <v>4594</v>
      </c>
      <c r="B183" s="16">
        <v>8</v>
      </c>
      <c r="C183" s="7"/>
      <c r="D183" s="8"/>
      <c r="E183" s="8"/>
    </row>
    <row r="184" spans="1:5" ht="15" customHeight="1" x14ac:dyDescent="0.2">
      <c r="A184" s="20">
        <v>4595</v>
      </c>
      <c r="B184" s="16">
        <v>20</v>
      </c>
      <c r="C184" s="7"/>
      <c r="D184" s="8"/>
      <c r="E184" s="8"/>
    </row>
    <row r="185" spans="1:5" ht="15" customHeight="1" x14ac:dyDescent="0.2">
      <c r="A185" s="20">
        <v>4599</v>
      </c>
      <c r="B185" s="16">
        <v>20</v>
      </c>
      <c r="C185" s="7"/>
      <c r="D185" s="8"/>
      <c r="E185" s="8"/>
    </row>
    <row r="186" spans="1:5" ht="15" customHeight="1" x14ac:dyDescent="0.2">
      <c r="A186" s="20">
        <v>4600</v>
      </c>
      <c r="B186" s="16">
        <v>36</v>
      </c>
      <c r="C186" s="7"/>
      <c r="D186" s="8"/>
      <c r="E186" s="8"/>
    </row>
    <row r="187" spans="1:5" ht="15" customHeight="1" x14ac:dyDescent="0.2">
      <c r="A187" s="20">
        <v>4607</v>
      </c>
      <c r="B187" s="16">
        <v>4</v>
      </c>
      <c r="C187" s="7"/>
      <c r="D187" s="8"/>
      <c r="E187" s="8"/>
    </row>
    <row r="188" spans="1:5" ht="15" customHeight="1" x14ac:dyDescent="0.2">
      <c r="A188" s="20">
        <v>4608</v>
      </c>
      <c r="B188" s="16">
        <v>45</v>
      </c>
      <c r="C188" s="7"/>
      <c r="D188" s="8"/>
      <c r="E188" s="8"/>
    </row>
    <row r="189" spans="1:5" ht="15" customHeight="1" x14ac:dyDescent="0.2">
      <c r="A189" s="20">
        <v>4618</v>
      </c>
      <c r="B189" s="16">
        <v>12</v>
      </c>
      <c r="C189" s="7"/>
      <c r="D189" s="8"/>
      <c r="E189" s="8"/>
    </row>
    <row r="190" spans="1:5" ht="15" customHeight="1" x14ac:dyDescent="0.2">
      <c r="A190" s="20">
        <v>4633</v>
      </c>
      <c r="B190" s="16">
        <v>20</v>
      </c>
      <c r="C190" s="7"/>
      <c r="D190" s="8"/>
      <c r="E190" s="8"/>
    </row>
    <row r="191" spans="1:5" ht="15" customHeight="1" x14ac:dyDescent="0.2">
      <c r="A191" s="20">
        <v>4635</v>
      </c>
      <c r="B191" s="16">
        <v>64</v>
      </c>
      <c r="C191" s="7"/>
      <c r="D191" s="8"/>
      <c r="E191" s="8"/>
    </row>
    <row r="192" spans="1:5" ht="15" customHeight="1" x14ac:dyDescent="0.2">
      <c r="A192" s="20">
        <v>4638</v>
      </c>
      <c r="B192" s="16">
        <v>4</v>
      </c>
      <c r="C192" s="7"/>
      <c r="D192" s="8"/>
      <c r="E192" s="8"/>
    </row>
    <row r="193" spans="1:5" ht="15" customHeight="1" x14ac:dyDescent="0.2">
      <c r="A193" s="20">
        <v>4640</v>
      </c>
      <c r="B193" s="16">
        <v>12</v>
      </c>
      <c r="C193" s="7"/>
      <c r="D193" s="8"/>
      <c r="E193" s="8"/>
    </row>
    <row r="194" spans="1:5" ht="15" customHeight="1" x14ac:dyDescent="0.2">
      <c r="A194" s="20">
        <v>4652</v>
      </c>
      <c r="B194" s="16">
        <v>4</v>
      </c>
      <c r="C194" s="7"/>
      <c r="D194" s="8"/>
      <c r="E194" s="8"/>
    </row>
    <row r="195" spans="1:5" ht="15" customHeight="1" x14ac:dyDescent="0.2">
      <c r="A195" s="20">
        <v>4657</v>
      </c>
      <c r="B195" s="16">
        <v>4</v>
      </c>
      <c r="C195" s="7"/>
      <c r="D195" s="8"/>
      <c r="E195" s="8"/>
    </row>
    <row r="196" spans="1:5" ht="15" customHeight="1" x14ac:dyDescent="0.2">
      <c r="A196" s="20">
        <v>4663</v>
      </c>
      <c r="B196" s="16">
        <v>33</v>
      </c>
      <c r="C196" s="7"/>
      <c r="D196" s="8"/>
      <c r="E196" s="8"/>
    </row>
    <row r="197" spans="1:5" ht="15" customHeight="1" x14ac:dyDescent="0.2">
      <c r="A197" s="20">
        <v>4665</v>
      </c>
      <c r="B197" s="16">
        <v>240</v>
      </c>
      <c r="C197" s="7"/>
      <c r="D197" s="8"/>
      <c r="E197" s="8"/>
    </row>
    <row r="198" spans="1:5" ht="15" customHeight="1" x14ac:dyDescent="0.2">
      <c r="A198" s="20">
        <v>4667</v>
      </c>
      <c r="B198" s="16">
        <v>8</v>
      </c>
      <c r="C198" s="7"/>
      <c r="D198" s="8"/>
      <c r="E198" s="8"/>
    </row>
    <row r="199" spans="1:5" ht="15" customHeight="1" x14ac:dyDescent="0.2">
      <c r="A199" s="20">
        <v>4680</v>
      </c>
      <c r="B199" s="16">
        <v>216</v>
      </c>
      <c r="C199" s="7"/>
      <c r="D199" s="8"/>
      <c r="E199" s="8"/>
    </row>
    <row r="200" spans="1:5" ht="15" customHeight="1" x14ac:dyDescent="0.2">
      <c r="A200" s="20">
        <v>4694</v>
      </c>
      <c r="B200" s="16">
        <v>48</v>
      </c>
      <c r="C200" s="7"/>
      <c r="D200" s="8"/>
      <c r="E200" s="8"/>
    </row>
    <row r="201" spans="1:5" ht="15" customHeight="1" x14ac:dyDescent="0.2">
      <c r="A201" s="20">
        <v>4712</v>
      </c>
      <c r="B201" s="16">
        <v>4</v>
      </c>
      <c r="C201" s="7"/>
      <c r="D201" s="8"/>
      <c r="E201" s="8"/>
    </row>
    <row r="202" spans="1:5" ht="15" customHeight="1" x14ac:dyDescent="0.2">
      <c r="A202" s="20">
        <v>4715</v>
      </c>
      <c r="B202" s="16">
        <v>12</v>
      </c>
      <c r="C202" s="7"/>
      <c r="D202" s="8"/>
      <c r="E202" s="8"/>
    </row>
    <row r="203" spans="1:5" ht="15" customHeight="1" x14ac:dyDescent="0.2">
      <c r="A203" s="20">
        <v>4716</v>
      </c>
      <c r="B203" s="16">
        <v>8</v>
      </c>
      <c r="C203" s="7"/>
      <c r="D203" s="8"/>
      <c r="E203" s="8"/>
    </row>
    <row r="204" spans="1:5" ht="15" customHeight="1" x14ac:dyDescent="0.2">
      <c r="A204" s="20">
        <v>4717</v>
      </c>
      <c r="B204" s="16">
        <v>16</v>
      </c>
      <c r="C204" s="7"/>
      <c r="D204" s="8"/>
      <c r="E204" s="8"/>
    </row>
    <row r="205" spans="1:5" ht="15" customHeight="1" x14ac:dyDescent="0.2">
      <c r="A205" s="20">
        <v>4725</v>
      </c>
      <c r="B205" s="16">
        <v>45</v>
      </c>
      <c r="C205" s="7"/>
      <c r="D205" s="8"/>
      <c r="E205" s="8"/>
    </row>
    <row r="206" spans="1:5" ht="15" customHeight="1" x14ac:dyDescent="0.2">
      <c r="A206" s="20">
        <v>4729</v>
      </c>
      <c r="B206" s="16">
        <v>60</v>
      </c>
      <c r="C206" s="7"/>
      <c r="D206" s="8"/>
      <c r="E206" s="8"/>
    </row>
    <row r="207" spans="1:5" ht="15" customHeight="1" x14ac:dyDescent="0.2">
      <c r="A207" s="20">
        <v>4736</v>
      </c>
      <c r="B207" s="16">
        <v>44</v>
      </c>
      <c r="C207" s="7"/>
      <c r="D207" s="8"/>
      <c r="E207" s="8"/>
    </row>
    <row r="208" spans="1:5" ht="15" customHeight="1" x14ac:dyDescent="0.2">
      <c r="A208" s="20">
        <v>4740</v>
      </c>
      <c r="B208" s="16">
        <v>64</v>
      </c>
      <c r="C208" s="7"/>
      <c r="D208" s="8"/>
      <c r="E208" s="8"/>
    </row>
    <row r="209" spans="1:5" ht="15" customHeight="1" x14ac:dyDescent="0.2">
      <c r="A209" s="20">
        <v>4743</v>
      </c>
      <c r="B209" s="16">
        <v>8</v>
      </c>
      <c r="C209" s="7"/>
      <c r="D209" s="8"/>
      <c r="E209" s="8"/>
    </row>
    <row r="210" spans="1:5" ht="15" customHeight="1" x14ac:dyDescent="0.2">
      <c r="A210" s="20">
        <v>4746</v>
      </c>
      <c r="B210" s="16">
        <v>8</v>
      </c>
      <c r="C210" s="7"/>
      <c r="D210" s="8"/>
      <c r="E210" s="8"/>
    </row>
    <row r="211" spans="1:5" ht="15" customHeight="1" x14ac:dyDescent="0.2">
      <c r="A211" s="20">
        <v>4750</v>
      </c>
      <c r="B211" s="16">
        <v>16</v>
      </c>
      <c r="C211" s="7"/>
      <c r="D211" s="8"/>
      <c r="E211" s="8"/>
    </row>
    <row r="212" spans="1:5" ht="15" customHeight="1" x14ac:dyDescent="0.2">
      <c r="A212" s="20">
        <v>4753</v>
      </c>
      <c r="B212" s="16">
        <v>12</v>
      </c>
      <c r="C212" s="7"/>
      <c r="D212" s="8"/>
      <c r="E212" s="8"/>
    </row>
    <row r="213" spans="1:5" ht="15" customHeight="1" x14ac:dyDescent="0.2">
      <c r="A213" s="20">
        <v>4759</v>
      </c>
      <c r="B213" s="16">
        <v>60</v>
      </c>
      <c r="C213" s="7"/>
      <c r="D213" s="8"/>
      <c r="E213" s="8"/>
    </row>
    <row r="214" spans="1:5" ht="15" customHeight="1" x14ac:dyDescent="0.2">
      <c r="A214" s="20">
        <v>4766</v>
      </c>
      <c r="B214" s="16">
        <v>240</v>
      </c>
      <c r="C214" s="7"/>
      <c r="D214" s="8"/>
      <c r="E214" s="8"/>
    </row>
    <row r="215" spans="1:5" ht="15" customHeight="1" x14ac:dyDescent="0.2">
      <c r="A215" s="20">
        <v>4769</v>
      </c>
      <c r="B215" s="16">
        <v>60</v>
      </c>
      <c r="C215" s="7"/>
      <c r="D215" s="8"/>
      <c r="E215" s="8"/>
    </row>
    <row r="216" spans="1:5" ht="15" customHeight="1" x14ac:dyDescent="0.2">
      <c r="A216" s="20">
        <v>4770</v>
      </c>
      <c r="B216" s="16">
        <v>45</v>
      </c>
      <c r="C216" s="7"/>
      <c r="D216" s="8"/>
      <c r="E216" s="8"/>
    </row>
    <row r="217" spans="1:5" ht="15" customHeight="1" x14ac:dyDescent="0.2">
      <c r="A217" s="20">
        <v>4774</v>
      </c>
      <c r="B217" s="16">
        <v>120</v>
      </c>
      <c r="C217" s="7"/>
      <c r="D217" s="8"/>
      <c r="E217" s="8"/>
    </row>
    <row r="218" spans="1:5" ht="15" customHeight="1" x14ac:dyDescent="0.2">
      <c r="A218" s="20">
        <v>4782</v>
      </c>
      <c r="B218" s="16">
        <v>44</v>
      </c>
      <c r="C218" s="7"/>
      <c r="D218" s="8"/>
      <c r="E218" s="8"/>
    </row>
    <row r="219" spans="1:5" ht="15" customHeight="1" x14ac:dyDescent="0.2">
      <c r="A219" s="20">
        <v>4795</v>
      </c>
      <c r="B219" s="16">
        <v>16</v>
      </c>
      <c r="C219" s="7"/>
      <c r="D219" s="8"/>
      <c r="E219" s="8"/>
    </row>
    <row r="220" spans="1:5" ht="15" customHeight="1" x14ac:dyDescent="0.2">
      <c r="A220" s="20">
        <v>4796</v>
      </c>
      <c r="B220" s="16">
        <v>12</v>
      </c>
      <c r="C220" s="7"/>
      <c r="D220" s="8"/>
      <c r="E220" s="8"/>
    </row>
    <row r="221" spans="1:5" ht="15" customHeight="1" x14ac:dyDescent="0.2">
      <c r="A221" s="20">
        <v>4802</v>
      </c>
      <c r="B221" s="16">
        <v>16</v>
      </c>
      <c r="C221" s="7"/>
      <c r="D221" s="8"/>
      <c r="E221" s="8"/>
    </row>
    <row r="222" spans="1:5" ht="15" customHeight="1" x14ac:dyDescent="0.2">
      <c r="A222" s="20">
        <v>4804</v>
      </c>
      <c r="B222" s="16">
        <v>16</v>
      </c>
      <c r="C222" s="7"/>
      <c r="D222" s="8"/>
      <c r="E222" s="8"/>
    </row>
    <row r="223" spans="1:5" ht="15" customHeight="1" x14ac:dyDescent="0.2">
      <c r="A223" s="20">
        <v>4807</v>
      </c>
      <c r="B223" s="16">
        <v>8</v>
      </c>
      <c r="C223" s="7"/>
      <c r="D223" s="8"/>
      <c r="E223" s="8"/>
    </row>
    <row r="224" spans="1:5" ht="15" customHeight="1" x14ac:dyDescent="0.2">
      <c r="A224" s="20">
        <v>4816</v>
      </c>
      <c r="B224" s="16">
        <v>12</v>
      </c>
      <c r="C224" s="7"/>
      <c r="D224" s="8"/>
      <c r="E224" s="8"/>
    </row>
    <row r="225" spans="1:5" ht="15" customHeight="1" x14ac:dyDescent="0.2">
      <c r="A225" s="20">
        <v>4828</v>
      </c>
      <c r="B225" s="16">
        <v>20</v>
      </c>
      <c r="C225" s="7"/>
      <c r="D225" s="8"/>
      <c r="E225" s="8"/>
    </row>
    <row r="226" spans="1:5" ht="15" customHeight="1" x14ac:dyDescent="0.2">
      <c r="A226" s="20">
        <v>4833</v>
      </c>
      <c r="B226" s="16">
        <v>16</v>
      </c>
      <c r="C226" s="7"/>
      <c r="D226" s="8"/>
      <c r="E226" s="8"/>
    </row>
    <row r="227" spans="1:5" ht="15" customHeight="1" x14ac:dyDescent="0.2">
      <c r="A227" s="20">
        <v>4850</v>
      </c>
      <c r="B227" s="16">
        <v>8</v>
      </c>
      <c r="C227" s="7"/>
      <c r="D227" s="8"/>
      <c r="E227" s="8"/>
    </row>
    <row r="228" spans="1:5" ht="15" customHeight="1" x14ac:dyDescent="0.2">
      <c r="A228" s="20">
        <v>4864</v>
      </c>
      <c r="B228" s="16">
        <v>45</v>
      </c>
      <c r="C228" s="7"/>
      <c r="D228" s="8"/>
      <c r="E228" s="8"/>
    </row>
    <row r="229" spans="1:5" ht="15" customHeight="1" x14ac:dyDescent="0.2">
      <c r="A229" s="20">
        <v>4872</v>
      </c>
      <c r="B229" s="16">
        <v>60</v>
      </c>
      <c r="C229" s="7"/>
      <c r="D229" s="8"/>
      <c r="E229" s="8"/>
    </row>
    <row r="230" spans="1:5" ht="15" customHeight="1" x14ac:dyDescent="0.2">
      <c r="A230" s="20">
        <v>4877</v>
      </c>
      <c r="B230" s="16">
        <v>16</v>
      </c>
      <c r="C230" s="7"/>
      <c r="D230" s="8"/>
      <c r="E230" s="8"/>
    </row>
    <row r="231" spans="1:5" ht="15" customHeight="1" x14ac:dyDescent="0.2">
      <c r="A231" s="20">
        <v>4882</v>
      </c>
      <c r="B231" s="16">
        <v>42</v>
      </c>
      <c r="C231" s="7"/>
      <c r="D231" s="8"/>
      <c r="E231" s="8"/>
    </row>
    <row r="232" spans="1:5" ht="15" customHeight="1" x14ac:dyDescent="0.2">
      <c r="A232" s="20">
        <v>4888</v>
      </c>
      <c r="B232" s="16">
        <v>32</v>
      </c>
      <c r="C232" s="7"/>
      <c r="D232" s="8"/>
      <c r="E232" s="8"/>
    </row>
    <row r="233" spans="1:5" ht="15" customHeight="1" x14ac:dyDescent="0.2">
      <c r="A233" s="20">
        <v>4889</v>
      </c>
      <c r="B233" s="16">
        <v>4</v>
      </c>
      <c r="C233" s="7"/>
      <c r="D233" s="8"/>
      <c r="E233" s="8"/>
    </row>
    <row r="234" spans="1:5" ht="15" customHeight="1" x14ac:dyDescent="0.2">
      <c r="A234" s="20">
        <v>4895</v>
      </c>
      <c r="B234" s="16">
        <v>45</v>
      </c>
      <c r="C234" s="7"/>
      <c r="D234" s="8"/>
      <c r="E234" s="8"/>
    </row>
    <row r="235" spans="1:5" ht="15" customHeight="1" x14ac:dyDescent="0.2">
      <c r="A235" s="20">
        <v>4906</v>
      </c>
      <c r="B235" s="16">
        <v>4</v>
      </c>
      <c r="C235" s="7"/>
      <c r="D235" s="8"/>
      <c r="E235" s="8"/>
    </row>
    <row r="236" spans="1:5" ht="15" customHeight="1" x14ac:dyDescent="0.2">
      <c r="A236" s="20">
        <v>4910</v>
      </c>
      <c r="B236" s="16">
        <v>16</v>
      </c>
      <c r="C236" s="7"/>
      <c r="D236" s="8"/>
      <c r="E236" s="8"/>
    </row>
    <row r="237" spans="1:5" ht="15" customHeight="1" x14ac:dyDescent="0.2">
      <c r="A237" s="20">
        <v>4912</v>
      </c>
      <c r="B237" s="16">
        <v>16</v>
      </c>
      <c r="C237" s="7"/>
      <c r="D237" s="8"/>
      <c r="E237" s="8"/>
    </row>
    <row r="238" spans="1:5" ht="15" customHeight="1" x14ac:dyDescent="0.2">
      <c r="A238" s="20">
        <v>4916</v>
      </c>
      <c r="B238" s="16">
        <v>16</v>
      </c>
      <c r="C238" s="7"/>
      <c r="D238" s="8"/>
      <c r="E238" s="8"/>
    </row>
    <row r="239" spans="1:5" ht="15" customHeight="1" x14ac:dyDescent="0.2">
      <c r="A239" s="20">
        <v>4919</v>
      </c>
      <c r="B239" s="16">
        <v>12</v>
      </c>
      <c r="C239" s="7"/>
      <c r="D239" s="8"/>
      <c r="E239" s="8"/>
    </row>
    <row r="240" spans="1:5" ht="15" customHeight="1" x14ac:dyDescent="0.2">
      <c r="A240" s="20">
        <v>4923</v>
      </c>
      <c r="B240" s="16">
        <v>468</v>
      </c>
      <c r="C240" s="7"/>
      <c r="D240" s="8"/>
      <c r="E240" s="8"/>
    </row>
    <row r="241" spans="1:5" ht="15" customHeight="1" x14ac:dyDescent="0.2">
      <c r="A241" s="20">
        <v>4938</v>
      </c>
      <c r="B241" s="16">
        <v>20</v>
      </c>
      <c r="C241" s="7"/>
      <c r="D241" s="8"/>
      <c r="E241" s="8"/>
    </row>
    <row r="242" spans="1:5" ht="15" customHeight="1" x14ac:dyDescent="0.2">
      <c r="A242" s="20">
        <v>4943</v>
      </c>
      <c r="B242" s="16">
        <v>12</v>
      </c>
      <c r="C242" s="7"/>
      <c r="D242" s="8"/>
      <c r="E242" s="8"/>
    </row>
    <row r="243" spans="1:5" ht="15" customHeight="1" x14ac:dyDescent="0.2">
      <c r="A243" s="20">
        <v>4949</v>
      </c>
      <c r="B243" s="16">
        <v>20</v>
      </c>
      <c r="C243" s="7"/>
      <c r="D243" s="8"/>
      <c r="E243" s="8"/>
    </row>
    <row r="244" spans="1:5" ht="15" customHeight="1" x14ac:dyDescent="0.2">
      <c r="A244" s="20">
        <v>4951</v>
      </c>
      <c r="B244" s="16">
        <v>12</v>
      </c>
      <c r="C244" s="7"/>
      <c r="D244" s="8"/>
      <c r="E244" s="8"/>
    </row>
    <row r="245" spans="1:5" ht="15" customHeight="1" x14ac:dyDescent="0.2">
      <c r="A245" s="20">
        <v>4952</v>
      </c>
      <c r="B245" s="16">
        <v>12</v>
      </c>
      <c r="C245" s="7"/>
      <c r="D245" s="8"/>
      <c r="E245" s="8"/>
    </row>
    <row r="246" spans="1:5" ht="15" customHeight="1" x14ac:dyDescent="0.2">
      <c r="A246" s="20">
        <v>4959</v>
      </c>
      <c r="B246" s="16">
        <v>1</v>
      </c>
      <c r="C246" s="7"/>
      <c r="D246" s="8"/>
      <c r="E246" s="8"/>
    </row>
    <row r="247" spans="1:5" ht="15" customHeight="1" x14ac:dyDescent="0.2">
      <c r="A247" s="20">
        <v>4980</v>
      </c>
      <c r="B247" s="16">
        <v>16</v>
      </c>
      <c r="C247" s="7"/>
      <c r="D247" s="8"/>
      <c r="E247" s="8"/>
    </row>
    <row r="248" spans="1:5" ht="15" customHeight="1" x14ac:dyDescent="0.2">
      <c r="A248" s="20">
        <v>4988</v>
      </c>
      <c r="B248" s="16">
        <v>360</v>
      </c>
      <c r="C248" s="7"/>
      <c r="D248" s="8"/>
      <c r="E248" s="8"/>
    </row>
    <row r="249" spans="1:5" ht="15" customHeight="1" x14ac:dyDescent="0.2">
      <c r="A249" s="20">
        <v>4993</v>
      </c>
      <c r="B249" s="16">
        <v>20</v>
      </c>
      <c r="C249" s="7"/>
      <c r="D249" s="8"/>
      <c r="E249" s="8"/>
    </row>
    <row r="250" spans="1:5" ht="15" customHeight="1" x14ac:dyDescent="0.2">
      <c r="A250" s="20">
        <v>4994</v>
      </c>
      <c r="B250" s="16">
        <v>180</v>
      </c>
      <c r="C250" s="7"/>
      <c r="D250" s="8"/>
      <c r="E250" s="8"/>
    </row>
    <row r="251" spans="1:5" ht="15" customHeight="1" x14ac:dyDescent="0.2">
      <c r="A251" s="20">
        <v>4996</v>
      </c>
      <c r="B251" s="16">
        <v>60</v>
      </c>
      <c r="C251" s="7"/>
      <c r="D251" s="8"/>
      <c r="E251" s="8"/>
    </row>
    <row r="252" spans="1:5" ht="15" customHeight="1" x14ac:dyDescent="0.2">
      <c r="A252" s="20">
        <v>5003</v>
      </c>
      <c r="B252" s="16">
        <v>4</v>
      </c>
      <c r="C252" s="7"/>
      <c r="D252" s="8"/>
      <c r="E252" s="8"/>
    </row>
    <row r="253" spans="1:5" ht="15" customHeight="1" x14ac:dyDescent="0.2">
      <c r="A253" s="20">
        <v>5004</v>
      </c>
      <c r="B253" s="16">
        <v>45</v>
      </c>
      <c r="C253" s="7"/>
      <c r="D253" s="8"/>
      <c r="E253" s="8"/>
    </row>
    <row r="254" spans="1:5" ht="15" customHeight="1" x14ac:dyDescent="0.2">
      <c r="A254" s="20">
        <v>5005</v>
      </c>
      <c r="B254" s="16">
        <v>216</v>
      </c>
      <c r="C254" s="7"/>
      <c r="D254" s="8"/>
      <c r="E254" s="8"/>
    </row>
    <row r="255" spans="1:5" ht="15" customHeight="1" x14ac:dyDescent="0.2">
      <c r="A255" s="20">
        <v>5009</v>
      </c>
      <c r="B255" s="16">
        <v>4</v>
      </c>
      <c r="C255" s="7"/>
      <c r="D255" s="8"/>
      <c r="E255" s="8"/>
    </row>
    <row r="256" spans="1:5" ht="15" customHeight="1" x14ac:dyDescent="0.2">
      <c r="A256" s="20">
        <v>5010</v>
      </c>
      <c r="B256" s="16">
        <v>45</v>
      </c>
      <c r="C256" s="7"/>
      <c r="D256" s="8"/>
      <c r="E256" s="8"/>
    </row>
    <row r="257" spans="1:5" ht="15" customHeight="1" x14ac:dyDescent="0.2">
      <c r="A257" s="20">
        <v>5011</v>
      </c>
      <c r="B257" s="16">
        <v>16</v>
      </c>
      <c r="C257" s="7"/>
      <c r="D257" s="8"/>
      <c r="E257" s="8"/>
    </row>
    <row r="258" spans="1:5" ht="15" customHeight="1" x14ac:dyDescent="0.2">
      <c r="A258" s="20">
        <v>5012</v>
      </c>
      <c r="B258" s="16">
        <v>16</v>
      </c>
      <c r="C258" s="7"/>
      <c r="D258" s="8"/>
      <c r="E258" s="8"/>
    </row>
    <row r="259" spans="1:5" ht="15" customHeight="1" x14ac:dyDescent="0.2">
      <c r="A259" s="20">
        <v>5016</v>
      </c>
      <c r="B259" s="16">
        <v>60</v>
      </c>
      <c r="C259" s="7"/>
      <c r="D259" s="8"/>
      <c r="E259" s="8"/>
    </row>
    <row r="260" spans="1:5" ht="15" customHeight="1" x14ac:dyDescent="0.2">
      <c r="A260" s="20">
        <v>5017</v>
      </c>
      <c r="B260" s="16">
        <v>16</v>
      </c>
      <c r="C260" s="7"/>
      <c r="D260" s="8"/>
      <c r="E260" s="8"/>
    </row>
    <row r="261" spans="1:5" ht="15" customHeight="1" x14ac:dyDescent="0.2">
      <c r="A261" s="20">
        <v>5018</v>
      </c>
      <c r="B261" s="16">
        <v>16</v>
      </c>
      <c r="C261" s="7"/>
      <c r="D261" s="8"/>
      <c r="E261" s="8"/>
    </row>
    <row r="262" spans="1:5" ht="15" customHeight="1" x14ac:dyDescent="0.2">
      <c r="A262" s="20">
        <v>5021</v>
      </c>
      <c r="B262" s="16">
        <v>12</v>
      </c>
      <c r="C262" s="7"/>
      <c r="D262" s="8"/>
      <c r="E262" s="8"/>
    </row>
    <row r="263" spans="1:5" ht="15" customHeight="1" x14ac:dyDescent="0.2">
      <c r="A263" s="20">
        <v>5029</v>
      </c>
      <c r="B263" s="16">
        <v>16</v>
      </c>
      <c r="C263" s="7"/>
      <c r="D263" s="8"/>
      <c r="E263" s="8"/>
    </row>
    <row r="264" spans="1:5" ht="15" customHeight="1" x14ac:dyDescent="0.2">
      <c r="A264" s="20">
        <v>5030</v>
      </c>
      <c r="B264" s="16">
        <v>40</v>
      </c>
      <c r="C264" s="7"/>
      <c r="D264" s="8"/>
      <c r="E264" s="8"/>
    </row>
    <row r="265" spans="1:5" ht="15" customHeight="1" x14ac:dyDescent="0.2">
      <c r="A265" s="20">
        <v>5031</v>
      </c>
      <c r="B265" s="16">
        <v>40</v>
      </c>
      <c r="C265" s="7"/>
      <c r="D265" s="8"/>
      <c r="E265" s="8"/>
    </row>
    <row r="266" spans="1:5" ht="15" customHeight="1" x14ac:dyDescent="0.2">
      <c r="A266" s="20">
        <v>5046</v>
      </c>
      <c r="B266" s="16">
        <v>4</v>
      </c>
      <c r="C266" s="7"/>
      <c r="D266" s="8"/>
      <c r="E266" s="8"/>
    </row>
    <row r="267" spans="1:5" ht="15" customHeight="1" x14ac:dyDescent="0.2">
      <c r="A267" s="20">
        <v>5052</v>
      </c>
      <c r="B267" s="16">
        <v>4</v>
      </c>
      <c r="C267" s="7"/>
      <c r="D267" s="8"/>
      <c r="E267" s="8"/>
    </row>
    <row r="268" spans="1:5" ht="15" customHeight="1" x14ac:dyDescent="0.2">
      <c r="A268" s="20">
        <v>5053</v>
      </c>
      <c r="B268" s="16">
        <v>16</v>
      </c>
      <c r="C268" s="7"/>
      <c r="D268" s="8"/>
      <c r="E268" s="8"/>
    </row>
    <row r="269" spans="1:5" ht="15" customHeight="1" x14ac:dyDescent="0.2">
      <c r="A269" s="20">
        <v>5055</v>
      </c>
      <c r="B269" s="16">
        <v>120</v>
      </c>
      <c r="C269" s="7"/>
      <c r="D269" s="8"/>
      <c r="E269" s="8"/>
    </row>
    <row r="270" spans="1:5" ht="15" customHeight="1" x14ac:dyDescent="0.2">
      <c r="A270" s="20">
        <v>5069</v>
      </c>
      <c r="B270" s="16">
        <v>216</v>
      </c>
      <c r="C270" s="7"/>
      <c r="D270" s="8"/>
      <c r="E270" s="8"/>
    </row>
    <row r="271" spans="1:5" ht="15" customHeight="1" x14ac:dyDescent="0.2">
      <c r="A271" s="20">
        <v>5071</v>
      </c>
      <c r="B271" s="16">
        <v>4</v>
      </c>
      <c r="C271" s="7"/>
      <c r="D271" s="8"/>
      <c r="E271" s="8"/>
    </row>
    <row r="272" spans="1:5" ht="15" customHeight="1" x14ac:dyDescent="0.2">
      <c r="A272" s="20">
        <v>5072</v>
      </c>
      <c r="B272" s="16">
        <v>12</v>
      </c>
      <c r="C272" s="7"/>
      <c r="D272" s="8"/>
      <c r="E272" s="8"/>
    </row>
    <row r="273" spans="1:5" ht="15" customHeight="1" x14ac:dyDescent="0.2">
      <c r="A273" s="15" t="s">
        <v>21</v>
      </c>
      <c r="B273" s="16">
        <v>45</v>
      </c>
      <c r="C273" s="7"/>
      <c r="D273" s="8"/>
      <c r="E273" s="8"/>
    </row>
    <row r="274" spans="1:5" ht="15" customHeight="1" x14ac:dyDescent="0.2">
      <c r="A274" s="15" t="s">
        <v>22</v>
      </c>
      <c r="B274" s="16">
        <v>60</v>
      </c>
      <c r="C274" s="7"/>
      <c r="D274" s="8"/>
      <c r="E274" s="8"/>
    </row>
    <row r="275" spans="1:5" ht="15" customHeight="1" x14ac:dyDescent="0.2">
      <c r="A275" s="15" t="s">
        <v>23</v>
      </c>
      <c r="B275" s="16">
        <v>45</v>
      </c>
      <c r="C275" s="7"/>
      <c r="D275" s="8"/>
      <c r="E275" s="8"/>
    </row>
    <row r="276" spans="1:5" ht="15" customHeight="1" x14ac:dyDescent="0.2">
      <c r="A276" s="15" t="s">
        <v>24</v>
      </c>
      <c r="B276" s="16">
        <v>45</v>
      </c>
      <c r="C276" s="7"/>
      <c r="D276" s="8"/>
      <c r="E276" s="8"/>
    </row>
    <row r="277" spans="1:5" ht="15" customHeight="1" x14ac:dyDescent="0.2">
      <c r="A277" s="15" t="s">
        <v>25</v>
      </c>
      <c r="B277" s="16">
        <v>217</v>
      </c>
      <c r="C277" s="7"/>
      <c r="D277" s="8"/>
      <c r="E277" s="8"/>
    </row>
    <row r="278" spans="1:5" ht="15" customHeight="1" x14ac:dyDescent="0.2">
      <c r="A278" s="15" t="s">
        <v>26</v>
      </c>
      <c r="B278" s="16">
        <v>265</v>
      </c>
      <c r="C278" s="7"/>
      <c r="D278" s="8"/>
      <c r="E278" s="8"/>
    </row>
    <row r="279" spans="1:5" ht="15" customHeight="1" x14ac:dyDescent="0.2">
      <c r="A279" s="15" t="s">
        <v>27</v>
      </c>
      <c r="B279" s="16">
        <v>60</v>
      </c>
      <c r="C279" s="7"/>
      <c r="D279" s="8"/>
      <c r="E279" s="8"/>
    </row>
    <row r="280" spans="1:5" ht="15" customHeight="1" x14ac:dyDescent="0.2">
      <c r="A280" s="15" t="s">
        <v>28</v>
      </c>
      <c r="B280" s="16">
        <v>16</v>
      </c>
      <c r="C280" s="7"/>
      <c r="D280" s="8"/>
      <c r="E280" s="8"/>
    </row>
    <row r="281" spans="1:5" ht="15" customHeight="1" x14ac:dyDescent="0.2">
      <c r="A281" s="15" t="s">
        <v>29</v>
      </c>
      <c r="B281" s="16">
        <v>16</v>
      </c>
      <c r="C281" s="7"/>
      <c r="D281" s="8"/>
      <c r="E281" s="8"/>
    </row>
    <row r="282" spans="1:5" ht="15" customHeight="1" x14ac:dyDescent="0.2">
      <c r="A282" s="15" t="s">
        <v>30</v>
      </c>
      <c r="B282" s="16">
        <v>16</v>
      </c>
      <c r="C282" s="7"/>
      <c r="D282" s="8"/>
      <c r="E282" s="8"/>
    </row>
    <row r="283" spans="1:5" ht="15" customHeight="1" x14ac:dyDescent="0.2">
      <c r="A283" s="15" t="s">
        <v>31</v>
      </c>
      <c r="B283" s="16">
        <v>43</v>
      </c>
      <c r="C283" s="7"/>
      <c r="D283" s="8"/>
      <c r="E283" s="8"/>
    </row>
    <row r="284" spans="1:5" ht="15" customHeight="1" x14ac:dyDescent="0.2">
      <c r="A284" s="15" t="s">
        <v>32</v>
      </c>
      <c r="B284" s="16">
        <v>16</v>
      </c>
      <c r="C284" s="7"/>
      <c r="D284" s="8"/>
      <c r="E284" s="8"/>
    </row>
    <row r="285" spans="1:5" ht="15" customHeight="1" x14ac:dyDescent="0.2">
      <c r="A285" s="15" t="s">
        <v>33</v>
      </c>
      <c r="B285" s="16">
        <v>45</v>
      </c>
      <c r="C285" s="7"/>
      <c r="D285" s="8"/>
      <c r="E285" s="8"/>
    </row>
    <row r="286" spans="1:5" ht="15" customHeight="1" x14ac:dyDescent="0.2">
      <c r="A286" s="15" t="s">
        <v>34</v>
      </c>
      <c r="B286" s="16">
        <v>4</v>
      </c>
      <c r="C286" s="7"/>
      <c r="D286" s="8"/>
      <c r="E286" s="8"/>
    </row>
    <row r="287" spans="1:5" ht="15" customHeight="1" x14ac:dyDescent="0.2">
      <c r="A287" s="15" t="s">
        <v>35</v>
      </c>
      <c r="B287" s="16">
        <v>120</v>
      </c>
      <c r="C287" s="7"/>
      <c r="D287" s="8"/>
      <c r="E287" s="8"/>
    </row>
    <row r="288" spans="1:5" ht="15" customHeight="1" x14ac:dyDescent="0.2">
      <c r="A288" s="15" t="s">
        <v>36</v>
      </c>
      <c r="B288" s="16">
        <v>21</v>
      </c>
      <c r="C288" s="7"/>
      <c r="D288" s="8"/>
      <c r="E288" s="8"/>
    </row>
    <row r="289" spans="1:5" ht="15" customHeight="1" x14ac:dyDescent="0.2">
      <c r="A289" s="15" t="s">
        <v>37</v>
      </c>
      <c r="B289" s="16">
        <v>57</v>
      </c>
      <c r="C289" s="7"/>
      <c r="D289" s="8"/>
      <c r="E289" s="8"/>
    </row>
    <row r="290" spans="1:5" ht="15" customHeight="1" x14ac:dyDescent="0.2">
      <c r="A290" s="15" t="s">
        <v>38</v>
      </c>
      <c r="B290" s="16">
        <v>277</v>
      </c>
      <c r="C290" s="7"/>
      <c r="D290" s="8"/>
      <c r="E290" s="8"/>
    </row>
    <row r="291" spans="1:5" ht="15" customHeight="1" x14ac:dyDescent="0.2">
      <c r="A291" s="15" t="s">
        <v>39</v>
      </c>
      <c r="B291" s="16">
        <v>224</v>
      </c>
      <c r="C291" s="7"/>
      <c r="D291" s="8"/>
      <c r="E291" s="8"/>
    </row>
    <row r="292" spans="1:5" ht="15" customHeight="1" x14ac:dyDescent="0.2">
      <c r="A292" s="15" t="s">
        <v>40</v>
      </c>
      <c r="B292" s="16">
        <v>224</v>
      </c>
      <c r="C292" s="7"/>
      <c r="D292" s="8"/>
      <c r="E292" s="8"/>
    </row>
    <row r="293" spans="1:5" ht="15" customHeight="1" x14ac:dyDescent="0.2">
      <c r="A293" s="15" t="s">
        <v>41</v>
      </c>
      <c r="B293" s="16">
        <v>113</v>
      </c>
      <c r="C293" s="7"/>
      <c r="D293" s="8"/>
      <c r="E293" s="8"/>
    </row>
    <row r="294" spans="1:5" ht="15" customHeight="1" x14ac:dyDescent="0.2">
      <c r="A294" s="15" t="s">
        <v>42</v>
      </c>
      <c r="B294" s="16">
        <v>64</v>
      </c>
      <c r="C294" s="7"/>
      <c r="D294" s="8"/>
      <c r="E294" s="8"/>
    </row>
    <row r="295" spans="1:5" ht="15" customHeight="1" x14ac:dyDescent="0.2">
      <c r="A295" s="15" t="s">
        <v>43</v>
      </c>
      <c r="B295" s="16">
        <v>8</v>
      </c>
      <c r="C295" s="7"/>
      <c r="D295" s="8"/>
      <c r="E295" s="8"/>
    </row>
    <row r="296" spans="1:5" ht="15" customHeight="1" x14ac:dyDescent="0.2">
      <c r="A296" s="15" t="s">
        <v>44</v>
      </c>
      <c r="B296" s="16">
        <v>12</v>
      </c>
      <c r="C296" s="7"/>
      <c r="D296" s="8"/>
      <c r="E296" s="8"/>
    </row>
    <row r="297" spans="1:5" ht="15" customHeight="1" x14ac:dyDescent="0.2">
      <c r="A297" s="15" t="s">
        <v>45</v>
      </c>
      <c r="B297" s="16">
        <v>61</v>
      </c>
      <c r="C297" s="7"/>
      <c r="D297" s="8"/>
      <c r="E297" s="8"/>
    </row>
    <row r="298" spans="1:5" ht="15" customHeight="1" x14ac:dyDescent="0.2">
      <c r="A298" s="15" t="s">
        <v>46</v>
      </c>
      <c r="B298" s="16">
        <v>60</v>
      </c>
      <c r="C298" s="7"/>
      <c r="D298" s="8"/>
      <c r="E298" s="8"/>
    </row>
    <row r="299" spans="1:5" ht="15" customHeight="1" x14ac:dyDescent="0.2">
      <c r="A299" s="15" t="s">
        <v>47</v>
      </c>
      <c r="B299" s="16">
        <v>60</v>
      </c>
      <c r="C299" s="7"/>
      <c r="D299" s="8"/>
      <c r="E299" s="8"/>
    </row>
    <row r="300" spans="1:5" ht="15" customHeight="1" x14ac:dyDescent="0.2">
      <c r="A300" s="15" t="s">
        <v>48</v>
      </c>
      <c r="B300" s="16">
        <v>113</v>
      </c>
      <c r="C300" s="7"/>
      <c r="D300" s="8"/>
      <c r="E300" s="8"/>
    </row>
    <row r="301" spans="1:5" ht="15" customHeight="1" x14ac:dyDescent="0.2">
      <c r="A301" s="15" t="s">
        <v>49</v>
      </c>
      <c r="B301" s="16">
        <v>60</v>
      </c>
      <c r="C301" s="7"/>
      <c r="D301" s="8"/>
      <c r="E301" s="8"/>
    </row>
    <row r="302" spans="1:5" ht="15" customHeight="1" x14ac:dyDescent="0.2">
      <c r="A302" s="15" t="s">
        <v>16</v>
      </c>
      <c r="B302" s="16">
        <v>13814</v>
      </c>
      <c r="C302" s="7"/>
      <c r="D302" s="8"/>
      <c r="E302" s="8"/>
    </row>
    <row r="303" spans="1:5" ht="15" customHeight="1" x14ac:dyDescent="0.2">
      <c r="A303" s="17"/>
      <c r="B303" s="17"/>
      <c r="C303" s="8"/>
      <c r="D303" s="8"/>
      <c r="E303" s="8"/>
    </row>
  </sheetData>
  <pageMargins left="0.7" right="0.7" top="0.75" bottom="0.75" header="0.3" footer="0.3"/>
  <pageSetup orientation="portrait"/>
  <headerFooter>
    <oddFooter>&amp;C&amp;"Helvetica,Regular"&amp;12&amp;K000000&amp;P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8"/>
  <sheetViews>
    <sheetView showGridLines="0" workbookViewId="0">
      <selection activeCell="D4" sqref="D4"/>
    </sheetView>
  </sheetViews>
  <sheetFormatPr baseColWidth="10" defaultColWidth="10.83203125" defaultRowHeight="15" customHeight="1" x14ac:dyDescent="0.2"/>
  <cols>
    <col min="1" max="1" width="37.33203125" style="21" customWidth="1"/>
    <col min="2" max="2" width="16.1640625" style="21" customWidth="1"/>
    <col min="3" max="5" width="10.83203125" style="21" customWidth="1"/>
    <col min="6" max="256" width="10.83203125" customWidth="1"/>
  </cols>
  <sheetData>
    <row r="1" spans="1:5" ht="15" customHeight="1" x14ac:dyDescent="0.2">
      <c r="A1" s="8"/>
      <c r="B1" s="8"/>
      <c r="C1" s="8"/>
      <c r="D1" s="8"/>
      <c r="E1" s="8"/>
    </row>
    <row r="2" spans="1:5" ht="15" customHeight="1" x14ac:dyDescent="0.2">
      <c r="A2" s="12"/>
      <c r="B2" s="12"/>
      <c r="C2" s="8"/>
      <c r="D2" s="8"/>
      <c r="E2" s="8"/>
    </row>
    <row r="3" spans="1:5" ht="15" customHeight="1" x14ac:dyDescent="0.2">
      <c r="A3" s="13" t="s">
        <v>3</v>
      </c>
      <c r="B3" s="14" t="s">
        <v>420</v>
      </c>
      <c r="C3" s="7"/>
      <c r="D3" s="2" t="s">
        <v>421</v>
      </c>
      <c r="E3" s="8"/>
    </row>
    <row r="4" spans="1:5" ht="15" customHeight="1" x14ac:dyDescent="0.2">
      <c r="A4" s="15" t="s">
        <v>422</v>
      </c>
      <c r="B4" s="16">
        <v>1</v>
      </c>
      <c r="C4" s="7"/>
      <c r="D4" s="3">
        <f>SUMPRODUCT(1/COUNTIF(A4:A332,A4:A332))</f>
        <v>329</v>
      </c>
      <c r="E4" s="8"/>
    </row>
    <row r="5" spans="1:5" ht="15" customHeight="1" x14ac:dyDescent="0.2">
      <c r="A5" s="15" t="s">
        <v>423</v>
      </c>
      <c r="B5" s="16">
        <v>27</v>
      </c>
      <c r="C5" s="7"/>
      <c r="D5" s="8"/>
      <c r="E5" s="8"/>
    </row>
    <row r="6" spans="1:5" ht="15" customHeight="1" x14ac:dyDescent="0.2">
      <c r="A6" s="15" t="s">
        <v>424</v>
      </c>
      <c r="B6" s="16">
        <v>5</v>
      </c>
      <c r="C6" s="7"/>
      <c r="D6" s="8"/>
      <c r="E6" s="8"/>
    </row>
    <row r="7" spans="1:5" ht="15" customHeight="1" x14ac:dyDescent="0.2">
      <c r="A7" s="15" t="s">
        <v>425</v>
      </c>
      <c r="B7" s="16">
        <v>90</v>
      </c>
      <c r="C7" s="7"/>
      <c r="D7" s="8"/>
      <c r="E7" s="8"/>
    </row>
    <row r="8" spans="1:5" ht="15" customHeight="1" x14ac:dyDescent="0.2">
      <c r="A8" s="15" t="s">
        <v>426</v>
      </c>
      <c r="B8" s="16">
        <v>35</v>
      </c>
      <c r="C8" s="7"/>
      <c r="D8" s="8"/>
      <c r="E8" s="8"/>
    </row>
    <row r="9" spans="1:5" ht="15" customHeight="1" x14ac:dyDescent="0.2">
      <c r="A9" s="15" t="s">
        <v>427</v>
      </c>
      <c r="B9" s="16">
        <v>10</v>
      </c>
      <c r="C9" s="7"/>
      <c r="D9" s="8"/>
      <c r="E9" s="8"/>
    </row>
    <row r="10" spans="1:5" ht="15" customHeight="1" x14ac:dyDescent="0.2">
      <c r="A10" s="15" t="s">
        <v>428</v>
      </c>
      <c r="B10" s="16">
        <v>40</v>
      </c>
      <c r="C10" s="7"/>
      <c r="D10" s="8"/>
      <c r="E10" s="8"/>
    </row>
    <row r="11" spans="1:5" ht="15" customHeight="1" x14ac:dyDescent="0.2">
      <c r="A11" s="15" t="s">
        <v>429</v>
      </c>
      <c r="B11" s="16">
        <v>28</v>
      </c>
      <c r="C11" s="7"/>
      <c r="D11" s="8"/>
      <c r="E11" s="8"/>
    </row>
    <row r="12" spans="1:5" ht="15" customHeight="1" x14ac:dyDescent="0.2">
      <c r="A12" s="15" t="s">
        <v>430</v>
      </c>
      <c r="B12" s="16">
        <v>78</v>
      </c>
      <c r="C12" s="7"/>
      <c r="D12" s="8"/>
      <c r="E12" s="8"/>
    </row>
    <row r="13" spans="1:5" ht="15" customHeight="1" x14ac:dyDescent="0.2">
      <c r="A13" s="15" t="s">
        <v>431</v>
      </c>
      <c r="B13" s="16">
        <v>17</v>
      </c>
      <c r="C13" s="7"/>
      <c r="D13" s="8"/>
      <c r="E13" s="8"/>
    </row>
    <row r="14" spans="1:5" ht="15" customHeight="1" x14ac:dyDescent="0.2">
      <c r="A14" s="15" t="s">
        <v>432</v>
      </c>
      <c r="B14" s="16">
        <v>13</v>
      </c>
      <c r="C14" s="7"/>
      <c r="D14" s="8"/>
      <c r="E14" s="8"/>
    </row>
    <row r="15" spans="1:5" ht="15" customHeight="1" x14ac:dyDescent="0.2">
      <c r="A15" s="15" t="s">
        <v>433</v>
      </c>
      <c r="B15" s="16">
        <v>14</v>
      </c>
      <c r="C15" s="7"/>
      <c r="D15" s="8"/>
      <c r="E15" s="8"/>
    </row>
    <row r="16" spans="1:5" ht="15" customHeight="1" x14ac:dyDescent="0.2">
      <c r="A16" s="15" t="s">
        <v>434</v>
      </c>
      <c r="B16" s="16">
        <v>7</v>
      </c>
      <c r="C16" s="7"/>
      <c r="D16" s="8"/>
      <c r="E16" s="8"/>
    </row>
    <row r="17" spans="1:5" ht="15" customHeight="1" x14ac:dyDescent="0.2">
      <c r="A17" s="15" t="s">
        <v>435</v>
      </c>
      <c r="B17" s="16">
        <v>14</v>
      </c>
      <c r="C17" s="7"/>
      <c r="D17" s="8"/>
      <c r="E17" s="8"/>
    </row>
    <row r="18" spans="1:5" ht="15" customHeight="1" x14ac:dyDescent="0.2">
      <c r="A18" s="15" t="s">
        <v>436</v>
      </c>
      <c r="B18" s="16">
        <v>5</v>
      </c>
      <c r="C18" s="7"/>
      <c r="D18" s="8"/>
      <c r="E18" s="8"/>
    </row>
    <row r="19" spans="1:5" ht="15" customHeight="1" x14ac:dyDescent="0.2">
      <c r="A19" s="15" t="s">
        <v>437</v>
      </c>
      <c r="B19" s="16">
        <v>50</v>
      </c>
      <c r="C19" s="7"/>
      <c r="D19" s="8"/>
      <c r="E19" s="8"/>
    </row>
    <row r="20" spans="1:5" ht="15" customHeight="1" x14ac:dyDescent="0.2">
      <c r="A20" s="15" t="s">
        <v>438</v>
      </c>
      <c r="B20" s="16">
        <v>6</v>
      </c>
      <c r="C20" s="7"/>
      <c r="D20" s="8"/>
      <c r="E20" s="8"/>
    </row>
    <row r="21" spans="1:5" ht="15" customHeight="1" x14ac:dyDescent="0.2">
      <c r="A21" s="15" t="s">
        <v>439</v>
      </c>
      <c r="B21" s="16">
        <v>14</v>
      </c>
      <c r="C21" s="7"/>
      <c r="D21" s="8"/>
      <c r="E21" s="8"/>
    </row>
    <row r="22" spans="1:5" ht="15" customHeight="1" x14ac:dyDescent="0.2">
      <c r="A22" s="15" t="s">
        <v>440</v>
      </c>
      <c r="B22" s="16">
        <v>8</v>
      </c>
      <c r="C22" s="7"/>
      <c r="D22" s="8"/>
      <c r="E22" s="8"/>
    </row>
    <row r="23" spans="1:5" ht="15" customHeight="1" x14ac:dyDescent="0.2">
      <c r="A23" s="15" t="s">
        <v>441</v>
      </c>
      <c r="B23" s="16">
        <v>21</v>
      </c>
      <c r="C23" s="7"/>
      <c r="D23" s="8"/>
      <c r="E23" s="8"/>
    </row>
    <row r="24" spans="1:5" ht="15" customHeight="1" x14ac:dyDescent="0.2">
      <c r="A24" s="15" t="s">
        <v>442</v>
      </c>
      <c r="B24" s="16">
        <v>2</v>
      </c>
      <c r="C24" s="7"/>
      <c r="D24" s="8"/>
      <c r="E24" s="8"/>
    </row>
    <row r="25" spans="1:5" ht="15" customHeight="1" x14ac:dyDescent="0.2">
      <c r="A25" s="15" t="s">
        <v>443</v>
      </c>
      <c r="B25" s="16">
        <v>22</v>
      </c>
      <c r="C25" s="7"/>
      <c r="D25" s="8"/>
      <c r="E25" s="8"/>
    </row>
    <row r="26" spans="1:5" ht="15" customHeight="1" x14ac:dyDescent="0.2">
      <c r="A26" s="15" t="s">
        <v>444</v>
      </c>
      <c r="B26" s="16">
        <v>23</v>
      </c>
      <c r="C26" s="7"/>
      <c r="D26" s="8"/>
      <c r="E26" s="8"/>
    </row>
    <row r="27" spans="1:5" ht="15" customHeight="1" x14ac:dyDescent="0.2">
      <c r="A27" s="15" t="s">
        <v>445</v>
      </c>
      <c r="B27" s="16">
        <v>6</v>
      </c>
      <c r="C27" s="7"/>
      <c r="D27" s="8"/>
      <c r="E27" s="8"/>
    </row>
    <row r="28" spans="1:5" ht="15" customHeight="1" x14ac:dyDescent="0.2">
      <c r="A28" s="15" t="s">
        <v>446</v>
      </c>
      <c r="B28" s="16">
        <v>6</v>
      </c>
      <c r="C28" s="7"/>
      <c r="D28" s="8"/>
      <c r="E28" s="8"/>
    </row>
    <row r="29" spans="1:5" ht="15" customHeight="1" x14ac:dyDescent="0.2">
      <c r="A29" s="15" t="s">
        <v>447</v>
      </c>
      <c r="B29" s="16">
        <v>6</v>
      </c>
      <c r="C29" s="7"/>
      <c r="D29" s="8"/>
      <c r="E29" s="8"/>
    </row>
    <row r="30" spans="1:5" ht="15" customHeight="1" x14ac:dyDescent="0.2">
      <c r="A30" s="15" t="s">
        <v>448</v>
      </c>
      <c r="B30" s="16">
        <v>106</v>
      </c>
      <c r="C30" s="7"/>
      <c r="D30" s="8"/>
      <c r="E30" s="8"/>
    </row>
    <row r="31" spans="1:5" ht="15" customHeight="1" x14ac:dyDescent="0.2">
      <c r="A31" s="15" t="s">
        <v>449</v>
      </c>
      <c r="B31" s="16">
        <v>2</v>
      </c>
      <c r="C31" s="7"/>
      <c r="D31" s="8"/>
      <c r="E31" s="8"/>
    </row>
    <row r="32" spans="1:5" ht="15" customHeight="1" x14ac:dyDescent="0.2">
      <c r="A32" s="15" t="s">
        <v>450</v>
      </c>
      <c r="B32" s="16">
        <v>1</v>
      </c>
      <c r="C32" s="7"/>
      <c r="D32" s="8"/>
      <c r="E32" s="8"/>
    </row>
    <row r="33" spans="1:5" ht="15" customHeight="1" x14ac:dyDescent="0.2">
      <c r="A33" s="15" t="s">
        <v>451</v>
      </c>
      <c r="B33" s="16">
        <v>6</v>
      </c>
      <c r="C33" s="7"/>
      <c r="D33" s="8"/>
      <c r="E33" s="8"/>
    </row>
    <row r="34" spans="1:5" ht="15" customHeight="1" x14ac:dyDescent="0.2">
      <c r="A34" s="15" t="s">
        <v>452</v>
      </c>
      <c r="B34" s="16">
        <v>30</v>
      </c>
      <c r="C34" s="7"/>
      <c r="D34" s="8"/>
      <c r="E34" s="8"/>
    </row>
    <row r="35" spans="1:5" ht="15" customHeight="1" x14ac:dyDescent="0.2">
      <c r="A35" s="15" t="s">
        <v>453</v>
      </c>
      <c r="B35" s="16">
        <v>78</v>
      </c>
      <c r="C35" s="7"/>
      <c r="D35" s="8"/>
      <c r="E35" s="8"/>
    </row>
    <row r="36" spans="1:5" ht="15" customHeight="1" x14ac:dyDescent="0.2">
      <c r="A36" s="15" t="s">
        <v>454</v>
      </c>
      <c r="B36" s="16">
        <v>31</v>
      </c>
      <c r="C36" s="7"/>
      <c r="D36" s="8"/>
      <c r="E36" s="8"/>
    </row>
    <row r="37" spans="1:5" ht="15" customHeight="1" x14ac:dyDescent="0.2">
      <c r="A37" s="15" t="s">
        <v>455</v>
      </c>
      <c r="B37" s="16">
        <v>15</v>
      </c>
      <c r="C37" s="7"/>
      <c r="D37" s="8"/>
      <c r="E37" s="8"/>
    </row>
    <row r="38" spans="1:5" ht="15" customHeight="1" x14ac:dyDescent="0.2">
      <c r="A38" s="15" t="s">
        <v>456</v>
      </c>
      <c r="B38" s="16">
        <v>103</v>
      </c>
      <c r="C38" s="7"/>
      <c r="D38" s="8"/>
      <c r="E38" s="8"/>
    </row>
    <row r="39" spans="1:5" ht="15" customHeight="1" x14ac:dyDescent="0.2">
      <c r="A39" s="15" t="s">
        <v>457</v>
      </c>
      <c r="B39" s="16">
        <v>31</v>
      </c>
      <c r="C39" s="7"/>
      <c r="D39" s="8"/>
      <c r="E39" s="8"/>
    </row>
    <row r="40" spans="1:5" ht="15" customHeight="1" x14ac:dyDescent="0.2">
      <c r="A40" s="15" t="s">
        <v>458</v>
      </c>
      <c r="B40" s="16">
        <v>32</v>
      </c>
      <c r="C40" s="7"/>
      <c r="D40" s="8"/>
      <c r="E40" s="8"/>
    </row>
    <row r="41" spans="1:5" ht="15" customHeight="1" x14ac:dyDescent="0.2">
      <c r="A41" s="15" t="s">
        <v>459</v>
      </c>
      <c r="B41" s="16">
        <v>6</v>
      </c>
      <c r="C41" s="7"/>
      <c r="D41" s="8"/>
      <c r="E41" s="8"/>
    </row>
    <row r="42" spans="1:5" ht="15" customHeight="1" x14ac:dyDescent="0.2">
      <c r="A42" s="15" t="s">
        <v>460</v>
      </c>
      <c r="B42" s="16">
        <v>10</v>
      </c>
      <c r="C42" s="7"/>
      <c r="D42" s="8"/>
      <c r="E42" s="8"/>
    </row>
    <row r="43" spans="1:5" ht="15" customHeight="1" x14ac:dyDescent="0.2">
      <c r="A43" s="15" t="s">
        <v>461</v>
      </c>
      <c r="B43" s="16">
        <v>73</v>
      </c>
      <c r="C43" s="7"/>
      <c r="D43" s="8"/>
      <c r="E43" s="8"/>
    </row>
    <row r="44" spans="1:5" ht="15" customHeight="1" x14ac:dyDescent="0.2">
      <c r="A44" s="15" t="s">
        <v>462</v>
      </c>
      <c r="B44" s="16">
        <v>9</v>
      </c>
      <c r="C44" s="7"/>
      <c r="D44" s="8"/>
      <c r="E44" s="8"/>
    </row>
    <row r="45" spans="1:5" ht="15" customHeight="1" x14ac:dyDescent="0.2">
      <c r="A45" s="15" t="s">
        <v>463</v>
      </c>
      <c r="B45" s="16">
        <v>19</v>
      </c>
      <c r="C45" s="7"/>
      <c r="D45" s="8"/>
      <c r="E45" s="8"/>
    </row>
    <row r="46" spans="1:5" ht="15" customHeight="1" x14ac:dyDescent="0.2">
      <c r="A46" s="15" t="s">
        <v>464</v>
      </c>
      <c r="B46" s="16">
        <v>23</v>
      </c>
      <c r="C46" s="7"/>
      <c r="D46" s="8"/>
      <c r="E46" s="8"/>
    </row>
    <row r="47" spans="1:5" ht="15" customHeight="1" x14ac:dyDescent="0.2">
      <c r="A47" s="15" t="s">
        <v>465</v>
      </c>
      <c r="B47" s="16">
        <v>38</v>
      </c>
      <c r="C47" s="7"/>
      <c r="D47" s="8"/>
      <c r="E47" s="8"/>
    </row>
    <row r="48" spans="1:5" ht="15" customHeight="1" x14ac:dyDescent="0.2">
      <c r="A48" s="15" t="s">
        <v>466</v>
      </c>
      <c r="B48" s="16">
        <v>2</v>
      </c>
      <c r="C48" s="7"/>
      <c r="D48" s="8"/>
      <c r="E48" s="8"/>
    </row>
    <row r="49" spans="1:5" ht="15" customHeight="1" x14ac:dyDescent="0.2">
      <c r="A49" s="15" t="s">
        <v>467</v>
      </c>
      <c r="B49" s="16">
        <v>4</v>
      </c>
      <c r="C49" s="7"/>
      <c r="D49" s="8"/>
      <c r="E49" s="8"/>
    </row>
    <row r="50" spans="1:5" ht="15" customHeight="1" x14ac:dyDescent="0.2">
      <c r="A50" s="15" t="s">
        <v>468</v>
      </c>
      <c r="B50" s="16">
        <v>158</v>
      </c>
      <c r="C50" s="7"/>
      <c r="D50" s="8"/>
      <c r="E50" s="8"/>
    </row>
    <row r="51" spans="1:5" ht="15" customHeight="1" x14ac:dyDescent="0.2">
      <c r="A51" s="15" t="s">
        <v>469</v>
      </c>
      <c r="B51" s="16">
        <v>4</v>
      </c>
      <c r="C51" s="7"/>
      <c r="D51" s="8"/>
      <c r="E51" s="8"/>
    </row>
    <row r="52" spans="1:5" ht="15" customHeight="1" x14ac:dyDescent="0.2">
      <c r="A52" s="15" t="s">
        <v>470</v>
      </c>
      <c r="B52" s="16">
        <v>3</v>
      </c>
      <c r="C52" s="7"/>
      <c r="D52" s="8"/>
      <c r="E52" s="8"/>
    </row>
    <row r="53" spans="1:5" ht="15" customHeight="1" x14ac:dyDescent="0.2">
      <c r="A53" s="15" t="s">
        <v>471</v>
      </c>
      <c r="B53" s="16">
        <v>26</v>
      </c>
      <c r="C53" s="7"/>
      <c r="D53" s="8"/>
      <c r="E53" s="8"/>
    </row>
    <row r="54" spans="1:5" ht="15" customHeight="1" x14ac:dyDescent="0.2">
      <c r="A54" s="15" t="s">
        <v>472</v>
      </c>
      <c r="B54" s="16">
        <v>24</v>
      </c>
      <c r="C54" s="7"/>
      <c r="D54" s="8"/>
      <c r="E54" s="8"/>
    </row>
    <row r="55" spans="1:5" ht="15" customHeight="1" x14ac:dyDescent="0.2">
      <c r="A55" s="15" t="s">
        <v>473</v>
      </c>
      <c r="B55" s="16">
        <v>10</v>
      </c>
      <c r="C55" s="7"/>
      <c r="D55" s="8"/>
      <c r="E55" s="8"/>
    </row>
    <row r="56" spans="1:5" ht="15" customHeight="1" x14ac:dyDescent="0.2">
      <c r="A56" s="15" t="s">
        <v>474</v>
      </c>
      <c r="B56" s="16">
        <v>28</v>
      </c>
      <c r="C56" s="7"/>
      <c r="D56" s="8"/>
      <c r="E56" s="8"/>
    </row>
    <row r="57" spans="1:5" ht="15" customHeight="1" x14ac:dyDescent="0.2">
      <c r="A57" s="15" t="s">
        <v>475</v>
      </c>
      <c r="B57" s="16">
        <v>66</v>
      </c>
      <c r="C57" s="7"/>
      <c r="D57" s="8"/>
      <c r="E57" s="8"/>
    </row>
    <row r="58" spans="1:5" ht="15" customHeight="1" x14ac:dyDescent="0.2">
      <c r="A58" s="15" t="s">
        <v>476</v>
      </c>
      <c r="B58" s="16">
        <v>35</v>
      </c>
      <c r="C58" s="7"/>
      <c r="D58" s="8"/>
      <c r="E58" s="8"/>
    </row>
    <row r="59" spans="1:5" ht="15" customHeight="1" x14ac:dyDescent="0.2">
      <c r="A59" s="15" t="s">
        <v>477</v>
      </c>
      <c r="B59" s="16">
        <v>3</v>
      </c>
      <c r="C59" s="7"/>
      <c r="D59" s="8"/>
      <c r="E59" s="8"/>
    </row>
    <row r="60" spans="1:5" ht="15" customHeight="1" x14ac:dyDescent="0.2">
      <c r="A60" s="15" t="s">
        <v>478</v>
      </c>
      <c r="B60" s="16">
        <v>56</v>
      </c>
      <c r="C60" s="7"/>
      <c r="D60" s="8"/>
      <c r="E60" s="8"/>
    </row>
    <row r="61" spans="1:5" ht="15" customHeight="1" x14ac:dyDescent="0.2">
      <c r="A61" s="15" t="s">
        <v>479</v>
      </c>
      <c r="B61" s="16">
        <v>5</v>
      </c>
      <c r="C61" s="7"/>
      <c r="D61" s="8"/>
      <c r="E61" s="8"/>
    </row>
    <row r="62" spans="1:5" ht="15" customHeight="1" x14ac:dyDescent="0.2">
      <c r="A62" s="15" t="s">
        <v>480</v>
      </c>
      <c r="B62" s="16">
        <v>6</v>
      </c>
      <c r="C62" s="7"/>
      <c r="D62" s="8"/>
      <c r="E62" s="8"/>
    </row>
    <row r="63" spans="1:5" ht="15" customHeight="1" x14ac:dyDescent="0.2">
      <c r="A63" s="15" t="s">
        <v>481</v>
      </c>
      <c r="B63" s="16">
        <v>9</v>
      </c>
      <c r="C63" s="7"/>
      <c r="D63" s="8"/>
      <c r="E63" s="8"/>
    </row>
    <row r="64" spans="1:5" ht="15" customHeight="1" x14ac:dyDescent="0.2">
      <c r="A64" s="15" t="s">
        <v>482</v>
      </c>
      <c r="B64" s="16">
        <v>16</v>
      </c>
      <c r="C64" s="7"/>
      <c r="D64" s="8"/>
      <c r="E64" s="8"/>
    </row>
    <row r="65" spans="1:5" ht="15" customHeight="1" x14ac:dyDescent="0.2">
      <c r="A65" s="15" t="s">
        <v>483</v>
      </c>
      <c r="B65" s="16">
        <v>4</v>
      </c>
      <c r="C65" s="7"/>
      <c r="D65" s="8"/>
      <c r="E65" s="8"/>
    </row>
    <row r="66" spans="1:5" ht="15" customHeight="1" x14ac:dyDescent="0.2">
      <c r="A66" s="15" t="s">
        <v>484</v>
      </c>
      <c r="B66" s="16">
        <v>28</v>
      </c>
      <c r="C66" s="7"/>
      <c r="D66" s="8"/>
      <c r="E66" s="8"/>
    </row>
    <row r="67" spans="1:5" ht="15" customHeight="1" x14ac:dyDescent="0.2">
      <c r="A67" s="15" t="s">
        <v>485</v>
      </c>
      <c r="B67" s="16">
        <v>54</v>
      </c>
      <c r="C67" s="7"/>
      <c r="D67" s="8"/>
      <c r="E67" s="8"/>
    </row>
    <row r="68" spans="1:5" ht="15" customHeight="1" x14ac:dyDescent="0.2">
      <c r="A68" s="15" t="s">
        <v>486</v>
      </c>
      <c r="B68" s="16">
        <v>2</v>
      </c>
      <c r="C68" s="7"/>
      <c r="D68" s="8"/>
      <c r="E68" s="8"/>
    </row>
    <row r="69" spans="1:5" ht="15" customHeight="1" x14ac:dyDescent="0.2">
      <c r="A69" s="15" t="s">
        <v>487</v>
      </c>
      <c r="B69" s="16">
        <v>53</v>
      </c>
      <c r="C69" s="7"/>
      <c r="D69" s="8"/>
      <c r="E69" s="8"/>
    </row>
    <row r="70" spans="1:5" ht="15" customHeight="1" x14ac:dyDescent="0.2">
      <c r="A70" s="15" t="s">
        <v>488</v>
      </c>
      <c r="B70" s="16">
        <v>4</v>
      </c>
      <c r="C70" s="7"/>
      <c r="D70" s="8"/>
      <c r="E70" s="8"/>
    </row>
    <row r="71" spans="1:5" ht="15" customHeight="1" x14ac:dyDescent="0.2">
      <c r="A71" s="15" t="s">
        <v>489</v>
      </c>
      <c r="B71" s="16">
        <v>1</v>
      </c>
      <c r="C71" s="7"/>
      <c r="D71" s="8"/>
      <c r="E71" s="8"/>
    </row>
    <row r="72" spans="1:5" ht="15" customHeight="1" x14ac:dyDescent="0.2">
      <c r="A72" s="15" t="s">
        <v>490</v>
      </c>
      <c r="B72" s="16">
        <v>105</v>
      </c>
      <c r="C72" s="7"/>
      <c r="D72" s="8"/>
      <c r="E72" s="8"/>
    </row>
    <row r="73" spans="1:5" ht="15" customHeight="1" x14ac:dyDescent="0.2">
      <c r="A73" s="15" t="s">
        <v>491</v>
      </c>
      <c r="B73" s="16">
        <v>23</v>
      </c>
      <c r="C73" s="7"/>
      <c r="D73" s="8"/>
      <c r="E73" s="8"/>
    </row>
    <row r="74" spans="1:5" ht="15" customHeight="1" x14ac:dyDescent="0.2">
      <c r="A74" s="15" t="s">
        <v>492</v>
      </c>
      <c r="B74" s="16">
        <v>50</v>
      </c>
      <c r="C74" s="7"/>
      <c r="D74" s="8"/>
      <c r="E74" s="8"/>
    </row>
    <row r="75" spans="1:5" ht="15" customHeight="1" x14ac:dyDescent="0.2">
      <c r="A75" s="15" t="s">
        <v>493</v>
      </c>
      <c r="B75" s="16">
        <v>12</v>
      </c>
      <c r="C75" s="7"/>
      <c r="D75" s="8"/>
      <c r="E75" s="8"/>
    </row>
    <row r="76" spans="1:5" ht="15" customHeight="1" x14ac:dyDescent="0.2">
      <c r="A76" s="15" t="s">
        <v>494</v>
      </c>
      <c r="B76" s="16">
        <v>33</v>
      </c>
      <c r="C76" s="7"/>
      <c r="D76" s="8"/>
      <c r="E76" s="8"/>
    </row>
    <row r="77" spans="1:5" ht="15" customHeight="1" x14ac:dyDescent="0.2">
      <c r="A77" s="15" t="s">
        <v>495</v>
      </c>
      <c r="B77" s="16">
        <v>4</v>
      </c>
      <c r="C77" s="7"/>
      <c r="D77" s="8"/>
      <c r="E77" s="8"/>
    </row>
    <row r="78" spans="1:5" ht="15" customHeight="1" x14ac:dyDescent="0.2">
      <c r="A78" s="15" t="s">
        <v>496</v>
      </c>
      <c r="B78" s="16">
        <v>1</v>
      </c>
      <c r="C78" s="7"/>
      <c r="D78" s="8"/>
      <c r="E78" s="8"/>
    </row>
    <row r="79" spans="1:5" ht="15" customHeight="1" x14ac:dyDescent="0.2">
      <c r="A79" s="15" t="s">
        <v>497</v>
      </c>
      <c r="B79" s="16">
        <v>8</v>
      </c>
      <c r="C79" s="7"/>
      <c r="D79" s="8"/>
      <c r="E79" s="8"/>
    </row>
    <row r="80" spans="1:5" ht="15" customHeight="1" x14ac:dyDescent="0.2">
      <c r="A80" s="15" t="s">
        <v>498</v>
      </c>
      <c r="B80" s="16">
        <v>12</v>
      </c>
      <c r="C80" s="7"/>
      <c r="D80" s="8"/>
      <c r="E80" s="8"/>
    </row>
    <row r="81" spans="1:5" ht="15" customHeight="1" x14ac:dyDescent="0.2">
      <c r="A81" s="15" t="s">
        <v>499</v>
      </c>
      <c r="B81" s="16">
        <v>11</v>
      </c>
      <c r="C81" s="7"/>
      <c r="D81" s="8"/>
      <c r="E81" s="8"/>
    </row>
    <row r="82" spans="1:5" ht="15" customHeight="1" x14ac:dyDescent="0.2">
      <c r="A82" s="15" t="s">
        <v>500</v>
      </c>
      <c r="B82" s="16">
        <v>3</v>
      </c>
      <c r="C82" s="7"/>
      <c r="D82" s="8"/>
      <c r="E82" s="8"/>
    </row>
    <row r="83" spans="1:5" ht="15" customHeight="1" x14ac:dyDescent="0.2">
      <c r="A83" s="15" t="s">
        <v>501</v>
      </c>
      <c r="B83" s="16">
        <v>5</v>
      </c>
      <c r="C83" s="7"/>
      <c r="D83" s="8"/>
      <c r="E83" s="8"/>
    </row>
    <row r="84" spans="1:5" ht="15" customHeight="1" x14ac:dyDescent="0.2">
      <c r="A84" s="15" t="s">
        <v>502</v>
      </c>
      <c r="B84" s="16">
        <v>1</v>
      </c>
      <c r="C84" s="7"/>
      <c r="D84" s="8"/>
      <c r="E84" s="8"/>
    </row>
    <row r="85" spans="1:5" ht="15" customHeight="1" x14ac:dyDescent="0.2">
      <c r="A85" s="15" t="s">
        <v>503</v>
      </c>
      <c r="B85" s="16">
        <v>2</v>
      </c>
      <c r="C85" s="7"/>
      <c r="D85" s="8"/>
      <c r="E85" s="8"/>
    </row>
    <row r="86" spans="1:5" ht="15" customHeight="1" x14ac:dyDescent="0.2">
      <c r="A86" s="15" t="s">
        <v>504</v>
      </c>
      <c r="B86" s="16">
        <v>21</v>
      </c>
      <c r="C86" s="7"/>
      <c r="D86" s="8"/>
      <c r="E86" s="8"/>
    </row>
    <row r="87" spans="1:5" ht="15" customHeight="1" x14ac:dyDescent="0.2">
      <c r="A87" s="15" t="s">
        <v>505</v>
      </c>
      <c r="B87" s="16">
        <v>6</v>
      </c>
      <c r="C87" s="7"/>
      <c r="D87" s="8"/>
      <c r="E87" s="8"/>
    </row>
    <row r="88" spans="1:5" ht="15" customHeight="1" x14ac:dyDescent="0.2">
      <c r="A88" s="15" t="s">
        <v>506</v>
      </c>
      <c r="B88" s="16">
        <v>57</v>
      </c>
      <c r="C88" s="7"/>
      <c r="D88" s="8"/>
      <c r="E88" s="8"/>
    </row>
    <row r="89" spans="1:5" ht="15" customHeight="1" x14ac:dyDescent="0.2">
      <c r="A89" s="15" t="s">
        <v>507</v>
      </c>
      <c r="B89" s="16">
        <v>50</v>
      </c>
      <c r="C89" s="7"/>
      <c r="D89" s="8"/>
      <c r="E89" s="8"/>
    </row>
    <row r="90" spans="1:5" ht="15" customHeight="1" x14ac:dyDescent="0.2">
      <c r="A90" s="15" t="s">
        <v>508</v>
      </c>
      <c r="B90" s="16">
        <v>23</v>
      </c>
      <c r="C90" s="7"/>
      <c r="D90" s="8"/>
      <c r="E90" s="8"/>
    </row>
    <row r="91" spans="1:5" ht="15" customHeight="1" x14ac:dyDescent="0.2">
      <c r="A91" s="15" t="s">
        <v>509</v>
      </c>
      <c r="B91" s="16">
        <v>38</v>
      </c>
      <c r="C91" s="7"/>
      <c r="D91" s="8"/>
      <c r="E91" s="8"/>
    </row>
    <row r="92" spans="1:5" ht="15" customHeight="1" x14ac:dyDescent="0.2">
      <c r="A92" s="15" t="s">
        <v>510</v>
      </c>
      <c r="B92" s="16">
        <v>3</v>
      </c>
      <c r="C92" s="7"/>
      <c r="D92" s="8"/>
      <c r="E92" s="8"/>
    </row>
    <row r="93" spans="1:5" ht="15" customHeight="1" x14ac:dyDescent="0.2">
      <c r="A93" s="15" t="s">
        <v>511</v>
      </c>
      <c r="B93" s="16">
        <v>127</v>
      </c>
      <c r="C93" s="7"/>
      <c r="D93" s="8"/>
      <c r="E93" s="8"/>
    </row>
    <row r="94" spans="1:5" ht="15" customHeight="1" x14ac:dyDescent="0.2">
      <c r="A94" s="15" t="s">
        <v>512</v>
      </c>
      <c r="B94" s="16">
        <v>20</v>
      </c>
      <c r="C94" s="7"/>
      <c r="D94" s="8"/>
      <c r="E94" s="8"/>
    </row>
    <row r="95" spans="1:5" ht="15" customHeight="1" x14ac:dyDescent="0.2">
      <c r="A95" s="15" t="s">
        <v>513</v>
      </c>
      <c r="B95" s="16">
        <v>24</v>
      </c>
      <c r="C95" s="7"/>
      <c r="D95" s="8"/>
      <c r="E95" s="8"/>
    </row>
    <row r="96" spans="1:5" ht="15" customHeight="1" x14ac:dyDescent="0.2">
      <c r="A96" s="15" t="s">
        <v>514</v>
      </c>
      <c r="B96" s="16">
        <v>25</v>
      </c>
      <c r="C96" s="7"/>
      <c r="D96" s="8"/>
      <c r="E96" s="8"/>
    </row>
    <row r="97" spans="1:5" ht="15" customHeight="1" x14ac:dyDescent="0.2">
      <c r="A97" s="15" t="s">
        <v>515</v>
      </c>
      <c r="B97" s="16">
        <v>11</v>
      </c>
      <c r="C97" s="7"/>
      <c r="D97" s="8"/>
      <c r="E97" s="8"/>
    </row>
    <row r="98" spans="1:5" ht="15" customHeight="1" x14ac:dyDescent="0.2">
      <c r="A98" s="15" t="s">
        <v>516</v>
      </c>
      <c r="B98" s="16">
        <v>2</v>
      </c>
      <c r="C98" s="7"/>
      <c r="D98" s="8"/>
      <c r="E98" s="8"/>
    </row>
    <row r="99" spans="1:5" ht="15" customHeight="1" x14ac:dyDescent="0.2">
      <c r="A99" s="15" t="s">
        <v>517</v>
      </c>
      <c r="B99" s="16">
        <v>2</v>
      </c>
      <c r="C99" s="7"/>
      <c r="D99" s="8"/>
      <c r="E99" s="8"/>
    </row>
    <row r="100" spans="1:5" ht="15" customHeight="1" x14ac:dyDescent="0.2">
      <c r="A100" s="15" t="s">
        <v>518</v>
      </c>
      <c r="B100" s="16">
        <v>1</v>
      </c>
      <c r="C100" s="7"/>
      <c r="D100" s="8"/>
      <c r="E100" s="8"/>
    </row>
    <row r="101" spans="1:5" ht="15" customHeight="1" x14ac:dyDescent="0.2">
      <c r="A101" s="15" t="s">
        <v>519</v>
      </c>
      <c r="B101" s="16">
        <v>17</v>
      </c>
      <c r="C101" s="7"/>
      <c r="D101" s="8"/>
      <c r="E101" s="8"/>
    </row>
    <row r="102" spans="1:5" ht="15" customHeight="1" x14ac:dyDescent="0.2">
      <c r="A102" s="15" t="s">
        <v>520</v>
      </c>
      <c r="B102" s="16">
        <v>2</v>
      </c>
      <c r="C102" s="7"/>
      <c r="D102" s="8"/>
      <c r="E102" s="8"/>
    </row>
    <row r="103" spans="1:5" ht="15" customHeight="1" x14ac:dyDescent="0.2">
      <c r="A103" s="15" t="s">
        <v>521</v>
      </c>
      <c r="B103" s="16">
        <v>10</v>
      </c>
      <c r="C103" s="7"/>
      <c r="D103" s="8"/>
      <c r="E103" s="8"/>
    </row>
    <row r="104" spans="1:5" ht="15" customHeight="1" x14ac:dyDescent="0.2">
      <c r="A104" s="15" t="s">
        <v>522</v>
      </c>
      <c r="B104" s="16">
        <v>11</v>
      </c>
      <c r="C104" s="7"/>
      <c r="D104" s="8"/>
      <c r="E104" s="8"/>
    </row>
    <row r="105" spans="1:5" ht="15" customHeight="1" x14ac:dyDescent="0.2">
      <c r="A105" s="15" t="s">
        <v>523</v>
      </c>
      <c r="B105" s="16">
        <v>16</v>
      </c>
      <c r="C105" s="7"/>
      <c r="D105" s="8"/>
      <c r="E105" s="8"/>
    </row>
    <row r="106" spans="1:5" ht="15" customHeight="1" x14ac:dyDescent="0.2">
      <c r="A106" s="15" t="s">
        <v>524</v>
      </c>
      <c r="B106" s="16">
        <v>37</v>
      </c>
      <c r="C106" s="7"/>
      <c r="D106" s="8"/>
      <c r="E106" s="8"/>
    </row>
    <row r="107" spans="1:5" ht="15" customHeight="1" x14ac:dyDescent="0.2">
      <c r="A107" s="15" t="s">
        <v>525</v>
      </c>
      <c r="B107" s="16">
        <v>4</v>
      </c>
      <c r="C107" s="7"/>
      <c r="D107" s="8"/>
      <c r="E107" s="8"/>
    </row>
    <row r="108" spans="1:5" ht="15" customHeight="1" x14ac:dyDescent="0.2">
      <c r="A108" s="15" t="s">
        <v>526</v>
      </c>
      <c r="B108" s="16">
        <v>30</v>
      </c>
      <c r="C108" s="7"/>
      <c r="D108" s="8"/>
      <c r="E108" s="8"/>
    </row>
    <row r="109" spans="1:5" ht="15" customHeight="1" x14ac:dyDescent="0.2">
      <c r="A109" s="15" t="s">
        <v>527</v>
      </c>
      <c r="B109" s="16">
        <v>13</v>
      </c>
      <c r="C109" s="7"/>
      <c r="D109" s="8"/>
      <c r="E109" s="8"/>
    </row>
    <row r="110" spans="1:5" ht="15" customHeight="1" x14ac:dyDescent="0.2">
      <c r="A110" s="15" t="s">
        <v>528</v>
      </c>
      <c r="B110" s="16">
        <v>3</v>
      </c>
      <c r="C110" s="7"/>
      <c r="D110" s="8"/>
      <c r="E110" s="8"/>
    </row>
    <row r="111" spans="1:5" ht="15" customHeight="1" x14ac:dyDescent="0.2">
      <c r="A111" s="15" t="s">
        <v>529</v>
      </c>
      <c r="B111" s="16">
        <v>16</v>
      </c>
      <c r="C111" s="7"/>
      <c r="D111" s="8"/>
      <c r="E111" s="8"/>
    </row>
    <row r="112" spans="1:5" ht="15" customHeight="1" x14ac:dyDescent="0.2">
      <c r="A112" s="15" t="s">
        <v>530</v>
      </c>
      <c r="B112" s="16">
        <v>14</v>
      </c>
      <c r="C112" s="7"/>
      <c r="D112" s="8"/>
      <c r="E112" s="8"/>
    </row>
    <row r="113" spans="1:5" ht="15" customHeight="1" x14ac:dyDescent="0.2">
      <c r="A113" s="15" t="s">
        <v>531</v>
      </c>
      <c r="B113" s="16">
        <v>16</v>
      </c>
      <c r="C113" s="7"/>
      <c r="D113" s="8"/>
      <c r="E113" s="8"/>
    </row>
    <row r="114" spans="1:5" ht="15" customHeight="1" x14ac:dyDescent="0.2">
      <c r="A114" s="15" t="s">
        <v>532</v>
      </c>
      <c r="B114" s="16">
        <v>26</v>
      </c>
      <c r="C114" s="7"/>
      <c r="D114" s="8"/>
      <c r="E114" s="8"/>
    </row>
    <row r="115" spans="1:5" ht="15" customHeight="1" x14ac:dyDescent="0.2">
      <c r="A115" s="15" t="s">
        <v>533</v>
      </c>
      <c r="B115" s="16">
        <v>42</v>
      </c>
      <c r="C115" s="7"/>
      <c r="D115" s="8"/>
      <c r="E115" s="8"/>
    </row>
    <row r="116" spans="1:5" ht="15" customHeight="1" x14ac:dyDescent="0.2">
      <c r="A116" s="15" t="s">
        <v>534</v>
      </c>
      <c r="B116" s="16">
        <v>24</v>
      </c>
      <c r="C116" s="7"/>
      <c r="D116" s="8"/>
      <c r="E116" s="8"/>
    </row>
    <row r="117" spans="1:5" ht="15" customHeight="1" x14ac:dyDescent="0.2">
      <c r="A117" s="15" t="s">
        <v>535</v>
      </c>
      <c r="B117" s="16">
        <v>23</v>
      </c>
      <c r="C117" s="7"/>
      <c r="D117" s="8"/>
      <c r="E117" s="8"/>
    </row>
    <row r="118" spans="1:5" ht="15" customHeight="1" x14ac:dyDescent="0.2">
      <c r="A118" s="15" t="s">
        <v>536</v>
      </c>
      <c r="B118" s="16">
        <v>8</v>
      </c>
      <c r="C118" s="7"/>
      <c r="D118" s="8"/>
      <c r="E118" s="8"/>
    </row>
    <row r="119" spans="1:5" ht="15" customHeight="1" x14ac:dyDescent="0.2">
      <c r="A119" s="15" t="s">
        <v>537</v>
      </c>
      <c r="B119" s="16">
        <v>2</v>
      </c>
      <c r="C119" s="7"/>
      <c r="D119" s="8"/>
      <c r="E119" s="8"/>
    </row>
    <row r="120" spans="1:5" ht="15" customHeight="1" x14ac:dyDescent="0.2">
      <c r="A120" s="15" t="s">
        <v>538</v>
      </c>
      <c r="B120" s="16">
        <v>1</v>
      </c>
      <c r="C120" s="7"/>
      <c r="D120" s="8"/>
      <c r="E120" s="8"/>
    </row>
    <row r="121" spans="1:5" ht="15" customHeight="1" x14ac:dyDescent="0.2">
      <c r="A121" s="15" t="s">
        <v>539</v>
      </c>
      <c r="B121" s="16">
        <v>12</v>
      </c>
      <c r="C121" s="7"/>
      <c r="D121" s="8"/>
      <c r="E121" s="8"/>
    </row>
    <row r="122" spans="1:5" ht="15" customHeight="1" x14ac:dyDescent="0.2">
      <c r="A122" s="15" t="s">
        <v>540</v>
      </c>
      <c r="B122" s="16">
        <v>22</v>
      </c>
      <c r="C122" s="7"/>
      <c r="D122" s="8"/>
      <c r="E122" s="8"/>
    </row>
    <row r="123" spans="1:5" ht="15" customHeight="1" x14ac:dyDescent="0.2">
      <c r="A123" s="15" t="s">
        <v>541</v>
      </c>
      <c r="B123" s="16">
        <v>62</v>
      </c>
      <c r="C123" s="7"/>
      <c r="D123" s="8"/>
      <c r="E123" s="8"/>
    </row>
    <row r="124" spans="1:5" ht="15" customHeight="1" x14ac:dyDescent="0.2">
      <c r="A124" s="15" t="s">
        <v>542</v>
      </c>
      <c r="B124" s="16">
        <v>48</v>
      </c>
      <c r="C124" s="7"/>
      <c r="D124" s="8"/>
      <c r="E124" s="8"/>
    </row>
    <row r="125" spans="1:5" ht="15" customHeight="1" x14ac:dyDescent="0.2">
      <c r="A125" s="15" t="s">
        <v>543</v>
      </c>
      <c r="B125" s="16">
        <v>95</v>
      </c>
      <c r="C125" s="7"/>
      <c r="D125" s="8"/>
      <c r="E125" s="8"/>
    </row>
    <row r="126" spans="1:5" ht="15" customHeight="1" x14ac:dyDescent="0.2">
      <c r="A126" s="15" t="s">
        <v>544</v>
      </c>
      <c r="B126" s="16">
        <v>19</v>
      </c>
      <c r="C126" s="7"/>
      <c r="D126" s="8"/>
      <c r="E126" s="8"/>
    </row>
    <row r="127" spans="1:5" ht="15" customHeight="1" x14ac:dyDescent="0.2">
      <c r="A127" s="15" t="s">
        <v>545</v>
      </c>
      <c r="B127" s="16">
        <v>4</v>
      </c>
      <c r="C127" s="7"/>
      <c r="D127" s="8"/>
      <c r="E127" s="8"/>
    </row>
    <row r="128" spans="1:5" ht="15" customHeight="1" x14ac:dyDescent="0.2">
      <c r="A128" s="15" t="s">
        <v>546</v>
      </c>
      <c r="B128" s="16">
        <v>2</v>
      </c>
      <c r="C128" s="7"/>
      <c r="D128" s="8"/>
      <c r="E128" s="8"/>
    </row>
    <row r="129" spans="1:5" ht="15" customHeight="1" x14ac:dyDescent="0.2">
      <c r="A129" s="15" t="s">
        <v>547</v>
      </c>
      <c r="B129" s="16">
        <v>12</v>
      </c>
      <c r="C129" s="7"/>
      <c r="D129" s="8"/>
      <c r="E129" s="8"/>
    </row>
    <row r="130" spans="1:5" ht="15" customHeight="1" x14ac:dyDescent="0.2">
      <c r="A130" s="15" t="s">
        <v>548</v>
      </c>
      <c r="B130" s="16">
        <v>24</v>
      </c>
      <c r="C130" s="7"/>
      <c r="D130" s="8"/>
      <c r="E130" s="8"/>
    </row>
    <row r="131" spans="1:5" ht="15" customHeight="1" x14ac:dyDescent="0.2">
      <c r="A131" s="15" t="s">
        <v>549</v>
      </c>
      <c r="B131" s="16">
        <v>14</v>
      </c>
      <c r="C131" s="7"/>
      <c r="D131" s="8"/>
      <c r="E131" s="8"/>
    </row>
    <row r="132" spans="1:5" ht="15" customHeight="1" x14ac:dyDescent="0.2">
      <c r="A132" s="15" t="s">
        <v>550</v>
      </c>
      <c r="B132" s="16">
        <v>1</v>
      </c>
      <c r="C132" s="7"/>
      <c r="D132" s="8"/>
      <c r="E132" s="8"/>
    </row>
    <row r="133" spans="1:5" ht="15" customHeight="1" x14ac:dyDescent="0.2">
      <c r="A133" s="15" t="s">
        <v>551</v>
      </c>
      <c r="B133" s="16">
        <v>5</v>
      </c>
      <c r="C133" s="7"/>
      <c r="D133" s="8"/>
      <c r="E133" s="8"/>
    </row>
    <row r="134" spans="1:5" ht="15" customHeight="1" x14ac:dyDescent="0.2">
      <c r="A134" s="15" t="s">
        <v>552</v>
      </c>
      <c r="B134" s="16">
        <v>45</v>
      </c>
      <c r="C134" s="7"/>
      <c r="D134" s="8"/>
      <c r="E134" s="8"/>
    </row>
    <row r="135" spans="1:5" ht="15" customHeight="1" x14ac:dyDescent="0.2">
      <c r="A135" s="15" t="s">
        <v>553</v>
      </c>
      <c r="B135" s="16">
        <v>15</v>
      </c>
      <c r="C135" s="7"/>
      <c r="D135" s="8"/>
      <c r="E135" s="8"/>
    </row>
    <row r="136" spans="1:5" ht="15" customHeight="1" x14ac:dyDescent="0.2">
      <c r="A136" s="15" t="s">
        <v>554</v>
      </c>
      <c r="B136" s="16">
        <v>17</v>
      </c>
      <c r="C136" s="7"/>
      <c r="D136" s="8"/>
      <c r="E136" s="8"/>
    </row>
    <row r="137" spans="1:5" ht="15" customHeight="1" x14ac:dyDescent="0.2">
      <c r="A137" s="15" t="s">
        <v>555</v>
      </c>
      <c r="B137" s="16">
        <v>1</v>
      </c>
      <c r="C137" s="7"/>
      <c r="D137" s="8"/>
      <c r="E137" s="8"/>
    </row>
    <row r="138" spans="1:5" ht="15" customHeight="1" x14ac:dyDescent="0.2">
      <c r="A138" s="15" t="s">
        <v>556</v>
      </c>
      <c r="B138" s="16">
        <v>34</v>
      </c>
      <c r="C138" s="7"/>
      <c r="D138" s="8"/>
      <c r="E138" s="8"/>
    </row>
    <row r="139" spans="1:5" ht="15" customHeight="1" x14ac:dyDescent="0.2">
      <c r="A139" s="15" t="s">
        <v>557</v>
      </c>
      <c r="B139" s="16">
        <v>2</v>
      </c>
      <c r="C139" s="7"/>
      <c r="D139" s="8"/>
      <c r="E139" s="8"/>
    </row>
    <row r="140" spans="1:5" ht="15" customHeight="1" x14ac:dyDescent="0.2">
      <c r="A140" s="15" t="s">
        <v>558</v>
      </c>
      <c r="B140" s="16">
        <v>41</v>
      </c>
      <c r="C140" s="7"/>
      <c r="D140" s="8"/>
      <c r="E140" s="8"/>
    </row>
    <row r="141" spans="1:5" ht="15" customHeight="1" x14ac:dyDescent="0.2">
      <c r="A141" s="15" t="s">
        <v>559</v>
      </c>
      <c r="B141" s="16">
        <v>13</v>
      </c>
      <c r="C141" s="7"/>
      <c r="D141" s="8"/>
      <c r="E141" s="8"/>
    </row>
    <row r="142" spans="1:5" ht="15" customHeight="1" x14ac:dyDescent="0.2">
      <c r="A142" s="15" t="s">
        <v>560</v>
      </c>
      <c r="B142" s="16">
        <v>5</v>
      </c>
      <c r="C142" s="7"/>
      <c r="D142" s="8"/>
      <c r="E142" s="8"/>
    </row>
    <row r="143" spans="1:5" ht="15" customHeight="1" x14ac:dyDescent="0.2">
      <c r="A143" s="15" t="s">
        <v>561</v>
      </c>
      <c r="B143" s="16">
        <v>22</v>
      </c>
      <c r="C143" s="7"/>
      <c r="D143" s="8"/>
      <c r="E143" s="8"/>
    </row>
    <row r="144" spans="1:5" ht="15" customHeight="1" x14ac:dyDescent="0.2">
      <c r="A144" s="15" t="s">
        <v>562</v>
      </c>
      <c r="B144" s="16">
        <v>3</v>
      </c>
      <c r="C144" s="7"/>
      <c r="D144" s="8"/>
      <c r="E144" s="8"/>
    </row>
    <row r="145" spans="1:5" ht="15" customHeight="1" x14ac:dyDescent="0.2">
      <c r="A145" s="15" t="s">
        <v>563</v>
      </c>
      <c r="B145" s="16">
        <v>18</v>
      </c>
      <c r="C145" s="7"/>
      <c r="D145" s="8"/>
      <c r="E145" s="8"/>
    </row>
    <row r="146" spans="1:5" ht="15" customHeight="1" x14ac:dyDescent="0.2">
      <c r="A146" s="15" t="s">
        <v>564</v>
      </c>
      <c r="B146" s="16">
        <v>18</v>
      </c>
      <c r="C146" s="7"/>
      <c r="D146" s="8"/>
      <c r="E146" s="8"/>
    </row>
    <row r="147" spans="1:5" ht="15" customHeight="1" x14ac:dyDescent="0.2">
      <c r="A147" s="15" t="s">
        <v>565</v>
      </c>
      <c r="B147" s="16">
        <v>9</v>
      </c>
      <c r="C147" s="7"/>
      <c r="D147" s="8"/>
      <c r="E147" s="8"/>
    </row>
    <row r="148" spans="1:5" ht="15" customHeight="1" x14ac:dyDescent="0.2">
      <c r="A148" s="15" t="s">
        <v>566</v>
      </c>
      <c r="B148" s="16">
        <v>17</v>
      </c>
      <c r="C148" s="7"/>
      <c r="D148" s="8"/>
      <c r="E148" s="8"/>
    </row>
    <row r="149" spans="1:5" ht="15" customHeight="1" x14ac:dyDescent="0.2">
      <c r="A149" s="15" t="s">
        <v>567</v>
      </c>
      <c r="B149" s="16">
        <v>20</v>
      </c>
      <c r="C149" s="7"/>
      <c r="D149" s="8"/>
      <c r="E149" s="8"/>
    </row>
    <row r="150" spans="1:5" ht="15" customHeight="1" x14ac:dyDescent="0.2">
      <c r="A150" s="15" t="s">
        <v>568</v>
      </c>
      <c r="B150" s="16">
        <v>10</v>
      </c>
      <c r="C150" s="7"/>
      <c r="D150" s="8"/>
      <c r="E150" s="8"/>
    </row>
    <row r="151" spans="1:5" ht="15" customHeight="1" x14ac:dyDescent="0.2">
      <c r="A151" s="15" t="s">
        <v>569</v>
      </c>
      <c r="B151" s="16">
        <v>13</v>
      </c>
      <c r="C151" s="7"/>
      <c r="D151" s="8"/>
      <c r="E151" s="8"/>
    </row>
    <row r="152" spans="1:5" ht="15" customHeight="1" x14ac:dyDescent="0.2">
      <c r="A152" s="15" t="s">
        <v>570</v>
      </c>
      <c r="B152" s="16">
        <v>6</v>
      </c>
      <c r="C152" s="7"/>
      <c r="D152" s="8"/>
      <c r="E152" s="8"/>
    </row>
    <row r="153" spans="1:5" ht="15" customHeight="1" x14ac:dyDescent="0.2">
      <c r="A153" s="15" t="s">
        <v>571</v>
      </c>
      <c r="B153" s="16">
        <v>5</v>
      </c>
      <c r="C153" s="7"/>
      <c r="D153" s="8"/>
      <c r="E153" s="8"/>
    </row>
    <row r="154" spans="1:5" ht="15" customHeight="1" x14ac:dyDescent="0.2">
      <c r="A154" s="15" t="s">
        <v>572</v>
      </c>
      <c r="B154" s="16">
        <v>10</v>
      </c>
      <c r="C154" s="7"/>
      <c r="D154" s="8"/>
      <c r="E154" s="8"/>
    </row>
    <row r="155" spans="1:5" ht="15" customHeight="1" x14ac:dyDescent="0.2">
      <c r="A155" s="15" t="s">
        <v>573</v>
      </c>
      <c r="B155" s="16">
        <v>36</v>
      </c>
      <c r="C155" s="7"/>
      <c r="D155" s="8"/>
      <c r="E155" s="8"/>
    </row>
    <row r="156" spans="1:5" ht="15" customHeight="1" x14ac:dyDescent="0.2">
      <c r="A156" s="15" t="s">
        <v>574</v>
      </c>
      <c r="B156" s="16">
        <v>8</v>
      </c>
      <c r="C156" s="7"/>
      <c r="D156" s="8"/>
      <c r="E156" s="8"/>
    </row>
    <row r="157" spans="1:5" ht="15" customHeight="1" x14ac:dyDescent="0.2">
      <c r="A157" s="15" t="s">
        <v>575</v>
      </c>
      <c r="B157" s="16">
        <v>10</v>
      </c>
      <c r="C157" s="7"/>
      <c r="D157" s="8"/>
      <c r="E157" s="8"/>
    </row>
    <row r="158" spans="1:5" ht="15" customHeight="1" x14ac:dyDescent="0.2">
      <c r="A158" s="15" t="s">
        <v>576</v>
      </c>
      <c r="B158" s="16">
        <v>3</v>
      </c>
      <c r="C158" s="7"/>
      <c r="D158" s="8"/>
      <c r="E158" s="8"/>
    </row>
    <row r="159" spans="1:5" ht="15" customHeight="1" x14ac:dyDescent="0.2">
      <c r="A159" s="15" t="s">
        <v>577</v>
      </c>
      <c r="B159" s="16">
        <v>39</v>
      </c>
      <c r="C159" s="7"/>
      <c r="D159" s="8"/>
      <c r="E159" s="8"/>
    </row>
    <row r="160" spans="1:5" ht="15" customHeight="1" x14ac:dyDescent="0.2">
      <c r="A160" s="15" t="s">
        <v>578</v>
      </c>
      <c r="B160" s="16">
        <v>3</v>
      </c>
      <c r="C160" s="7"/>
      <c r="D160" s="8"/>
      <c r="E160" s="8"/>
    </row>
    <row r="161" spans="1:5" ht="15" customHeight="1" x14ac:dyDescent="0.2">
      <c r="A161" s="15" t="s">
        <v>579</v>
      </c>
      <c r="B161" s="16">
        <v>6</v>
      </c>
      <c r="C161" s="7"/>
      <c r="D161" s="8"/>
      <c r="E161" s="8"/>
    </row>
    <row r="162" spans="1:5" ht="15" customHeight="1" x14ac:dyDescent="0.2">
      <c r="A162" s="15" t="s">
        <v>580</v>
      </c>
      <c r="B162" s="16">
        <v>75</v>
      </c>
      <c r="C162" s="7"/>
      <c r="D162" s="8"/>
      <c r="E162" s="8"/>
    </row>
    <row r="163" spans="1:5" ht="15" customHeight="1" x14ac:dyDescent="0.2">
      <c r="A163" s="15" t="s">
        <v>581</v>
      </c>
      <c r="B163" s="16">
        <v>1</v>
      </c>
      <c r="C163" s="7"/>
      <c r="D163" s="8"/>
      <c r="E163" s="8"/>
    </row>
    <row r="164" spans="1:5" ht="15" customHeight="1" x14ac:dyDescent="0.2">
      <c r="A164" s="15" t="s">
        <v>582</v>
      </c>
      <c r="B164" s="16">
        <v>11</v>
      </c>
      <c r="C164" s="7"/>
      <c r="D164" s="8"/>
      <c r="E164" s="8"/>
    </row>
    <row r="165" spans="1:5" ht="15" customHeight="1" x14ac:dyDescent="0.2">
      <c r="A165" s="15" t="s">
        <v>583</v>
      </c>
      <c r="B165" s="16">
        <v>6</v>
      </c>
      <c r="C165" s="7"/>
      <c r="D165" s="8"/>
      <c r="E165" s="8"/>
    </row>
    <row r="166" spans="1:5" ht="15" customHeight="1" x14ac:dyDescent="0.2">
      <c r="A166" s="15" t="s">
        <v>584</v>
      </c>
      <c r="B166" s="16">
        <v>4</v>
      </c>
      <c r="C166" s="7"/>
      <c r="D166" s="8"/>
      <c r="E166" s="8"/>
    </row>
    <row r="167" spans="1:5" ht="15" customHeight="1" x14ac:dyDescent="0.2">
      <c r="A167" s="15" t="s">
        <v>585</v>
      </c>
      <c r="B167" s="16">
        <v>2</v>
      </c>
      <c r="C167" s="7"/>
      <c r="D167" s="8"/>
      <c r="E167" s="8"/>
    </row>
    <row r="168" spans="1:5" ht="15" customHeight="1" x14ac:dyDescent="0.2">
      <c r="A168" s="15" t="s">
        <v>586</v>
      </c>
      <c r="B168" s="16">
        <v>29</v>
      </c>
      <c r="C168" s="7"/>
      <c r="D168" s="8"/>
      <c r="E168" s="8"/>
    </row>
    <row r="169" spans="1:5" ht="15" customHeight="1" x14ac:dyDescent="0.2">
      <c r="A169" s="15" t="s">
        <v>587</v>
      </c>
      <c r="B169" s="16">
        <v>22</v>
      </c>
      <c r="C169" s="7"/>
      <c r="D169" s="8"/>
      <c r="E169" s="8"/>
    </row>
    <row r="170" spans="1:5" ht="15" customHeight="1" x14ac:dyDescent="0.2">
      <c r="A170" s="15" t="s">
        <v>588</v>
      </c>
      <c r="B170" s="16">
        <v>54</v>
      </c>
      <c r="C170" s="7"/>
      <c r="D170" s="8"/>
      <c r="E170" s="8"/>
    </row>
    <row r="171" spans="1:5" ht="15" customHeight="1" x14ac:dyDescent="0.2">
      <c r="A171" s="15" t="s">
        <v>589</v>
      </c>
      <c r="B171" s="16">
        <v>4</v>
      </c>
      <c r="C171" s="7"/>
      <c r="D171" s="8"/>
      <c r="E171" s="8"/>
    </row>
    <row r="172" spans="1:5" ht="15" customHeight="1" x14ac:dyDescent="0.2">
      <c r="A172" s="15" t="s">
        <v>590</v>
      </c>
      <c r="B172" s="16">
        <v>16</v>
      </c>
      <c r="C172" s="7"/>
      <c r="D172" s="8"/>
      <c r="E172" s="8"/>
    </row>
    <row r="173" spans="1:5" ht="15" customHeight="1" x14ac:dyDescent="0.2">
      <c r="A173" s="15" t="s">
        <v>591</v>
      </c>
      <c r="B173" s="16">
        <v>15</v>
      </c>
      <c r="C173" s="7"/>
      <c r="D173" s="8"/>
      <c r="E173" s="8"/>
    </row>
    <row r="174" spans="1:5" ht="15" customHeight="1" x14ac:dyDescent="0.2">
      <c r="A174" s="15" t="s">
        <v>592</v>
      </c>
      <c r="B174" s="16">
        <v>7</v>
      </c>
      <c r="C174" s="7"/>
      <c r="D174" s="8"/>
      <c r="E174" s="8"/>
    </row>
    <row r="175" spans="1:5" ht="15" customHeight="1" x14ac:dyDescent="0.2">
      <c r="A175" s="15" t="s">
        <v>593</v>
      </c>
      <c r="B175" s="16">
        <v>6</v>
      </c>
      <c r="C175" s="7"/>
      <c r="D175" s="8"/>
      <c r="E175" s="8"/>
    </row>
    <row r="176" spans="1:5" ht="15" customHeight="1" x14ac:dyDescent="0.2">
      <c r="A176" s="15" t="s">
        <v>594</v>
      </c>
      <c r="B176" s="16">
        <v>57</v>
      </c>
      <c r="C176" s="7"/>
      <c r="D176" s="8"/>
      <c r="E176" s="8"/>
    </row>
    <row r="177" spans="1:5" ht="15" customHeight="1" x14ac:dyDescent="0.2">
      <c r="A177" s="15" t="s">
        <v>595</v>
      </c>
      <c r="B177" s="16">
        <v>32</v>
      </c>
      <c r="C177" s="7"/>
      <c r="D177" s="8"/>
      <c r="E177" s="8"/>
    </row>
    <row r="178" spans="1:5" ht="15" customHeight="1" x14ac:dyDescent="0.2">
      <c r="A178" s="15" t="s">
        <v>596</v>
      </c>
      <c r="B178" s="16">
        <v>30</v>
      </c>
      <c r="C178" s="7"/>
      <c r="D178" s="8"/>
      <c r="E178" s="8"/>
    </row>
    <row r="179" spans="1:5" ht="15" customHeight="1" x14ac:dyDescent="0.2">
      <c r="A179" s="15" t="s">
        <v>597</v>
      </c>
      <c r="B179" s="16">
        <v>40</v>
      </c>
      <c r="C179" s="7"/>
      <c r="D179" s="8"/>
      <c r="E179" s="8"/>
    </row>
    <row r="180" spans="1:5" ht="15" customHeight="1" x14ac:dyDescent="0.2">
      <c r="A180" s="15" t="s">
        <v>598</v>
      </c>
      <c r="B180" s="16">
        <v>11</v>
      </c>
      <c r="C180" s="7"/>
      <c r="D180" s="8"/>
      <c r="E180" s="8"/>
    </row>
    <row r="181" spans="1:5" ht="15" customHeight="1" x14ac:dyDescent="0.2">
      <c r="A181" s="15" t="s">
        <v>599</v>
      </c>
      <c r="B181" s="16">
        <v>59</v>
      </c>
      <c r="C181" s="7"/>
      <c r="D181" s="8"/>
      <c r="E181" s="8"/>
    </row>
    <row r="182" spans="1:5" ht="15" customHeight="1" x14ac:dyDescent="0.2">
      <c r="A182" s="15" t="s">
        <v>600</v>
      </c>
      <c r="B182" s="16">
        <v>27</v>
      </c>
      <c r="C182" s="7"/>
      <c r="D182" s="8"/>
      <c r="E182" s="8"/>
    </row>
    <row r="183" spans="1:5" ht="15" customHeight="1" x14ac:dyDescent="0.2">
      <c r="A183" s="15" t="s">
        <v>601</v>
      </c>
      <c r="B183" s="16">
        <v>12</v>
      </c>
      <c r="C183" s="7"/>
      <c r="D183" s="8"/>
      <c r="E183" s="8"/>
    </row>
    <row r="184" spans="1:5" ht="15" customHeight="1" x14ac:dyDescent="0.2">
      <c r="A184" s="15" t="s">
        <v>602</v>
      </c>
      <c r="B184" s="16">
        <v>32</v>
      </c>
      <c r="C184" s="7"/>
      <c r="D184" s="8"/>
      <c r="E184" s="8"/>
    </row>
    <row r="185" spans="1:5" ht="15" customHeight="1" x14ac:dyDescent="0.2">
      <c r="A185" s="15" t="s">
        <v>603</v>
      </c>
      <c r="B185" s="16">
        <v>26</v>
      </c>
      <c r="C185" s="7"/>
      <c r="D185" s="8"/>
      <c r="E185" s="8"/>
    </row>
    <row r="186" spans="1:5" ht="15" customHeight="1" x14ac:dyDescent="0.2">
      <c r="A186" s="15" t="s">
        <v>604</v>
      </c>
      <c r="B186" s="16">
        <v>38</v>
      </c>
      <c r="C186" s="7"/>
      <c r="D186" s="8"/>
      <c r="E186" s="8"/>
    </row>
    <row r="187" spans="1:5" ht="15" customHeight="1" x14ac:dyDescent="0.2">
      <c r="A187" s="15" t="s">
        <v>605</v>
      </c>
      <c r="B187" s="16">
        <v>21</v>
      </c>
      <c r="C187" s="7"/>
      <c r="D187" s="8"/>
      <c r="E187" s="8"/>
    </row>
    <row r="188" spans="1:5" ht="15" customHeight="1" x14ac:dyDescent="0.2">
      <c r="A188" s="15" t="s">
        <v>606</v>
      </c>
      <c r="B188" s="16">
        <v>2</v>
      </c>
      <c r="C188" s="7"/>
      <c r="D188" s="8"/>
      <c r="E188" s="8"/>
    </row>
    <row r="189" spans="1:5" ht="15" customHeight="1" x14ac:dyDescent="0.2">
      <c r="A189" s="15" t="s">
        <v>607</v>
      </c>
      <c r="B189" s="16">
        <v>11</v>
      </c>
      <c r="C189" s="7"/>
      <c r="D189" s="8"/>
      <c r="E189" s="8"/>
    </row>
    <row r="190" spans="1:5" ht="15" customHeight="1" x14ac:dyDescent="0.2">
      <c r="A190" s="15" t="s">
        <v>608</v>
      </c>
      <c r="B190" s="16">
        <v>65</v>
      </c>
      <c r="C190" s="7"/>
      <c r="D190" s="8"/>
      <c r="E190" s="8"/>
    </row>
    <row r="191" spans="1:5" ht="15" customHeight="1" x14ac:dyDescent="0.2">
      <c r="A191" s="15" t="s">
        <v>609</v>
      </c>
      <c r="B191" s="16">
        <v>32</v>
      </c>
      <c r="C191" s="7"/>
      <c r="D191" s="8"/>
      <c r="E191" s="8"/>
    </row>
    <row r="192" spans="1:5" ht="15" customHeight="1" x14ac:dyDescent="0.2">
      <c r="A192" s="15" t="s">
        <v>610</v>
      </c>
      <c r="B192" s="16">
        <v>53</v>
      </c>
      <c r="C192" s="7"/>
      <c r="D192" s="8"/>
      <c r="E192" s="8"/>
    </row>
    <row r="193" spans="1:5" ht="15" customHeight="1" x14ac:dyDescent="0.2">
      <c r="A193" s="15" t="s">
        <v>611</v>
      </c>
      <c r="B193" s="16">
        <v>27</v>
      </c>
      <c r="C193" s="7"/>
      <c r="D193" s="8"/>
      <c r="E193" s="8"/>
    </row>
    <row r="194" spans="1:5" ht="15" customHeight="1" x14ac:dyDescent="0.2">
      <c r="A194" s="15" t="s">
        <v>612</v>
      </c>
      <c r="B194" s="16">
        <v>1</v>
      </c>
      <c r="C194" s="7"/>
      <c r="D194" s="8"/>
      <c r="E194" s="8"/>
    </row>
    <row r="195" spans="1:5" ht="15" customHeight="1" x14ac:dyDescent="0.2">
      <c r="A195" s="15" t="s">
        <v>613</v>
      </c>
      <c r="B195" s="16">
        <v>21</v>
      </c>
      <c r="C195" s="7"/>
      <c r="D195" s="8"/>
      <c r="E195" s="8"/>
    </row>
    <row r="196" spans="1:5" ht="15" customHeight="1" x14ac:dyDescent="0.2">
      <c r="A196" s="15" t="s">
        <v>614</v>
      </c>
      <c r="B196" s="16">
        <v>25</v>
      </c>
      <c r="C196" s="7"/>
      <c r="D196" s="8"/>
      <c r="E196" s="8"/>
    </row>
    <row r="197" spans="1:5" ht="15" customHeight="1" x14ac:dyDescent="0.2">
      <c r="A197" s="15" t="s">
        <v>615</v>
      </c>
      <c r="B197" s="16">
        <v>15</v>
      </c>
      <c r="C197" s="7"/>
      <c r="D197" s="8"/>
      <c r="E197" s="8"/>
    </row>
    <row r="198" spans="1:5" ht="15" customHeight="1" x14ac:dyDescent="0.2">
      <c r="A198" s="15" t="s">
        <v>616</v>
      </c>
      <c r="B198" s="16">
        <v>6</v>
      </c>
      <c r="C198" s="7"/>
      <c r="D198" s="8"/>
      <c r="E198" s="8"/>
    </row>
    <row r="199" spans="1:5" ht="15" customHeight="1" x14ac:dyDescent="0.2">
      <c r="A199" s="15" t="s">
        <v>617</v>
      </c>
      <c r="B199" s="16">
        <v>21</v>
      </c>
      <c r="C199" s="7"/>
      <c r="D199" s="8"/>
      <c r="E199" s="8"/>
    </row>
    <row r="200" spans="1:5" ht="15" customHeight="1" x14ac:dyDescent="0.2">
      <c r="A200" s="15" t="s">
        <v>618</v>
      </c>
      <c r="B200" s="16">
        <v>1</v>
      </c>
      <c r="C200" s="7"/>
      <c r="D200" s="8"/>
      <c r="E200" s="8"/>
    </row>
    <row r="201" spans="1:5" ht="15" customHeight="1" x14ac:dyDescent="0.2">
      <c r="A201" s="15" t="s">
        <v>619</v>
      </c>
      <c r="B201" s="16">
        <v>115</v>
      </c>
      <c r="C201" s="7"/>
      <c r="D201" s="8"/>
      <c r="E201" s="8"/>
    </row>
    <row r="202" spans="1:5" ht="15" customHeight="1" x14ac:dyDescent="0.2">
      <c r="A202" s="15" t="s">
        <v>620</v>
      </c>
      <c r="B202" s="16">
        <v>5</v>
      </c>
      <c r="C202" s="7"/>
      <c r="D202" s="8"/>
      <c r="E202" s="8"/>
    </row>
    <row r="203" spans="1:5" ht="15" customHeight="1" x14ac:dyDescent="0.2">
      <c r="A203" s="15" t="s">
        <v>621</v>
      </c>
      <c r="B203" s="16">
        <v>26</v>
      </c>
      <c r="C203" s="7"/>
      <c r="D203" s="8"/>
      <c r="E203" s="8"/>
    </row>
    <row r="204" spans="1:5" ht="15" customHeight="1" x14ac:dyDescent="0.2">
      <c r="A204" s="15" t="s">
        <v>622</v>
      </c>
      <c r="B204" s="16">
        <v>13</v>
      </c>
      <c r="C204" s="7"/>
      <c r="D204" s="8"/>
      <c r="E204" s="8"/>
    </row>
    <row r="205" spans="1:5" ht="15" customHeight="1" x14ac:dyDescent="0.2">
      <c r="A205" s="15" t="s">
        <v>623</v>
      </c>
      <c r="B205" s="16">
        <v>21</v>
      </c>
      <c r="C205" s="7"/>
      <c r="D205" s="8"/>
      <c r="E205" s="8"/>
    </row>
    <row r="206" spans="1:5" ht="15" customHeight="1" x14ac:dyDescent="0.2">
      <c r="A206" s="15" t="s">
        <v>624</v>
      </c>
      <c r="B206" s="16">
        <v>8</v>
      </c>
      <c r="C206" s="7"/>
      <c r="D206" s="8"/>
      <c r="E206" s="8"/>
    </row>
    <row r="207" spans="1:5" ht="15" customHeight="1" x14ac:dyDescent="0.2">
      <c r="A207" s="15" t="s">
        <v>625</v>
      </c>
      <c r="B207" s="16">
        <v>3</v>
      </c>
      <c r="C207" s="7"/>
      <c r="D207" s="8"/>
      <c r="E207" s="8"/>
    </row>
    <row r="208" spans="1:5" ht="15" customHeight="1" x14ac:dyDescent="0.2">
      <c r="A208" s="15" t="s">
        <v>626</v>
      </c>
      <c r="B208" s="16">
        <v>11</v>
      </c>
      <c r="C208" s="7"/>
      <c r="D208" s="8"/>
      <c r="E208" s="8"/>
    </row>
    <row r="209" spans="1:5" ht="15" customHeight="1" x14ac:dyDescent="0.2">
      <c r="A209" s="15" t="s">
        <v>627</v>
      </c>
      <c r="B209" s="16">
        <v>5</v>
      </c>
      <c r="C209" s="7"/>
      <c r="D209" s="8"/>
      <c r="E209" s="8"/>
    </row>
    <row r="210" spans="1:5" ht="15" customHeight="1" x14ac:dyDescent="0.2">
      <c r="A210" s="15" t="s">
        <v>628</v>
      </c>
      <c r="B210" s="16">
        <v>3</v>
      </c>
      <c r="C210" s="7"/>
      <c r="D210" s="8"/>
      <c r="E210" s="8"/>
    </row>
    <row r="211" spans="1:5" ht="15" customHeight="1" x14ac:dyDescent="0.2">
      <c r="A211" s="15" t="s">
        <v>629</v>
      </c>
      <c r="B211" s="16">
        <v>1</v>
      </c>
      <c r="C211" s="7"/>
      <c r="D211" s="8"/>
      <c r="E211" s="8"/>
    </row>
    <row r="212" spans="1:5" ht="15" customHeight="1" x14ac:dyDescent="0.2">
      <c r="A212" s="15" t="s">
        <v>630</v>
      </c>
      <c r="B212" s="16">
        <v>2</v>
      </c>
      <c r="C212" s="7"/>
      <c r="D212" s="8"/>
      <c r="E212" s="8"/>
    </row>
    <row r="213" spans="1:5" ht="15" customHeight="1" x14ac:dyDescent="0.2">
      <c r="A213" s="15" t="s">
        <v>631</v>
      </c>
      <c r="B213" s="16">
        <v>3</v>
      </c>
      <c r="C213" s="7"/>
      <c r="D213" s="8"/>
      <c r="E213" s="8"/>
    </row>
    <row r="214" spans="1:5" ht="15" customHeight="1" x14ac:dyDescent="0.2">
      <c r="A214" s="15" t="s">
        <v>632</v>
      </c>
      <c r="B214" s="16">
        <v>4</v>
      </c>
      <c r="C214" s="7"/>
      <c r="D214" s="8"/>
      <c r="E214" s="8"/>
    </row>
    <row r="215" spans="1:5" ht="15" customHeight="1" x14ac:dyDescent="0.2">
      <c r="A215" s="15" t="s">
        <v>633</v>
      </c>
      <c r="B215" s="16">
        <v>7</v>
      </c>
      <c r="C215" s="7"/>
      <c r="D215" s="8"/>
      <c r="E215" s="8"/>
    </row>
    <row r="216" spans="1:5" ht="15" customHeight="1" x14ac:dyDescent="0.2">
      <c r="A216" s="15" t="s">
        <v>634</v>
      </c>
      <c r="B216" s="16">
        <v>34</v>
      </c>
      <c r="C216" s="7"/>
      <c r="D216" s="8"/>
      <c r="E216" s="8"/>
    </row>
    <row r="217" spans="1:5" ht="15" customHeight="1" x14ac:dyDescent="0.2">
      <c r="A217" s="15" t="s">
        <v>635</v>
      </c>
      <c r="B217" s="16">
        <v>3</v>
      </c>
      <c r="C217" s="7"/>
      <c r="D217" s="8"/>
      <c r="E217" s="8"/>
    </row>
    <row r="218" spans="1:5" ht="15" customHeight="1" x14ac:dyDescent="0.2">
      <c r="A218" s="15" t="s">
        <v>636</v>
      </c>
      <c r="B218" s="16">
        <v>3</v>
      </c>
      <c r="C218" s="7"/>
      <c r="D218" s="8"/>
      <c r="E218" s="8"/>
    </row>
    <row r="219" spans="1:5" ht="15" customHeight="1" x14ac:dyDescent="0.2">
      <c r="A219" s="15" t="s">
        <v>637</v>
      </c>
      <c r="B219" s="16">
        <v>2</v>
      </c>
      <c r="C219" s="7"/>
      <c r="D219" s="8"/>
      <c r="E219" s="8"/>
    </row>
    <row r="220" spans="1:5" ht="15" customHeight="1" x14ac:dyDescent="0.2">
      <c r="A220" s="15" t="s">
        <v>638</v>
      </c>
      <c r="B220" s="16">
        <v>5</v>
      </c>
      <c r="C220" s="7"/>
      <c r="D220" s="8"/>
      <c r="E220" s="8"/>
    </row>
    <row r="221" spans="1:5" ht="15" customHeight="1" x14ac:dyDescent="0.2">
      <c r="A221" s="15" t="s">
        <v>639</v>
      </c>
      <c r="B221" s="16">
        <v>1</v>
      </c>
      <c r="C221" s="7"/>
      <c r="D221" s="8"/>
      <c r="E221" s="8"/>
    </row>
    <row r="222" spans="1:5" ht="15" customHeight="1" x14ac:dyDescent="0.2">
      <c r="A222" s="15" t="s">
        <v>640</v>
      </c>
      <c r="B222" s="16">
        <v>13</v>
      </c>
      <c r="C222" s="7"/>
      <c r="D222" s="8"/>
      <c r="E222" s="8"/>
    </row>
    <row r="223" spans="1:5" ht="15" customHeight="1" x14ac:dyDescent="0.2">
      <c r="A223" s="15" t="s">
        <v>641</v>
      </c>
      <c r="B223" s="16">
        <v>105</v>
      </c>
      <c r="C223" s="7"/>
      <c r="D223" s="8"/>
      <c r="E223" s="8"/>
    </row>
    <row r="224" spans="1:5" ht="15" customHeight="1" x14ac:dyDescent="0.2">
      <c r="A224" s="15" t="s">
        <v>642</v>
      </c>
      <c r="B224" s="16">
        <v>6</v>
      </c>
      <c r="C224" s="7"/>
      <c r="D224" s="8"/>
      <c r="E224" s="8"/>
    </row>
    <row r="225" spans="1:5" ht="15" customHeight="1" x14ac:dyDescent="0.2">
      <c r="A225" s="15" t="s">
        <v>643</v>
      </c>
      <c r="B225" s="16">
        <v>52</v>
      </c>
      <c r="C225" s="7"/>
      <c r="D225" s="8"/>
      <c r="E225" s="8"/>
    </row>
    <row r="226" spans="1:5" ht="15" customHeight="1" x14ac:dyDescent="0.2">
      <c r="A226" s="15" t="s">
        <v>644</v>
      </c>
      <c r="B226" s="16">
        <v>55</v>
      </c>
      <c r="C226" s="7"/>
      <c r="D226" s="8"/>
      <c r="E226" s="8"/>
    </row>
    <row r="227" spans="1:5" ht="15" customHeight="1" x14ac:dyDescent="0.2">
      <c r="A227" s="15" t="s">
        <v>645</v>
      </c>
      <c r="B227" s="16">
        <v>20</v>
      </c>
      <c r="C227" s="7"/>
      <c r="D227" s="8"/>
      <c r="E227" s="8"/>
    </row>
    <row r="228" spans="1:5" ht="15" customHeight="1" x14ac:dyDescent="0.2">
      <c r="A228" s="15" t="s">
        <v>646</v>
      </c>
      <c r="B228" s="16">
        <v>7</v>
      </c>
      <c r="C228" s="7"/>
      <c r="D228" s="8"/>
      <c r="E228" s="8"/>
    </row>
    <row r="229" spans="1:5" ht="15" customHeight="1" x14ac:dyDescent="0.2">
      <c r="A229" s="15" t="s">
        <v>647</v>
      </c>
      <c r="B229" s="16">
        <v>35</v>
      </c>
      <c r="C229" s="7"/>
      <c r="D229" s="8"/>
      <c r="E229" s="8"/>
    </row>
    <row r="230" spans="1:5" ht="15" customHeight="1" x14ac:dyDescent="0.2">
      <c r="A230" s="15" t="s">
        <v>648</v>
      </c>
      <c r="B230" s="16">
        <v>14</v>
      </c>
      <c r="C230" s="7"/>
      <c r="D230" s="8"/>
      <c r="E230" s="8"/>
    </row>
    <row r="231" spans="1:5" ht="15" customHeight="1" x14ac:dyDescent="0.2">
      <c r="A231" s="15" t="s">
        <v>649</v>
      </c>
      <c r="B231" s="16">
        <v>5</v>
      </c>
      <c r="C231" s="7"/>
      <c r="D231" s="8"/>
      <c r="E231" s="8"/>
    </row>
    <row r="232" spans="1:5" ht="15" customHeight="1" x14ac:dyDescent="0.2">
      <c r="A232" s="15" t="s">
        <v>650</v>
      </c>
      <c r="B232" s="16">
        <v>13</v>
      </c>
      <c r="C232" s="7"/>
      <c r="D232" s="8"/>
      <c r="E232" s="8"/>
    </row>
    <row r="233" spans="1:5" ht="15" customHeight="1" x14ac:dyDescent="0.2">
      <c r="A233" s="15" t="s">
        <v>651</v>
      </c>
      <c r="B233" s="16">
        <v>9</v>
      </c>
      <c r="C233" s="7"/>
      <c r="D233" s="8"/>
      <c r="E233" s="8"/>
    </row>
    <row r="234" spans="1:5" ht="15" customHeight="1" x14ac:dyDescent="0.2">
      <c r="A234" s="15" t="s">
        <v>652</v>
      </c>
      <c r="B234" s="16">
        <v>33</v>
      </c>
      <c r="C234" s="7"/>
      <c r="D234" s="8"/>
      <c r="E234" s="8"/>
    </row>
    <row r="235" spans="1:5" ht="15" customHeight="1" x14ac:dyDescent="0.2">
      <c r="A235" s="15" t="s">
        <v>653</v>
      </c>
      <c r="B235" s="16">
        <v>27</v>
      </c>
      <c r="C235" s="7"/>
      <c r="D235" s="8"/>
      <c r="E235" s="8"/>
    </row>
    <row r="236" spans="1:5" ht="15" customHeight="1" x14ac:dyDescent="0.2">
      <c r="A236" s="15" t="s">
        <v>654</v>
      </c>
      <c r="B236" s="16">
        <v>6</v>
      </c>
      <c r="C236" s="7"/>
      <c r="D236" s="8"/>
      <c r="E236" s="8"/>
    </row>
    <row r="237" spans="1:5" ht="15" customHeight="1" x14ac:dyDescent="0.2">
      <c r="A237" s="15" t="s">
        <v>655</v>
      </c>
      <c r="B237" s="16">
        <v>5</v>
      </c>
      <c r="C237" s="7"/>
      <c r="D237" s="8"/>
      <c r="E237" s="8"/>
    </row>
    <row r="238" spans="1:5" ht="15" customHeight="1" x14ac:dyDescent="0.2">
      <c r="A238" s="15" t="s">
        <v>656</v>
      </c>
      <c r="B238" s="16">
        <v>8</v>
      </c>
      <c r="C238" s="7"/>
      <c r="D238" s="8"/>
      <c r="E238" s="8"/>
    </row>
    <row r="239" spans="1:5" ht="15" customHeight="1" x14ac:dyDescent="0.2">
      <c r="A239" s="15" t="s">
        <v>657</v>
      </c>
      <c r="B239" s="16">
        <v>58</v>
      </c>
      <c r="C239" s="7"/>
      <c r="D239" s="8"/>
      <c r="E239" s="8"/>
    </row>
    <row r="240" spans="1:5" ht="15" customHeight="1" x14ac:dyDescent="0.2">
      <c r="A240" s="15" t="s">
        <v>658</v>
      </c>
      <c r="B240" s="16">
        <v>13</v>
      </c>
      <c r="C240" s="7"/>
      <c r="D240" s="8"/>
      <c r="E240" s="8"/>
    </row>
    <row r="241" spans="1:5" ht="15" customHeight="1" x14ac:dyDescent="0.2">
      <c r="A241" s="15" t="s">
        <v>659</v>
      </c>
      <c r="B241" s="16">
        <v>2</v>
      </c>
      <c r="C241" s="7"/>
      <c r="D241" s="8"/>
      <c r="E241" s="8"/>
    </row>
    <row r="242" spans="1:5" ht="15" customHeight="1" x14ac:dyDescent="0.2">
      <c r="A242" s="15" t="s">
        <v>660</v>
      </c>
      <c r="B242" s="16">
        <v>55</v>
      </c>
      <c r="C242" s="7"/>
      <c r="D242" s="8"/>
      <c r="E242" s="8"/>
    </row>
    <row r="243" spans="1:5" ht="15" customHeight="1" x14ac:dyDescent="0.2">
      <c r="A243" s="15" t="s">
        <v>661</v>
      </c>
      <c r="B243" s="16">
        <v>3</v>
      </c>
      <c r="C243" s="7"/>
      <c r="D243" s="8"/>
      <c r="E243" s="8"/>
    </row>
    <row r="244" spans="1:5" ht="15" customHeight="1" x14ac:dyDescent="0.2">
      <c r="A244" s="15" t="s">
        <v>662</v>
      </c>
      <c r="B244" s="16">
        <v>8</v>
      </c>
      <c r="C244" s="7"/>
      <c r="D244" s="8"/>
      <c r="E244" s="8"/>
    </row>
    <row r="245" spans="1:5" ht="15" customHeight="1" x14ac:dyDescent="0.2">
      <c r="A245" s="15" t="s">
        <v>663</v>
      </c>
      <c r="B245" s="16">
        <v>8</v>
      </c>
      <c r="C245" s="7"/>
      <c r="D245" s="8"/>
      <c r="E245" s="8"/>
    </row>
    <row r="246" spans="1:5" ht="15" customHeight="1" x14ac:dyDescent="0.2">
      <c r="A246" s="15" t="s">
        <v>664</v>
      </c>
      <c r="B246" s="16">
        <v>9</v>
      </c>
      <c r="C246" s="7"/>
      <c r="D246" s="8"/>
      <c r="E246" s="8"/>
    </row>
    <row r="247" spans="1:5" ht="15" customHeight="1" x14ac:dyDescent="0.2">
      <c r="A247" s="15" t="s">
        <v>665</v>
      </c>
      <c r="B247" s="16">
        <v>88</v>
      </c>
      <c r="C247" s="7"/>
      <c r="D247" s="8"/>
      <c r="E247" s="8"/>
    </row>
    <row r="248" spans="1:5" ht="15" customHeight="1" x14ac:dyDescent="0.2">
      <c r="A248" s="15" t="s">
        <v>666</v>
      </c>
      <c r="B248" s="16">
        <v>36</v>
      </c>
      <c r="C248" s="7"/>
      <c r="D248" s="8"/>
      <c r="E248" s="8"/>
    </row>
    <row r="249" spans="1:5" ht="15" customHeight="1" x14ac:dyDescent="0.2">
      <c r="A249" s="15" t="s">
        <v>667</v>
      </c>
      <c r="B249" s="16">
        <v>12</v>
      </c>
      <c r="C249" s="7"/>
      <c r="D249" s="8"/>
      <c r="E249" s="8"/>
    </row>
    <row r="250" spans="1:5" ht="15" customHeight="1" x14ac:dyDescent="0.2">
      <c r="A250" s="15" t="s">
        <v>668</v>
      </c>
      <c r="B250" s="16">
        <v>143</v>
      </c>
      <c r="C250" s="7"/>
      <c r="D250" s="8"/>
      <c r="E250" s="8"/>
    </row>
    <row r="251" spans="1:5" ht="15" customHeight="1" x14ac:dyDescent="0.2">
      <c r="A251" s="15" t="s">
        <v>669</v>
      </c>
      <c r="B251" s="16">
        <v>19</v>
      </c>
      <c r="C251" s="7"/>
      <c r="D251" s="8"/>
      <c r="E251" s="8"/>
    </row>
    <row r="252" spans="1:5" ht="15" customHeight="1" x14ac:dyDescent="0.2">
      <c r="A252" s="15" t="s">
        <v>670</v>
      </c>
      <c r="B252" s="16">
        <v>5</v>
      </c>
      <c r="C252" s="7"/>
      <c r="D252" s="8"/>
      <c r="E252" s="8"/>
    </row>
    <row r="253" spans="1:5" ht="15" customHeight="1" x14ac:dyDescent="0.2">
      <c r="A253" s="15" t="s">
        <v>671</v>
      </c>
      <c r="B253" s="16">
        <v>42</v>
      </c>
      <c r="C253" s="7"/>
      <c r="D253" s="8"/>
      <c r="E253" s="8"/>
    </row>
    <row r="254" spans="1:5" ht="15" customHeight="1" x14ac:dyDescent="0.2">
      <c r="A254" s="15" t="s">
        <v>672</v>
      </c>
      <c r="B254" s="16">
        <v>5</v>
      </c>
      <c r="C254" s="7"/>
      <c r="D254" s="8"/>
      <c r="E254" s="8"/>
    </row>
    <row r="255" spans="1:5" ht="15" customHeight="1" x14ac:dyDescent="0.2">
      <c r="A255" s="15" t="s">
        <v>673</v>
      </c>
      <c r="B255" s="16">
        <v>482</v>
      </c>
      <c r="C255" s="7"/>
      <c r="D255" s="8"/>
      <c r="E255" s="8"/>
    </row>
    <row r="256" spans="1:5" ht="15" customHeight="1" x14ac:dyDescent="0.2">
      <c r="A256" s="15" t="s">
        <v>674</v>
      </c>
      <c r="B256" s="16">
        <v>30</v>
      </c>
      <c r="C256" s="7"/>
      <c r="D256" s="8"/>
      <c r="E256" s="8"/>
    </row>
    <row r="257" spans="1:5" ht="15" customHeight="1" x14ac:dyDescent="0.2">
      <c r="A257" s="15" t="s">
        <v>675</v>
      </c>
      <c r="B257" s="16">
        <v>12</v>
      </c>
      <c r="C257" s="7"/>
      <c r="D257" s="8"/>
      <c r="E257" s="8"/>
    </row>
    <row r="258" spans="1:5" ht="15" customHeight="1" x14ac:dyDescent="0.2">
      <c r="A258" s="15" t="s">
        <v>676</v>
      </c>
      <c r="B258" s="16">
        <v>2</v>
      </c>
      <c r="C258" s="7"/>
      <c r="D258" s="8"/>
      <c r="E258" s="8"/>
    </row>
    <row r="259" spans="1:5" ht="15" customHeight="1" x14ac:dyDescent="0.2">
      <c r="A259" s="15" t="s">
        <v>677</v>
      </c>
      <c r="B259" s="16">
        <v>2</v>
      </c>
      <c r="C259" s="7"/>
      <c r="D259" s="8"/>
      <c r="E259" s="8"/>
    </row>
    <row r="260" spans="1:5" ht="15" customHeight="1" x14ac:dyDescent="0.2">
      <c r="A260" s="15" t="s">
        <v>678</v>
      </c>
      <c r="B260" s="16">
        <v>9</v>
      </c>
      <c r="C260" s="7"/>
      <c r="D260" s="8"/>
      <c r="E260" s="8"/>
    </row>
    <row r="261" spans="1:5" ht="15" customHeight="1" x14ac:dyDescent="0.2">
      <c r="A261" s="15" t="s">
        <v>679</v>
      </c>
      <c r="B261" s="16">
        <v>4</v>
      </c>
      <c r="C261" s="7"/>
      <c r="D261" s="8"/>
      <c r="E261" s="8"/>
    </row>
    <row r="262" spans="1:5" ht="15" customHeight="1" x14ac:dyDescent="0.2">
      <c r="A262" s="15" t="s">
        <v>680</v>
      </c>
      <c r="B262" s="16">
        <v>1</v>
      </c>
      <c r="C262" s="7"/>
      <c r="D262" s="8"/>
      <c r="E262" s="8"/>
    </row>
    <row r="263" spans="1:5" ht="15" customHeight="1" x14ac:dyDescent="0.2">
      <c r="A263" s="15" t="s">
        <v>681</v>
      </c>
      <c r="B263" s="16">
        <v>12</v>
      </c>
      <c r="C263" s="7"/>
      <c r="D263" s="8"/>
      <c r="E263" s="8"/>
    </row>
    <row r="264" spans="1:5" ht="15" customHeight="1" x14ac:dyDescent="0.2">
      <c r="A264" s="15" t="s">
        <v>682</v>
      </c>
      <c r="B264" s="16">
        <v>20</v>
      </c>
      <c r="C264" s="7"/>
      <c r="D264" s="8"/>
      <c r="E264" s="8"/>
    </row>
    <row r="265" spans="1:5" ht="15" customHeight="1" x14ac:dyDescent="0.2">
      <c r="A265" s="15" t="s">
        <v>683</v>
      </c>
      <c r="B265" s="16">
        <v>19</v>
      </c>
      <c r="C265" s="7"/>
      <c r="D265" s="8"/>
      <c r="E265" s="8"/>
    </row>
    <row r="266" spans="1:5" ht="15" customHeight="1" x14ac:dyDescent="0.2">
      <c r="A266" s="15" t="s">
        <v>684</v>
      </c>
      <c r="B266" s="16">
        <v>27</v>
      </c>
      <c r="C266" s="7"/>
      <c r="D266" s="8"/>
      <c r="E266" s="8"/>
    </row>
    <row r="267" spans="1:5" ht="15" customHeight="1" x14ac:dyDescent="0.2">
      <c r="A267" s="15" t="s">
        <v>685</v>
      </c>
      <c r="B267" s="16">
        <v>10</v>
      </c>
      <c r="C267" s="7"/>
      <c r="D267" s="8"/>
      <c r="E267" s="8"/>
    </row>
    <row r="268" spans="1:5" ht="15" customHeight="1" x14ac:dyDescent="0.2">
      <c r="A268" s="15" t="s">
        <v>686</v>
      </c>
      <c r="B268" s="16">
        <v>8</v>
      </c>
      <c r="C268" s="7"/>
      <c r="D268" s="8"/>
      <c r="E268" s="8"/>
    </row>
    <row r="269" spans="1:5" ht="15" customHeight="1" x14ac:dyDescent="0.2">
      <c r="A269" s="15" t="s">
        <v>687</v>
      </c>
      <c r="B269" s="16">
        <v>14</v>
      </c>
      <c r="C269" s="7"/>
      <c r="D269" s="8"/>
      <c r="E269" s="8"/>
    </row>
    <row r="270" spans="1:5" ht="15" customHeight="1" x14ac:dyDescent="0.2">
      <c r="A270" s="15" t="s">
        <v>688</v>
      </c>
      <c r="B270" s="16">
        <v>19</v>
      </c>
      <c r="C270" s="7"/>
      <c r="D270" s="8"/>
      <c r="E270" s="8"/>
    </row>
    <row r="271" spans="1:5" ht="15" customHeight="1" x14ac:dyDescent="0.2">
      <c r="A271" s="15" t="s">
        <v>689</v>
      </c>
      <c r="B271" s="16">
        <v>17</v>
      </c>
      <c r="C271" s="7"/>
      <c r="D271" s="8"/>
      <c r="E271" s="8"/>
    </row>
    <row r="272" spans="1:5" ht="15" customHeight="1" x14ac:dyDescent="0.2">
      <c r="A272" s="15" t="s">
        <v>690</v>
      </c>
      <c r="B272" s="16">
        <v>23</v>
      </c>
      <c r="C272" s="7"/>
      <c r="D272" s="8"/>
      <c r="E272" s="8"/>
    </row>
    <row r="273" spans="1:5" ht="15" customHeight="1" x14ac:dyDescent="0.2">
      <c r="A273" s="15" t="s">
        <v>691</v>
      </c>
      <c r="B273" s="16">
        <v>10</v>
      </c>
      <c r="C273" s="7"/>
      <c r="D273" s="8"/>
      <c r="E273" s="8"/>
    </row>
    <row r="274" spans="1:5" ht="15" customHeight="1" x14ac:dyDescent="0.2">
      <c r="A274" s="15" t="s">
        <v>692</v>
      </c>
      <c r="B274" s="16">
        <v>11</v>
      </c>
      <c r="C274" s="7"/>
      <c r="D274" s="8"/>
      <c r="E274" s="8"/>
    </row>
    <row r="275" spans="1:5" ht="15" customHeight="1" x14ac:dyDescent="0.2">
      <c r="A275" s="15" t="s">
        <v>693</v>
      </c>
      <c r="B275" s="16">
        <v>3</v>
      </c>
      <c r="C275" s="7"/>
      <c r="D275" s="8"/>
      <c r="E275" s="8"/>
    </row>
    <row r="276" spans="1:5" ht="15" customHeight="1" x14ac:dyDescent="0.2">
      <c r="A276" s="15" t="s">
        <v>694</v>
      </c>
      <c r="B276" s="16">
        <v>39</v>
      </c>
      <c r="C276" s="7"/>
      <c r="D276" s="8"/>
      <c r="E276" s="8"/>
    </row>
    <row r="277" spans="1:5" ht="15" customHeight="1" x14ac:dyDescent="0.2">
      <c r="A277" s="15" t="s">
        <v>695</v>
      </c>
      <c r="B277" s="16">
        <v>9</v>
      </c>
      <c r="C277" s="7"/>
      <c r="D277" s="8"/>
      <c r="E277" s="8"/>
    </row>
    <row r="278" spans="1:5" ht="15" customHeight="1" x14ac:dyDescent="0.2">
      <c r="A278" s="15" t="s">
        <v>696</v>
      </c>
      <c r="B278" s="16">
        <v>2</v>
      </c>
      <c r="C278" s="7"/>
      <c r="D278" s="8"/>
      <c r="E278" s="8"/>
    </row>
    <row r="279" spans="1:5" ht="15" customHeight="1" x14ac:dyDescent="0.2">
      <c r="A279" s="15" t="s">
        <v>697</v>
      </c>
      <c r="B279" s="16">
        <v>5</v>
      </c>
      <c r="C279" s="7"/>
      <c r="D279" s="8"/>
      <c r="E279" s="8"/>
    </row>
    <row r="280" spans="1:5" ht="15" customHeight="1" x14ac:dyDescent="0.2">
      <c r="A280" s="15" t="s">
        <v>698</v>
      </c>
      <c r="B280" s="16">
        <v>7</v>
      </c>
      <c r="C280" s="7"/>
      <c r="D280" s="8"/>
      <c r="E280" s="8"/>
    </row>
    <row r="281" spans="1:5" ht="15" customHeight="1" x14ac:dyDescent="0.2">
      <c r="A281" s="15" t="s">
        <v>699</v>
      </c>
      <c r="B281" s="16">
        <v>6</v>
      </c>
      <c r="C281" s="7"/>
      <c r="D281" s="8"/>
      <c r="E281" s="8"/>
    </row>
    <row r="282" spans="1:5" ht="15" customHeight="1" x14ac:dyDescent="0.2">
      <c r="A282" s="15" t="s">
        <v>700</v>
      </c>
      <c r="B282" s="16">
        <v>84</v>
      </c>
      <c r="C282" s="7"/>
      <c r="D282" s="8"/>
      <c r="E282" s="8"/>
    </row>
    <row r="283" spans="1:5" ht="15" customHeight="1" x14ac:dyDescent="0.2">
      <c r="A283" s="15" t="s">
        <v>701</v>
      </c>
      <c r="B283" s="16">
        <v>148</v>
      </c>
      <c r="C283" s="7"/>
      <c r="D283" s="8"/>
      <c r="E283" s="8"/>
    </row>
    <row r="284" spans="1:5" ht="15" customHeight="1" x14ac:dyDescent="0.2">
      <c r="A284" s="15" t="s">
        <v>702</v>
      </c>
      <c r="B284" s="16">
        <v>23</v>
      </c>
      <c r="C284" s="7"/>
      <c r="D284" s="8"/>
      <c r="E284" s="8"/>
    </row>
    <row r="285" spans="1:5" ht="15" customHeight="1" x14ac:dyDescent="0.2">
      <c r="A285" s="15" t="s">
        <v>703</v>
      </c>
      <c r="B285" s="16">
        <v>31</v>
      </c>
      <c r="C285" s="7"/>
      <c r="D285" s="8"/>
      <c r="E285" s="8"/>
    </row>
    <row r="286" spans="1:5" ht="15" customHeight="1" x14ac:dyDescent="0.2">
      <c r="A286" s="15" t="s">
        <v>704</v>
      </c>
      <c r="B286" s="16">
        <v>44</v>
      </c>
      <c r="C286" s="7"/>
      <c r="D286" s="8"/>
      <c r="E286" s="8"/>
    </row>
    <row r="287" spans="1:5" ht="15" customHeight="1" x14ac:dyDescent="0.2">
      <c r="A287" s="15" t="s">
        <v>705</v>
      </c>
      <c r="B287" s="16">
        <v>16</v>
      </c>
      <c r="C287" s="7"/>
      <c r="D287" s="8"/>
      <c r="E287" s="8"/>
    </row>
    <row r="288" spans="1:5" ht="15" customHeight="1" x14ac:dyDescent="0.2">
      <c r="A288" s="15" t="s">
        <v>706</v>
      </c>
      <c r="B288" s="16">
        <v>32</v>
      </c>
      <c r="C288" s="7"/>
      <c r="D288" s="8"/>
      <c r="E288" s="8"/>
    </row>
    <row r="289" spans="1:5" ht="15" customHeight="1" x14ac:dyDescent="0.2">
      <c r="A289" s="15" t="s">
        <v>707</v>
      </c>
      <c r="B289" s="16">
        <v>4</v>
      </c>
      <c r="C289" s="7"/>
      <c r="D289" s="8"/>
      <c r="E289" s="8"/>
    </row>
    <row r="290" spans="1:5" ht="15" customHeight="1" x14ac:dyDescent="0.2">
      <c r="A290" s="15" t="s">
        <v>708</v>
      </c>
      <c r="B290" s="16">
        <v>10</v>
      </c>
      <c r="C290" s="7"/>
      <c r="D290" s="8"/>
      <c r="E290" s="8"/>
    </row>
    <row r="291" spans="1:5" ht="15" customHeight="1" x14ac:dyDescent="0.2">
      <c r="A291" s="15" t="s">
        <v>709</v>
      </c>
      <c r="B291" s="16">
        <v>88</v>
      </c>
      <c r="C291" s="7"/>
      <c r="D291" s="8"/>
      <c r="E291" s="8"/>
    </row>
    <row r="292" spans="1:5" ht="15" customHeight="1" x14ac:dyDescent="0.2">
      <c r="A292" s="15" t="s">
        <v>710</v>
      </c>
      <c r="B292" s="16">
        <v>6</v>
      </c>
      <c r="C292" s="7"/>
      <c r="D292" s="8"/>
      <c r="E292" s="8"/>
    </row>
    <row r="293" spans="1:5" ht="15" customHeight="1" x14ac:dyDescent="0.2">
      <c r="A293" s="15" t="s">
        <v>711</v>
      </c>
      <c r="B293" s="16">
        <v>9</v>
      </c>
      <c r="C293" s="7"/>
      <c r="D293" s="8"/>
      <c r="E293" s="8"/>
    </row>
    <row r="294" spans="1:5" ht="15" customHeight="1" x14ac:dyDescent="0.2">
      <c r="A294" s="15" t="s">
        <v>712</v>
      </c>
      <c r="B294" s="16">
        <v>68</v>
      </c>
      <c r="C294" s="7"/>
      <c r="D294" s="8"/>
      <c r="E294" s="8"/>
    </row>
    <row r="295" spans="1:5" ht="15" customHeight="1" x14ac:dyDescent="0.2">
      <c r="A295" s="15" t="s">
        <v>713</v>
      </c>
      <c r="B295" s="16">
        <v>44</v>
      </c>
      <c r="C295" s="7"/>
      <c r="D295" s="8"/>
      <c r="E295" s="8"/>
    </row>
    <row r="296" spans="1:5" ht="15" customHeight="1" x14ac:dyDescent="0.2">
      <c r="A296" s="15" t="s">
        <v>714</v>
      </c>
      <c r="B296" s="16">
        <v>60</v>
      </c>
      <c r="C296" s="7"/>
      <c r="D296" s="8"/>
      <c r="E296" s="8"/>
    </row>
    <row r="297" spans="1:5" ht="15" customHeight="1" x14ac:dyDescent="0.2">
      <c r="A297" s="15" t="s">
        <v>715</v>
      </c>
      <c r="B297" s="16">
        <v>38</v>
      </c>
      <c r="C297" s="7"/>
      <c r="D297" s="8"/>
      <c r="E297" s="8"/>
    </row>
    <row r="298" spans="1:5" ht="15" customHeight="1" x14ac:dyDescent="0.2">
      <c r="A298" s="15" t="s">
        <v>716</v>
      </c>
      <c r="B298" s="16">
        <v>10</v>
      </c>
      <c r="C298" s="7"/>
      <c r="D298" s="8"/>
      <c r="E298" s="8"/>
    </row>
    <row r="299" spans="1:5" ht="15" customHeight="1" x14ac:dyDescent="0.2">
      <c r="A299" s="15" t="s">
        <v>717</v>
      </c>
      <c r="B299" s="16">
        <v>6</v>
      </c>
      <c r="C299" s="7"/>
      <c r="D299" s="8"/>
      <c r="E299" s="8"/>
    </row>
    <row r="300" spans="1:5" ht="15" customHeight="1" x14ac:dyDescent="0.2">
      <c r="A300" s="15" t="s">
        <v>718</v>
      </c>
      <c r="B300" s="16">
        <v>1</v>
      </c>
      <c r="C300" s="7"/>
      <c r="D300" s="8"/>
      <c r="E300" s="8"/>
    </row>
    <row r="301" spans="1:5" ht="15" customHeight="1" x14ac:dyDescent="0.2">
      <c r="A301" s="15" t="s">
        <v>719</v>
      </c>
      <c r="B301" s="16">
        <v>4</v>
      </c>
      <c r="C301" s="7"/>
      <c r="D301" s="8"/>
      <c r="E301" s="8"/>
    </row>
    <row r="302" spans="1:5" ht="15" customHeight="1" x14ac:dyDescent="0.2">
      <c r="A302" s="15" t="s">
        <v>720</v>
      </c>
      <c r="B302" s="16">
        <v>33</v>
      </c>
      <c r="C302" s="7"/>
      <c r="D302" s="8"/>
      <c r="E302" s="8"/>
    </row>
    <row r="303" spans="1:5" ht="15" customHeight="1" x14ac:dyDescent="0.2">
      <c r="A303" s="15" t="s">
        <v>721</v>
      </c>
      <c r="B303" s="16">
        <v>23</v>
      </c>
      <c r="C303" s="7"/>
      <c r="D303" s="8"/>
      <c r="E303" s="8"/>
    </row>
    <row r="304" spans="1:5" ht="15" customHeight="1" x14ac:dyDescent="0.2">
      <c r="A304" s="15" t="s">
        <v>722</v>
      </c>
      <c r="B304" s="16">
        <v>13</v>
      </c>
      <c r="C304" s="7"/>
      <c r="D304" s="8"/>
      <c r="E304" s="8"/>
    </row>
    <row r="305" spans="1:5" ht="15" customHeight="1" x14ac:dyDescent="0.2">
      <c r="A305" s="15" t="s">
        <v>723</v>
      </c>
      <c r="B305" s="16">
        <v>76</v>
      </c>
      <c r="C305" s="7"/>
      <c r="D305" s="8"/>
      <c r="E305" s="8"/>
    </row>
    <row r="306" spans="1:5" ht="15" customHeight="1" x14ac:dyDescent="0.2">
      <c r="A306" s="15" t="s">
        <v>724</v>
      </c>
      <c r="B306" s="16">
        <v>4</v>
      </c>
      <c r="C306" s="7"/>
      <c r="D306" s="8"/>
      <c r="E306" s="8"/>
    </row>
    <row r="307" spans="1:5" ht="15" customHeight="1" x14ac:dyDescent="0.2">
      <c r="A307" s="15" t="s">
        <v>725</v>
      </c>
      <c r="B307" s="16">
        <v>5</v>
      </c>
      <c r="C307" s="7"/>
      <c r="D307" s="8"/>
      <c r="E307" s="8"/>
    </row>
    <row r="308" spans="1:5" ht="15" customHeight="1" x14ac:dyDescent="0.2">
      <c r="A308" s="15" t="s">
        <v>726</v>
      </c>
      <c r="B308" s="16">
        <v>9</v>
      </c>
      <c r="C308" s="7"/>
      <c r="D308" s="8"/>
      <c r="E308" s="8"/>
    </row>
    <row r="309" spans="1:5" ht="15" customHeight="1" x14ac:dyDescent="0.2">
      <c r="A309" s="15" t="s">
        <v>727</v>
      </c>
      <c r="B309" s="16">
        <v>15</v>
      </c>
      <c r="C309" s="7"/>
      <c r="D309" s="8"/>
      <c r="E309" s="8"/>
    </row>
    <row r="310" spans="1:5" ht="15" customHeight="1" x14ac:dyDescent="0.2">
      <c r="A310" s="15" t="s">
        <v>728</v>
      </c>
      <c r="B310" s="16">
        <v>83</v>
      </c>
      <c r="C310" s="7"/>
      <c r="D310" s="8"/>
      <c r="E310" s="8"/>
    </row>
    <row r="311" spans="1:5" ht="15" customHeight="1" x14ac:dyDescent="0.2">
      <c r="A311" s="15" t="s">
        <v>729</v>
      </c>
      <c r="B311" s="16">
        <v>30</v>
      </c>
      <c r="C311" s="7"/>
      <c r="D311" s="8"/>
      <c r="E311" s="8"/>
    </row>
    <row r="312" spans="1:5" ht="15" customHeight="1" x14ac:dyDescent="0.2">
      <c r="A312" s="15" t="s">
        <v>730</v>
      </c>
      <c r="B312" s="16">
        <v>21</v>
      </c>
      <c r="C312" s="7"/>
      <c r="D312" s="8"/>
      <c r="E312" s="8"/>
    </row>
    <row r="313" spans="1:5" ht="15" customHeight="1" x14ac:dyDescent="0.2">
      <c r="A313" s="15" t="s">
        <v>731</v>
      </c>
      <c r="B313" s="16">
        <v>1</v>
      </c>
      <c r="C313" s="7"/>
      <c r="D313" s="8"/>
      <c r="E313" s="8"/>
    </row>
    <row r="314" spans="1:5" ht="15" customHeight="1" x14ac:dyDescent="0.2">
      <c r="A314" s="15" t="s">
        <v>732</v>
      </c>
      <c r="B314" s="16">
        <v>4</v>
      </c>
      <c r="C314" s="7"/>
      <c r="D314" s="8"/>
      <c r="E314" s="8"/>
    </row>
    <row r="315" spans="1:5" ht="15" customHeight="1" x14ac:dyDescent="0.2">
      <c r="A315" s="15" t="s">
        <v>733</v>
      </c>
      <c r="B315" s="16">
        <v>17</v>
      </c>
      <c r="C315" s="7"/>
      <c r="D315" s="8"/>
      <c r="E315" s="8"/>
    </row>
    <row r="316" spans="1:5" ht="15" customHeight="1" x14ac:dyDescent="0.2">
      <c r="A316" s="15" t="s">
        <v>734</v>
      </c>
      <c r="B316" s="16">
        <v>6</v>
      </c>
      <c r="C316" s="7"/>
      <c r="D316" s="8"/>
      <c r="E316" s="8"/>
    </row>
    <row r="317" spans="1:5" ht="15" customHeight="1" x14ac:dyDescent="0.2">
      <c r="A317" s="15" t="s">
        <v>735</v>
      </c>
      <c r="B317" s="16">
        <v>2</v>
      </c>
      <c r="C317" s="7"/>
      <c r="D317" s="8"/>
      <c r="E317" s="8"/>
    </row>
    <row r="318" spans="1:5" ht="15" customHeight="1" x14ac:dyDescent="0.2">
      <c r="A318" s="15" t="s">
        <v>736</v>
      </c>
      <c r="B318" s="16">
        <v>17</v>
      </c>
      <c r="C318" s="7"/>
      <c r="D318" s="8"/>
      <c r="E318" s="8"/>
    </row>
    <row r="319" spans="1:5" ht="15" customHeight="1" x14ac:dyDescent="0.2">
      <c r="A319" s="15" t="s">
        <v>737</v>
      </c>
      <c r="B319" s="16">
        <v>40</v>
      </c>
      <c r="C319" s="7"/>
      <c r="D319" s="8"/>
      <c r="E319" s="8"/>
    </row>
    <row r="320" spans="1:5" ht="15" customHeight="1" x14ac:dyDescent="0.2">
      <c r="A320" s="15" t="s">
        <v>738</v>
      </c>
      <c r="B320" s="16">
        <v>9</v>
      </c>
      <c r="C320" s="7"/>
      <c r="D320" s="8"/>
      <c r="E320" s="8"/>
    </row>
    <row r="321" spans="1:5" ht="15" customHeight="1" x14ac:dyDescent="0.2">
      <c r="A321" s="15" t="s">
        <v>739</v>
      </c>
      <c r="B321" s="16">
        <v>17</v>
      </c>
      <c r="C321" s="7"/>
      <c r="D321" s="8"/>
      <c r="E321" s="8"/>
    </row>
    <row r="322" spans="1:5" ht="15" customHeight="1" x14ac:dyDescent="0.2">
      <c r="A322" s="15" t="s">
        <v>740</v>
      </c>
      <c r="B322" s="16">
        <v>5</v>
      </c>
      <c r="C322" s="7"/>
      <c r="D322" s="8"/>
      <c r="E322" s="8"/>
    </row>
    <row r="323" spans="1:5" ht="15" customHeight="1" x14ac:dyDescent="0.2">
      <c r="A323" s="15" t="s">
        <v>741</v>
      </c>
      <c r="B323" s="16">
        <v>11</v>
      </c>
      <c r="C323" s="7"/>
      <c r="D323" s="8"/>
      <c r="E323" s="8"/>
    </row>
    <row r="324" spans="1:5" ht="15" customHeight="1" x14ac:dyDescent="0.2">
      <c r="A324" s="15" t="s">
        <v>742</v>
      </c>
      <c r="B324" s="16">
        <v>8</v>
      </c>
      <c r="C324" s="7"/>
      <c r="D324" s="8"/>
      <c r="E324" s="8"/>
    </row>
    <row r="325" spans="1:5" ht="15" customHeight="1" x14ac:dyDescent="0.2">
      <c r="A325" s="15" t="s">
        <v>743</v>
      </c>
      <c r="B325" s="16">
        <v>1</v>
      </c>
      <c r="C325" s="7"/>
      <c r="D325" s="8"/>
      <c r="E325" s="8"/>
    </row>
    <row r="326" spans="1:5" ht="15" customHeight="1" x14ac:dyDescent="0.2">
      <c r="A326" s="15" t="s">
        <v>744</v>
      </c>
      <c r="B326" s="16">
        <v>7</v>
      </c>
      <c r="C326" s="7"/>
      <c r="D326" s="8"/>
      <c r="E326" s="8"/>
    </row>
    <row r="327" spans="1:5" ht="15" customHeight="1" x14ac:dyDescent="0.2">
      <c r="A327" s="15" t="s">
        <v>745</v>
      </c>
      <c r="B327" s="16">
        <v>14</v>
      </c>
      <c r="C327" s="7"/>
      <c r="D327" s="8"/>
      <c r="E327" s="8"/>
    </row>
    <row r="328" spans="1:5" ht="15" customHeight="1" x14ac:dyDescent="0.2">
      <c r="A328" s="15" t="s">
        <v>746</v>
      </c>
      <c r="B328" s="16">
        <v>21</v>
      </c>
      <c r="C328" s="7"/>
      <c r="D328" s="8"/>
      <c r="E328" s="8"/>
    </row>
    <row r="329" spans="1:5" ht="15" customHeight="1" x14ac:dyDescent="0.2">
      <c r="A329" s="15" t="s">
        <v>747</v>
      </c>
      <c r="B329" s="16">
        <v>11</v>
      </c>
      <c r="C329" s="7"/>
      <c r="D329" s="8"/>
      <c r="E329" s="8"/>
    </row>
    <row r="330" spans="1:5" ht="15" customHeight="1" x14ac:dyDescent="0.2">
      <c r="A330" s="15" t="s">
        <v>748</v>
      </c>
      <c r="B330" s="16">
        <v>16</v>
      </c>
      <c r="C330" s="7"/>
      <c r="D330" s="8"/>
      <c r="E330" s="8"/>
    </row>
    <row r="331" spans="1:5" ht="15" customHeight="1" x14ac:dyDescent="0.2">
      <c r="A331" s="15" t="s">
        <v>749</v>
      </c>
      <c r="B331" s="16">
        <v>18</v>
      </c>
      <c r="C331" s="7"/>
      <c r="D331" s="8"/>
      <c r="E331" s="8"/>
    </row>
    <row r="332" spans="1:5" ht="15" customHeight="1" x14ac:dyDescent="0.2">
      <c r="A332" s="15" t="s">
        <v>750</v>
      </c>
      <c r="B332" s="16">
        <v>12</v>
      </c>
      <c r="C332" s="7"/>
      <c r="D332" s="8"/>
      <c r="E332" s="8"/>
    </row>
    <row r="333" spans="1:5" ht="15" customHeight="1" x14ac:dyDescent="0.2">
      <c r="A333" s="15" t="s">
        <v>751</v>
      </c>
      <c r="B333" s="16">
        <v>12</v>
      </c>
      <c r="C333" s="7"/>
      <c r="D333" s="8"/>
      <c r="E333" s="8"/>
    </row>
    <row r="334" spans="1:5" ht="15" customHeight="1" x14ac:dyDescent="0.2">
      <c r="A334" s="15" t="s">
        <v>752</v>
      </c>
      <c r="B334" s="16">
        <v>4</v>
      </c>
      <c r="C334" s="7"/>
      <c r="D334" s="8"/>
      <c r="E334" s="8"/>
    </row>
    <row r="335" spans="1:5" ht="15" customHeight="1" x14ac:dyDescent="0.2">
      <c r="A335" s="15" t="s">
        <v>753</v>
      </c>
      <c r="B335" s="16">
        <v>8</v>
      </c>
      <c r="C335" s="7"/>
      <c r="D335" s="8"/>
      <c r="E335" s="8"/>
    </row>
    <row r="336" spans="1:5" ht="15" customHeight="1" x14ac:dyDescent="0.2">
      <c r="A336" s="15" t="s">
        <v>754</v>
      </c>
      <c r="B336" s="16"/>
      <c r="C336" s="7"/>
      <c r="D336" s="8"/>
      <c r="E336" s="8"/>
    </row>
    <row r="337" spans="1:5" ht="15" customHeight="1" x14ac:dyDescent="0.2">
      <c r="A337" s="15" t="s">
        <v>16</v>
      </c>
      <c r="B337" s="16">
        <v>7719</v>
      </c>
      <c r="C337" s="7"/>
      <c r="D337" s="8"/>
      <c r="E337" s="8"/>
    </row>
    <row r="338" spans="1:5" ht="15" customHeight="1" x14ac:dyDescent="0.2">
      <c r="A338" s="17"/>
      <c r="B338" s="17"/>
      <c r="C338" s="8"/>
      <c r="D338" s="8"/>
      <c r="E338" s="8"/>
    </row>
  </sheetData>
  <pageMargins left="0.7" right="0.7" top="0.75" bottom="0.75" header="0.3" footer="0.3"/>
  <pageSetup orientation="portrait"/>
  <headerFooter>
    <oddFooter>&amp;C&amp;"Helvetica,Regular"&amp;12&amp;K000000&amp;P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908"/>
  <sheetViews>
    <sheetView workbookViewId="0">
      <selection activeCell="D21" sqref="D21"/>
    </sheetView>
  </sheetViews>
  <sheetFormatPr baseColWidth="10" defaultRowHeight="15" x14ac:dyDescent="0.2"/>
  <cols>
    <col min="1" max="1" width="18.33203125" bestFit="1" customWidth="1"/>
  </cols>
  <sheetData>
    <row r="3" spans="1:1" x14ac:dyDescent="0.2">
      <c r="A3" s="33" t="s">
        <v>3</v>
      </c>
    </row>
    <row r="4" spans="1:1" x14ac:dyDescent="0.2">
      <c r="A4" s="34">
        <v>2929</v>
      </c>
    </row>
    <row r="5" spans="1:1" x14ac:dyDescent="0.2">
      <c r="A5" s="34">
        <v>3419</v>
      </c>
    </row>
    <row r="6" spans="1:1" x14ac:dyDescent="0.2">
      <c r="A6" s="34">
        <v>3438</v>
      </c>
    </row>
    <row r="7" spans="1:1" x14ac:dyDescent="0.2">
      <c r="A7" s="34">
        <v>3451</v>
      </c>
    </row>
    <row r="8" spans="1:1" x14ac:dyDescent="0.2">
      <c r="A8" s="34">
        <v>3473</v>
      </c>
    </row>
    <row r="9" spans="1:1" x14ac:dyDescent="0.2">
      <c r="A9" s="34">
        <v>3478</v>
      </c>
    </row>
    <row r="10" spans="1:1" x14ac:dyDescent="0.2">
      <c r="A10" s="34">
        <v>3479</v>
      </c>
    </row>
    <row r="11" spans="1:1" x14ac:dyDescent="0.2">
      <c r="A11" s="34">
        <v>3491</v>
      </c>
    </row>
    <row r="12" spans="1:1" x14ac:dyDescent="0.2">
      <c r="A12" s="34">
        <v>3501</v>
      </c>
    </row>
    <row r="13" spans="1:1" x14ac:dyDescent="0.2">
      <c r="A13" s="34">
        <v>3508</v>
      </c>
    </row>
    <row r="14" spans="1:1" x14ac:dyDescent="0.2">
      <c r="A14" s="34">
        <v>3509</v>
      </c>
    </row>
    <row r="15" spans="1:1" x14ac:dyDescent="0.2">
      <c r="A15" s="34">
        <v>3517</v>
      </c>
    </row>
    <row r="16" spans="1:1" x14ac:dyDescent="0.2">
      <c r="A16" s="34">
        <v>3527</v>
      </c>
    </row>
    <row r="17" spans="1:4" x14ac:dyDescent="0.2">
      <c r="A17" s="34">
        <v>3533</v>
      </c>
    </row>
    <row r="18" spans="1:4" x14ac:dyDescent="0.2">
      <c r="A18" s="34">
        <v>3541</v>
      </c>
    </row>
    <row r="19" spans="1:4" x14ac:dyDescent="0.2">
      <c r="A19" s="34">
        <v>3542</v>
      </c>
    </row>
    <row r="20" spans="1:4" x14ac:dyDescent="0.2">
      <c r="A20" s="34">
        <v>3543</v>
      </c>
    </row>
    <row r="21" spans="1:4" x14ac:dyDescent="0.2">
      <c r="A21" s="34">
        <v>3544</v>
      </c>
      <c r="D21">
        <f>SUMPRODUCT(1/COUNTIF(A4:A1907,A4:A1907))</f>
        <v>1904</v>
      </c>
    </row>
    <row r="22" spans="1:4" x14ac:dyDescent="0.2">
      <c r="A22" s="34">
        <v>3545</v>
      </c>
    </row>
    <row r="23" spans="1:4" x14ac:dyDescent="0.2">
      <c r="A23" s="34">
        <v>3546</v>
      </c>
    </row>
    <row r="24" spans="1:4" x14ac:dyDescent="0.2">
      <c r="A24" s="34">
        <v>3547</v>
      </c>
    </row>
    <row r="25" spans="1:4" x14ac:dyDescent="0.2">
      <c r="A25" s="34">
        <v>3548</v>
      </c>
    </row>
    <row r="26" spans="1:4" x14ac:dyDescent="0.2">
      <c r="A26" s="34">
        <v>3549</v>
      </c>
    </row>
    <row r="27" spans="1:4" x14ac:dyDescent="0.2">
      <c r="A27" s="34">
        <v>3550</v>
      </c>
    </row>
    <row r="28" spans="1:4" x14ac:dyDescent="0.2">
      <c r="A28" s="34">
        <v>3551</v>
      </c>
    </row>
    <row r="29" spans="1:4" x14ac:dyDescent="0.2">
      <c r="A29" s="34">
        <v>3552</v>
      </c>
    </row>
    <row r="30" spans="1:4" x14ac:dyDescent="0.2">
      <c r="A30" s="34">
        <v>3553</v>
      </c>
    </row>
    <row r="31" spans="1:4" x14ac:dyDescent="0.2">
      <c r="A31" s="34">
        <v>3554</v>
      </c>
    </row>
    <row r="32" spans="1:4" x14ac:dyDescent="0.2">
      <c r="A32" s="34">
        <v>3555</v>
      </c>
    </row>
    <row r="33" spans="1:1" x14ac:dyDescent="0.2">
      <c r="A33" s="34">
        <v>3556</v>
      </c>
    </row>
    <row r="34" spans="1:1" x14ac:dyDescent="0.2">
      <c r="A34" s="34">
        <v>3557</v>
      </c>
    </row>
    <row r="35" spans="1:1" x14ac:dyDescent="0.2">
      <c r="A35" s="34">
        <v>3558</v>
      </c>
    </row>
    <row r="36" spans="1:1" x14ac:dyDescent="0.2">
      <c r="A36" s="34">
        <v>3559</v>
      </c>
    </row>
    <row r="37" spans="1:1" x14ac:dyDescent="0.2">
      <c r="A37" s="34">
        <v>3560</v>
      </c>
    </row>
    <row r="38" spans="1:1" x14ac:dyDescent="0.2">
      <c r="A38" s="34">
        <v>3561</v>
      </c>
    </row>
    <row r="39" spans="1:1" x14ac:dyDescent="0.2">
      <c r="A39" s="34">
        <v>3562</v>
      </c>
    </row>
    <row r="40" spans="1:1" x14ac:dyDescent="0.2">
      <c r="A40" s="34">
        <v>3563</v>
      </c>
    </row>
    <row r="41" spans="1:1" x14ac:dyDescent="0.2">
      <c r="A41" s="34">
        <v>3564</v>
      </c>
    </row>
    <row r="42" spans="1:1" x14ac:dyDescent="0.2">
      <c r="A42" s="34">
        <v>3565</v>
      </c>
    </row>
    <row r="43" spans="1:1" x14ac:dyDescent="0.2">
      <c r="A43" s="34">
        <v>3566</v>
      </c>
    </row>
    <row r="44" spans="1:1" x14ac:dyDescent="0.2">
      <c r="A44" s="34">
        <v>3567</v>
      </c>
    </row>
    <row r="45" spans="1:1" x14ac:dyDescent="0.2">
      <c r="A45" s="34">
        <v>3568</v>
      </c>
    </row>
    <row r="46" spans="1:1" x14ac:dyDescent="0.2">
      <c r="A46" s="34">
        <v>3569</v>
      </c>
    </row>
    <row r="47" spans="1:1" x14ac:dyDescent="0.2">
      <c r="A47" s="34">
        <v>3570</v>
      </c>
    </row>
    <row r="48" spans="1:1" x14ac:dyDescent="0.2">
      <c r="A48" s="34">
        <v>3571</v>
      </c>
    </row>
    <row r="49" spans="1:1" x14ac:dyDescent="0.2">
      <c r="A49" s="34">
        <v>3572</v>
      </c>
    </row>
    <row r="50" spans="1:1" x14ac:dyDescent="0.2">
      <c r="A50" s="34">
        <v>3573</v>
      </c>
    </row>
    <row r="51" spans="1:1" x14ac:dyDescent="0.2">
      <c r="A51" s="34">
        <v>3574</v>
      </c>
    </row>
    <row r="52" spans="1:1" x14ac:dyDescent="0.2">
      <c r="A52" s="34">
        <v>3575</v>
      </c>
    </row>
    <row r="53" spans="1:1" x14ac:dyDescent="0.2">
      <c r="A53" s="34">
        <v>3576</v>
      </c>
    </row>
    <row r="54" spans="1:1" x14ac:dyDescent="0.2">
      <c r="A54" s="34">
        <v>3577</v>
      </c>
    </row>
    <row r="55" spans="1:1" x14ac:dyDescent="0.2">
      <c r="A55" s="34">
        <v>3578</v>
      </c>
    </row>
    <row r="56" spans="1:1" x14ac:dyDescent="0.2">
      <c r="A56" s="34">
        <v>3580</v>
      </c>
    </row>
    <row r="57" spans="1:1" x14ac:dyDescent="0.2">
      <c r="A57" s="34">
        <v>3584</v>
      </c>
    </row>
    <row r="58" spans="1:1" x14ac:dyDescent="0.2">
      <c r="A58" s="34">
        <v>3585</v>
      </c>
    </row>
    <row r="59" spans="1:1" x14ac:dyDescent="0.2">
      <c r="A59" s="34">
        <v>3586</v>
      </c>
    </row>
    <row r="60" spans="1:1" x14ac:dyDescent="0.2">
      <c r="A60" s="34">
        <v>3587</v>
      </c>
    </row>
    <row r="61" spans="1:1" x14ac:dyDescent="0.2">
      <c r="A61" s="34">
        <v>3588</v>
      </c>
    </row>
    <row r="62" spans="1:1" x14ac:dyDescent="0.2">
      <c r="A62" s="34">
        <v>3589</v>
      </c>
    </row>
    <row r="63" spans="1:1" x14ac:dyDescent="0.2">
      <c r="A63" s="34">
        <v>3590</v>
      </c>
    </row>
    <row r="64" spans="1:1" x14ac:dyDescent="0.2">
      <c r="A64" s="34">
        <v>3591</v>
      </c>
    </row>
    <row r="65" spans="1:1" x14ac:dyDescent="0.2">
      <c r="A65" s="34">
        <v>3592</v>
      </c>
    </row>
    <row r="66" spans="1:1" x14ac:dyDescent="0.2">
      <c r="A66" s="34">
        <v>3593</v>
      </c>
    </row>
    <row r="67" spans="1:1" x14ac:dyDescent="0.2">
      <c r="A67" s="34">
        <v>3594</v>
      </c>
    </row>
    <row r="68" spans="1:1" x14ac:dyDescent="0.2">
      <c r="A68" s="34">
        <v>3595</v>
      </c>
    </row>
    <row r="69" spans="1:1" x14ac:dyDescent="0.2">
      <c r="A69" s="34">
        <v>3597</v>
      </c>
    </row>
    <row r="70" spans="1:1" x14ac:dyDescent="0.2">
      <c r="A70" s="34">
        <v>3598</v>
      </c>
    </row>
    <row r="71" spans="1:1" x14ac:dyDescent="0.2">
      <c r="A71" s="34">
        <v>3599</v>
      </c>
    </row>
    <row r="72" spans="1:1" x14ac:dyDescent="0.2">
      <c r="A72" s="34">
        <v>3600</v>
      </c>
    </row>
    <row r="73" spans="1:1" x14ac:dyDescent="0.2">
      <c r="A73" s="34">
        <v>3601</v>
      </c>
    </row>
    <row r="74" spans="1:1" x14ac:dyDescent="0.2">
      <c r="A74" s="34">
        <v>3602</v>
      </c>
    </row>
    <row r="75" spans="1:1" x14ac:dyDescent="0.2">
      <c r="A75" s="34">
        <v>3603</v>
      </c>
    </row>
    <row r="76" spans="1:1" x14ac:dyDescent="0.2">
      <c r="A76" s="34">
        <v>3604</v>
      </c>
    </row>
    <row r="77" spans="1:1" x14ac:dyDescent="0.2">
      <c r="A77" s="34">
        <v>3605</v>
      </c>
    </row>
    <row r="78" spans="1:1" x14ac:dyDescent="0.2">
      <c r="A78" s="34">
        <v>3606</v>
      </c>
    </row>
    <row r="79" spans="1:1" x14ac:dyDescent="0.2">
      <c r="A79" s="34">
        <v>3608</v>
      </c>
    </row>
    <row r="80" spans="1:1" x14ac:dyDescent="0.2">
      <c r="A80" s="34">
        <v>3609</v>
      </c>
    </row>
    <row r="81" spans="1:1" x14ac:dyDescent="0.2">
      <c r="A81" s="34">
        <v>3610</v>
      </c>
    </row>
    <row r="82" spans="1:1" x14ac:dyDescent="0.2">
      <c r="A82" s="34">
        <v>3611</v>
      </c>
    </row>
    <row r="83" spans="1:1" x14ac:dyDescent="0.2">
      <c r="A83" s="34">
        <v>3612</v>
      </c>
    </row>
    <row r="84" spans="1:1" x14ac:dyDescent="0.2">
      <c r="A84" s="34">
        <v>3613</v>
      </c>
    </row>
    <row r="85" spans="1:1" x14ac:dyDescent="0.2">
      <c r="A85" s="34">
        <v>3615</v>
      </c>
    </row>
    <row r="86" spans="1:1" x14ac:dyDescent="0.2">
      <c r="A86" s="34">
        <v>3616</v>
      </c>
    </row>
    <row r="87" spans="1:1" x14ac:dyDescent="0.2">
      <c r="A87" s="34">
        <v>3617</v>
      </c>
    </row>
    <row r="88" spans="1:1" x14ac:dyDescent="0.2">
      <c r="A88" s="34">
        <v>3618</v>
      </c>
    </row>
    <row r="89" spans="1:1" x14ac:dyDescent="0.2">
      <c r="A89" s="34">
        <v>3619</v>
      </c>
    </row>
    <row r="90" spans="1:1" x14ac:dyDescent="0.2">
      <c r="A90" s="34">
        <v>3620</v>
      </c>
    </row>
    <row r="91" spans="1:1" x14ac:dyDescent="0.2">
      <c r="A91" s="34">
        <v>3621</v>
      </c>
    </row>
    <row r="92" spans="1:1" x14ac:dyDescent="0.2">
      <c r="A92" s="34">
        <v>3622</v>
      </c>
    </row>
    <row r="93" spans="1:1" x14ac:dyDescent="0.2">
      <c r="A93" s="34">
        <v>3623</v>
      </c>
    </row>
    <row r="94" spans="1:1" x14ac:dyDescent="0.2">
      <c r="A94" s="34">
        <v>3624</v>
      </c>
    </row>
    <row r="95" spans="1:1" x14ac:dyDescent="0.2">
      <c r="A95" s="34">
        <v>3625</v>
      </c>
    </row>
    <row r="96" spans="1:1" x14ac:dyDescent="0.2">
      <c r="A96" s="34">
        <v>3626</v>
      </c>
    </row>
    <row r="97" spans="1:1" x14ac:dyDescent="0.2">
      <c r="A97" s="34">
        <v>3627</v>
      </c>
    </row>
    <row r="98" spans="1:1" x14ac:dyDescent="0.2">
      <c r="A98" s="34">
        <v>3628</v>
      </c>
    </row>
    <row r="99" spans="1:1" x14ac:dyDescent="0.2">
      <c r="A99" s="34">
        <v>3629</v>
      </c>
    </row>
    <row r="100" spans="1:1" x14ac:dyDescent="0.2">
      <c r="A100" s="34">
        <v>3630</v>
      </c>
    </row>
    <row r="101" spans="1:1" x14ac:dyDescent="0.2">
      <c r="A101" s="34">
        <v>3631</v>
      </c>
    </row>
    <row r="102" spans="1:1" x14ac:dyDescent="0.2">
      <c r="A102" s="34">
        <v>3632</v>
      </c>
    </row>
    <row r="103" spans="1:1" x14ac:dyDescent="0.2">
      <c r="A103" s="34">
        <v>3633</v>
      </c>
    </row>
    <row r="104" spans="1:1" x14ac:dyDescent="0.2">
      <c r="A104" s="34">
        <v>3634</v>
      </c>
    </row>
    <row r="105" spans="1:1" x14ac:dyDescent="0.2">
      <c r="A105" s="34">
        <v>3635</v>
      </c>
    </row>
    <row r="106" spans="1:1" x14ac:dyDescent="0.2">
      <c r="A106" s="34">
        <v>3636</v>
      </c>
    </row>
    <row r="107" spans="1:1" x14ac:dyDescent="0.2">
      <c r="A107" s="34">
        <v>3637</v>
      </c>
    </row>
    <row r="108" spans="1:1" x14ac:dyDescent="0.2">
      <c r="A108" s="34">
        <v>3638</v>
      </c>
    </row>
    <row r="109" spans="1:1" x14ac:dyDescent="0.2">
      <c r="A109" s="34">
        <v>3639</v>
      </c>
    </row>
    <row r="110" spans="1:1" x14ac:dyDescent="0.2">
      <c r="A110" s="34">
        <v>3640</v>
      </c>
    </row>
    <row r="111" spans="1:1" x14ac:dyDescent="0.2">
      <c r="A111" s="34">
        <v>3641</v>
      </c>
    </row>
    <row r="112" spans="1:1" x14ac:dyDescent="0.2">
      <c r="A112" s="34">
        <v>3642</v>
      </c>
    </row>
    <row r="113" spans="1:1" x14ac:dyDescent="0.2">
      <c r="A113" s="34">
        <v>3643</v>
      </c>
    </row>
    <row r="114" spans="1:1" x14ac:dyDescent="0.2">
      <c r="A114" s="34">
        <v>3645</v>
      </c>
    </row>
    <row r="115" spans="1:1" x14ac:dyDescent="0.2">
      <c r="A115" s="34">
        <v>3646</v>
      </c>
    </row>
    <row r="116" spans="1:1" x14ac:dyDescent="0.2">
      <c r="A116" s="34">
        <v>3647</v>
      </c>
    </row>
    <row r="117" spans="1:1" x14ac:dyDescent="0.2">
      <c r="A117" s="34">
        <v>3648</v>
      </c>
    </row>
    <row r="118" spans="1:1" x14ac:dyDescent="0.2">
      <c r="A118" s="34">
        <v>3649</v>
      </c>
    </row>
    <row r="119" spans="1:1" x14ac:dyDescent="0.2">
      <c r="A119" s="34">
        <v>3650</v>
      </c>
    </row>
    <row r="120" spans="1:1" x14ac:dyDescent="0.2">
      <c r="A120" s="34">
        <v>3651</v>
      </c>
    </row>
    <row r="121" spans="1:1" x14ac:dyDescent="0.2">
      <c r="A121" s="34">
        <v>3652</v>
      </c>
    </row>
    <row r="122" spans="1:1" x14ac:dyDescent="0.2">
      <c r="A122" s="34">
        <v>3653</v>
      </c>
    </row>
    <row r="123" spans="1:1" x14ac:dyDescent="0.2">
      <c r="A123" s="34">
        <v>3654</v>
      </c>
    </row>
    <row r="124" spans="1:1" x14ac:dyDescent="0.2">
      <c r="A124" s="34">
        <v>3655</v>
      </c>
    </row>
    <row r="125" spans="1:1" x14ac:dyDescent="0.2">
      <c r="A125" s="34">
        <v>3656</v>
      </c>
    </row>
    <row r="126" spans="1:1" x14ac:dyDescent="0.2">
      <c r="A126" s="34">
        <v>3657</v>
      </c>
    </row>
    <row r="127" spans="1:1" x14ac:dyDescent="0.2">
      <c r="A127" s="34">
        <v>3658</v>
      </c>
    </row>
    <row r="128" spans="1:1" x14ac:dyDescent="0.2">
      <c r="A128" s="34">
        <v>3659</v>
      </c>
    </row>
    <row r="129" spans="1:1" x14ac:dyDescent="0.2">
      <c r="A129" s="34">
        <v>3660</v>
      </c>
    </row>
    <row r="130" spans="1:1" x14ac:dyDescent="0.2">
      <c r="A130" s="34">
        <v>3661</v>
      </c>
    </row>
    <row r="131" spans="1:1" x14ac:dyDescent="0.2">
      <c r="A131" s="34">
        <v>3662</v>
      </c>
    </row>
    <row r="132" spans="1:1" x14ac:dyDescent="0.2">
      <c r="A132" s="34">
        <v>3663</v>
      </c>
    </row>
    <row r="133" spans="1:1" x14ac:dyDescent="0.2">
      <c r="A133" s="34">
        <v>3664</v>
      </c>
    </row>
    <row r="134" spans="1:1" x14ac:dyDescent="0.2">
      <c r="A134" s="34">
        <v>3665</v>
      </c>
    </row>
    <row r="135" spans="1:1" x14ac:dyDescent="0.2">
      <c r="A135" s="34">
        <v>3666</v>
      </c>
    </row>
    <row r="136" spans="1:1" x14ac:dyDescent="0.2">
      <c r="A136" s="34">
        <v>3667</v>
      </c>
    </row>
    <row r="137" spans="1:1" x14ac:dyDescent="0.2">
      <c r="A137" s="34">
        <v>3668</v>
      </c>
    </row>
    <row r="138" spans="1:1" x14ac:dyDescent="0.2">
      <c r="A138" s="34">
        <v>3669</v>
      </c>
    </row>
    <row r="139" spans="1:1" x14ac:dyDescent="0.2">
      <c r="A139" s="34">
        <v>3670</v>
      </c>
    </row>
    <row r="140" spans="1:1" x14ac:dyDescent="0.2">
      <c r="A140" s="34">
        <v>3672</v>
      </c>
    </row>
    <row r="141" spans="1:1" x14ac:dyDescent="0.2">
      <c r="A141" s="34">
        <v>3673</v>
      </c>
    </row>
    <row r="142" spans="1:1" x14ac:dyDescent="0.2">
      <c r="A142" s="34">
        <v>3674</v>
      </c>
    </row>
    <row r="143" spans="1:1" x14ac:dyDescent="0.2">
      <c r="A143" s="34">
        <v>3675</v>
      </c>
    </row>
    <row r="144" spans="1:1" x14ac:dyDescent="0.2">
      <c r="A144" s="34">
        <v>3679</v>
      </c>
    </row>
    <row r="145" spans="1:1" x14ac:dyDescent="0.2">
      <c r="A145" s="34">
        <v>3680</v>
      </c>
    </row>
    <row r="146" spans="1:1" x14ac:dyDescent="0.2">
      <c r="A146" s="34">
        <v>3681</v>
      </c>
    </row>
    <row r="147" spans="1:1" x14ac:dyDescent="0.2">
      <c r="A147" s="34">
        <v>3682</v>
      </c>
    </row>
    <row r="148" spans="1:1" x14ac:dyDescent="0.2">
      <c r="A148" s="34">
        <v>3684</v>
      </c>
    </row>
    <row r="149" spans="1:1" x14ac:dyDescent="0.2">
      <c r="A149" s="34">
        <v>3685</v>
      </c>
    </row>
    <row r="150" spans="1:1" x14ac:dyDescent="0.2">
      <c r="A150" s="34">
        <v>3687</v>
      </c>
    </row>
    <row r="151" spans="1:1" x14ac:dyDescent="0.2">
      <c r="A151" s="34">
        <v>3688</v>
      </c>
    </row>
    <row r="152" spans="1:1" x14ac:dyDescent="0.2">
      <c r="A152" s="34">
        <v>3689</v>
      </c>
    </row>
    <row r="153" spans="1:1" x14ac:dyDescent="0.2">
      <c r="A153" s="34">
        <v>3690</v>
      </c>
    </row>
    <row r="154" spans="1:1" x14ac:dyDescent="0.2">
      <c r="A154" s="34">
        <v>3691</v>
      </c>
    </row>
    <row r="155" spans="1:1" x14ac:dyDescent="0.2">
      <c r="A155" s="34">
        <v>3692</v>
      </c>
    </row>
    <row r="156" spans="1:1" x14ac:dyDescent="0.2">
      <c r="A156" s="34">
        <v>3693</v>
      </c>
    </row>
    <row r="157" spans="1:1" x14ac:dyDescent="0.2">
      <c r="A157" s="34">
        <v>3694</v>
      </c>
    </row>
    <row r="158" spans="1:1" x14ac:dyDescent="0.2">
      <c r="A158" s="34">
        <v>3695</v>
      </c>
    </row>
    <row r="159" spans="1:1" x14ac:dyDescent="0.2">
      <c r="A159" s="34">
        <v>3696</v>
      </c>
    </row>
    <row r="160" spans="1:1" x14ac:dyDescent="0.2">
      <c r="A160" s="34">
        <v>3697</v>
      </c>
    </row>
    <row r="161" spans="1:1" x14ac:dyDescent="0.2">
      <c r="A161" s="34">
        <v>3698</v>
      </c>
    </row>
    <row r="162" spans="1:1" x14ac:dyDescent="0.2">
      <c r="A162" s="34">
        <v>3699</v>
      </c>
    </row>
    <row r="163" spans="1:1" x14ac:dyDescent="0.2">
      <c r="A163" s="34">
        <v>3700</v>
      </c>
    </row>
    <row r="164" spans="1:1" x14ac:dyDescent="0.2">
      <c r="A164" s="34">
        <v>3701</v>
      </c>
    </row>
    <row r="165" spans="1:1" x14ac:dyDescent="0.2">
      <c r="A165" s="34">
        <v>3703</v>
      </c>
    </row>
    <row r="166" spans="1:1" x14ac:dyDescent="0.2">
      <c r="A166" s="34">
        <v>3704</v>
      </c>
    </row>
    <row r="167" spans="1:1" x14ac:dyDescent="0.2">
      <c r="A167" s="34">
        <v>3705</v>
      </c>
    </row>
    <row r="168" spans="1:1" x14ac:dyDescent="0.2">
      <c r="A168" s="34">
        <v>3706</v>
      </c>
    </row>
    <row r="169" spans="1:1" x14ac:dyDescent="0.2">
      <c r="A169" s="34">
        <v>3707</v>
      </c>
    </row>
    <row r="170" spans="1:1" x14ac:dyDescent="0.2">
      <c r="A170" s="34">
        <v>3708</v>
      </c>
    </row>
    <row r="171" spans="1:1" x14ac:dyDescent="0.2">
      <c r="A171" s="34">
        <v>3709</v>
      </c>
    </row>
    <row r="172" spans="1:1" x14ac:dyDescent="0.2">
      <c r="A172" s="34">
        <v>3710</v>
      </c>
    </row>
    <row r="173" spans="1:1" x14ac:dyDescent="0.2">
      <c r="A173" s="34">
        <v>3711</v>
      </c>
    </row>
    <row r="174" spans="1:1" x14ac:dyDescent="0.2">
      <c r="A174" s="34">
        <v>3712</v>
      </c>
    </row>
    <row r="175" spans="1:1" x14ac:dyDescent="0.2">
      <c r="A175" s="34">
        <v>3713</v>
      </c>
    </row>
    <row r="176" spans="1:1" x14ac:dyDescent="0.2">
      <c r="A176" s="34">
        <v>3714</v>
      </c>
    </row>
    <row r="177" spans="1:1" x14ac:dyDescent="0.2">
      <c r="A177" s="34">
        <v>3715</v>
      </c>
    </row>
    <row r="178" spans="1:1" x14ac:dyDescent="0.2">
      <c r="A178" s="34">
        <v>3716</v>
      </c>
    </row>
    <row r="179" spans="1:1" x14ac:dyDescent="0.2">
      <c r="A179" s="34">
        <v>3717</v>
      </c>
    </row>
    <row r="180" spans="1:1" x14ac:dyDescent="0.2">
      <c r="A180" s="34">
        <v>3718</v>
      </c>
    </row>
    <row r="181" spans="1:1" x14ac:dyDescent="0.2">
      <c r="A181" s="34">
        <v>3719</v>
      </c>
    </row>
    <row r="182" spans="1:1" x14ac:dyDescent="0.2">
      <c r="A182" s="34">
        <v>3720</v>
      </c>
    </row>
    <row r="183" spans="1:1" x14ac:dyDescent="0.2">
      <c r="A183" s="34">
        <v>3721</v>
      </c>
    </row>
    <row r="184" spans="1:1" x14ac:dyDescent="0.2">
      <c r="A184" s="34">
        <v>3722</v>
      </c>
    </row>
    <row r="185" spans="1:1" x14ac:dyDescent="0.2">
      <c r="A185" s="34">
        <v>3723</v>
      </c>
    </row>
    <row r="186" spans="1:1" x14ac:dyDescent="0.2">
      <c r="A186" s="34">
        <v>3724</v>
      </c>
    </row>
    <row r="187" spans="1:1" x14ac:dyDescent="0.2">
      <c r="A187" s="34">
        <v>3725</v>
      </c>
    </row>
    <row r="188" spans="1:1" x14ac:dyDescent="0.2">
      <c r="A188" s="34">
        <v>3726</v>
      </c>
    </row>
    <row r="189" spans="1:1" x14ac:dyDescent="0.2">
      <c r="A189" s="34">
        <v>3727</v>
      </c>
    </row>
    <row r="190" spans="1:1" x14ac:dyDescent="0.2">
      <c r="A190" s="34">
        <v>3728</v>
      </c>
    </row>
    <row r="191" spans="1:1" x14ac:dyDescent="0.2">
      <c r="A191" s="34">
        <v>3729</v>
      </c>
    </row>
    <row r="192" spans="1:1" x14ac:dyDescent="0.2">
      <c r="A192" s="34">
        <v>3730</v>
      </c>
    </row>
    <row r="193" spans="1:1" x14ac:dyDescent="0.2">
      <c r="A193" s="34">
        <v>3731</v>
      </c>
    </row>
    <row r="194" spans="1:1" x14ac:dyDescent="0.2">
      <c r="A194" s="34">
        <v>3732</v>
      </c>
    </row>
    <row r="195" spans="1:1" x14ac:dyDescent="0.2">
      <c r="A195" s="34">
        <v>3733</v>
      </c>
    </row>
    <row r="196" spans="1:1" x14ac:dyDescent="0.2">
      <c r="A196" s="34">
        <v>3734</v>
      </c>
    </row>
    <row r="197" spans="1:1" x14ac:dyDescent="0.2">
      <c r="A197" s="34">
        <v>3735</v>
      </c>
    </row>
    <row r="198" spans="1:1" x14ac:dyDescent="0.2">
      <c r="A198" s="34">
        <v>3736</v>
      </c>
    </row>
    <row r="199" spans="1:1" x14ac:dyDescent="0.2">
      <c r="A199" s="34">
        <v>3737</v>
      </c>
    </row>
    <row r="200" spans="1:1" x14ac:dyDescent="0.2">
      <c r="A200" s="34">
        <v>3738</v>
      </c>
    </row>
    <row r="201" spans="1:1" x14ac:dyDescent="0.2">
      <c r="A201" s="34">
        <v>3739</v>
      </c>
    </row>
    <row r="202" spans="1:1" x14ac:dyDescent="0.2">
      <c r="A202" s="34">
        <v>3742</v>
      </c>
    </row>
    <row r="203" spans="1:1" x14ac:dyDescent="0.2">
      <c r="A203" s="34">
        <v>3743</v>
      </c>
    </row>
    <row r="204" spans="1:1" x14ac:dyDescent="0.2">
      <c r="A204" s="34">
        <v>3744</v>
      </c>
    </row>
    <row r="205" spans="1:1" x14ac:dyDescent="0.2">
      <c r="A205" s="34">
        <v>3745</v>
      </c>
    </row>
    <row r="206" spans="1:1" x14ac:dyDescent="0.2">
      <c r="A206" s="34">
        <v>3746</v>
      </c>
    </row>
    <row r="207" spans="1:1" x14ac:dyDescent="0.2">
      <c r="A207" s="34">
        <v>3747</v>
      </c>
    </row>
    <row r="208" spans="1:1" x14ac:dyDescent="0.2">
      <c r="A208" s="34">
        <v>3748</v>
      </c>
    </row>
    <row r="209" spans="1:1" x14ac:dyDescent="0.2">
      <c r="A209" s="34">
        <v>3749</v>
      </c>
    </row>
    <row r="210" spans="1:1" x14ac:dyDescent="0.2">
      <c r="A210" s="34">
        <v>3750</v>
      </c>
    </row>
    <row r="211" spans="1:1" x14ac:dyDescent="0.2">
      <c r="A211" s="34">
        <v>3751</v>
      </c>
    </row>
    <row r="212" spans="1:1" x14ac:dyDescent="0.2">
      <c r="A212" s="34">
        <v>3752</v>
      </c>
    </row>
    <row r="213" spans="1:1" x14ac:dyDescent="0.2">
      <c r="A213" s="34">
        <v>3753</v>
      </c>
    </row>
    <row r="214" spans="1:1" x14ac:dyDescent="0.2">
      <c r="A214" s="34">
        <v>3754</v>
      </c>
    </row>
    <row r="215" spans="1:1" x14ac:dyDescent="0.2">
      <c r="A215" s="34">
        <v>3755</v>
      </c>
    </row>
    <row r="216" spans="1:1" x14ac:dyDescent="0.2">
      <c r="A216" s="34">
        <v>3756</v>
      </c>
    </row>
    <row r="217" spans="1:1" x14ac:dyDescent="0.2">
      <c r="A217" s="34">
        <v>3757</v>
      </c>
    </row>
    <row r="218" spans="1:1" x14ac:dyDescent="0.2">
      <c r="A218" s="34">
        <v>3759</v>
      </c>
    </row>
    <row r="219" spans="1:1" x14ac:dyDescent="0.2">
      <c r="A219" s="34">
        <v>3760</v>
      </c>
    </row>
    <row r="220" spans="1:1" x14ac:dyDescent="0.2">
      <c r="A220" s="34">
        <v>3761</v>
      </c>
    </row>
    <row r="221" spans="1:1" x14ac:dyDescent="0.2">
      <c r="A221" s="34">
        <v>3762</v>
      </c>
    </row>
    <row r="222" spans="1:1" x14ac:dyDescent="0.2">
      <c r="A222" s="34">
        <v>3763</v>
      </c>
    </row>
    <row r="223" spans="1:1" x14ac:dyDescent="0.2">
      <c r="A223" s="34">
        <v>3764</v>
      </c>
    </row>
    <row r="224" spans="1:1" x14ac:dyDescent="0.2">
      <c r="A224" s="34">
        <v>3765</v>
      </c>
    </row>
    <row r="225" spans="1:1" x14ac:dyDescent="0.2">
      <c r="A225" s="34">
        <v>3766</v>
      </c>
    </row>
    <row r="226" spans="1:1" x14ac:dyDescent="0.2">
      <c r="A226" s="34">
        <v>3767</v>
      </c>
    </row>
    <row r="227" spans="1:1" x14ac:dyDescent="0.2">
      <c r="A227" s="34">
        <v>3768</v>
      </c>
    </row>
    <row r="228" spans="1:1" x14ac:dyDescent="0.2">
      <c r="A228" s="34">
        <v>3769</v>
      </c>
    </row>
    <row r="229" spans="1:1" x14ac:dyDescent="0.2">
      <c r="A229" s="34">
        <v>3770</v>
      </c>
    </row>
    <row r="230" spans="1:1" x14ac:dyDescent="0.2">
      <c r="A230" s="34">
        <v>3771</v>
      </c>
    </row>
    <row r="231" spans="1:1" x14ac:dyDescent="0.2">
      <c r="A231" s="34">
        <v>3773</v>
      </c>
    </row>
    <row r="232" spans="1:1" x14ac:dyDescent="0.2">
      <c r="A232" s="34">
        <v>3774</v>
      </c>
    </row>
    <row r="233" spans="1:1" x14ac:dyDescent="0.2">
      <c r="A233" s="34">
        <v>3776</v>
      </c>
    </row>
    <row r="234" spans="1:1" x14ac:dyDescent="0.2">
      <c r="A234" s="34">
        <v>3777</v>
      </c>
    </row>
    <row r="235" spans="1:1" x14ac:dyDescent="0.2">
      <c r="A235" s="34">
        <v>3778</v>
      </c>
    </row>
    <row r="236" spans="1:1" x14ac:dyDescent="0.2">
      <c r="A236" s="34">
        <v>3779</v>
      </c>
    </row>
    <row r="237" spans="1:1" x14ac:dyDescent="0.2">
      <c r="A237" s="34">
        <v>3780</v>
      </c>
    </row>
    <row r="238" spans="1:1" x14ac:dyDescent="0.2">
      <c r="A238" s="34">
        <v>3782</v>
      </c>
    </row>
    <row r="239" spans="1:1" x14ac:dyDescent="0.2">
      <c r="A239" s="34">
        <v>3783</v>
      </c>
    </row>
    <row r="240" spans="1:1" x14ac:dyDescent="0.2">
      <c r="A240" s="34">
        <v>3785</v>
      </c>
    </row>
    <row r="241" spans="1:1" x14ac:dyDescent="0.2">
      <c r="A241" s="34">
        <v>3786</v>
      </c>
    </row>
    <row r="242" spans="1:1" x14ac:dyDescent="0.2">
      <c r="A242" s="34">
        <v>3787</v>
      </c>
    </row>
    <row r="243" spans="1:1" x14ac:dyDescent="0.2">
      <c r="A243" s="34">
        <v>3788</v>
      </c>
    </row>
    <row r="244" spans="1:1" x14ac:dyDescent="0.2">
      <c r="A244" s="34">
        <v>3789</v>
      </c>
    </row>
    <row r="245" spans="1:1" x14ac:dyDescent="0.2">
      <c r="A245" s="34">
        <v>3790</v>
      </c>
    </row>
    <row r="246" spans="1:1" x14ac:dyDescent="0.2">
      <c r="A246" s="34">
        <v>3791</v>
      </c>
    </row>
    <row r="247" spans="1:1" x14ac:dyDescent="0.2">
      <c r="A247" s="34">
        <v>3796</v>
      </c>
    </row>
    <row r="248" spans="1:1" x14ac:dyDescent="0.2">
      <c r="A248" s="34">
        <v>3797</v>
      </c>
    </row>
    <row r="249" spans="1:1" x14ac:dyDescent="0.2">
      <c r="A249" s="34">
        <v>3798</v>
      </c>
    </row>
    <row r="250" spans="1:1" x14ac:dyDescent="0.2">
      <c r="A250" s="34">
        <v>3799</v>
      </c>
    </row>
    <row r="251" spans="1:1" x14ac:dyDescent="0.2">
      <c r="A251" s="34">
        <v>3800</v>
      </c>
    </row>
    <row r="252" spans="1:1" x14ac:dyDescent="0.2">
      <c r="A252" s="34">
        <v>3801</v>
      </c>
    </row>
    <row r="253" spans="1:1" x14ac:dyDescent="0.2">
      <c r="A253" s="34">
        <v>3802</v>
      </c>
    </row>
    <row r="254" spans="1:1" x14ac:dyDescent="0.2">
      <c r="A254" s="34">
        <v>3803</v>
      </c>
    </row>
    <row r="255" spans="1:1" x14ac:dyDescent="0.2">
      <c r="A255" s="34">
        <v>3804</v>
      </c>
    </row>
    <row r="256" spans="1:1" x14ac:dyDescent="0.2">
      <c r="A256" s="34">
        <v>3805</v>
      </c>
    </row>
    <row r="257" spans="1:1" x14ac:dyDescent="0.2">
      <c r="A257" s="34">
        <v>3806</v>
      </c>
    </row>
    <row r="258" spans="1:1" x14ac:dyDescent="0.2">
      <c r="A258" s="34">
        <v>3807</v>
      </c>
    </row>
    <row r="259" spans="1:1" x14ac:dyDescent="0.2">
      <c r="A259" s="34">
        <v>3808</v>
      </c>
    </row>
    <row r="260" spans="1:1" x14ac:dyDescent="0.2">
      <c r="A260" s="34">
        <v>3809</v>
      </c>
    </row>
    <row r="261" spans="1:1" x14ac:dyDescent="0.2">
      <c r="A261" s="34">
        <v>3810</v>
      </c>
    </row>
    <row r="262" spans="1:1" x14ac:dyDescent="0.2">
      <c r="A262" s="34">
        <v>3811</v>
      </c>
    </row>
    <row r="263" spans="1:1" x14ac:dyDescent="0.2">
      <c r="A263" s="34">
        <v>3812</v>
      </c>
    </row>
    <row r="264" spans="1:1" x14ac:dyDescent="0.2">
      <c r="A264" s="34">
        <v>3813</v>
      </c>
    </row>
    <row r="265" spans="1:1" x14ac:dyDescent="0.2">
      <c r="A265" s="34">
        <v>3815</v>
      </c>
    </row>
    <row r="266" spans="1:1" x14ac:dyDescent="0.2">
      <c r="A266" s="34">
        <v>3816</v>
      </c>
    </row>
    <row r="267" spans="1:1" x14ac:dyDescent="0.2">
      <c r="A267" s="34">
        <v>3817</v>
      </c>
    </row>
    <row r="268" spans="1:1" x14ac:dyDescent="0.2">
      <c r="A268" s="34">
        <v>3818</v>
      </c>
    </row>
    <row r="269" spans="1:1" x14ac:dyDescent="0.2">
      <c r="A269" s="34">
        <v>3819</v>
      </c>
    </row>
    <row r="270" spans="1:1" x14ac:dyDescent="0.2">
      <c r="A270" s="34">
        <v>3820</v>
      </c>
    </row>
    <row r="271" spans="1:1" x14ac:dyDescent="0.2">
      <c r="A271" s="34">
        <v>3821</v>
      </c>
    </row>
    <row r="272" spans="1:1" x14ac:dyDescent="0.2">
      <c r="A272" s="34">
        <v>3822</v>
      </c>
    </row>
    <row r="273" spans="1:1" x14ac:dyDescent="0.2">
      <c r="A273" s="34">
        <v>3824</v>
      </c>
    </row>
    <row r="274" spans="1:1" x14ac:dyDescent="0.2">
      <c r="A274" s="34">
        <v>3825</v>
      </c>
    </row>
    <row r="275" spans="1:1" x14ac:dyDescent="0.2">
      <c r="A275" s="34">
        <v>3826</v>
      </c>
    </row>
    <row r="276" spans="1:1" x14ac:dyDescent="0.2">
      <c r="A276" s="34">
        <v>3827</v>
      </c>
    </row>
    <row r="277" spans="1:1" x14ac:dyDescent="0.2">
      <c r="A277" s="34">
        <v>3828</v>
      </c>
    </row>
    <row r="278" spans="1:1" x14ac:dyDescent="0.2">
      <c r="A278" s="34">
        <v>3829</v>
      </c>
    </row>
    <row r="279" spans="1:1" x14ac:dyDescent="0.2">
      <c r="A279" s="34">
        <v>3830</v>
      </c>
    </row>
    <row r="280" spans="1:1" x14ac:dyDescent="0.2">
      <c r="A280" s="34">
        <v>3831</v>
      </c>
    </row>
    <row r="281" spans="1:1" x14ac:dyDescent="0.2">
      <c r="A281" s="34">
        <v>3832</v>
      </c>
    </row>
    <row r="282" spans="1:1" x14ac:dyDescent="0.2">
      <c r="A282" s="34">
        <v>3834</v>
      </c>
    </row>
    <row r="283" spans="1:1" x14ac:dyDescent="0.2">
      <c r="A283" s="34">
        <v>3835</v>
      </c>
    </row>
    <row r="284" spans="1:1" x14ac:dyDescent="0.2">
      <c r="A284" s="34">
        <v>3836</v>
      </c>
    </row>
    <row r="285" spans="1:1" x14ac:dyDescent="0.2">
      <c r="A285" s="34">
        <v>3837</v>
      </c>
    </row>
    <row r="286" spans="1:1" x14ac:dyDescent="0.2">
      <c r="A286" s="34">
        <v>3838</v>
      </c>
    </row>
    <row r="287" spans="1:1" x14ac:dyDescent="0.2">
      <c r="A287" s="34">
        <v>3839</v>
      </c>
    </row>
    <row r="288" spans="1:1" x14ac:dyDescent="0.2">
      <c r="A288" s="34">
        <v>3840</v>
      </c>
    </row>
    <row r="289" spans="1:1" x14ac:dyDescent="0.2">
      <c r="A289" s="34">
        <v>3841</v>
      </c>
    </row>
    <row r="290" spans="1:1" x14ac:dyDescent="0.2">
      <c r="A290" s="34">
        <v>3842</v>
      </c>
    </row>
    <row r="291" spans="1:1" x14ac:dyDescent="0.2">
      <c r="A291" s="34">
        <v>3843</v>
      </c>
    </row>
    <row r="292" spans="1:1" x14ac:dyDescent="0.2">
      <c r="A292" s="34">
        <v>3844</v>
      </c>
    </row>
    <row r="293" spans="1:1" x14ac:dyDescent="0.2">
      <c r="A293" s="34">
        <v>3845</v>
      </c>
    </row>
    <row r="294" spans="1:1" x14ac:dyDescent="0.2">
      <c r="A294" s="34">
        <v>3846</v>
      </c>
    </row>
    <row r="295" spans="1:1" x14ac:dyDescent="0.2">
      <c r="A295" s="34">
        <v>3847</v>
      </c>
    </row>
    <row r="296" spans="1:1" x14ac:dyDescent="0.2">
      <c r="A296" s="34">
        <v>3848</v>
      </c>
    </row>
    <row r="297" spans="1:1" x14ac:dyDescent="0.2">
      <c r="A297" s="34">
        <v>3849</v>
      </c>
    </row>
    <row r="298" spans="1:1" x14ac:dyDescent="0.2">
      <c r="A298" s="34">
        <v>3850</v>
      </c>
    </row>
    <row r="299" spans="1:1" x14ac:dyDescent="0.2">
      <c r="A299" s="34">
        <v>3851</v>
      </c>
    </row>
    <row r="300" spans="1:1" x14ac:dyDescent="0.2">
      <c r="A300" s="34">
        <v>3852</v>
      </c>
    </row>
    <row r="301" spans="1:1" x14ac:dyDescent="0.2">
      <c r="A301" s="34">
        <v>3853</v>
      </c>
    </row>
    <row r="302" spans="1:1" x14ac:dyDescent="0.2">
      <c r="A302" s="34">
        <v>3855</v>
      </c>
    </row>
    <row r="303" spans="1:1" x14ac:dyDescent="0.2">
      <c r="A303" s="34">
        <v>3856</v>
      </c>
    </row>
    <row r="304" spans="1:1" x14ac:dyDescent="0.2">
      <c r="A304" s="34">
        <v>3857</v>
      </c>
    </row>
    <row r="305" spans="1:1" x14ac:dyDescent="0.2">
      <c r="A305" s="34">
        <v>3858</v>
      </c>
    </row>
    <row r="306" spans="1:1" x14ac:dyDescent="0.2">
      <c r="A306" s="34">
        <v>3859</v>
      </c>
    </row>
    <row r="307" spans="1:1" x14ac:dyDescent="0.2">
      <c r="A307" s="34">
        <v>3860</v>
      </c>
    </row>
    <row r="308" spans="1:1" x14ac:dyDescent="0.2">
      <c r="A308" s="34">
        <v>3861</v>
      </c>
    </row>
    <row r="309" spans="1:1" x14ac:dyDescent="0.2">
      <c r="A309" s="34">
        <v>3862</v>
      </c>
    </row>
    <row r="310" spans="1:1" x14ac:dyDescent="0.2">
      <c r="A310" s="34">
        <v>3863</v>
      </c>
    </row>
    <row r="311" spans="1:1" x14ac:dyDescent="0.2">
      <c r="A311" s="34">
        <v>3865</v>
      </c>
    </row>
    <row r="312" spans="1:1" x14ac:dyDescent="0.2">
      <c r="A312" s="34">
        <v>3867</v>
      </c>
    </row>
    <row r="313" spans="1:1" x14ac:dyDescent="0.2">
      <c r="A313" s="34">
        <v>3868</v>
      </c>
    </row>
    <row r="314" spans="1:1" x14ac:dyDescent="0.2">
      <c r="A314" s="34">
        <v>3869</v>
      </c>
    </row>
    <row r="315" spans="1:1" x14ac:dyDescent="0.2">
      <c r="A315" s="34">
        <v>3872</v>
      </c>
    </row>
    <row r="316" spans="1:1" x14ac:dyDescent="0.2">
      <c r="A316" s="34">
        <v>3873</v>
      </c>
    </row>
    <row r="317" spans="1:1" x14ac:dyDescent="0.2">
      <c r="A317" s="34">
        <v>3874</v>
      </c>
    </row>
    <row r="318" spans="1:1" x14ac:dyDescent="0.2">
      <c r="A318" s="34">
        <v>3877</v>
      </c>
    </row>
    <row r="319" spans="1:1" x14ac:dyDescent="0.2">
      <c r="A319" s="34">
        <v>3878</v>
      </c>
    </row>
    <row r="320" spans="1:1" x14ac:dyDescent="0.2">
      <c r="A320" s="34">
        <v>3879</v>
      </c>
    </row>
    <row r="321" spans="1:1" x14ac:dyDescent="0.2">
      <c r="A321" s="34">
        <v>3880</v>
      </c>
    </row>
    <row r="322" spans="1:1" x14ac:dyDescent="0.2">
      <c r="A322" s="34">
        <v>3881</v>
      </c>
    </row>
    <row r="323" spans="1:1" x14ac:dyDescent="0.2">
      <c r="A323" s="34">
        <v>3882</v>
      </c>
    </row>
    <row r="324" spans="1:1" x14ac:dyDescent="0.2">
      <c r="A324" s="34">
        <v>3883</v>
      </c>
    </row>
    <row r="325" spans="1:1" x14ac:dyDescent="0.2">
      <c r="A325" s="34">
        <v>3884</v>
      </c>
    </row>
    <row r="326" spans="1:1" x14ac:dyDescent="0.2">
      <c r="A326" s="34">
        <v>3885</v>
      </c>
    </row>
    <row r="327" spans="1:1" x14ac:dyDescent="0.2">
      <c r="A327" s="34">
        <v>3886</v>
      </c>
    </row>
    <row r="328" spans="1:1" x14ac:dyDescent="0.2">
      <c r="A328" s="34">
        <v>3887</v>
      </c>
    </row>
    <row r="329" spans="1:1" x14ac:dyDescent="0.2">
      <c r="A329" s="34">
        <v>3888</v>
      </c>
    </row>
    <row r="330" spans="1:1" x14ac:dyDescent="0.2">
      <c r="A330" s="34">
        <v>3889</v>
      </c>
    </row>
    <row r="331" spans="1:1" x14ac:dyDescent="0.2">
      <c r="A331" s="34">
        <v>3890</v>
      </c>
    </row>
    <row r="332" spans="1:1" x14ac:dyDescent="0.2">
      <c r="A332" s="34">
        <v>3891</v>
      </c>
    </row>
    <row r="333" spans="1:1" x14ac:dyDescent="0.2">
      <c r="A333" s="34">
        <v>3892</v>
      </c>
    </row>
    <row r="334" spans="1:1" x14ac:dyDescent="0.2">
      <c r="A334" s="34">
        <v>3893</v>
      </c>
    </row>
    <row r="335" spans="1:1" x14ac:dyDescent="0.2">
      <c r="A335" s="34">
        <v>3895</v>
      </c>
    </row>
    <row r="336" spans="1:1" x14ac:dyDescent="0.2">
      <c r="A336" s="34">
        <v>3896</v>
      </c>
    </row>
    <row r="337" spans="1:1" x14ac:dyDescent="0.2">
      <c r="A337" s="34">
        <v>3898</v>
      </c>
    </row>
    <row r="338" spans="1:1" x14ac:dyDescent="0.2">
      <c r="A338" s="34">
        <v>3899</v>
      </c>
    </row>
    <row r="339" spans="1:1" x14ac:dyDescent="0.2">
      <c r="A339" s="34">
        <v>3900</v>
      </c>
    </row>
    <row r="340" spans="1:1" x14ac:dyDescent="0.2">
      <c r="A340" s="34">
        <v>3901</v>
      </c>
    </row>
    <row r="341" spans="1:1" x14ac:dyDescent="0.2">
      <c r="A341" s="34">
        <v>3902</v>
      </c>
    </row>
    <row r="342" spans="1:1" x14ac:dyDescent="0.2">
      <c r="A342" s="34">
        <v>3903</v>
      </c>
    </row>
    <row r="343" spans="1:1" x14ac:dyDescent="0.2">
      <c r="A343" s="34">
        <v>3904</v>
      </c>
    </row>
    <row r="344" spans="1:1" x14ac:dyDescent="0.2">
      <c r="A344" s="34">
        <v>3905</v>
      </c>
    </row>
    <row r="345" spans="1:1" x14ac:dyDescent="0.2">
      <c r="A345" s="34">
        <v>3906</v>
      </c>
    </row>
    <row r="346" spans="1:1" x14ac:dyDescent="0.2">
      <c r="A346" s="34">
        <v>3907</v>
      </c>
    </row>
    <row r="347" spans="1:1" x14ac:dyDescent="0.2">
      <c r="A347" s="34">
        <v>3908</v>
      </c>
    </row>
    <row r="348" spans="1:1" x14ac:dyDescent="0.2">
      <c r="A348" s="34">
        <v>3909</v>
      </c>
    </row>
    <row r="349" spans="1:1" x14ac:dyDescent="0.2">
      <c r="A349" s="34">
        <v>3912</v>
      </c>
    </row>
    <row r="350" spans="1:1" x14ac:dyDescent="0.2">
      <c r="A350" s="34">
        <v>3913</v>
      </c>
    </row>
    <row r="351" spans="1:1" x14ac:dyDescent="0.2">
      <c r="A351" s="34">
        <v>3914</v>
      </c>
    </row>
    <row r="352" spans="1:1" x14ac:dyDescent="0.2">
      <c r="A352" s="34">
        <v>3915</v>
      </c>
    </row>
    <row r="353" spans="1:1" x14ac:dyDescent="0.2">
      <c r="A353" s="34">
        <v>3916</v>
      </c>
    </row>
    <row r="354" spans="1:1" x14ac:dyDescent="0.2">
      <c r="A354" s="34">
        <v>3917</v>
      </c>
    </row>
    <row r="355" spans="1:1" x14ac:dyDescent="0.2">
      <c r="A355" s="34">
        <v>3918</v>
      </c>
    </row>
    <row r="356" spans="1:1" x14ac:dyDescent="0.2">
      <c r="A356" s="34">
        <v>3919</v>
      </c>
    </row>
    <row r="357" spans="1:1" x14ac:dyDescent="0.2">
      <c r="A357" s="34">
        <v>3920</v>
      </c>
    </row>
    <row r="358" spans="1:1" x14ac:dyDescent="0.2">
      <c r="A358" s="34">
        <v>3921</v>
      </c>
    </row>
    <row r="359" spans="1:1" x14ac:dyDescent="0.2">
      <c r="A359" s="34">
        <v>3922</v>
      </c>
    </row>
    <row r="360" spans="1:1" x14ac:dyDescent="0.2">
      <c r="A360" s="34">
        <v>3923</v>
      </c>
    </row>
    <row r="361" spans="1:1" x14ac:dyDescent="0.2">
      <c r="A361" s="34">
        <v>3924</v>
      </c>
    </row>
    <row r="362" spans="1:1" x14ac:dyDescent="0.2">
      <c r="A362" s="34">
        <v>3925</v>
      </c>
    </row>
    <row r="363" spans="1:1" x14ac:dyDescent="0.2">
      <c r="A363" s="34">
        <v>3926</v>
      </c>
    </row>
    <row r="364" spans="1:1" x14ac:dyDescent="0.2">
      <c r="A364" s="34">
        <v>3927</v>
      </c>
    </row>
    <row r="365" spans="1:1" x14ac:dyDescent="0.2">
      <c r="A365" s="34">
        <v>3929</v>
      </c>
    </row>
    <row r="366" spans="1:1" x14ac:dyDescent="0.2">
      <c r="A366" s="34">
        <v>3930</v>
      </c>
    </row>
    <row r="367" spans="1:1" x14ac:dyDescent="0.2">
      <c r="A367" s="34">
        <v>3931</v>
      </c>
    </row>
    <row r="368" spans="1:1" x14ac:dyDescent="0.2">
      <c r="A368" s="34">
        <v>3932</v>
      </c>
    </row>
    <row r="369" spans="1:1" x14ac:dyDescent="0.2">
      <c r="A369" s="34">
        <v>3933</v>
      </c>
    </row>
    <row r="370" spans="1:1" x14ac:dyDescent="0.2">
      <c r="A370" s="34">
        <v>3934</v>
      </c>
    </row>
    <row r="371" spans="1:1" x14ac:dyDescent="0.2">
      <c r="A371" s="34">
        <v>3935</v>
      </c>
    </row>
    <row r="372" spans="1:1" x14ac:dyDescent="0.2">
      <c r="A372" s="34">
        <v>3936</v>
      </c>
    </row>
    <row r="373" spans="1:1" x14ac:dyDescent="0.2">
      <c r="A373" s="34">
        <v>3938</v>
      </c>
    </row>
    <row r="374" spans="1:1" x14ac:dyDescent="0.2">
      <c r="A374" s="34">
        <v>3941</v>
      </c>
    </row>
    <row r="375" spans="1:1" x14ac:dyDescent="0.2">
      <c r="A375" s="34">
        <v>3942</v>
      </c>
    </row>
    <row r="376" spans="1:1" x14ac:dyDescent="0.2">
      <c r="A376" s="34">
        <v>3943</v>
      </c>
    </row>
    <row r="377" spans="1:1" x14ac:dyDescent="0.2">
      <c r="A377" s="34">
        <v>3944</v>
      </c>
    </row>
    <row r="378" spans="1:1" x14ac:dyDescent="0.2">
      <c r="A378" s="34">
        <v>3945</v>
      </c>
    </row>
    <row r="379" spans="1:1" x14ac:dyDescent="0.2">
      <c r="A379" s="34">
        <v>3947</v>
      </c>
    </row>
    <row r="380" spans="1:1" x14ac:dyDescent="0.2">
      <c r="A380" s="34">
        <v>3948</v>
      </c>
    </row>
    <row r="381" spans="1:1" x14ac:dyDescent="0.2">
      <c r="A381" s="34">
        <v>3949</v>
      </c>
    </row>
    <row r="382" spans="1:1" x14ac:dyDescent="0.2">
      <c r="A382" s="34">
        <v>3950</v>
      </c>
    </row>
    <row r="383" spans="1:1" x14ac:dyDescent="0.2">
      <c r="A383" s="34">
        <v>3951</v>
      </c>
    </row>
    <row r="384" spans="1:1" x14ac:dyDescent="0.2">
      <c r="A384" s="34">
        <v>3952</v>
      </c>
    </row>
    <row r="385" spans="1:1" x14ac:dyDescent="0.2">
      <c r="A385" s="34">
        <v>3954</v>
      </c>
    </row>
    <row r="386" spans="1:1" x14ac:dyDescent="0.2">
      <c r="A386" s="34">
        <v>3956</v>
      </c>
    </row>
    <row r="387" spans="1:1" x14ac:dyDescent="0.2">
      <c r="A387" s="34">
        <v>3957</v>
      </c>
    </row>
    <row r="388" spans="1:1" x14ac:dyDescent="0.2">
      <c r="A388" s="34">
        <v>3958</v>
      </c>
    </row>
    <row r="389" spans="1:1" x14ac:dyDescent="0.2">
      <c r="A389" s="34">
        <v>3959</v>
      </c>
    </row>
    <row r="390" spans="1:1" x14ac:dyDescent="0.2">
      <c r="A390" s="34">
        <v>3960</v>
      </c>
    </row>
    <row r="391" spans="1:1" x14ac:dyDescent="0.2">
      <c r="A391" s="34">
        <v>3961</v>
      </c>
    </row>
    <row r="392" spans="1:1" x14ac:dyDescent="0.2">
      <c r="A392" s="34">
        <v>3962</v>
      </c>
    </row>
    <row r="393" spans="1:1" x14ac:dyDescent="0.2">
      <c r="A393" s="34">
        <v>3963</v>
      </c>
    </row>
    <row r="394" spans="1:1" x14ac:dyDescent="0.2">
      <c r="A394" s="34">
        <v>3964</v>
      </c>
    </row>
    <row r="395" spans="1:1" x14ac:dyDescent="0.2">
      <c r="A395" s="34">
        <v>3966</v>
      </c>
    </row>
    <row r="396" spans="1:1" x14ac:dyDescent="0.2">
      <c r="A396" s="34">
        <v>3969</v>
      </c>
    </row>
    <row r="397" spans="1:1" x14ac:dyDescent="0.2">
      <c r="A397" s="34">
        <v>3970</v>
      </c>
    </row>
    <row r="398" spans="1:1" x14ac:dyDescent="0.2">
      <c r="A398" s="34">
        <v>3971</v>
      </c>
    </row>
    <row r="399" spans="1:1" x14ac:dyDescent="0.2">
      <c r="A399" s="34">
        <v>3972</v>
      </c>
    </row>
    <row r="400" spans="1:1" x14ac:dyDescent="0.2">
      <c r="A400" s="34">
        <v>3973</v>
      </c>
    </row>
    <row r="401" spans="1:1" x14ac:dyDescent="0.2">
      <c r="A401" s="34">
        <v>3974</v>
      </c>
    </row>
    <row r="402" spans="1:1" x14ac:dyDescent="0.2">
      <c r="A402" s="34">
        <v>3976</v>
      </c>
    </row>
    <row r="403" spans="1:1" x14ac:dyDescent="0.2">
      <c r="A403" s="34">
        <v>3977</v>
      </c>
    </row>
    <row r="404" spans="1:1" x14ac:dyDescent="0.2">
      <c r="A404" s="34">
        <v>3978</v>
      </c>
    </row>
    <row r="405" spans="1:1" x14ac:dyDescent="0.2">
      <c r="A405" s="34">
        <v>3979</v>
      </c>
    </row>
    <row r="406" spans="1:1" x14ac:dyDescent="0.2">
      <c r="A406" s="34">
        <v>3980</v>
      </c>
    </row>
    <row r="407" spans="1:1" x14ac:dyDescent="0.2">
      <c r="A407" s="34">
        <v>3982</v>
      </c>
    </row>
    <row r="408" spans="1:1" x14ac:dyDescent="0.2">
      <c r="A408" s="34">
        <v>3983</v>
      </c>
    </row>
    <row r="409" spans="1:1" x14ac:dyDescent="0.2">
      <c r="A409" s="34">
        <v>3985</v>
      </c>
    </row>
    <row r="410" spans="1:1" x14ac:dyDescent="0.2">
      <c r="A410" s="34">
        <v>3987</v>
      </c>
    </row>
    <row r="411" spans="1:1" x14ac:dyDescent="0.2">
      <c r="A411" s="34">
        <v>3988</v>
      </c>
    </row>
    <row r="412" spans="1:1" x14ac:dyDescent="0.2">
      <c r="A412" s="34">
        <v>3989</v>
      </c>
    </row>
    <row r="413" spans="1:1" x14ac:dyDescent="0.2">
      <c r="A413" s="34">
        <v>3990</v>
      </c>
    </row>
    <row r="414" spans="1:1" x14ac:dyDescent="0.2">
      <c r="A414" s="34">
        <v>3991</v>
      </c>
    </row>
    <row r="415" spans="1:1" x14ac:dyDescent="0.2">
      <c r="A415" s="34">
        <v>3992</v>
      </c>
    </row>
    <row r="416" spans="1:1" x14ac:dyDescent="0.2">
      <c r="A416" s="34">
        <v>3993</v>
      </c>
    </row>
    <row r="417" spans="1:1" x14ac:dyDescent="0.2">
      <c r="A417" s="34">
        <v>3994</v>
      </c>
    </row>
    <row r="418" spans="1:1" x14ac:dyDescent="0.2">
      <c r="A418" s="34">
        <v>3995</v>
      </c>
    </row>
    <row r="419" spans="1:1" x14ac:dyDescent="0.2">
      <c r="A419" s="34">
        <v>3996</v>
      </c>
    </row>
    <row r="420" spans="1:1" x14ac:dyDescent="0.2">
      <c r="A420" s="34">
        <v>3997</v>
      </c>
    </row>
    <row r="421" spans="1:1" x14ac:dyDescent="0.2">
      <c r="A421" s="34">
        <v>3998</v>
      </c>
    </row>
    <row r="422" spans="1:1" x14ac:dyDescent="0.2">
      <c r="A422" s="34">
        <v>3999</v>
      </c>
    </row>
    <row r="423" spans="1:1" x14ac:dyDescent="0.2">
      <c r="A423" s="34">
        <v>4000</v>
      </c>
    </row>
    <row r="424" spans="1:1" x14ac:dyDescent="0.2">
      <c r="A424" s="34">
        <v>4001</v>
      </c>
    </row>
    <row r="425" spans="1:1" x14ac:dyDescent="0.2">
      <c r="A425" s="34">
        <v>4002</v>
      </c>
    </row>
    <row r="426" spans="1:1" x14ac:dyDescent="0.2">
      <c r="A426" s="34">
        <v>4005</v>
      </c>
    </row>
    <row r="427" spans="1:1" x14ac:dyDescent="0.2">
      <c r="A427" s="34">
        <v>4006</v>
      </c>
    </row>
    <row r="428" spans="1:1" x14ac:dyDescent="0.2">
      <c r="A428" s="34">
        <v>4007</v>
      </c>
    </row>
    <row r="429" spans="1:1" x14ac:dyDescent="0.2">
      <c r="A429" s="34">
        <v>4010</v>
      </c>
    </row>
    <row r="430" spans="1:1" x14ac:dyDescent="0.2">
      <c r="A430" s="34">
        <v>4011</v>
      </c>
    </row>
    <row r="431" spans="1:1" x14ac:dyDescent="0.2">
      <c r="A431" s="34">
        <v>4012</v>
      </c>
    </row>
    <row r="432" spans="1:1" x14ac:dyDescent="0.2">
      <c r="A432" s="34">
        <v>4013</v>
      </c>
    </row>
    <row r="433" spans="1:1" x14ac:dyDescent="0.2">
      <c r="A433" s="34">
        <v>4014</v>
      </c>
    </row>
    <row r="434" spans="1:1" x14ac:dyDescent="0.2">
      <c r="A434" s="34">
        <v>4015</v>
      </c>
    </row>
    <row r="435" spans="1:1" x14ac:dyDescent="0.2">
      <c r="A435" s="34">
        <v>4016</v>
      </c>
    </row>
    <row r="436" spans="1:1" x14ac:dyDescent="0.2">
      <c r="A436" s="34">
        <v>4017</v>
      </c>
    </row>
    <row r="437" spans="1:1" x14ac:dyDescent="0.2">
      <c r="A437" s="34">
        <v>4019</v>
      </c>
    </row>
    <row r="438" spans="1:1" x14ac:dyDescent="0.2">
      <c r="A438" s="34">
        <v>4020</v>
      </c>
    </row>
    <row r="439" spans="1:1" x14ac:dyDescent="0.2">
      <c r="A439" s="34">
        <v>4021</v>
      </c>
    </row>
    <row r="440" spans="1:1" x14ac:dyDescent="0.2">
      <c r="A440" s="34">
        <v>4022</v>
      </c>
    </row>
    <row r="441" spans="1:1" x14ac:dyDescent="0.2">
      <c r="A441" s="34">
        <v>4023</v>
      </c>
    </row>
    <row r="442" spans="1:1" x14ac:dyDescent="0.2">
      <c r="A442" s="34">
        <v>4024</v>
      </c>
    </row>
    <row r="443" spans="1:1" x14ac:dyDescent="0.2">
      <c r="A443" s="34">
        <v>4025</v>
      </c>
    </row>
    <row r="444" spans="1:1" x14ac:dyDescent="0.2">
      <c r="A444" s="34">
        <v>4026</v>
      </c>
    </row>
    <row r="445" spans="1:1" x14ac:dyDescent="0.2">
      <c r="A445" s="34">
        <v>4027</v>
      </c>
    </row>
    <row r="446" spans="1:1" x14ac:dyDescent="0.2">
      <c r="A446" s="34">
        <v>4028</v>
      </c>
    </row>
    <row r="447" spans="1:1" x14ac:dyDescent="0.2">
      <c r="A447" s="34">
        <v>4029</v>
      </c>
    </row>
    <row r="448" spans="1:1" x14ac:dyDescent="0.2">
      <c r="A448" s="34">
        <v>4030</v>
      </c>
    </row>
    <row r="449" spans="1:1" x14ac:dyDescent="0.2">
      <c r="A449" s="34">
        <v>4032</v>
      </c>
    </row>
    <row r="450" spans="1:1" x14ac:dyDescent="0.2">
      <c r="A450" s="34">
        <v>4033</v>
      </c>
    </row>
    <row r="451" spans="1:1" x14ac:dyDescent="0.2">
      <c r="A451" s="34">
        <v>4034</v>
      </c>
    </row>
    <row r="452" spans="1:1" x14ac:dyDescent="0.2">
      <c r="A452" s="34">
        <v>4035</v>
      </c>
    </row>
    <row r="453" spans="1:1" x14ac:dyDescent="0.2">
      <c r="A453" s="34">
        <v>4036</v>
      </c>
    </row>
    <row r="454" spans="1:1" x14ac:dyDescent="0.2">
      <c r="A454" s="34">
        <v>4037</v>
      </c>
    </row>
    <row r="455" spans="1:1" x14ac:dyDescent="0.2">
      <c r="A455" s="34">
        <v>4038</v>
      </c>
    </row>
    <row r="456" spans="1:1" x14ac:dyDescent="0.2">
      <c r="A456" s="34">
        <v>4039</v>
      </c>
    </row>
    <row r="457" spans="1:1" x14ac:dyDescent="0.2">
      <c r="A457" s="34">
        <v>4040</v>
      </c>
    </row>
    <row r="458" spans="1:1" x14ac:dyDescent="0.2">
      <c r="A458" s="34">
        <v>4041</v>
      </c>
    </row>
    <row r="459" spans="1:1" x14ac:dyDescent="0.2">
      <c r="A459" s="34">
        <v>4042</v>
      </c>
    </row>
    <row r="460" spans="1:1" x14ac:dyDescent="0.2">
      <c r="A460" s="34">
        <v>4043</v>
      </c>
    </row>
    <row r="461" spans="1:1" x14ac:dyDescent="0.2">
      <c r="A461" s="34">
        <v>4044</v>
      </c>
    </row>
    <row r="462" spans="1:1" x14ac:dyDescent="0.2">
      <c r="A462" s="34">
        <v>4045</v>
      </c>
    </row>
    <row r="463" spans="1:1" x14ac:dyDescent="0.2">
      <c r="A463" s="34">
        <v>4047</v>
      </c>
    </row>
    <row r="464" spans="1:1" x14ac:dyDescent="0.2">
      <c r="A464" s="34">
        <v>4048</v>
      </c>
    </row>
    <row r="465" spans="1:1" x14ac:dyDescent="0.2">
      <c r="A465" s="34">
        <v>4049</v>
      </c>
    </row>
    <row r="466" spans="1:1" x14ac:dyDescent="0.2">
      <c r="A466" s="34">
        <v>4050</v>
      </c>
    </row>
    <row r="467" spans="1:1" x14ac:dyDescent="0.2">
      <c r="A467" s="34">
        <v>4051</v>
      </c>
    </row>
    <row r="468" spans="1:1" x14ac:dyDescent="0.2">
      <c r="A468" s="34">
        <v>4052</v>
      </c>
    </row>
    <row r="469" spans="1:1" x14ac:dyDescent="0.2">
      <c r="A469" s="34">
        <v>4053</v>
      </c>
    </row>
    <row r="470" spans="1:1" x14ac:dyDescent="0.2">
      <c r="A470" s="34">
        <v>4054</v>
      </c>
    </row>
    <row r="471" spans="1:1" x14ac:dyDescent="0.2">
      <c r="A471" s="34">
        <v>4055</v>
      </c>
    </row>
    <row r="472" spans="1:1" x14ac:dyDescent="0.2">
      <c r="A472" s="34">
        <v>4056</v>
      </c>
    </row>
    <row r="473" spans="1:1" x14ac:dyDescent="0.2">
      <c r="A473" s="34">
        <v>4057</v>
      </c>
    </row>
    <row r="474" spans="1:1" x14ac:dyDescent="0.2">
      <c r="A474" s="34">
        <v>4058</v>
      </c>
    </row>
    <row r="475" spans="1:1" x14ac:dyDescent="0.2">
      <c r="A475" s="34">
        <v>4059</v>
      </c>
    </row>
    <row r="476" spans="1:1" x14ac:dyDescent="0.2">
      <c r="A476" s="34">
        <v>4060</v>
      </c>
    </row>
    <row r="477" spans="1:1" x14ac:dyDescent="0.2">
      <c r="A477" s="34">
        <v>4061</v>
      </c>
    </row>
    <row r="478" spans="1:1" x14ac:dyDescent="0.2">
      <c r="A478" s="34">
        <v>4062</v>
      </c>
    </row>
    <row r="479" spans="1:1" x14ac:dyDescent="0.2">
      <c r="A479" s="34">
        <v>4063</v>
      </c>
    </row>
    <row r="480" spans="1:1" x14ac:dyDescent="0.2">
      <c r="A480" s="34">
        <v>4067</v>
      </c>
    </row>
    <row r="481" spans="1:1" x14ac:dyDescent="0.2">
      <c r="A481" s="34">
        <v>4073</v>
      </c>
    </row>
    <row r="482" spans="1:1" x14ac:dyDescent="0.2">
      <c r="A482" s="34">
        <v>4074</v>
      </c>
    </row>
    <row r="483" spans="1:1" x14ac:dyDescent="0.2">
      <c r="A483" s="34">
        <v>4075</v>
      </c>
    </row>
    <row r="484" spans="1:1" x14ac:dyDescent="0.2">
      <c r="A484" s="34">
        <v>4076</v>
      </c>
    </row>
    <row r="485" spans="1:1" x14ac:dyDescent="0.2">
      <c r="A485" s="34">
        <v>4078</v>
      </c>
    </row>
    <row r="486" spans="1:1" x14ac:dyDescent="0.2">
      <c r="A486" s="34">
        <v>4079</v>
      </c>
    </row>
    <row r="487" spans="1:1" x14ac:dyDescent="0.2">
      <c r="A487" s="34">
        <v>4080</v>
      </c>
    </row>
    <row r="488" spans="1:1" x14ac:dyDescent="0.2">
      <c r="A488" s="34">
        <v>4083</v>
      </c>
    </row>
    <row r="489" spans="1:1" x14ac:dyDescent="0.2">
      <c r="A489" s="34">
        <v>4085</v>
      </c>
    </row>
    <row r="490" spans="1:1" x14ac:dyDescent="0.2">
      <c r="A490" s="34">
        <v>4087</v>
      </c>
    </row>
    <row r="491" spans="1:1" x14ac:dyDescent="0.2">
      <c r="A491" s="34">
        <v>4088</v>
      </c>
    </row>
    <row r="492" spans="1:1" x14ac:dyDescent="0.2">
      <c r="A492" s="34">
        <v>4089</v>
      </c>
    </row>
    <row r="493" spans="1:1" x14ac:dyDescent="0.2">
      <c r="A493" s="34">
        <v>4090</v>
      </c>
    </row>
    <row r="494" spans="1:1" x14ac:dyDescent="0.2">
      <c r="A494" s="34">
        <v>4091</v>
      </c>
    </row>
    <row r="495" spans="1:1" x14ac:dyDescent="0.2">
      <c r="A495" s="34">
        <v>4092</v>
      </c>
    </row>
    <row r="496" spans="1:1" x14ac:dyDescent="0.2">
      <c r="A496" s="34">
        <v>4094</v>
      </c>
    </row>
    <row r="497" spans="1:1" x14ac:dyDescent="0.2">
      <c r="A497" s="34">
        <v>4095</v>
      </c>
    </row>
    <row r="498" spans="1:1" x14ac:dyDescent="0.2">
      <c r="A498" s="34">
        <v>4096</v>
      </c>
    </row>
    <row r="499" spans="1:1" x14ac:dyDescent="0.2">
      <c r="A499" s="34">
        <v>4097</v>
      </c>
    </row>
    <row r="500" spans="1:1" x14ac:dyDescent="0.2">
      <c r="A500" s="34">
        <v>4098</v>
      </c>
    </row>
    <row r="501" spans="1:1" x14ac:dyDescent="0.2">
      <c r="A501" s="34">
        <v>4099</v>
      </c>
    </row>
    <row r="502" spans="1:1" x14ac:dyDescent="0.2">
      <c r="A502" s="34">
        <v>4100</v>
      </c>
    </row>
    <row r="503" spans="1:1" x14ac:dyDescent="0.2">
      <c r="A503" s="34">
        <v>4101</v>
      </c>
    </row>
    <row r="504" spans="1:1" x14ac:dyDescent="0.2">
      <c r="A504" s="34">
        <v>4102</v>
      </c>
    </row>
    <row r="505" spans="1:1" x14ac:dyDescent="0.2">
      <c r="A505" s="34">
        <v>4103</v>
      </c>
    </row>
    <row r="506" spans="1:1" x14ac:dyDescent="0.2">
      <c r="A506" s="34">
        <v>4104</v>
      </c>
    </row>
    <row r="507" spans="1:1" x14ac:dyDescent="0.2">
      <c r="A507" s="34">
        <v>4105</v>
      </c>
    </row>
    <row r="508" spans="1:1" x14ac:dyDescent="0.2">
      <c r="A508" s="34">
        <v>4106</v>
      </c>
    </row>
    <row r="509" spans="1:1" x14ac:dyDescent="0.2">
      <c r="A509" s="34">
        <v>4107</v>
      </c>
    </row>
    <row r="510" spans="1:1" x14ac:dyDescent="0.2">
      <c r="A510" s="34">
        <v>4110</v>
      </c>
    </row>
    <row r="511" spans="1:1" x14ac:dyDescent="0.2">
      <c r="A511" s="34">
        <v>4111</v>
      </c>
    </row>
    <row r="512" spans="1:1" x14ac:dyDescent="0.2">
      <c r="A512" s="34">
        <v>4112</v>
      </c>
    </row>
    <row r="513" spans="1:1" x14ac:dyDescent="0.2">
      <c r="A513" s="34">
        <v>4113</v>
      </c>
    </row>
    <row r="514" spans="1:1" x14ac:dyDescent="0.2">
      <c r="A514" s="34">
        <v>4114</v>
      </c>
    </row>
    <row r="515" spans="1:1" x14ac:dyDescent="0.2">
      <c r="A515" s="34">
        <v>4115</v>
      </c>
    </row>
    <row r="516" spans="1:1" x14ac:dyDescent="0.2">
      <c r="A516" s="34">
        <v>4116</v>
      </c>
    </row>
    <row r="517" spans="1:1" x14ac:dyDescent="0.2">
      <c r="A517" s="34">
        <v>4117</v>
      </c>
    </row>
    <row r="518" spans="1:1" x14ac:dyDescent="0.2">
      <c r="A518" s="34">
        <v>4118</v>
      </c>
    </row>
    <row r="519" spans="1:1" x14ac:dyDescent="0.2">
      <c r="A519" s="34">
        <v>4119</v>
      </c>
    </row>
    <row r="520" spans="1:1" x14ac:dyDescent="0.2">
      <c r="A520" s="34">
        <v>4120</v>
      </c>
    </row>
    <row r="521" spans="1:1" x14ac:dyDescent="0.2">
      <c r="A521" s="34">
        <v>4121</v>
      </c>
    </row>
    <row r="522" spans="1:1" x14ac:dyDescent="0.2">
      <c r="A522" s="34">
        <v>4122</v>
      </c>
    </row>
    <row r="523" spans="1:1" x14ac:dyDescent="0.2">
      <c r="A523" s="34">
        <v>4123</v>
      </c>
    </row>
    <row r="524" spans="1:1" x14ac:dyDescent="0.2">
      <c r="A524" s="34">
        <v>4124</v>
      </c>
    </row>
    <row r="525" spans="1:1" x14ac:dyDescent="0.2">
      <c r="A525" s="34">
        <v>4125</v>
      </c>
    </row>
    <row r="526" spans="1:1" x14ac:dyDescent="0.2">
      <c r="A526" s="34">
        <v>4126</v>
      </c>
    </row>
    <row r="527" spans="1:1" x14ac:dyDescent="0.2">
      <c r="A527" s="34">
        <v>4127</v>
      </c>
    </row>
    <row r="528" spans="1:1" x14ac:dyDescent="0.2">
      <c r="A528" s="34">
        <v>4128</v>
      </c>
    </row>
    <row r="529" spans="1:1" x14ac:dyDescent="0.2">
      <c r="A529" s="34">
        <v>4129</v>
      </c>
    </row>
    <row r="530" spans="1:1" x14ac:dyDescent="0.2">
      <c r="A530" s="34">
        <v>4130</v>
      </c>
    </row>
    <row r="531" spans="1:1" x14ac:dyDescent="0.2">
      <c r="A531" s="34">
        <v>4131</v>
      </c>
    </row>
    <row r="532" spans="1:1" x14ac:dyDescent="0.2">
      <c r="A532" s="34">
        <v>4132</v>
      </c>
    </row>
    <row r="533" spans="1:1" x14ac:dyDescent="0.2">
      <c r="A533" s="34">
        <v>4133</v>
      </c>
    </row>
    <row r="534" spans="1:1" x14ac:dyDescent="0.2">
      <c r="A534" s="34">
        <v>4134</v>
      </c>
    </row>
    <row r="535" spans="1:1" x14ac:dyDescent="0.2">
      <c r="A535" s="34">
        <v>4135</v>
      </c>
    </row>
    <row r="536" spans="1:1" x14ac:dyDescent="0.2">
      <c r="A536" s="34">
        <v>4136</v>
      </c>
    </row>
    <row r="537" spans="1:1" x14ac:dyDescent="0.2">
      <c r="A537" s="34">
        <v>4137</v>
      </c>
    </row>
    <row r="538" spans="1:1" x14ac:dyDescent="0.2">
      <c r="A538" s="34">
        <v>4138</v>
      </c>
    </row>
    <row r="539" spans="1:1" x14ac:dyDescent="0.2">
      <c r="A539" s="34">
        <v>4140</v>
      </c>
    </row>
    <row r="540" spans="1:1" x14ac:dyDescent="0.2">
      <c r="A540" s="34">
        <v>4141</v>
      </c>
    </row>
    <row r="541" spans="1:1" x14ac:dyDescent="0.2">
      <c r="A541" s="34">
        <v>4142</v>
      </c>
    </row>
    <row r="542" spans="1:1" x14ac:dyDescent="0.2">
      <c r="A542" s="34">
        <v>4143</v>
      </c>
    </row>
    <row r="543" spans="1:1" x14ac:dyDescent="0.2">
      <c r="A543" s="34">
        <v>4144</v>
      </c>
    </row>
    <row r="544" spans="1:1" x14ac:dyDescent="0.2">
      <c r="A544" s="34">
        <v>4145</v>
      </c>
    </row>
    <row r="545" spans="1:1" x14ac:dyDescent="0.2">
      <c r="A545" s="34">
        <v>4146</v>
      </c>
    </row>
    <row r="546" spans="1:1" x14ac:dyDescent="0.2">
      <c r="A546" s="34">
        <v>4147</v>
      </c>
    </row>
    <row r="547" spans="1:1" x14ac:dyDescent="0.2">
      <c r="A547" s="34">
        <v>4148</v>
      </c>
    </row>
    <row r="548" spans="1:1" x14ac:dyDescent="0.2">
      <c r="A548" s="34">
        <v>4149</v>
      </c>
    </row>
    <row r="549" spans="1:1" x14ac:dyDescent="0.2">
      <c r="A549" s="34">
        <v>4150</v>
      </c>
    </row>
    <row r="550" spans="1:1" x14ac:dyDescent="0.2">
      <c r="A550" s="34">
        <v>4151</v>
      </c>
    </row>
    <row r="551" spans="1:1" x14ac:dyDescent="0.2">
      <c r="A551" s="34">
        <v>4152</v>
      </c>
    </row>
    <row r="552" spans="1:1" x14ac:dyDescent="0.2">
      <c r="A552" s="34">
        <v>4153</v>
      </c>
    </row>
    <row r="553" spans="1:1" x14ac:dyDescent="0.2">
      <c r="A553" s="34">
        <v>4154</v>
      </c>
    </row>
    <row r="554" spans="1:1" x14ac:dyDescent="0.2">
      <c r="A554" s="34">
        <v>4155</v>
      </c>
    </row>
    <row r="555" spans="1:1" x14ac:dyDescent="0.2">
      <c r="A555" s="34">
        <v>4156</v>
      </c>
    </row>
    <row r="556" spans="1:1" x14ac:dyDescent="0.2">
      <c r="A556" s="34">
        <v>4157</v>
      </c>
    </row>
    <row r="557" spans="1:1" x14ac:dyDescent="0.2">
      <c r="A557" s="34">
        <v>4158</v>
      </c>
    </row>
    <row r="558" spans="1:1" x14ac:dyDescent="0.2">
      <c r="A558" s="34">
        <v>4159</v>
      </c>
    </row>
    <row r="559" spans="1:1" x14ac:dyDescent="0.2">
      <c r="A559" s="34">
        <v>4160</v>
      </c>
    </row>
    <row r="560" spans="1:1" x14ac:dyDescent="0.2">
      <c r="A560" s="34">
        <v>4161</v>
      </c>
    </row>
    <row r="561" spans="1:1" x14ac:dyDescent="0.2">
      <c r="A561" s="34">
        <v>4162</v>
      </c>
    </row>
    <row r="562" spans="1:1" x14ac:dyDescent="0.2">
      <c r="A562" s="34">
        <v>4163</v>
      </c>
    </row>
    <row r="563" spans="1:1" x14ac:dyDescent="0.2">
      <c r="A563" s="34">
        <v>4164</v>
      </c>
    </row>
    <row r="564" spans="1:1" x14ac:dyDescent="0.2">
      <c r="A564" s="34">
        <v>4165</v>
      </c>
    </row>
    <row r="565" spans="1:1" x14ac:dyDescent="0.2">
      <c r="A565" s="34">
        <v>4166</v>
      </c>
    </row>
    <row r="566" spans="1:1" x14ac:dyDescent="0.2">
      <c r="A566" s="34">
        <v>4167</v>
      </c>
    </row>
    <row r="567" spans="1:1" x14ac:dyDescent="0.2">
      <c r="A567" s="34">
        <v>4169</v>
      </c>
    </row>
    <row r="568" spans="1:1" x14ac:dyDescent="0.2">
      <c r="A568" s="34">
        <v>4170</v>
      </c>
    </row>
    <row r="569" spans="1:1" x14ac:dyDescent="0.2">
      <c r="A569" s="34">
        <v>4171</v>
      </c>
    </row>
    <row r="570" spans="1:1" x14ac:dyDescent="0.2">
      <c r="A570" s="34">
        <v>4172</v>
      </c>
    </row>
    <row r="571" spans="1:1" x14ac:dyDescent="0.2">
      <c r="A571" s="34">
        <v>4173</v>
      </c>
    </row>
    <row r="572" spans="1:1" x14ac:dyDescent="0.2">
      <c r="A572" s="34">
        <v>4174</v>
      </c>
    </row>
    <row r="573" spans="1:1" x14ac:dyDescent="0.2">
      <c r="A573" s="34">
        <v>4175</v>
      </c>
    </row>
    <row r="574" spans="1:1" x14ac:dyDescent="0.2">
      <c r="A574" s="34">
        <v>4176</v>
      </c>
    </row>
    <row r="575" spans="1:1" x14ac:dyDescent="0.2">
      <c r="A575" s="34">
        <v>4177</v>
      </c>
    </row>
    <row r="576" spans="1:1" x14ac:dyDescent="0.2">
      <c r="A576" s="34">
        <v>4179</v>
      </c>
    </row>
    <row r="577" spans="1:1" x14ac:dyDescent="0.2">
      <c r="A577" s="34">
        <v>4180</v>
      </c>
    </row>
    <row r="578" spans="1:1" x14ac:dyDescent="0.2">
      <c r="A578" s="34">
        <v>4183</v>
      </c>
    </row>
    <row r="579" spans="1:1" x14ac:dyDescent="0.2">
      <c r="A579" s="34">
        <v>4184</v>
      </c>
    </row>
    <row r="580" spans="1:1" x14ac:dyDescent="0.2">
      <c r="A580" s="34">
        <v>4185</v>
      </c>
    </row>
    <row r="581" spans="1:1" x14ac:dyDescent="0.2">
      <c r="A581" s="34">
        <v>4186</v>
      </c>
    </row>
    <row r="582" spans="1:1" x14ac:dyDescent="0.2">
      <c r="A582" s="34">
        <v>4187</v>
      </c>
    </row>
    <row r="583" spans="1:1" x14ac:dyDescent="0.2">
      <c r="A583" s="34">
        <v>4188</v>
      </c>
    </row>
    <row r="584" spans="1:1" x14ac:dyDescent="0.2">
      <c r="A584" s="34">
        <v>4189</v>
      </c>
    </row>
    <row r="585" spans="1:1" x14ac:dyDescent="0.2">
      <c r="A585" s="34">
        <v>4190</v>
      </c>
    </row>
    <row r="586" spans="1:1" x14ac:dyDescent="0.2">
      <c r="A586" s="34">
        <v>4191</v>
      </c>
    </row>
    <row r="587" spans="1:1" x14ac:dyDescent="0.2">
      <c r="A587" s="34">
        <v>4192</v>
      </c>
    </row>
    <row r="588" spans="1:1" x14ac:dyDescent="0.2">
      <c r="A588" s="34">
        <v>4193</v>
      </c>
    </row>
    <row r="589" spans="1:1" x14ac:dyDescent="0.2">
      <c r="A589" s="34">
        <v>4194</v>
      </c>
    </row>
    <row r="590" spans="1:1" x14ac:dyDescent="0.2">
      <c r="A590" s="34">
        <v>4195</v>
      </c>
    </row>
    <row r="591" spans="1:1" x14ac:dyDescent="0.2">
      <c r="A591" s="34">
        <v>4196</v>
      </c>
    </row>
    <row r="592" spans="1:1" x14ac:dyDescent="0.2">
      <c r="A592" s="34">
        <v>4197</v>
      </c>
    </row>
    <row r="593" spans="1:1" x14ac:dyDescent="0.2">
      <c r="A593" s="34">
        <v>4198</v>
      </c>
    </row>
    <row r="594" spans="1:1" x14ac:dyDescent="0.2">
      <c r="A594" s="34">
        <v>4199</v>
      </c>
    </row>
    <row r="595" spans="1:1" x14ac:dyDescent="0.2">
      <c r="A595" s="34">
        <v>4200</v>
      </c>
    </row>
    <row r="596" spans="1:1" x14ac:dyDescent="0.2">
      <c r="A596" s="34">
        <v>4202</v>
      </c>
    </row>
    <row r="597" spans="1:1" x14ac:dyDescent="0.2">
      <c r="A597" s="34">
        <v>4203</v>
      </c>
    </row>
    <row r="598" spans="1:1" x14ac:dyDescent="0.2">
      <c r="A598" s="34">
        <v>4204</v>
      </c>
    </row>
    <row r="599" spans="1:1" x14ac:dyDescent="0.2">
      <c r="A599" s="34">
        <v>4205</v>
      </c>
    </row>
    <row r="600" spans="1:1" x14ac:dyDescent="0.2">
      <c r="A600" s="34">
        <v>4206</v>
      </c>
    </row>
    <row r="601" spans="1:1" x14ac:dyDescent="0.2">
      <c r="A601" s="34">
        <v>4207</v>
      </c>
    </row>
    <row r="602" spans="1:1" x14ac:dyDescent="0.2">
      <c r="A602" s="34">
        <v>4208</v>
      </c>
    </row>
    <row r="603" spans="1:1" x14ac:dyDescent="0.2">
      <c r="A603" s="34">
        <v>4209</v>
      </c>
    </row>
    <row r="604" spans="1:1" x14ac:dyDescent="0.2">
      <c r="A604" s="34">
        <v>4210</v>
      </c>
    </row>
    <row r="605" spans="1:1" x14ac:dyDescent="0.2">
      <c r="A605" s="34">
        <v>4211</v>
      </c>
    </row>
    <row r="606" spans="1:1" x14ac:dyDescent="0.2">
      <c r="A606" s="34">
        <v>4212</v>
      </c>
    </row>
    <row r="607" spans="1:1" x14ac:dyDescent="0.2">
      <c r="A607" s="34">
        <v>4214</v>
      </c>
    </row>
    <row r="608" spans="1:1" x14ac:dyDescent="0.2">
      <c r="A608" s="34">
        <v>4215</v>
      </c>
    </row>
    <row r="609" spans="1:1" x14ac:dyDescent="0.2">
      <c r="A609" s="34">
        <v>4216</v>
      </c>
    </row>
    <row r="610" spans="1:1" x14ac:dyDescent="0.2">
      <c r="A610" s="34">
        <v>4217</v>
      </c>
    </row>
    <row r="611" spans="1:1" x14ac:dyDescent="0.2">
      <c r="A611" s="34">
        <v>4218</v>
      </c>
    </row>
    <row r="612" spans="1:1" x14ac:dyDescent="0.2">
      <c r="A612" s="34">
        <v>4219</v>
      </c>
    </row>
    <row r="613" spans="1:1" x14ac:dyDescent="0.2">
      <c r="A613" s="34">
        <v>4220</v>
      </c>
    </row>
    <row r="614" spans="1:1" x14ac:dyDescent="0.2">
      <c r="A614" s="34">
        <v>4221</v>
      </c>
    </row>
    <row r="615" spans="1:1" x14ac:dyDescent="0.2">
      <c r="A615" s="34">
        <v>4222</v>
      </c>
    </row>
    <row r="616" spans="1:1" x14ac:dyDescent="0.2">
      <c r="A616" s="34">
        <v>4223</v>
      </c>
    </row>
    <row r="617" spans="1:1" x14ac:dyDescent="0.2">
      <c r="A617" s="34">
        <v>4224</v>
      </c>
    </row>
    <row r="618" spans="1:1" x14ac:dyDescent="0.2">
      <c r="A618" s="34">
        <v>4225</v>
      </c>
    </row>
    <row r="619" spans="1:1" x14ac:dyDescent="0.2">
      <c r="A619" s="34">
        <v>4226</v>
      </c>
    </row>
    <row r="620" spans="1:1" x14ac:dyDescent="0.2">
      <c r="A620" s="34">
        <v>4227</v>
      </c>
    </row>
    <row r="621" spans="1:1" x14ac:dyDescent="0.2">
      <c r="A621" s="34">
        <v>4228</v>
      </c>
    </row>
    <row r="622" spans="1:1" x14ac:dyDescent="0.2">
      <c r="A622" s="34">
        <v>4229</v>
      </c>
    </row>
    <row r="623" spans="1:1" x14ac:dyDescent="0.2">
      <c r="A623" s="34">
        <v>4230</v>
      </c>
    </row>
    <row r="624" spans="1:1" x14ac:dyDescent="0.2">
      <c r="A624" s="34">
        <v>4231</v>
      </c>
    </row>
    <row r="625" spans="1:1" x14ac:dyDescent="0.2">
      <c r="A625" s="34">
        <v>4232</v>
      </c>
    </row>
    <row r="626" spans="1:1" x14ac:dyDescent="0.2">
      <c r="A626" s="34">
        <v>4233</v>
      </c>
    </row>
    <row r="627" spans="1:1" x14ac:dyDescent="0.2">
      <c r="A627" s="34">
        <v>4234</v>
      </c>
    </row>
    <row r="628" spans="1:1" x14ac:dyDescent="0.2">
      <c r="A628" s="34">
        <v>4235</v>
      </c>
    </row>
    <row r="629" spans="1:1" x14ac:dyDescent="0.2">
      <c r="A629" s="34">
        <v>4236</v>
      </c>
    </row>
    <row r="630" spans="1:1" x14ac:dyDescent="0.2">
      <c r="A630" s="34">
        <v>4237</v>
      </c>
    </row>
    <row r="631" spans="1:1" x14ac:dyDescent="0.2">
      <c r="A631" s="34">
        <v>4238</v>
      </c>
    </row>
    <row r="632" spans="1:1" x14ac:dyDescent="0.2">
      <c r="A632" s="34">
        <v>4239</v>
      </c>
    </row>
    <row r="633" spans="1:1" x14ac:dyDescent="0.2">
      <c r="A633" s="34">
        <v>4240</v>
      </c>
    </row>
    <row r="634" spans="1:1" x14ac:dyDescent="0.2">
      <c r="A634" s="34">
        <v>4241</v>
      </c>
    </row>
    <row r="635" spans="1:1" x14ac:dyDescent="0.2">
      <c r="A635" s="34">
        <v>4242</v>
      </c>
    </row>
    <row r="636" spans="1:1" x14ac:dyDescent="0.2">
      <c r="A636" s="34">
        <v>4243</v>
      </c>
    </row>
    <row r="637" spans="1:1" x14ac:dyDescent="0.2">
      <c r="A637" s="34">
        <v>4244</v>
      </c>
    </row>
    <row r="638" spans="1:1" x14ac:dyDescent="0.2">
      <c r="A638" s="34">
        <v>4245</v>
      </c>
    </row>
    <row r="639" spans="1:1" x14ac:dyDescent="0.2">
      <c r="A639" s="34">
        <v>4246</v>
      </c>
    </row>
    <row r="640" spans="1:1" x14ac:dyDescent="0.2">
      <c r="A640" s="34">
        <v>4247</v>
      </c>
    </row>
    <row r="641" spans="1:1" x14ac:dyDescent="0.2">
      <c r="A641" s="34">
        <v>4248</v>
      </c>
    </row>
    <row r="642" spans="1:1" x14ac:dyDescent="0.2">
      <c r="A642" s="34">
        <v>4252</v>
      </c>
    </row>
    <row r="643" spans="1:1" x14ac:dyDescent="0.2">
      <c r="A643" s="34">
        <v>4253</v>
      </c>
    </row>
    <row r="644" spans="1:1" x14ac:dyDescent="0.2">
      <c r="A644" s="34">
        <v>4255</v>
      </c>
    </row>
    <row r="645" spans="1:1" x14ac:dyDescent="0.2">
      <c r="A645" s="34">
        <v>4256</v>
      </c>
    </row>
    <row r="646" spans="1:1" x14ac:dyDescent="0.2">
      <c r="A646" s="34">
        <v>4259</v>
      </c>
    </row>
    <row r="647" spans="1:1" x14ac:dyDescent="0.2">
      <c r="A647" s="34">
        <v>4260</v>
      </c>
    </row>
    <row r="648" spans="1:1" x14ac:dyDescent="0.2">
      <c r="A648" s="34">
        <v>4264</v>
      </c>
    </row>
    <row r="649" spans="1:1" x14ac:dyDescent="0.2">
      <c r="A649" s="34">
        <v>4265</v>
      </c>
    </row>
    <row r="650" spans="1:1" x14ac:dyDescent="0.2">
      <c r="A650" s="34">
        <v>4266</v>
      </c>
    </row>
    <row r="651" spans="1:1" x14ac:dyDescent="0.2">
      <c r="A651" s="34">
        <v>4267</v>
      </c>
    </row>
    <row r="652" spans="1:1" x14ac:dyDescent="0.2">
      <c r="A652" s="34">
        <v>4268</v>
      </c>
    </row>
    <row r="653" spans="1:1" x14ac:dyDescent="0.2">
      <c r="A653" s="34">
        <v>4269</v>
      </c>
    </row>
    <row r="654" spans="1:1" x14ac:dyDescent="0.2">
      <c r="A654" s="34">
        <v>4270</v>
      </c>
    </row>
    <row r="655" spans="1:1" x14ac:dyDescent="0.2">
      <c r="A655" s="34">
        <v>4271</v>
      </c>
    </row>
    <row r="656" spans="1:1" x14ac:dyDescent="0.2">
      <c r="A656" s="34">
        <v>4277</v>
      </c>
    </row>
    <row r="657" spans="1:1" x14ac:dyDescent="0.2">
      <c r="A657" s="34">
        <v>4278</v>
      </c>
    </row>
    <row r="658" spans="1:1" x14ac:dyDescent="0.2">
      <c r="A658" s="34">
        <v>4279</v>
      </c>
    </row>
    <row r="659" spans="1:1" x14ac:dyDescent="0.2">
      <c r="A659" s="34">
        <v>4281</v>
      </c>
    </row>
    <row r="660" spans="1:1" x14ac:dyDescent="0.2">
      <c r="A660" s="34">
        <v>4282</v>
      </c>
    </row>
    <row r="661" spans="1:1" x14ac:dyDescent="0.2">
      <c r="A661" s="34">
        <v>4283</v>
      </c>
    </row>
    <row r="662" spans="1:1" x14ac:dyDescent="0.2">
      <c r="A662" s="34">
        <v>4284</v>
      </c>
    </row>
    <row r="663" spans="1:1" x14ac:dyDescent="0.2">
      <c r="A663" s="34">
        <v>4285</v>
      </c>
    </row>
    <row r="664" spans="1:1" x14ac:dyDescent="0.2">
      <c r="A664" s="34">
        <v>4286</v>
      </c>
    </row>
    <row r="665" spans="1:1" x14ac:dyDescent="0.2">
      <c r="A665" s="34">
        <v>4287</v>
      </c>
    </row>
    <row r="666" spans="1:1" x14ac:dyDescent="0.2">
      <c r="A666" s="34">
        <v>4288</v>
      </c>
    </row>
    <row r="667" spans="1:1" x14ac:dyDescent="0.2">
      <c r="A667" s="34">
        <v>4289</v>
      </c>
    </row>
    <row r="668" spans="1:1" x14ac:dyDescent="0.2">
      <c r="A668" s="34">
        <v>4290</v>
      </c>
    </row>
    <row r="669" spans="1:1" x14ac:dyDescent="0.2">
      <c r="A669" s="34">
        <v>4291</v>
      </c>
    </row>
    <row r="670" spans="1:1" x14ac:dyDescent="0.2">
      <c r="A670" s="34">
        <v>4292</v>
      </c>
    </row>
    <row r="671" spans="1:1" x14ac:dyDescent="0.2">
      <c r="A671" s="34">
        <v>4294</v>
      </c>
    </row>
    <row r="672" spans="1:1" x14ac:dyDescent="0.2">
      <c r="A672" s="34">
        <v>4295</v>
      </c>
    </row>
    <row r="673" spans="1:1" x14ac:dyDescent="0.2">
      <c r="A673" s="34">
        <v>4296</v>
      </c>
    </row>
    <row r="674" spans="1:1" x14ac:dyDescent="0.2">
      <c r="A674" s="34">
        <v>4297</v>
      </c>
    </row>
    <row r="675" spans="1:1" x14ac:dyDescent="0.2">
      <c r="A675" s="34">
        <v>4298</v>
      </c>
    </row>
    <row r="676" spans="1:1" x14ac:dyDescent="0.2">
      <c r="A676" s="34">
        <v>4299</v>
      </c>
    </row>
    <row r="677" spans="1:1" x14ac:dyDescent="0.2">
      <c r="A677" s="34">
        <v>4300</v>
      </c>
    </row>
    <row r="678" spans="1:1" x14ac:dyDescent="0.2">
      <c r="A678" s="34">
        <v>4301</v>
      </c>
    </row>
    <row r="679" spans="1:1" x14ac:dyDescent="0.2">
      <c r="A679" s="34">
        <v>4302</v>
      </c>
    </row>
    <row r="680" spans="1:1" x14ac:dyDescent="0.2">
      <c r="A680" s="34">
        <v>4303</v>
      </c>
    </row>
    <row r="681" spans="1:1" x14ac:dyDescent="0.2">
      <c r="A681" s="34">
        <v>4304</v>
      </c>
    </row>
    <row r="682" spans="1:1" x14ac:dyDescent="0.2">
      <c r="A682" s="34">
        <v>4305</v>
      </c>
    </row>
    <row r="683" spans="1:1" x14ac:dyDescent="0.2">
      <c r="A683" s="34">
        <v>4306</v>
      </c>
    </row>
    <row r="684" spans="1:1" x14ac:dyDescent="0.2">
      <c r="A684" s="34">
        <v>4307</v>
      </c>
    </row>
    <row r="685" spans="1:1" x14ac:dyDescent="0.2">
      <c r="A685" s="34">
        <v>4308</v>
      </c>
    </row>
    <row r="686" spans="1:1" x14ac:dyDescent="0.2">
      <c r="A686" s="34">
        <v>4309</v>
      </c>
    </row>
    <row r="687" spans="1:1" x14ac:dyDescent="0.2">
      <c r="A687" s="34">
        <v>4310</v>
      </c>
    </row>
    <row r="688" spans="1:1" x14ac:dyDescent="0.2">
      <c r="A688" s="34">
        <v>4311</v>
      </c>
    </row>
    <row r="689" spans="1:1" x14ac:dyDescent="0.2">
      <c r="A689" s="34">
        <v>4312</v>
      </c>
    </row>
    <row r="690" spans="1:1" x14ac:dyDescent="0.2">
      <c r="A690" s="34">
        <v>4313</v>
      </c>
    </row>
    <row r="691" spans="1:1" x14ac:dyDescent="0.2">
      <c r="A691" s="34">
        <v>4314</v>
      </c>
    </row>
    <row r="692" spans="1:1" x14ac:dyDescent="0.2">
      <c r="A692" s="34">
        <v>4315</v>
      </c>
    </row>
    <row r="693" spans="1:1" x14ac:dyDescent="0.2">
      <c r="A693" s="34">
        <v>4316</v>
      </c>
    </row>
    <row r="694" spans="1:1" x14ac:dyDescent="0.2">
      <c r="A694" s="34">
        <v>4317</v>
      </c>
    </row>
    <row r="695" spans="1:1" x14ac:dyDescent="0.2">
      <c r="A695" s="34">
        <v>4318</v>
      </c>
    </row>
    <row r="696" spans="1:1" x14ac:dyDescent="0.2">
      <c r="A696" s="34">
        <v>4319</v>
      </c>
    </row>
    <row r="697" spans="1:1" x14ac:dyDescent="0.2">
      <c r="A697" s="34">
        <v>4320</v>
      </c>
    </row>
    <row r="698" spans="1:1" x14ac:dyDescent="0.2">
      <c r="A698" s="34">
        <v>4321</v>
      </c>
    </row>
    <row r="699" spans="1:1" x14ac:dyDescent="0.2">
      <c r="A699" s="34">
        <v>4322</v>
      </c>
    </row>
    <row r="700" spans="1:1" x14ac:dyDescent="0.2">
      <c r="A700" s="34">
        <v>4323</v>
      </c>
    </row>
    <row r="701" spans="1:1" x14ac:dyDescent="0.2">
      <c r="A701" s="34">
        <v>4325</v>
      </c>
    </row>
    <row r="702" spans="1:1" x14ac:dyDescent="0.2">
      <c r="A702" s="34">
        <v>4326</v>
      </c>
    </row>
    <row r="703" spans="1:1" x14ac:dyDescent="0.2">
      <c r="A703" s="34">
        <v>4327</v>
      </c>
    </row>
    <row r="704" spans="1:1" x14ac:dyDescent="0.2">
      <c r="A704" s="34">
        <v>4328</v>
      </c>
    </row>
    <row r="705" spans="1:1" x14ac:dyDescent="0.2">
      <c r="A705" s="34">
        <v>4329</v>
      </c>
    </row>
    <row r="706" spans="1:1" x14ac:dyDescent="0.2">
      <c r="A706" s="34">
        <v>4330</v>
      </c>
    </row>
    <row r="707" spans="1:1" x14ac:dyDescent="0.2">
      <c r="A707" s="34">
        <v>4331</v>
      </c>
    </row>
    <row r="708" spans="1:1" x14ac:dyDescent="0.2">
      <c r="A708" s="34">
        <v>4332</v>
      </c>
    </row>
    <row r="709" spans="1:1" x14ac:dyDescent="0.2">
      <c r="A709" s="34">
        <v>4333</v>
      </c>
    </row>
    <row r="710" spans="1:1" x14ac:dyDescent="0.2">
      <c r="A710" s="34">
        <v>4334</v>
      </c>
    </row>
    <row r="711" spans="1:1" x14ac:dyDescent="0.2">
      <c r="A711" s="34">
        <v>4335</v>
      </c>
    </row>
    <row r="712" spans="1:1" x14ac:dyDescent="0.2">
      <c r="A712" s="34">
        <v>4336</v>
      </c>
    </row>
    <row r="713" spans="1:1" x14ac:dyDescent="0.2">
      <c r="A713" s="34">
        <v>4337</v>
      </c>
    </row>
    <row r="714" spans="1:1" x14ac:dyDescent="0.2">
      <c r="A714" s="34">
        <v>4338</v>
      </c>
    </row>
    <row r="715" spans="1:1" x14ac:dyDescent="0.2">
      <c r="A715" s="34">
        <v>4339</v>
      </c>
    </row>
    <row r="716" spans="1:1" x14ac:dyDescent="0.2">
      <c r="A716" s="34">
        <v>4341</v>
      </c>
    </row>
    <row r="717" spans="1:1" x14ac:dyDescent="0.2">
      <c r="A717" s="34">
        <v>4342</v>
      </c>
    </row>
    <row r="718" spans="1:1" x14ac:dyDescent="0.2">
      <c r="A718" s="34">
        <v>4343</v>
      </c>
    </row>
    <row r="719" spans="1:1" x14ac:dyDescent="0.2">
      <c r="A719" s="34">
        <v>4344</v>
      </c>
    </row>
    <row r="720" spans="1:1" x14ac:dyDescent="0.2">
      <c r="A720" s="34">
        <v>4345</v>
      </c>
    </row>
    <row r="721" spans="1:1" x14ac:dyDescent="0.2">
      <c r="A721" s="34">
        <v>4346</v>
      </c>
    </row>
    <row r="722" spans="1:1" x14ac:dyDescent="0.2">
      <c r="A722" s="34">
        <v>4347</v>
      </c>
    </row>
    <row r="723" spans="1:1" x14ac:dyDescent="0.2">
      <c r="A723" s="34">
        <v>4348</v>
      </c>
    </row>
    <row r="724" spans="1:1" x14ac:dyDescent="0.2">
      <c r="A724" s="34">
        <v>4349</v>
      </c>
    </row>
    <row r="725" spans="1:1" x14ac:dyDescent="0.2">
      <c r="A725" s="34">
        <v>4350</v>
      </c>
    </row>
    <row r="726" spans="1:1" x14ac:dyDescent="0.2">
      <c r="A726" s="34">
        <v>4351</v>
      </c>
    </row>
    <row r="727" spans="1:1" x14ac:dyDescent="0.2">
      <c r="A727" s="34">
        <v>4352</v>
      </c>
    </row>
    <row r="728" spans="1:1" x14ac:dyDescent="0.2">
      <c r="A728" s="34">
        <v>4353</v>
      </c>
    </row>
    <row r="729" spans="1:1" x14ac:dyDescent="0.2">
      <c r="A729" s="34">
        <v>4354</v>
      </c>
    </row>
    <row r="730" spans="1:1" x14ac:dyDescent="0.2">
      <c r="A730" s="34">
        <v>4355</v>
      </c>
    </row>
    <row r="731" spans="1:1" x14ac:dyDescent="0.2">
      <c r="A731" s="34">
        <v>4356</v>
      </c>
    </row>
    <row r="732" spans="1:1" x14ac:dyDescent="0.2">
      <c r="A732" s="34">
        <v>4357</v>
      </c>
    </row>
    <row r="733" spans="1:1" x14ac:dyDescent="0.2">
      <c r="A733" s="34">
        <v>4358</v>
      </c>
    </row>
    <row r="734" spans="1:1" x14ac:dyDescent="0.2">
      <c r="A734" s="34">
        <v>4359</v>
      </c>
    </row>
    <row r="735" spans="1:1" x14ac:dyDescent="0.2">
      <c r="A735" s="34">
        <v>4360</v>
      </c>
    </row>
    <row r="736" spans="1:1" x14ac:dyDescent="0.2">
      <c r="A736" s="34">
        <v>4361</v>
      </c>
    </row>
    <row r="737" spans="1:1" x14ac:dyDescent="0.2">
      <c r="A737" s="34">
        <v>4362</v>
      </c>
    </row>
    <row r="738" spans="1:1" x14ac:dyDescent="0.2">
      <c r="A738" s="34">
        <v>4363</v>
      </c>
    </row>
    <row r="739" spans="1:1" x14ac:dyDescent="0.2">
      <c r="A739" s="34">
        <v>4364</v>
      </c>
    </row>
    <row r="740" spans="1:1" x14ac:dyDescent="0.2">
      <c r="A740" s="34">
        <v>4365</v>
      </c>
    </row>
    <row r="741" spans="1:1" x14ac:dyDescent="0.2">
      <c r="A741" s="34">
        <v>4366</v>
      </c>
    </row>
    <row r="742" spans="1:1" x14ac:dyDescent="0.2">
      <c r="A742" s="34">
        <v>4367</v>
      </c>
    </row>
    <row r="743" spans="1:1" x14ac:dyDescent="0.2">
      <c r="A743" s="34">
        <v>4368</v>
      </c>
    </row>
    <row r="744" spans="1:1" x14ac:dyDescent="0.2">
      <c r="A744" s="34">
        <v>4369</v>
      </c>
    </row>
    <row r="745" spans="1:1" x14ac:dyDescent="0.2">
      <c r="A745" s="34">
        <v>4370</v>
      </c>
    </row>
    <row r="746" spans="1:1" x14ac:dyDescent="0.2">
      <c r="A746" s="34">
        <v>4371</v>
      </c>
    </row>
    <row r="747" spans="1:1" x14ac:dyDescent="0.2">
      <c r="A747" s="34">
        <v>4372</v>
      </c>
    </row>
    <row r="748" spans="1:1" x14ac:dyDescent="0.2">
      <c r="A748" s="34">
        <v>4373</v>
      </c>
    </row>
    <row r="749" spans="1:1" x14ac:dyDescent="0.2">
      <c r="A749" s="34">
        <v>4374</v>
      </c>
    </row>
    <row r="750" spans="1:1" x14ac:dyDescent="0.2">
      <c r="A750" s="34">
        <v>4375</v>
      </c>
    </row>
    <row r="751" spans="1:1" x14ac:dyDescent="0.2">
      <c r="A751" s="34">
        <v>4376</v>
      </c>
    </row>
    <row r="752" spans="1:1" x14ac:dyDescent="0.2">
      <c r="A752" s="34">
        <v>4377</v>
      </c>
    </row>
    <row r="753" spans="1:1" x14ac:dyDescent="0.2">
      <c r="A753" s="34">
        <v>4378</v>
      </c>
    </row>
    <row r="754" spans="1:1" x14ac:dyDescent="0.2">
      <c r="A754" s="34">
        <v>4379</v>
      </c>
    </row>
    <row r="755" spans="1:1" x14ac:dyDescent="0.2">
      <c r="A755" s="34">
        <v>4380</v>
      </c>
    </row>
    <row r="756" spans="1:1" x14ac:dyDescent="0.2">
      <c r="A756" s="34">
        <v>4381</v>
      </c>
    </row>
    <row r="757" spans="1:1" x14ac:dyDescent="0.2">
      <c r="A757" s="34">
        <v>4382</v>
      </c>
    </row>
    <row r="758" spans="1:1" x14ac:dyDescent="0.2">
      <c r="A758" s="34">
        <v>4383</v>
      </c>
    </row>
    <row r="759" spans="1:1" x14ac:dyDescent="0.2">
      <c r="A759" s="34">
        <v>4384</v>
      </c>
    </row>
    <row r="760" spans="1:1" x14ac:dyDescent="0.2">
      <c r="A760" s="34">
        <v>4385</v>
      </c>
    </row>
    <row r="761" spans="1:1" x14ac:dyDescent="0.2">
      <c r="A761" s="34">
        <v>4386</v>
      </c>
    </row>
    <row r="762" spans="1:1" x14ac:dyDescent="0.2">
      <c r="A762" s="34">
        <v>4387</v>
      </c>
    </row>
    <row r="763" spans="1:1" x14ac:dyDescent="0.2">
      <c r="A763" s="34">
        <v>4388</v>
      </c>
    </row>
    <row r="764" spans="1:1" x14ac:dyDescent="0.2">
      <c r="A764" s="34">
        <v>4389</v>
      </c>
    </row>
    <row r="765" spans="1:1" x14ac:dyDescent="0.2">
      <c r="A765" s="34">
        <v>4390</v>
      </c>
    </row>
    <row r="766" spans="1:1" x14ac:dyDescent="0.2">
      <c r="A766" s="34">
        <v>4391</v>
      </c>
    </row>
    <row r="767" spans="1:1" x14ac:dyDescent="0.2">
      <c r="A767" s="34">
        <v>4392</v>
      </c>
    </row>
    <row r="768" spans="1:1" x14ac:dyDescent="0.2">
      <c r="A768" s="34">
        <v>4393</v>
      </c>
    </row>
    <row r="769" spans="1:1" x14ac:dyDescent="0.2">
      <c r="A769" s="34">
        <v>4394</v>
      </c>
    </row>
    <row r="770" spans="1:1" x14ac:dyDescent="0.2">
      <c r="A770" s="34">
        <v>4396</v>
      </c>
    </row>
    <row r="771" spans="1:1" x14ac:dyDescent="0.2">
      <c r="A771" s="34">
        <v>4397</v>
      </c>
    </row>
    <row r="772" spans="1:1" x14ac:dyDescent="0.2">
      <c r="A772" s="34">
        <v>4398</v>
      </c>
    </row>
    <row r="773" spans="1:1" x14ac:dyDescent="0.2">
      <c r="A773" s="34">
        <v>4399</v>
      </c>
    </row>
    <row r="774" spans="1:1" x14ac:dyDescent="0.2">
      <c r="A774" s="34">
        <v>4400</v>
      </c>
    </row>
    <row r="775" spans="1:1" x14ac:dyDescent="0.2">
      <c r="A775" s="34">
        <v>4402</v>
      </c>
    </row>
    <row r="776" spans="1:1" x14ac:dyDescent="0.2">
      <c r="A776" s="34">
        <v>4403</v>
      </c>
    </row>
    <row r="777" spans="1:1" x14ac:dyDescent="0.2">
      <c r="A777" s="34">
        <v>4404</v>
      </c>
    </row>
    <row r="778" spans="1:1" x14ac:dyDescent="0.2">
      <c r="A778" s="34">
        <v>4405</v>
      </c>
    </row>
    <row r="779" spans="1:1" x14ac:dyDescent="0.2">
      <c r="A779" s="34">
        <v>4406</v>
      </c>
    </row>
    <row r="780" spans="1:1" x14ac:dyDescent="0.2">
      <c r="A780" s="34">
        <v>4408</v>
      </c>
    </row>
    <row r="781" spans="1:1" x14ac:dyDescent="0.2">
      <c r="A781" s="34">
        <v>4409</v>
      </c>
    </row>
    <row r="782" spans="1:1" x14ac:dyDescent="0.2">
      <c r="A782" s="34">
        <v>4410</v>
      </c>
    </row>
    <row r="783" spans="1:1" x14ac:dyDescent="0.2">
      <c r="A783" s="34">
        <v>4411</v>
      </c>
    </row>
    <row r="784" spans="1:1" x14ac:dyDescent="0.2">
      <c r="A784" s="34">
        <v>4412</v>
      </c>
    </row>
    <row r="785" spans="1:1" x14ac:dyDescent="0.2">
      <c r="A785" s="34">
        <v>4413</v>
      </c>
    </row>
    <row r="786" spans="1:1" x14ac:dyDescent="0.2">
      <c r="A786" s="34">
        <v>4415</v>
      </c>
    </row>
    <row r="787" spans="1:1" x14ac:dyDescent="0.2">
      <c r="A787" s="34">
        <v>4416</v>
      </c>
    </row>
    <row r="788" spans="1:1" x14ac:dyDescent="0.2">
      <c r="A788" s="34">
        <v>4417</v>
      </c>
    </row>
    <row r="789" spans="1:1" x14ac:dyDescent="0.2">
      <c r="A789" s="34">
        <v>4418</v>
      </c>
    </row>
    <row r="790" spans="1:1" x14ac:dyDescent="0.2">
      <c r="A790" s="34">
        <v>4419</v>
      </c>
    </row>
    <row r="791" spans="1:1" x14ac:dyDescent="0.2">
      <c r="A791" s="34">
        <v>4420</v>
      </c>
    </row>
    <row r="792" spans="1:1" x14ac:dyDescent="0.2">
      <c r="A792" s="34">
        <v>4421</v>
      </c>
    </row>
    <row r="793" spans="1:1" x14ac:dyDescent="0.2">
      <c r="A793" s="34">
        <v>4422</v>
      </c>
    </row>
    <row r="794" spans="1:1" x14ac:dyDescent="0.2">
      <c r="A794" s="34">
        <v>4423</v>
      </c>
    </row>
    <row r="795" spans="1:1" x14ac:dyDescent="0.2">
      <c r="A795" s="34">
        <v>4424</v>
      </c>
    </row>
    <row r="796" spans="1:1" x14ac:dyDescent="0.2">
      <c r="A796" s="34">
        <v>4425</v>
      </c>
    </row>
    <row r="797" spans="1:1" x14ac:dyDescent="0.2">
      <c r="A797" s="34">
        <v>4426</v>
      </c>
    </row>
    <row r="798" spans="1:1" x14ac:dyDescent="0.2">
      <c r="A798" s="34">
        <v>4427</v>
      </c>
    </row>
    <row r="799" spans="1:1" x14ac:dyDescent="0.2">
      <c r="A799" s="34">
        <v>4428</v>
      </c>
    </row>
    <row r="800" spans="1:1" x14ac:dyDescent="0.2">
      <c r="A800" s="34">
        <v>4429</v>
      </c>
    </row>
    <row r="801" spans="1:1" x14ac:dyDescent="0.2">
      <c r="A801" s="34">
        <v>4430</v>
      </c>
    </row>
    <row r="802" spans="1:1" x14ac:dyDescent="0.2">
      <c r="A802" s="34">
        <v>4431</v>
      </c>
    </row>
    <row r="803" spans="1:1" x14ac:dyDescent="0.2">
      <c r="A803" s="34">
        <v>4432</v>
      </c>
    </row>
    <row r="804" spans="1:1" x14ac:dyDescent="0.2">
      <c r="A804" s="34">
        <v>4433</v>
      </c>
    </row>
    <row r="805" spans="1:1" x14ac:dyDescent="0.2">
      <c r="A805" s="34">
        <v>4434</v>
      </c>
    </row>
    <row r="806" spans="1:1" x14ac:dyDescent="0.2">
      <c r="A806" s="34">
        <v>4435</v>
      </c>
    </row>
    <row r="807" spans="1:1" x14ac:dyDescent="0.2">
      <c r="A807" s="34">
        <v>4436</v>
      </c>
    </row>
    <row r="808" spans="1:1" x14ac:dyDescent="0.2">
      <c r="A808" s="34">
        <v>4437</v>
      </c>
    </row>
    <row r="809" spans="1:1" x14ac:dyDescent="0.2">
      <c r="A809" s="34">
        <v>4438</v>
      </c>
    </row>
    <row r="810" spans="1:1" x14ac:dyDescent="0.2">
      <c r="A810" s="34">
        <v>4439</v>
      </c>
    </row>
    <row r="811" spans="1:1" x14ac:dyDescent="0.2">
      <c r="A811" s="34">
        <v>4440</v>
      </c>
    </row>
    <row r="812" spans="1:1" x14ac:dyDescent="0.2">
      <c r="A812" s="34">
        <v>4441</v>
      </c>
    </row>
    <row r="813" spans="1:1" x14ac:dyDescent="0.2">
      <c r="A813" s="34">
        <v>4444</v>
      </c>
    </row>
    <row r="814" spans="1:1" x14ac:dyDescent="0.2">
      <c r="A814" s="34">
        <v>4446</v>
      </c>
    </row>
    <row r="815" spans="1:1" x14ac:dyDescent="0.2">
      <c r="A815" s="34">
        <v>4447</v>
      </c>
    </row>
    <row r="816" spans="1:1" x14ac:dyDescent="0.2">
      <c r="A816" s="34">
        <v>4448</v>
      </c>
    </row>
    <row r="817" spans="1:1" x14ac:dyDescent="0.2">
      <c r="A817" s="34">
        <v>4449</v>
      </c>
    </row>
    <row r="818" spans="1:1" x14ac:dyDescent="0.2">
      <c r="A818" s="34">
        <v>4451</v>
      </c>
    </row>
    <row r="819" spans="1:1" x14ac:dyDescent="0.2">
      <c r="A819" s="34">
        <v>4452</v>
      </c>
    </row>
    <row r="820" spans="1:1" x14ac:dyDescent="0.2">
      <c r="A820" s="34">
        <v>4453</v>
      </c>
    </row>
    <row r="821" spans="1:1" x14ac:dyDescent="0.2">
      <c r="A821" s="34">
        <v>4454</v>
      </c>
    </row>
    <row r="822" spans="1:1" x14ac:dyDescent="0.2">
      <c r="A822" s="34">
        <v>4455</v>
      </c>
    </row>
    <row r="823" spans="1:1" x14ac:dyDescent="0.2">
      <c r="A823" s="34">
        <v>4456</v>
      </c>
    </row>
    <row r="824" spans="1:1" x14ac:dyDescent="0.2">
      <c r="A824" s="34">
        <v>4457</v>
      </c>
    </row>
    <row r="825" spans="1:1" x14ac:dyDescent="0.2">
      <c r="A825" s="34">
        <v>4458</v>
      </c>
    </row>
    <row r="826" spans="1:1" x14ac:dyDescent="0.2">
      <c r="A826" s="34">
        <v>4459</v>
      </c>
    </row>
    <row r="827" spans="1:1" x14ac:dyDescent="0.2">
      <c r="A827" s="34">
        <v>4460</v>
      </c>
    </row>
    <row r="828" spans="1:1" x14ac:dyDescent="0.2">
      <c r="A828" s="34">
        <v>4461</v>
      </c>
    </row>
    <row r="829" spans="1:1" x14ac:dyDescent="0.2">
      <c r="A829" s="34">
        <v>4462</v>
      </c>
    </row>
    <row r="830" spans="1:1" x14ac:dyDescent="0.2">
      <c r="A830" s="34">
        <v>4463</v>
      </c>
    </row>
    <row r="831" spans="1:1" x14ac:dyDescent="0.2">
      <c r="A831" s="34">
        <v>4464</v>
      </c>
    </row>
    <row r="832" spans="1:1" x14ac:dyDescent="0.2">
      <c r="A832" s="34">
        <v>4465</v>
      </c>
    </row>
    <row r="833" spans="1:1" x14ac:dyDescent="0.2">
      <c r="A833" s="34">
        <v>4466</v>
      </c>
    </row>
    <row r="834" spans="1:1" x14ac:dyDescent="0.2">
      <c r="A834" s="34">
        <v>4467</v>
      </c>
    </row>
    <row r="835" spans="1:1" x14ac:dyDescent="0.2">
      <c r="A835" s="34">
        <v>4468</v>
      </c>
    </row>
    <row r="836" spans="1:1" x14ac:dyDescent="0.2">
      <c r="A836" s="34">
        <v>4469</v>
      </c>
    </row>
    <row r="837" spans="1:1" x14ac:dyDescent="0.2">
      <c r="A837" s="34">
        <v>4470</v>
      </c>
    </row>
    <row r="838" spans="1:1" x14ac:dyDescent="0.2">
      <c r="A838" s="34">
        <v>4471</v>
      </c>
    </row>
    <row r="839" spans="1:1" x14ac:dyDescent="0.2">
      <c r="A839" s="34">
        <v>4472</v>
      </c>
    </row>
    <row r="840" spans="1:1" x14ac:dyDescent="0.2">
      <c r="A840" s="34">
        <v>4473</v>
      </c>
    </row>
    <row r="841" spans="1:1" x14ac:dyDescent="0.2">
      <c r="A841" s="34">
        <v>4474</v>
      </c>
    </row>
    <row r="842" spans="1:1" x14ac:dyDescent="0.2">
      <c r="A842" s="34">
        <v>4475</v>
      </c>
    </row>
    <row r="843" spans="1:1" x14ac:dyDescent="0.2">
      <c r="A843" s="34">
        <v>4477</v>
      </c>
    </row>
    <row r="844" spans="1:1" x14ac:dyDescent="0.2">
      <c r="A844" s="34">
        <v>4478</v>
      </c>
    </row>
    <row r="845" spans="1:1" x14ac:dyDescent="0.2">
      <c r="A845" s="34">
        <v>4479</v>
      </c>
    </row>
    <row r="846" spans="1:1" x14ac:dyDescent="0.2">
      <c r="A846" s="34">
        <v>4480</v>
      </c>
    </row>
    <row r="847" spans="1:1" x14ac:dyDescent="0.2">
      <c r="A847" s="34">
        <v>4481</v>
      </c>
    </row>
    <row r="848" spans="1:1" x14ac:dyDescent="0.2">
      <c r="A848" s="34">
        <v>4482</v>
      </c>
    </row>
    <row r="849" spans="1:1" x14ac:dyDescent="0.2">
      <c r="A849" s="34">
        <v>4485</v>
      </c>
    </row>
    <row r="850" spans="1:1" x14ac:dyDescent="0.2">
      <c r="A850" s="34">
        <v>4486</v>
      </c>
    </row>
    <row r="851" spans="1:1" x14ac:dyDescent="0.2">
      <c r="A851" s="34">
        <v>4487</v>
      </c>
    </row>
    <row r="852" spans="1:1" x14ac:dyDescent="0.2">
      <c r="A852" s="34">
        <v>4488</v>
      </c>
    </row>
    <row r="853" spans="1:1" x14ac:dyDescent="0.2">
      <c r="A853" s="34">
        <v>4489</v>
      </c>
    </row>
    <row r="854" spans="1:1" x14ac:dyDescent="0.2">
      <c r="A854" s="34">
        <v>4490</v>
      </c>
    </row>
    <row r="855" spans="1:1" x14ac:dyDescent="0.2">
      <c r="A855" s="34">
        <v>4491</v>
      </c>
    </row>
    <row r="856" spans="1:1" x14ac:dyDescent="0.2">
      <c r="A856" s="34">
        <v>4492</v>
      </c>
    </row>
    <row r="857" spans="1:1" x14ac:dyDescent="0.2">
      <c r="A857" s="34">
        <v>4493</v>
      </c>
    </row>
    <row r="858" spans="1:1" x14ac:dyDescent="0.2">
      <c r="A858" s="34">
        <v>4494</v>
      </c>
    </row>
    <row r="859" spans="1:1" x14ac:dyDescent="0.2">
      <c r="A859" s="34">
        <v>4495</v>
      </c>
    </row>
    <row r="860" spans="1:1" x14ac:dyDescent="0.2">
      <c r="A860" s="34">
        <v>4496</v>
      </c>
    </row>
    <row r="861" spans="1:1" x14ac:dyDescent="0.2">
      <c r="A861" s="34">
        <v>4497</v>
      </c>
    </row>
    <row r="862" spans="1:1" x14ac:dyDescent="0.2">
      <c r="A862" s="34">
        <v>4498</v>
      </c>
    </row>
    <row r="863" spans="1:1" x14ac:dyDescent="0.2">
      <c r="A863" s="34">
        <v>4499</v>
      </c>
    </row>
    <row r="864" spans="1:1" x14ac:dyDescent="0.2">
      <c r="A864" s="34">
        <v>4500</v>
      </c>
    </row>
    <row r="865" spans="1:1" x14ac:dyDescent="0.2">
      <c r="A865" s="34">
        <v>4501</v>
      </c>
    </row>
    <row r="866" spans="1:1" x14ac:dyDescent="0.2">
      <c r="A866" s="34">
        <v>4502</v>
      </c>
    </row>
    <row r="867" spans="1:1" x14ac:dyDescent="0.2">
      <c r="A867" s="34">
        <v>4503</v>
      </c>
    </row>
    <row r="868" spans="1:1" x14ac:dyDescent="0.2">
      <c r="A868" s="34">
        <v>4504</v>
      </c>
    </row>
    <row r="869" spans="1:1" x14ac:dyDescent="0.2">
      <c r="A869" s="34">
        <v>4505</v>
      </c>
    </row>
    <row r="870" spans="1:1" x14ac:dyDescent="0.2">
      <c r="A870" s="34">
        <v>4506</v>
      </c>
    </row>
    <row r="871" spans="1:1" x14ac:dyDescent="0.2">
      <c r="A871" s="34">
        <v>4507</v>
      </c>
    </row>
    <row r="872" spans="1:1" x14ac:dyDescent="0.2">
      <c r="A872" s="34">
        <v>4508</v>
      </c>
    </row>
    <row r="873" spans="1:1" x14ac:dyDescent="0.2">
      <c r="A873" s="34">
        <v>4509</v>
      </c>
    </row>
    <row r="874" spans="1:1" x14ac:dyDescent="0.2">
      <c r="A874" s="34">
        <v>4510</v>
      </c>
    </row>
    <row r="875" spans="1:1" x14ac:dyDescent="0.2">
      <c r="A875" s="34">
        <v>4511</v>
      </c>
    </row>
    <row r="876" spans="1:1" x14ac:dyDescent="0.2">
      <c r="A876" s="34">
        <v>4512</v>
      </c>
    </row>
    <row r="877" spans="1:1" x14ac:dyDescent="0.2">
      <c r="A877" s="34">
        <v>4513</v>
      </c>
    </row>
    <row r="878" spans="1:1" x14ac:dyDescent="0.2">
      <c r="A878" s="34">
        <v>4514</v>
      </c>
    </row>
    <row r="879" spans="1:1" x14ac:dyDescent="0.2">
      <c r="A879" s="34">
        <v>4515</v>
      </c>
    </row>
    <row r="880" spans="1:1" x14ac:dyDescent="0.2">
      <c r="A880" s="34">
        <v>4516</v>
      </c>
    </row>
    <row r="881" spans="1:1" x14ac:dyDescent="0.2">
      <c r="A881" s="34">
        <v>4517</v>
      </c>
    </row>
    <row r="882" spans="1:1" x14ac:dyDescent="0.2">
      <c r="A882" s="34">
        <v>4518</v>
      </c>
    </row>
    <row r="883" spans="1:1" x14ac:dyDescent="0.2">
      <c r="A883" s="34">
        <v>4519</v>
      </c>
    </row>
    <row r="884" spans="1:1" x14ac:dyDescent="0.2">
      <c r="A884" s="34">
        <v>4520</v>
      </c>
    </row>
    <row r="885" spans="1:1" x14ac:dyDescent="0.2">
      <c r="A885" s="34">
        <v>4521</v>
      </c>
    </row>
    <row r="886" spans="1:1" x14ac:dyDescent="0.2">
      <c r="A886" s="34">
        <v>4522</v>
      </c>
    </row>
    <row r="887" spans="1:1" x14ac:dyDescent="0.2">
      <c r="A887" s="34">
        <v>4523</v>
      </c>
    </row>
    <row r="888" spans="1:1" x14ac:dyDescent="0.2">
      <c r="A888" s="34">
        <v>4524</v>
      </c>
    </row>
    <row r="889" spans="1:1" x14ac:dyDescent="0.2">
      <c r="A889" s="34">
        <v>4525</v>
      </c>
    </row>
    <row r="890" spans="1:1" x14ac:dyDescent="0.2">
      <c r="A890" s="34">
        <v>4526</v>
      </c>
    </row>
    <row r="891" spans="1:1" x14ac:dyDescent="0.2">
      <c r="A891" s="34">
        <v>4527</v>
      </c>
    </row>
    <row r="892" spans="1:1" x14ac:dyDescent="0.2">
      <c r="A892" s="34">
        <v>4528</v>
      </c>
    </row>
    <row r="893" spans="1:1" x14ac:dyDescent="0.2">
      <c r="A893" s="34">
        <v>4529</v>
      </c>
    </row>
    <row r="894" spans="1:1" x14ac:dyDescent="0.2">
      <c r="A894" s="34">
        <v>4531</v>
      </c>
    </row>
    <row r="895" spans="1:1" x14ac:dyDescent="0.2">
      <c r="A895" s="34">
        <v>4532</v>
      </c>
    </row>
    <row r="896" spans="1:1" x14ac:dyDescent="0.2">
      <c r="A896" s="34">
        <v>4533</v>
      </c>
    </row>
    <row r="897" spans="1:1" x14ac:dyDescent="0.2">
      <c r="A897" s="34">
        <v>4534</v>
      </c>
    </row>
    <row r="898" spans="1:1" x14ac:dyDescent="0.2">
      <c r="A898" s="34">
        <v>4535</v>
      </c>
    </row>
    <row r="899" spans="1:1" x14ac:dyDescent="0.2">
      <c r="A899" s="34">
        <v>4536</v>
      </c>
    </row>
    <row r="900" spans="1:1" x14ac:dyDescent="0.2">
      <c r="A900" s="34">
        <v>4537</v>
      </c>
    </row>
    <row r="901" spans="1:1" x14ac:dyDescent="0.2">
      <c r="A901" s="34">
        <v>4538</v>
      </c>
    </row>
    <row r="902" spans="1:1" x14ac:dyDescent="0.2">
      <c r="A902" s="34">
        <v>4539</v>
      </c>
    </row>
    <row r="903" spans="1:1" x14ac:dyDescent="0.2">
      <c r="A903" s="34">
        <v>4540</v>
      </c>
    </row>
    <row r="904" spans="1:1" x14ac:dyDescent="0.2">
      <c r="A904" s="34">
        <v>4541</v>
      </c>
    </row>
    <row r="905" spans="1:1" x14ac:dyDescent="0.2">
      <c r="A905" s="34">
        <v>4542</v>
      </c>
    </row>
    <row r="906" spans="1:1" x14ac:dyDescent="0.2">
      <c r="A906" s="34">
        <v>4543</v>
      </c>
    </row>
    <row r="907" spans="1:1" x14ac:dyDescent="0.2">
      <c r="A907" s="34">
        <v>4544</v>
      </c>
    </row>
    <row r="908" spans="1:1" x14ac:dyDescent="0.2">
      <c r="A908" s="34">
        <v>4545</v>
      </c>
    </row>
    <row r="909" spans="1:1" x14ac:dyDescent="0.2">
      <c r="A909" s="34">
        <v>4546</v>
      </c>
    </row>
    <row r="910" spans="1:1" x14ac:dyDescent="0.2">
      <c r="A910" s="34">
        <v>4547</v>
      </c>
    </row>
    <row r="911" spans="1:1" x14ac:dyDescent="0.2">
      <c r="A911" s="34">
        <v>4548</v>
      </c>
    </row>
    <row r="912" spans="1:1" x14ac:dyDescent="0.2">
      <c r="A912" s="34">
        <v>4549</v>
      </c>
    </row>
    <row r="913" spans="1:1" x14ac:dyDescent="0.2">
      <c r="A913" s="34">
        <v>4550</v>
      </c>
    </row>
    <row r="914" spans="1:1" x14ac:dyDescent="0.2">
      <c r="A914" s="34">
        <v>4551</v>
      </c>
    </row>
    <row r="915" spans="1:1" x14ac:dyDescent="0.2">
      <c r="A915" s="34">
        <v>4552</v>
      </c>
    </row>
    <row r="916" spans="1:1" x14ac:dyDescent="0.2">
      <c r="A916" s="34">
        <v>4553</v>
      </c>
    </row>
    <row r="917" spans="1:1" x14ac:dyDescent="0.2">
      <c r="A917" s="34">
        <v>4554</v>
      </c>
    </row>
    <row r="918" spans="1:1" x14ac:dyDescent="0.2">
      <c r="A918" s="34">
        <v>4555</v>
      </c>
    </row>
    <row r="919" spans="1:1" x14ac:dyDescent="0.2">
      <c r="A919" s="34">
        <v>4556</v>
      </c>
    </row>
    <row r="920" spans="1:1" x14ac:dyDescent="0.2">
      <c r="A920" s="34">
        <v>4557</v>
      </c>
    </row>
    <row r="921" spans="1:1" x14ac:dyDescent="0.2">
      <c r="A921" s="34">
        <v>4558</v>
      </c>
    </row>
    <row r="922" spans="1:1" x14ac:dyDescent="0.2">
      <c r="A922" s="34">
        <v>4559</v>
      </c>
    </row>
    <row r="923" spans="1:1" x14ac:dyDescent="0.2">
      <c r="A923" s="34">
        <v>4560</v>
      </c>
    </row>
    <row r="924" spans="1:1" x14ac:dyDescent="0.2">
      <c r="A924" s="34">
        <v>4561</v>
      </c>
    </row>
    <row r="925" spans="1:1" x14ac:dyDescent="0.2">
      <c r="A925" s="34">
        <v>4562</v>
      </c>
    </row>
    <row r="926" spans="1:1" x14ac:dyDescent="0.2">
      <c r="A926" s="34">
        <v>4563</v>
      </c>
    </row>
    <row r="927" spans="1:1" x14ac:dyDescent="0.2">
      <c r="A927" s="34">
        <v>4564</v>
      </c>
    </row>
    <row r="928" spans="1:1" x14ac:dyDescent="0.2">
      <c r="A928" s="34">
        <v>4565</v>
      </c>
    </row>
    <row r="929" spans="1:1" x14ac:dyDescent="0.2">
      <c r="A929" s="34">
        <v>4566</v>
      </c>
    </row>
    <row r="930" spans="1:1" x14ac:dyDescent="0.2">
      <c r="A930" s="34">
        <v>4567</v>
      </c>
    </row>
    <row r="931" spans="1:1" x14ac:dyDescent="0.2">
      <c r="A931" s="34">
        <v>4568</v>
      </c>
    </row>
    <row r="932" spans="1:1" x14ac:dyDescent="0.2">
      <c r="A932" s="34">
        <v>4569</v>
      </c>
    </row>
    <row r="933" spans="1:1" x14ac:dyDescent="0.2">
      <c r="A933" s="34">
        <v>4570</v>
      </c>
    </row>
    <row r="934" spans="1:1" x14ac:dyDescent="0.2">
      <c r="A934" s="34">
        <v>4571</v>
      </c>
    </row>
    <row r="935" spans="1:1" x14ac:dyDescent="0.2">
      <c r="A935" s="34">
        <v>4572</v>
      </c>
    </row>
    <row r="936" spans="1:1" x14ac:dyDescent="0.2">
      <c r="A936" s="34">
        <v>4573</v>
      </c>
    </row>
    <row r="937" spans="1:1" x14ac:dyDescent="0.2">
      <c r="A937" s="34">
        <v>4574</v>
      </c>
    </row>
    <row r="938" spans="1:1" x14ac:dyDescent="0.2">
      <c r="A938" s="34">
        <v>4575</v>
      </c>
    </row>
    <row r="939" spans="1:1" x14ac:dyDescent="0.2">
      <c r="A939" s="34">
        <v>4576</v>
      </c>
    </row>
    <row r="940" spans="1:1" x14ac:dyDescent="0.2">
      <c r="A940" s="34">
        <v>4577</v>
      </c>
    </row>
    <row r="941" spans="1:1" x14ac:dyDescent="0.2">
      <c r="A941" s="34">
        <v>4578</v>
      </c>
    </row>
    <row r="942" spans="1:1" x14ac:dyDescent="0.2">
      <c r="A942" s="34">
        <v>4579</v>
      </c>
    </row>
    <row r="943" spans="1:1" x14ac:dyDescent="0.2">
      <c r="A943" s="34">
        <v>4580</v>
      </c>
    </row>
    <row r="944" spans="1:1" x14ac:dyDescent="0.2">
      <c r="A944" s="34">
        <v>4581</v>
      </c>
    </row>
    <row r="945" spans="1:1" x14ac:dyDescent="0.2">
      <c r="A945" s="34">
        <v>4582</v>
      </c>
    </row>
    <row r="946" spans="1:1" x14ac:dyDescent="0.2">
      <c r="A946" s="34">
        <v>4583</v>
      </c>
    </row>
    <row r="947" spans="1:1" x14ac:dyDescent="0.2">
      <c r="A947" s="34">
        <v>4584</v>
      </c>
    </row>
    <row r="948" spans="1:1" x14ac:dyDescent="0.2">
      <c r="A948" s="34">
        <v>4585</v>
      </c>
    </row>
    <row r="949" spans="1:1" x14ac:dyDescent="0.2">
      <c r="A949" s="34">
        <v>4586</v>
      </c>
    </row>
    <row r="950" spans="1:1" x14ac:dyDescent="0.2">
      <c r="A950" s="34">
        <v>4587</v>
      </c>
    </row>
    <row r="951" spans="1:1" x14ac:dyDescent="0.2">
      <c r="A951" s="34">
        <v>4588</v>
      </c>
    </row>
    <row r="952" spans="1:1" x14ac:dyDescent="0.2">
      <c r="A952" s="34">
        <v>4589</v>
      </c>
    </row>
    <row r="953" spans="1:1" x14ac:dyDescent="0.2">
      <c r="A953" s="34">
        <v>4590</v>
      </c>
    </row>
    <row r="954" spans="1:1" x14ac:dyDescent="0.2">
      <c r="A954" s="34">
        <v>4591</v>
      </c>
    </row>
    <row r="955" spans="1:1" x14ac:dyDescent="0.2">
      <c r="A955" s="34">
        <v>4592</v>
      </c>
    </row>
    <row r="956" spans="1:1" x14ac:dyDescent="0.2">
      <c r="A956" s="34">
        <v>4593</v>
      </c>
    </row>
    <row r="957" spans="1:1" x14ac:dyDescent="0.2">
      <c r="A957" s="34">
        <v>4594</v>
      </c>
    </row>
    <row r="958" spans="1:1" x14ac:dyDescent="0.2">
      <c r="A958" s="34">
        <v>4595</v>
      </c>
    </row>
    <row r="959" spans="1:1" x14ac:dyDescent="0.2">
      <c r="A959" s="34">
        <v>4596</v>
      </c>
    </row>
    <row r="960" spans="1:1" x14ac:dyDescent="0.2">
      <c r="A960" s="34">
        <v>4597</v>
      </c>
    </row>
    <row r="961" spans="1:1" x14ac:dyDescent="0.2">
      <c r="A961" s="34">
        <v>4598</v>
      </c>
    </row>
    <row r="962" spans="1:1" x14ac:dyDescent="0.2">
      <c r="A962" s="34">
        <v>4599</v>
      </c>
    </row>
    <row r="963" spans="1:1" x14ac:dyDescent="0.2">
      <c r="A963" s="34">
        <v>4600</v>
      </c>
    </row>
    <row r="964" spans="1:1" x14ac:dyDescent="0.2">
      <c r="A964" s="34">
        <v>4601</v>
      </c>
    </row>
    <row r="965" spans="1:1" x14ac:dyDescent="0.2">
      <c r="A965" s="34">
        <v>4602</v>
      </c>
    </row>
    <row r="966" spans="1:1" x14ac:dyDescent="0.2">
      <c r="A966" s="34">
        <v>4603</v>
      </c>
    </row>
    <row r="967" spans="1:1" x14ac:dyDescent="0.2">
      <c r="A967" s="34">
        <v>4604</v>
      </c>
    </row>
    <row r="968" spans="1:1" x14ac:dyDescent="0.2">
      <c r="A968" s="34">
        <v>4605</v>
      </c>
    </row>
    <row r="969" spans="1:1" x14ac:dyDescent="0.2">
      <c r="A969" s="34">
        <v>4606</v>
      </c>
    </row>
    <row r="970" spans="1:1" x14ac:dyDescent="0.2">
      <c r="A970" s="34">
        <v>4607</v>
      </c>
    </row>
    <row r="971" spans="1:1" x14ac:dyDescent="0.2">
      <c r="A971" s="34">
        <v>4608</v>
      </c>
    </row>
    <row r="972" spans="1:1" x14ac:dyDescent="0.2">
      <c r="A972" s="34">
        <v>4609</v>
      </c>
    </row>
    <row r="973" spans="1:1" x14ac:dyDescent="0.2">
      <c r="A973" s="34">
        <v>4610</v>
      </c>
    </row>
    <row r="974" spans="1:1" x14ac:dyDescent="0.2">
      <c r="A974" s="34">
        <v>4611</v>
      </c>
    </row>
    <row r="975" spans="1:1" x14ac:dyDescent="0.2">
      <c r="A975" s="34">
        <v>4612</v>
      </c>
    </row>
    <row r="976" spans="1:1" x14ac:dyDescent="0.2">
      <c r="A976" s="34">
        <v>4613</v>
      </c>
    </row>
    <row r="977" spans="1:1" x14ac:dyDescent="0.2">
      <c r="A977" s="34">
        <v>4614</v>
      </c>
    </row>
    <row r="978" spans="1:1" x14ac:dyDescent="0.2">
      <c r="A978" s="34">
        <v>4615</v>
      </c>
    </row>
    <row r="979" spans="1:1" x14ac:dyDescent="0.2">
      <c r="A979" s="34">
        <v>4616</v>
      </c>
    </row>
    <row r="980" spans="1:1" x14ac:dyDescent="0.2">
      <c r="A980" s="34">
        <v>4617</v>
      </c>
    </row>
    <row r="981" spans="1:1" x14ac:dyDescent="0.2">
      <c r="A981" s="34">
        <v>4618</v>
      </c>
    </row>
    <row r="982" spans="1:1" x14ac:dyDescent="0.2">
      <c r="A982" s="34">
        <v>4619</v>
      </c>
    </row>
    <row r="983" spans="1:1" x14ac:dyDescent="0.2">
      <c r="A983" s="34">
        <v>4620</v>
      </c>
    </row>
    <row r="984" spans="1:1" x14ac:dyDescent="0.2">
      <c r="A984" s="34">
        <v>4621</v>
      </c>
    </row>
    <row r="985" spans="1:1" x14ac:dyDescent="0.2">
      <c r="A985" s="34">
        <v>4622</v>
      </c>
    </row>
    <row r="986" spans="1:1" x14ac:dyDescent="0.2">
      <c r="A986" s="34">
        <v>4624</v>
      </c>
    </row>
    <row r="987" spans="1:1" x14ac:dyDescent="0.2">
      <c r="A987" s="34">
        <v>4625</v>
      </c>
    </row>
    <row r="988" spans="1:1" x14ac:dyDescent="0.2">
      <c r="A988" s="34">
        <v>4626</v>
      </c>
    </row>
    <row r="989" spans="1:1" x14ac:dyDescent="0.2">
      <c r="A989" s="34">
        <v>4627</v>
      </c>
    </row>
    <row r="990" spans="1:1" x14ac:dyDescent="0.2">
      <c r="A990" s="34">
        <v>4628</v>
      </c>
    </row>
    <row r="991" spans="1:1" x14ac:dyDescent="0.2">
      <c r="A991" s="34">
        <v>4629</v>
      </c>
    </row>
    <row r="992" spans="1:1" x14ac:dyDescent="0.2">
      <c r="A992" s="34">
        <v>4630</v>
      </c>
    </row>
    <row r="993" spans="1:1" x14ac:dyDescent="0.2">
      <c r="A993" s="34">
        <v>4631</v>
      </c>
    </row>
    <row r="994" spans="1:1" x14ac:dyDescent="0.2">
      <c r="A994" s="34">
        <v>4632</v>
      </c>
    </row>
    <row r="995" spans="1:1" x14ac:dyDescent="0.2">
      <c r="A995" s="34">
        <v>4633</v>
      </c>
    </row>
    <row r="996" spans="1:1" x14ac:dyDescent="0.2">
      <c r="A996" s="34">
        <v>4634</v>
      </c>
    </row>
    <row r="997" spans="1:1" x14ac:dyDescent="0.2">
      <c r="A997" s="34">
        <v>4635</v>
      </c>
    </row>
    <row r="998" spans="1:1" x14ac:dyDescent="0.2">
      <c r="A998" s="34">
        <v>4636</v>
      </c>
    </row>
    <row r="999" spans="1:1" x14ac:dyDescent="0.2">
      <c r="A999" s="34">
        <v>4637</v>
      </c>
    </row>
    <row r="1000" spans="1:1" x14ac:dyDescent="0.2">
      <c r="A1000" s="34">
        <v>4638</v>
      </c>
    </row>
    <row r="1001" spans="1:1" x14ac:dyDescent="0.2">
      <c r="A1001" s="34">
        <v>4640</v>
      </c>
    </row>
    <row r="1002" spans="1:1" x14ac:dyDescent="0.2">
      <c r="A1002" s="34">
        <v>4641</v>
      </c>
    </row>
    <row r="1003" spans="1:1" x14ac:dyDescent="0.2">
      <c r="A1003" s="34">
        <v>4642</v>
      </c>
    </row>
    <row r="1004" spans="1:1" x14ac:dyDescent="0.2">
      <c r="A1004" s="34">
        <v>4643</v>
      </c>
    </row>
    <row r="1005" spans="1:1" x14ac:dyDescent="0.2">
      <c r="A1005" s="34">
        <v>4644</v>
      </c>
    </row>
    <row r="1006" spans="1:1" x14ac:dyDescent="0.2">
      <c r="A1006" s="34">
        <v>4646</v>
      </c>
    </row>
    <row r="1007" spans="1:1" x14ac:dyDescent="0.2">
      <c r="A1007" s="34">
        <v>4649</v>
      </c>
    </row>
    <row r="1008" spans="1:1" x14ac:dyDescent="0.2">
      <c r="A1008" s="34">
        <v>4650</v>
      </c>
    </row>
    <row r="1009" spans="1:1" x14ac:dyDescent="0.2">
      <c r="A1009" s="34">
        <v>4651</v>
      </c>
    </row>
    <row r="1010" spans="1:1" x14ac:dyDescent="0.2">
      <c r="A1010" s="34">
        <v>4652</v>
      </c>
    </row>
    <row r="1011" spans="1:1" x14ac:dyDescent="0.2">
      <c r="A1011" s="34">
        <v>4653</v>
      </c>
    </row>
    <row r="1012" spans="1:1" x14ac:dyDescent="0.2">
      <c r="A1012" s="34">
        <v>4654</v>
      </c>
    </row>
    <row r="1013" spans="1:1" x14ac:dyDescent="0.2">
      <c r="A1013" s="34">
        <v>4655</v>
      </c>
    </row>
    <row r="1014" spans="1:1" x14ac:dyDescent="0.2">
      <c r="A1014" s="34">
        <v>4656</v>
      </c>
    </row>
    <row r="1015" spans="1:1" x14ac:dyDescent="0.2">
      <c r="A1015" s="34">
        <v>4657</v>
      </c>
    </row>
    <row r="1016" spans="1:1" x14ac:dyDescent="0.2">
      <c r="A1016" s="34">
        <v>4658</v>
      </c>
    </row>
    <row r="1017" spans="1:1" x14ac:dyDescent="0.2">
      <c r="A1017" s="34">
        <v>4659</v>
      </c>
    </row>
    <row r="1018" spans="1:1" x14ac:dyDescent="0.2">
      <c r="A1018" s="34">
        <v>4660</v>
      </c>
    </row>
    <row r="1019" spans="1:1" x14ac:dyDescent="0.2">
      <c r="A1019" s="34">
        <v>4661</v>
      </c>
    </row>
    <row r="1020" spans="1:1" x14ac:dyDescent="0.2">
      <c r="A1020" s="34">
        <v>4662</v>
      </c>
    </row>
    <row r="1021" spans="1:1" x14ac:dyDescent="0.2">
      <c r="A1021" s="34">
        <v>4663</v>
      </c>
    </row>
    <row r="1022" spans="1:1" x14ac:dyDescent="0.2">
      <c r="A1022" s="34">
        <v>4664</v>
      </c>
    </row>
    <row r="1023" spans="1:1" x14ac:dyDescent="0.2">
      <c r="A1023" s="34">
        <v>4665</v>
      </c>
    </row>
    <row r="1024" spans="1:1" x14ac:dyDescent="0.2">
      <c r="A1024" s="34">
        <v>4666</v>
      </c>
    </row>
    <row r="1025" spans="1:1" x14ac:dyDescent="0.2">
      <c r="A1025" s="34">
        <v>4667</v>
      </c>
    </row>
    <row r="1026" spans="1:1" x14ac:dyDescent="0.2">
      <c r="A1026" s="34">
        <v>4668</v>
      </c>
    </row>
    <row r="1027" spans="1:1" x14ac:dyDescent="0.2">
      <c r="A1027" s="34">
        <v>4669</v>
      </c>
    </row>
    <row r="1028" spans="1:1" x14ac:dyDescent="0.2">
      <c r="A1028" s="34">
        <v>4670</v>
      </c>
    </row>
    <row r="1029" spans="1:1" x14ac:dyDescent="0.2">
      <c r="A1029" s="34">
        <v>4672</v>
      </c>
    </row>
    <row r="1030" spans="1:1" x14ac:dyDescent="0.2">
      <c r="A1030" s="34">
        <v>4673</v>
      </c>
    </row>
    <row r="1031" spans="1:1" x14ac:dyDescent="0.2">
      <c r="A1031" s="34">
        <v>4674</v>
      </c>
    </row>
    <row r="1032" spans="1:1" x14ac:dyDescent="0.2">
      <c r="A1032" s="34">
        <v>4675</v>
      </c>
    </row>
    <row r="1033" spans="1:1" x14ac:dyDescent="0.2">
      <c r="A1033" s="34">
        <v>4677</v>
      </c>
    </row>
    <row r="1034" spans="1:1" x14ac:dyDescent="0.2">
      <c r="A1034" s="34">
        <v>4678</v>
      </c>
    </row>
    <row r="1035" spans="1:1" x14ac:dyDescent="0.2">
      <c r="A1035" s="34">
        <v>4679</v>
      </c>
    </row>
    <row r="1036" spans="1:1" x14ac:dyDescent="0.2">
      <c r="A1036" s="34">
        <v>4680</v>
      </c>
    </row>
    <row r="1037" spans="1:1" x14ac:dyDescent="0.2">
      <c r="A1037" s="34">
        <v>4681</v>
      </c>
    </row>
    <row r="1038" spans="1:1" x14ac:dyDescent="0.2">
      <c r="A1038" s="34">
        <v>4683</v>
      </c>
    </row>
    <row r="1039" spans="1:1" x14ac:dyDescent="0.2">
      <c r="A1039" s="34">
        <v>4684</v>
      </c>
    </row>
    <row r="1040" spans="1:1" x14ac:dyDescent="0.2">
      <c r="A1040" s="34">
        <v>4685</v>
      </c>
    </row>
    <row r="1041" spans="1:1" x14ac:dyDescent="0.2">
      <c r="A1041" s="34">
        <v>4686</v>
      </c>
    </row>
    <row r="1042" spans="1:1" x14ac:dyDescent="0.2">
      <c r="A1042" s="34">
        <v>4687</v>
      </c>
    </row>
    <row r="1043" spans="1:1" x14ac:dyDescent="0.2">
      <c r="A1043" s="34">
        <v>4688</v>
      </c>
    </row>
    <row r="1044" spans="1:1" x14ac:dyDescent="0.2">
      <c r="A1044" s="34">
        <v>4689</v>
      </c>
    </row>
    <row r="1045" spans="1:1" x14ac:dyDescent="0.2">
      <c r="A1045" s="34">
        <v>4690</v>
      </c>
    </row>
    <row r="1046" spans="1:1" x14ac:dyDescent="0.2">
      <c r="A1046" s="34">
        <v>4691</v>
      </c>
    </row>
    <row r="1047" spans="1:1" x14ac:dyDescent="0.2">
      <c r="A1047" s="34">
        <v>4692</v>
      </c>
    </row>
    <row r="1048" spans="1:1" x14ac:dyDescent="0.2">
      <c r="A1048" s="34">
        <v>4694</v>
      </c>
    </row>
    <row r="1049" spans="1:1" x14ac:dyDescent="0.2">
      <c r="A1049" s="34">
        <v>4695</v>
      </c>
    </row>
    <row r="1050" spans="1:1" x14ac:dyDescent="0.2">
      <c r="A1050" s="34">
        <v>4696</v>
      </c>
    </row>
    <row r="1051" spans="1:1" x14ac:dyDescent="0.2">
      <c r="A1051" s="34">
        <v>4697</v>
      </c>
    </row>
    <row r="1052" spans="1:1" x14ac:dyDescent="0.2">
      <c r="A1052" s="34">
        <v>4698</v>
      </c>
    </row>
    <row r="1053" spans="1:1" x14ac:dyDescent="0.2">
      <c r="A1053" s="34">
        <v>4699</v>
      </c>
    </row>
    <row r="1054" spans="1:1" x14ac:dyDescent="0.2">
      <c r="A1054" s="34">
        <v>4700</v>
      </c>
    </row>
    <row r="1055" spans="1:1" x14ac:dyDescent="0.2">
      <c r="A1055" s="34">
        <v>4702</v>
      </c>
    </row>
    <row r="1056" spans="1:1" x14ac:dyDescent="0.2">
      <c r="A1056" s="34">
        <v>4703</v>
      </c>
    </row>
    <row r="1057" spans="1:1" x14ac:dyDescent="0.2">
      <c r="A1057" s="34">
        <v>4705</v>
      </c>
    </row>
    <row r="1058" spans="1:1" x14ac:dyDescent="0.2">
      <c r="A1058" s="34">
        <v>4706</v>
      </c>
    </row>
    <row r="1059" spans="1:1" x14ac:dyDescent="0.2">
      <c r="A1059" s="34">
        <v>4708</v>
      </c>
    </row>
    <row r="1060" spans="1:1" x14ac:dyDescent="0.2">
      <c r="A1060" s="34">
        <v>4709</v>
      </c>
    </row>
    <row r="1061" spans="1:1" x14ac:dyDescent="0.2">
      <c r="A1061" s="34">
        <v>4710</v>
      </c>
    </row>
    <row r="1062" spans="1:1" x14ac:dyDescent="0.2">
      <c r="A1062" s="34">
        <v>4711</v>
      </c>
    </row>
    <row r="1063" spans="1:1" x14ac:dyDescent="0.2">
      <c r="A1063" s="34">
        <v>4712</v>
      </c>
    </row>
    <row r="1064" spans="1:1" x14ac:dyDescent="0.2">
      <c r="A1064" s="34">
        <v>4713</v>
      </c>
    </row>
    <row r="1065" spans="1:1" x14ac:dyDescent="0.2">
      <c r="A1065" s="34">
        <v>4714</v>
      </c>
    </row>
    <row r="1066" spans="1:1" x14ac:dyDescent="0.2">
      <c r="A1066" s="34">
        <v>4715</v>
      </c>
    </row>
    <row r="1067" spans="1:1" x14ac:dyDescent="0.2">
      <c r="A1067" s="34">
        <v>4716</v>
      </c>
    </row>
    <row r="1068" spans="1:1" x14ac:dyDescent="0.2">
      <c r="A1068" s="34">
        <v>4717</v>
      </c>
    </row>
    <row r="1069" spans="1:1" x14ac:dyDescent="0.2">
      <c r="A1069" s="34">
        <v>4718</v>
      </c>
    </row>
    <row r="1070" spans="1:1" x14ac:dyDescent="0.2">
      <c r="A1070" s="34">
        <v>4719</v>
      </c>
    </row>
    <row r="1071" spans="1:1" x14ac:dyDescent="0.2">
      <c r="A1071" s="34">
        <v>4720</v>
      </c>
    </row>
    <row r="1072" spans="1:1" x14ac:dyDescent="0.2">
      <c r="A1072" s="34">
        <v>4721</v>
      </c>
    </row>
    <row r="1073" spans="1:1" x14ac:dyDescent="0.2">
      <c r="A1073" s="34">
        <v>4722</v>
      </c>
    </row>
    <row r="1074" spans="1:1" x14ac:dyDescent="0.2">
      <c r="A1074" s="34">
        <v>4723</v>
      </c>
    </row>
    <row r="1075" spans="1:1" x14ac:dyDescent="0.2">
      <c r="A1075" s="34">
        <v>4724</v>
      </c>
    </row>
    <row r="1076" spans="1:1" x14ac:dyDescent="0.2">
      <c r="A1076" s="34">
        <v>4725</v>
      </c>
    </row>
    <row r="1077" spans="1:1" x14ac:dyDescent="0.2">
      <c r="A1077" s="34">
        <v>4726</v>
      </c>
    </row>
    <row r="1078" spans="1:1" x14ac:dyDescent="0.2">
      <c r="A1078" s="34">
        <v>4727</v>
      </c>
    </row>
    <row r="1079" spans="1:1" x14ac:dyDescent="0.2">
      <c r="A1079" s="34">
        <v>4728</v>
      </c>
    </row>
    <row r="1080" spans="1:1" x14ac:dyDescent="0.2">
      <c r="A1080" s="34">
        <v>4729</v>
      </c>
    </row>
    <row r="1081" spans="1:1" x14ac:dyDescent="0.2">
      <c r="A1081" s="34">
        <v>4730</v>
      </c>
    </row>
    <row r="1082" spans="1:1" x14ac:dyDescent="0.2">
      <c r="A1082" s="34">
        <v>4731</v>
      </c>
    </row>
    <row r="1083" spans="1:1" x14ac:dyDescent="0.2">
      <c r="A1083" s="34">
        <v>4732</v>
      </c>
    </row>
    <row r="1084" spans="1:1" x14ac:dyDescent="0.2">
      <c r="A1084" s="34">
        <v>4733</v>
      </c>
    </row>
    <row r="1085" spans="1:1" x14ac:dyDescent="0.2">
      <c r="A1085" s="34">
        <v>4734</v>
      </c>
    </row>
    <row r="1086" spans="1:1" x14ac:dyDescent="0.2">
      <c r="A1086" s="34">
        <v>4736</v>
      </c>
    </row>
    <row r="1087" spans="1:1" x14ac:dyDescent="0.2">
      <c r="A1087" s="34">
        <v>4737</v>
      </c>
    </row>
    <row r="1088" spans="1:1" x14ac:dyDescent="0.2">
      <c r="A1088" s="34">
        <v>4738</v>
      </c>
    </row>
    <row r="1089" spans="1:1" x14ac:dyDescent="0.2">
      <c r="A1089" s="34">
        <v>4739</v>
      </c>
    </row>
    <row r="1090" spans="1:1" x14ac:dyDescent="0.2">
      <c r="A1090" s="34">
        <v>4740</v>
      </c>
    </row>
    <row r="1091" spans="1:1" x14ac:dyDescent="0.2">
      <c r="A1091" s="34">
        <v>4741</v>
      </c>
    </row>
    <row r="1092" spans="1:1" x14ac:dyDescent="0.2">
      <c r="A1092" s="34">
        <v>4742</v>
      </c>
    </row>
    <row r="1093" spans="1:1" x14ac:dyDescent="0.2">
      <c r="A1093" s="34">
        <v>4743</v>
      </c>
    </row>
    <row r="1094" spans="1:1" x14ac:dyDescent="0.2">
      <c r="A1094" s="34">
        <v>4744</v>
      </c>
    </row>
    <row r="1095" spans="1:1" x14ac:dyDescent="0.2">
      <c r="A1095" s="34">
        <v>4745</v>
      </c>
    </row>
    <row r="1096" spans="1:1" x14ac:dyDescent="0.2">
      <c r="A1096" s="34">
        <v>4746</v>
      </c>
    </row>
    <row r="1097" spans="1:1" x14ac:dyDescent="0.2">
      <c r="A1097" s="34">
        <v>4747</v>
      </c>
    </row>
    <row r="1098" spans="1:1" x14ac:dyDescent="0.2">
      <c r="A1098" s="34">
        <v>4748</v>
      </c>
    </row>
    <row r="1099" spans="1:1" x14ac:dyDescent="0.2">
      <c r="A1099" s="34">
        <v>4749</v>
      </c>
    </row>
    <row r="1100" spans="1:1" x14ac:dyDescent="0.2">
      <c r="A1100" s="34">
        <v>4750</v>
      </c>
    </row>
    <row r="1101" spans="1:1" x14ac:dyDescent="0.2">
      <c r="A1101" s="34">
        <v>4751</v>
      </c>
    </row>
    <row r="1102" spans="1:1" x14ac:dyDescent="0.2">
      <c r="A1102" s="34">
        <v>4752</v>
      </c>
    </row>
    <row r="1103" spans="1:1" x14ac:dyDescent="0.2">
      <c r="A1103" s="34">
        <v>4753</v>
      </c>
    </row>
    <row r="1104" spans="1:1" x14ac:dyDescent="0.2">
      <c r="A1104" s="34">
        <v>4754</v>
      </c>
    </row>
    <row r="1105" spans="1:1" x14ac:dyDescent="0.2">
      <c r="A1105" s="34">
        <v>4755</v>
      </c>
    </row>
    <row r="1106" spans="1:1" x14ac:dyDescent="0.2">
      <c r="A1106" s="34">
        <v>4756</v>
      </c>
    </row>
    <row r="1107" spans="1:1" x14ac:dyDescent="0.2">
      <c r="A1107" s="34">
        <v>4757</v>
      </c>
    </row>
    <row r="1108" spans="1:1" x14ac:dyDescent="0.2">
      <c r="A1108" s="34">
        <v>4758</v>
      </c>
    </row>
    <row r="1109" spans="1:1" x14ac:dyDescent="0.2">
      <c r="A1109" s="34">
        <v>4759</v>
      </c>
    </row>
    <row r="1110" spans="1:1" x14ac:dyDescent="0.2">
      <c r="A1110" s="34">
        <v>4760</v>
      </c>
    </row>
    <row r="1111" spans="1:1" x14ac:dyDescent="0.2">
      <c r="A1111" s="34">
        <v>4761</v>
      </c>
    </row>
    <row r="1112" spans="1:1" x14ac:dyDescent="0.2">
      <c r="A1112" s="34">
        <v>4762</v>
      </c>
    </row>
    <row r="1113" spans="1:1" x14ac:dyDescent="0.2">
      <c r="A1113" s="34">
        <v>4763</v>
      </c>
    </row>
    <row r="1114" spans="1:1" x14ac:dyDescent="0.2">
      <c r="A1114" s="34">
        <v>4764</v>
      </c>
    </row>
    <row r="1115" spans="1:1" x14ac:dyDescent="0.2">
      <c r="A1115" s="34">
        <v>4765</v>
      </c>
    </row>
    <row r="1116" spans="1:1" x14ac:dyDescent="0.2">
      <c r="A1116" s="34">
        <v>4766</v>
      </c>
    </row>
    <row r="1117" spans="1:1" x14ac:dyDescent="0.2">
      <c r="A1117" s="34">
        <v>4767</v>
      </c>
    </row>
    <row r="1118" spans="1:1" x14ac:dyDescent="0.2">
      <c r="A1118" s="34">
        <v>4768</v>
      </c>
    </row>
    <row r="1119" spans="1:1" x14ac:dyDescent="0.2">
      <c r="A1119" s="34">
        <v>4769</v>
      </c>
    </row>
    <row r="1120" spans="1:1" x14ac:dyDescent="0.2">
      <c r="A1120" s="34">
        <v>4770</v>
      </c>
    </row>
    <row r="1121" spans="1:1" x14ac:dyDescent="0.2">
      <c r="A1121" s="34">
        <v>4771</v>
      </c>
    </row>
    <row r="1122" spans="1:1" x14ac:dyDescent="0.2">
      <c r="A1122" s="34">
        <v>4772</v>
      </c>
    </row>
    <row r="1123" spans="1:1" x14ac:dyDescent="0.2">
      <c r="A1123" s="34">
        <v>4773</v>
      </c>
    </row>
    <row r="1124" spans="1:1" x14ac:dyDescent="0.2">
      <c r="A1124" s="34">
        <v>4774</v>
      </c>
    </row>
    <row r="1125" spans="1:1" x14ac:dyDescent="0.2">
      <c r="A1125" s="34">
        <v>4775</v>
      </c>
    </row>
    <row r="1126" spans="1:1" x14ac:dyDescent="0.2">
      <c r="A1126" s="34">
        <v>4776</v>
      </c>
    </row>
    <row r="1127" spans="1:1" x14ac:dyDescent="0.2">
      <c r="A1127" s="34">
        <v>4777</v>
      </c>
    </row>
    <row r="1128" spans="1:1" x14ac:dyDescent="0.2">
      <c r="A1128" s="34">
        <v>4778</v>
      </c>
    </row>
    <row r="1129" spans="1:1" x14ac:dyDescent="0.2">
      <c r="A1129" s="34">
        <v>4779</v>
      </c>
    </row>
    <row r="1130" spans="1:1" x14ac:dyDescent="0.2">
      <c r="A1130" s="34">
        <v>4780</v>
      </c>
    </row>
    <row r="1131" spans="1:1" x14ac:dyDescent="0.2">
      <c r="A1131" s="34">
        <v>4781</v>
      </c>
    </row>
    <row r="1132" spans="1:1" x14ac:dyDescent="0.2">
      <c r="A1132" s="34">
        <v>4782</v>
      </c>
    </row>
    <row r="1133" spans="1:1" x14ac:dyDescent="0.2">
      <c r="A1133" s="34">
        <v>4783</v>
      </c>
    </row>
    <row r="1134" spans="1:1" x14ac:dyDescent="0.2">
      <c r="A1134" s="34">
        <v>4784</v>
      </c>
    </row>
    <row r="1135" spans="1:1" x14ac:dyDescent="0.2">
      <c r="A1135" s="34">
        <v>4785</v>
      </c>
    </row>
    <row r="1136" spans="1:1" x14ac:dyDescent="0.2">
      <c r="A1136" s="34">
        <v>4786</v>
      </c>
    </row>
    <row r="1137" spans="1:1" x14ac:dyDescent="0.2">
      <c r="A1137" s="34">
        <v>4787</v>
      </c>
    </row>
    <row r="1138" spans="1:1" x14ac:dyDescent="0.2">
      <c r="A1138" s="34">
        <v>4789</v>
      </c>
    </row>
    <row r="1139" spans="1:1" x14ac:dyDescent="0.2">
      <c r="A1139" s="34">
        <v>4790</v>
      </c>
    </row>
    <row r="1140" spans="1:1" x14ac:dyDescent="0.2">
      <c r="A1140" s="34">
        <v>4791</v>
      </c>
    </row>
    <row r="1141" spans="1:1" x14ac:dyDescent="0.2">
      <c r="A1141" s="34">
        <v>4792</v>
      </c>
    </row>
    <row r="1142" spans="1:1" x14ac:dyDescent="0.2">
      <c r="A1142" s="34">
        <v>4793</v>
      </c>
    </row>
    <row r="1143" spans="1:1" x14ac:dyDescent="0.2">
      <c r="A1143" s="34">
        <v>4794</v>
      </c>
    </row>
    <row r="1144" spans="1:1" x14ac:dyDescent="0.2">
      <c r="A1144" s="34">
        <v>4795</v>
      </c>
    </row>
    <row r="1145" spans="1:1" x14ac:dyDescent="0.2">
      <c r="A1145" s="34">
        <v>4796</v>
      </c>
    </row>
    <row r="1146" spans="1:1" x14ac:dyDescent="0.2">
      <c r="A1146" s="34">
        <v>4797</v>
      </c>
    </row>
    <row r="1147" spans="1:1" x14ac:dyDescent="0.2">
      <c r="A1147" s="34">
        <v>4798</v>
      </c>
    </row>
    <row r="1148" spans="1:1" x14ac:dyDescent="0.2">
      <c r="A1148" s="34">
        <v>4799</v>
      </c>
    </row>
    <row r="1149" spans="1:1" x14ac:dyDescent="0.2">
      <c r="A1149" s="34">
        <v>4800</v>
      </c>
    </row>
    <row r="1150" spans="1:1" x14ac:dyDescent="0.2">
      <c r="A1150" s="34">
        <v>4801</v>
      </c>
    </row>
    <row r="1151" spans="1:1" x14ac:dyDescent="0.2">
      <c r="A1151" s="34">
        <v>4802</v>
      </c>
    </row>
    <row r="1152" spans="1:1" x14ac:dyDescent="0.2">
      <c r="A1152" s="34">
        <v>4803</v>
      </c>
    </row>
    <row r="1153" spans="1:1" x14ac:dyDescent="0.2">
      <c r="A1153" s="34">
        <v>4804</v>
      </c>
    </row>
    <row r="1154" spans="1:1" x14ac:dyDescent="0.2">
      <c r="A1154" s="34">
        <v>4805</v>
      </c>
    </row>
    <row r="1155" spans="1:1" x14ac:dyDescent="0.2">
      <c r="A1155" s="34">
        <v>4807</v>
      </c>
    </row>
    <row r="1156" spans="1:1" x14ac:dyDescent="0.2">
      <c r="A1156" s="34">
        <v>4808</v>
      </c>
    </row>
    <row r="1157" spans="1:1" x14ac:dyDescent="0.2">
      <c r="A1157" s="34">
        <v>4809</v>
      </c>
    </row>
    <row r="1158" spans="1:1" x14ac:dyDescent="0.2">
      <c r="A1158" s="34">
        <v>4810</v>
      </c>
    </row>
    <row r="1159" spans="1:1" x14ac:dyDescent="0.2">
      <c r="A1159" s="34">
        <v>4812</v>
      </c>
    </row>
    <row r="1160" spans="1:1" x14ac:dyDescent="0.2">
      <c r="A1160" s="34">
        <v>4813</v>
      </c>
    </row>
    <row r="1161" spans="1:1" x14ac:dyDescent="0.2">
      <c r="A1161" s="34">
        <v>4814</v>
      </c>
    </row>
    <row r="1162" spans="1:1" x14ac:dyDescent="0.2">
      <c r="A1162" s="34">
        <v>4815</v>
      </c>
    </row>
    <row r="1163" spans="1:1" x14ac:dyDescent="0.2">
      <c r="A1163" s="34">
        <v>4816</v>
      </c>
    </row>
    <row r="1164" spans="1:1" x14ac:dyDescent="0.2">
      <c r="A1164" s="34">
        <v>4817</v>
      </c>
    </row>
    <row r="1165" spans="1:1" x14ac:dyDescent="0.2">
      <c r="A1165" s="34">
        <v>4818</v>
      </c>
    </row>
    <row r="1166" spans="1:1" x14ac:dyDescent="0.2">
      <c r="A1166" s="34">
        <v>4819</v>
      </c>
    </row>
    <row r="1167" spans="1:1" x14ac:dyDescent="0.2">
      <c r="A1167" s="34">
        <v>4820</v>
      </c>
    </row>
    <row r="1168" spans="1:1" x14ac:dyDescent="0.2">
      <c r="A1168" s="34">
        <v>4821</v>
      </c>
    </row>
    <row r="1169" spans="1:1" x14ac:dyDescent="0.2">
      <c r="A1169" s="34">
        <v>4822</v>
      </c>
    </row>
    <row r="1170" spans="1:1" x14ac:dyDescent="0.2">
      <c r="A1170" s="34">
        <v>4824</v>
      </c>
    </row>
    <row r="1171" spans="1:1" x14ac:dyDescent="0.2">
      <c r="A1171" s="34">
        <v>4825</v>
      </c>
    </row>
    <row r="1172" spans="1:1" x14ac:dyDescent="0.2">
      <c r="A1172" s="34">
        <v>4826</v>
      </c>
    </row>
    <row r="1173" spans="1:1" x14ac:dyDescent="0.2">
      <c r="A1173" s="34">
        <v>4827</v>
      </c>
    </row>
    <row r="1174" spans="1:1" x14ac:dyDescent="0.2">
      <c r="A1174" s="34">
        <v>4828</v>
      </c>
    </row>
    <row r="1175" spans="1:1" x14ac:dyDescent="0.2">
      <c r="A1175" s="34">
        <v>4829</v>
      </c>
    </row>
    <row r="1176" spans="1:1" x14ac:dyDescent="0.2">
      <c r="A1176" s="34">
        <v>4830</v>
      </c>
    </row>
    <row r="1177" spans="1:1" x14ac:dyDescent="0.2">
      <c r="A1177" s="34">
        <v>4831</v>
      </c>
    </row>
    <row r="1178" spans="1:1" x14ac:dyDescent="0.2">
      <c r="A1178" s="34">
        <v>4832</v>
      </c>
    </row>
    <row r="1179" spans="1:1" x14ac:dyDescent="0.2">
      <c r="A1179" s="34">
        <v>4833</v>
      </c>
    </row>
    <row r="1180" spans="1:1" x14ac:dyDescent="0.2">
      <c r="A1180" s="34">
        <v>4834</v>
      </c>
    </row>
    <row r="1181" spans="1:1" x14ac:dyDescent="0.2">
      <c r="A1181" s="34">
        <v>4835</v>
      </c>
    </row>
    <row r="1182" spans="1:1" x14ac:dyDescent="0.2">
      <c r="A1182" s="34">
        <v>4838</v>
      </c>
    </row>
    <row r="1183" spans="1:1" x14ac:dyDescent="0.2">
      <c r="A1183" s="34">
        <v>4839</v>
      </c>
    </row>
    <row r="1184" spans="1:1" x14ac:dyDescent="0.2">
      <c r="A1184" s="34">
        <v>4840</v>
      </c>
    </row>
    <row r="1185" spans="1:1" x14ac:dyDescent="0.2">
      <c r="A1185" s="34">
        <v>4841</v>
      </c>
    </row>
    <row r="1186" spans="1:1" x14ac:dyDescent="0.2">
      <c r="A1186" s="34">
        <v>4842</v>
      </c>
    </row>
    <row r="1187" spans="1:1" x14ac:dyDescent="0.2">
      <c r="A1187" s="34">
        <v>4843</v>
      </c>
    </row>
    <row r="1188" spans="1:1" x14ac:dyDescent="0.2">
      <c r="A1188" s="34">
        <v>4844</v>
      </c>
    </row>
    <row r="1189" spans="1:1" x14ac:dyDescent="0.2">
      <c r="A1189" s="34">
        <v>4845</v>
      </c>
    </row>
    <row r="1190" spans="1:1" x14ac:dyDescent="0.2">
      <c r="A1190" s="34">
        <v>4847</v>
      </c>
    </row>
    <row r="1191" spans="1:1" x14ac:dyDescent="0.2">
      <c r="A1191" s="34">
        <v>4848</v>
      </c>
    </row>
    <row r="1192" spans="1:1" x14ac:dyDescent="0.2">
      <c r="A1192" s="34">
        <v>4849</v>
      </c>
    </row>
    <row r="1193" spans="1:1" x14ac:dyDescent="0.2">
      <c r="A1193" s="34">
        <v>4850</v>
      </c>
    </row>
    <row r="1194" spans="1:1" x14ac:dyDescent="0.2">
      <c r="A1194" s="34">
        <v>4852</v>
      </c>
    </row>
    <row r="1195" spans="1:1" x14ac:dyDescent="0.2">
      <c r="A1195" s="34">
        <v>4853</v>
      </c>
    </row>
    <row r="1196" spans="1:1" x14ac:dyDescent="0.2">
      <c r="A1196" s="34">
        <v>4854</v>
      </c>
    </row>
    <row r="1197" spans="1:1" x14ac:dyDescent="0.2">
      <c r="A1197" s="34">
        <v>4855</v>
      </c>
    </row>
    <row r="1198" spans="1:1" x14ac:dyDescent="0.2">
      <c r="A1198" s="34">
        <v>4856</v>
      </c>
    </row>
    <row r="1199" spans="1:1" x14ac:dyDescent="0.2">
      <c r="A1199" s="34">
        <v>4857</v>
      </c>
    </row>
    <row r="1200" spans="1:1" x14ac:dyDescent="0.2">
      <c r="A1200" s="34">
        <v>4858</v>
      </c>
    </row>
    <row r="1201" spans="1:1" x14ac:dyDescent="0.2">
      <c r="A1201" s="34">
        <v>4859</v>
      </c>
    </row>
    <row r="1202" spans="1:1" x14ac:dyDescent="0.2">
      <c r="A1202" s="34">
        <v>4860</v>
      </c>
    </row>
    <row r="1203" spans="1:1" x14ac:dyDescent="0.2">
      <c r="A1203" s="34">
        <v>4861</v>
      </c>
    </row>
    <row r="1204" spans="1:1" x14ac:dyDescent="0.2">
      <c r="A1204" s="34">
        <v>4863</v>
      </c>
    </row>
    <row r="1205" spans="1:1" x14ac:dyDescent="0.2">
      <c r="A1205" s="34">
        <v>4864</v>
      </c>
    </row>
    <row r="1206" spans="1:1" x14ac:dyDescent="0.2">
      <c r="A1206" s="34">
        <v>4865</v>
      </c>
    </row>
    <row r="1207" spans="1:1" x14ac:dyDescent="0.2">
      <c r="A1207" s="34">
        <v>4866</v>
      </c>
    </row>
    <row r="1208" spans="1:1" x14ac:dyDescent="0.2">
      <c r="A1208" s="34">
        <v>4867</v>
      </c>
    </row>
    <row r="1209" spans="1:1" x14ac:dyDescent="0.2">
      <c r="A1209" s="34">
        <v>4868</v>
      </c>
    </row>
    <row r="1210" spans="1:1" x14ac:dyDescent="0.2">
      <c r="A1210" s="34">
        <v>4869</v>
      </c>
    </row>
    <row r="1211" spans="1:1" x14ac:dyDescent="0.2">
      <c r="A1211" s="34">
        <v>4871</v>
      </c>
    </row>
    <row r="1212" spans="1:1" x14ac:dyDescent="0.2">
      <c r="A1212" s="34">
        <v>4872</v>
      </c>
    </row>
    <row r="1213" spans="1:1" x14ac:dyDescent="0.2">
      <c r="A1213" s="34">
        <v>4873</v>
      </c>
    </row>
    <row r="1214" spans="1:1" x14ac:dyDescent="0.2">
      <c r="A1214" s="34">
        <v>4874</v>
      </c>
    </row>
    <row r="1215" spans="1:1" x14ac:dyDescent="0.2">
      <c r="A1215" s="34">
        <v>4875</v>
      </c>
    </row>
    <row r="1216" spans="1:1" x14ac:dyDescent="0.2">
      <c r="A1216" s="34">
        <v>4876</v>
      </c>
    </row>
    <row r="1217" spans="1:1" x14ac:dyDescent="0.2">
      <c r="A1217" s="34">
        <v>4877</v>
      </c>
    </row>
    <row r="1218" spans="1:1" x14ac:dyDescent="0.2">
      <c r="A1218" s="34">
        <v>4878</v>
      </c>
    </row>
    <row r="1219" spans="1:1" x14ac:dyDescent="0.2">
      <c r="A1219" s="34">
        <v>4879</v>
      </c>
    </row>
    <row r="1220" spans="1:1" x14ac:dyDescent="0.2">
      <c r="A1220" s="34">
        <v>4880</v>
      </c>
    </row>
    <row r="1221" spans="1:1" x14ac:dyDescent="0.2">
      <c r="A1221" s="34">
        <v>4881</v>
      </c>
    </row>
    <row r="1222" spans="1:1" x14ac:dyDescent="0.2">
      <c r="A1222" s="34">
        <v>4882</v>
      </c>
    </row>
    <row r="1223" spans="1:1" x14ac:dyDescent="0.2">
      <c r="A1223" s="34">
        <v>4883</v>
      </c>
    </row>
    <row r="1224" spans="1:1" x14ac:dyDescent="0.2">
      <c r="A1224" s="34">
        <v>4885</v>
      </c>
    </row>
    <row r="1225" spans="1:1" x14ac:dyDescent="0.2">
      <c r="A1225" s="34">
        <v>4886</v>
      </c>
    </row>
    <row r="1226" spans="1:1" x14ac:dyDescent="0.2">
      <c r="A1226" s="34">
        <v>4888</v>
      </c>
    </row>
    <row r="1227" spans="1:1" x14ac:dyDescent="0.2">
      <c r="A1227" s="34">
        <v>4889</v>
      </c>
    </row>
    <row r="1228" spans="1:1" x14ac:dyDescent="0.2">
      <c r="A1228" s="34">
        <v>4890</v>
      </c>
    </row>
    <row r="1229" spans="1:1" x14ac:dyDescent="0.2">
      <c r="A1229" s="34">
        <v>4891</v>
      </c>
    </row>
    <row r="1230" spans="1:1" x14ac:dyDescent="0.2">
      <c r="A1230" s="34">
        <v>4892</v>
      </c>
    </row>
    <row r="1231" spans="1:1" x14ac:dyDescent="0.2">
      <c r="A1231" s="34">
        <v>4893</v>
      </c>
    </row>
    <row r="1232" spans="1:1" x14ac:dyDescent="0.2">
      <c r="A1232" s="34">
        <v>4894</v>
      </c>
    </row>
    <row r="1233" spans="1:1" x14ac:dyDescent="0.2">
      <c r="A1233" s="34">
        <v>4895</v>
      </c>
    </row>
    <row r="1234" spans="1:1" x14ac:dyDescent="0.2">
      <c r="A1234" s="34">
        <v>4896</v>
      </c>
    </row>
    <row r="1235" spans="1:1" x14ac:dyDescent="0.2">
      <c r="A1235" s="34">
        <v>4897</v>
      </c>
    </row>
    <row r="1236" spans="1:1" x14ac:dyDescent="0.2">
      <c r="A1236" s="34">
        <v>4899</v>
      </c>
    </row>
    <row r="1237" spans="1:1" x14ac:dyDescent="0.2">
      <c r="A1237" s="34">
        <v>4900</v>
      </c>
    </row>
    <row r="1238" spans="1:1" x14ac:dyDescent="0.2">
      <c r="A1238" s="34">
        <v>4901</v>
      </c>
    </row>
    <row r="1239" spans="1:1" x14ac:dyDescent="0.2">
      <c r="A1239" s="34">
        <v>4902</v>
      </c>
    </row>
    <row r="1240" spans="1:1" x14ac:dyDescent="0.2">
      <c r="A1240" s="34">
        <v>4903</v>
      </c>
    </row>
    <row r="1241" spans="1:1" x14ac:dyDescent="0.2">
      <c r="A1241" s="34">
        <v>4904</v>
      </c>
    </row>
    <row r="1242" spans="1:1" x14ac:dyDescent="0.2">
      <c r="A1242" s="34">
        <v>4905</v>
      </c>
    </row>
    <row r="1243" spans="1:1" x14ac:dyDescent="0.2">
      <c r="A1243" s="34">
        <v>4906</v>
      </c>
    </row>
    <row r="1244" spans="1:1" x14ac:dyDescent="0.2">
      <c r="A1244" s="34">
        <v>4907</v>
      </c>
    </row>
    <row r="1245" spans="1:1" x14ac:dyDescent="0.2">
      <c r="A1245" s="34">
        <v>4908</v>
      </c>
    </row>
    <row r="1246" spans="1:1" x14ac:dyDescent="0.2">
      <c r="A1246" s="34">
        <v>4909</v>
      </c>
    </row>
    <row r="1247" spans="1:1" x14ac:dyDescent="0.2">
      <c r="A1247" s="34">
        <v>4910</v>
      </c>
    </row>
    <row r="1248" spans="1:1" x14ac:dyDescent="0.2">
      <c r="A1248" s="34">
        <v>4911</v>
      </c>
    </row>
    <row r="1249" spans="1:1" x14ac:dyDescent="0.2">
      <c r="A1249" s="34">
        <v>4912</v>
      </c>
    </row>
    <row r="1250" spans="1:1" x14ac:dyDescent="0.2">
      <c r="A1250" s="34">
        <v>4913</v>
      </c>
    </row>
    <row r="1251" spans="1:1" x14ac:dyDescent="0.2">
      <c r="A1251" s="34">
        <v>4914</v>
      </c>
    </row>
    <row r="1252" spans="1:1" x14ac:dyDescent="0.2">
      <c r="A1252" s="34">
        <v>4915</v>
      </c>
    </row>
    <row r="1253" spans="1:1" x14ac:dyDescent="0.2">
      <c r="A1253" s="34">
        <v>4916</v>
      </c>
    </row>
    <row r="1254" spans="1:1" x14ac:dyDescent="0.2">
      <c r="A1254" s="34">
        <v>4917</v>
      </c>
    </row>
    <row r="1255" spans="1:1" x14ac:dyDescent="0.2">
      <c r="A1255" s="34">
        <v>4918</v>
      </c>
    </row>
    <row r="1256" spans="1:1" x14ac:dyDescent="0.2">
      <c r="A1256" s="34">
        <v>4919</v>
      </c>
    </row>
    <row r="1257" spans="1:1" x14ac:dyDescent="0.2">
      <c r="A1257" s="34">
        <v>4920</v>
      </c>
    </row>
    <row r="1258" spans="1:1" x14ac:dyDescent="0.2">
      <c r="A1258" s="34">
        <v>4921</v>
      </c>
    </row>
    <row r="1259" spans="1:1" x14ac:dyDescent="0.2">
      <c r="A1259" s="34">
        <v>4922</v>
      </c>
    </row>
    <row r="1260" spans="1:1" x14ac:dyDescent="0.2">
      <c r="A1260" s="34">
        <v>4923</v>
      </c>
    </row>
    <row r="1261" spans="1:1" x14ac:dyDescent="0.2">
      <c r="A1261" s="34">
        <v>4924</v>
      </c>
    </row>
    <row r="1262" spans="1:1" x14ac:dyDescent="0.2">
      <c r="A1262" s="34">
        <v>4925</v>
      </c>
    </row>
    <row r="1263" spans="1:1" x14ac:dyDescent="0.2">
      <c r="A1263" s="34">
        <v>4926</v>
      </c>
    </row>
    <row r="1264" spans="1:1" x14ac:dyDescent="0.2">
      <c r="A1264" s="34">
        <v>4927</v>
      </c>
    </row>
    <row r="1265" spans="1:1" x14ac:dyDescent="0.2">
      <c r="A1265" s="34">
        <v>4928</v>
      </c>
    </row>
    <row r="1266" spans="1:1" x14ac:dyDescent="0.2">
      <c r="A1266" s="34">
        <v>4929</v>
      </c>
    </row>
    <row r="1267" spans="1:1" x14ac:dyDescent="0.2">
      <c r="A1267" s="34">
        <v>4930</v>
      </c>
    </row>
    <row r="1268" spans="1:1" x14ac:dyDescent="0.2">
      <c r="A1268" s="34">
        <v>4931</v>
      </c>
    </row>
    <row r="1269" spans="1:1" x14ac:dyDescent="0.2">
      <c r="A1269" s="34">
        <v>4932</v>
      </c>
    </row>
    <row r="1270" spans="1:1" x14ac:dyDescent="0.2">
      <c r="A1270" s="34">
        <v>4933</v>
      </c>
    </row>
    <row r="1271" spans="1:1" x14ac:dyDescent="0.2">
      <c r="A1271" s="34">
        <v>4934</v>
      </c>
    </row>
    <row r="1272" spans="1:1" x14ac:dyDescent="0.2">
      <c r="A1272" s="34">
        <v>4935</v>
      </c>
    </row>
    <row r="1273" spans="1:1" x14ac:dyDescent="0.2">
      <c r="A1273" s="34">
        <v>4936</v>
      </c>
    </row>
    <row r="1274" spans="1:1" x14ac:dyDescent="0.2">
      <c r="A1274" s="34">
        <v>4937</v>
      </c>
    </row>
    <row r="1275" spans="1:1" x14ac:dyDescent="0.2">
      <c r="A1275" s="34">
        <v>4938</v>
      </c>
    </row>
    <row r="1276" spans="1:1" x14ac:dyDescent="0.2">
      <c r="A1276" s="34">
        <v>4939</v>
      </c>
    </row>
    <row r="1277" spans="1:1" x14ac:dyDescent="0.2">
      <c r="A1277" s="34">
        <v>4940</v>
      </c>
    </row>
    <row r="1278" spans="1:1" x14ac:dyDescent="0.2">
      <c r="A1278" s="34">
        <v>4941</v>
      </c>
    </row>
    <row r="1279" spans="1:1" x14ac:dyDescent="0.2">
      <c r="A1279" s="34">
        <v>4942</v>
      </c>
    </row>
    <row r="1280" spans="1:1" x14ac:dyDescent="0.2">
      <c r="A1280" s="34">
        <v>4943</v>
      </c>
    </row>
    <row r="1281" spans="1:1" x14ac:dyDescent="0.2">
      <c r="A1281" s="34">
        <v>4944</v>
      </c>
    </row>
    <row r="1282" spans="1:1" x14ac:dyDescent="0.2">
      <c r="A1282" s="34">
        <v>4945</v>
      </c>
    </row>
    <row r="1283" spans="1:1" x14ac:dyDescent="0.2">
      <c r="A1283" s="34">
        <v>4946</v>
      </c>
    </row>
    <row r="1284" spans="1:1" x14ac:dyDescent="0.2">
      <c r="A1284" s="34">
        <v>4947</v>
      </c>
    </row>
    <row r="1285" spans="1:1" x14ac:dyDescent="0.2">
      <c r="A1285" s="34">
        <v>4948</v>
      </c>
    </row>
    <row r="1286" spans="1:1" x14ac:dyDescent="0.2">
      <c r="A1286" s="34">
        <v>4949</v>
      </c>
    </row>
    <row r="1287" spans="1:1" x14ac:dyDescent="0.2">
      <c r="A1287" s="34">
        <v>4950</v>
      </c>
    </row>
    <row r="1288" spans="1:1" x14ac:dyDescent="0.2">
      <c r="A1288" s="34">
        <v>4951</v>
      </c>
    </row>
    <row r="1289" spans="1:1" x14ac:dyDescent="0.2">
      <c r="A1289" s="34">
        <v>4952</v>
      </c>
    </row>
    <row r="1290" spans="1:1" x14ac:dyDescent="0.2">
      <c r="A1290" s="34">
        <v>4953</v>
      </c>
    </row>
    <row r="1291" spans="1:1" x14ac:dyDescent="0.2">
      <c r="A1291" s="34">
        <v>4954</v>
      </c>
    </row>
    <row r="1292" spans="1:1" x14ac:dyDescent="0.2">
      <c r="A1292" s="34">
        <v>4955</v>
      </c>
    </row>
    <row r="1293" spans="1:1" x14ac:dyDescent="0.2">
      <c r="A1293" s="34">
        <v>4956</v>
      </c>
    </row>
    <row r="1294" spans="1:1" x14ac:dyDescent="0.2">
      <c r="A1294" s="34">
        <v>4958</v>
      </c>
    </row>
    <row r="1295" spans="1:1" x14ac:dyDescent="0.2">
      <c r="A1295" s="34">
        <v>4959</v>
      </c>
    </row>
    <row r="1296" spans="1:1" x14ac:dyDescent="0.2">
      <c r="A1296" s="34">
        <v>4960</v>
      </c>
    </row>
    <row r="1297" spans="1:1" x14ac:dyDescent="0.2">
      <c r="A1297" s="34">
        <v>4961</v>
      </c>
    </row>
    <row r="1298" spans="1:1" x14ac:dyDescent="0.2">
      <c r="A1298" s="34">
        <v>4962</v>
      </c>
    </row>
    <row r="1299" spans="1:1" x14ac:dyDescent="0.2">
      <c r="A1299" s="34">
        <v>4963</v>
      </c>
    </row>
    <row r="1300" spans="1:1" x14ac:dyDescent="0.2">
      <c r="A1300" s="34">
        <v>4964</v>
      </c>
    </row>
    <row r="1301" spans="1:1" x14ac:dyDescent="0.2">
      <c r="A1301" s="34">
        <v>4965</v>
      </c>
    </row>
    <row r="1302" spans="1:1" x14ac:dyDescent="0.2">
      <c r="A1302" s="34">
        <v>4967</v>
      </c>
    </row>
    <row r="1303" spans="1:1" x14ac:dyDescent="0.2">
      <c r="A1303" s="34">
        <v>4968</v>
      </c>
    </row>
    <row r="1304" spans="1:1" x14ac:dyDescent="0.2">
      <c r="A1304" s="34">
        <v>4969</v>
      </c>
    </row>
    <row r="1305" spans="1:1" x14ac:dyDescent="0.2">
      <c r="A1305" s="34">
        <v>4970</v>
      </c>
    </row>
    <row r="1306" spans="1:1" x14ac:dyDescent="0.2">
      <c r="A1306" s="34">
        <v>4971</v>
      </c>
    </row>
    <row r="1307" spans="1:1" x14ac:dyDescent="0.2">
      <c r="A1307" s="34">
        <v>4972</v>
      </c>
    </row>
    <row r="1308" spans="1:1" x14ac:dyDescent="0.2">
      <c r="A1308" s="34">
        <v>4973</v>
      </c>
    </row>
    <row r="1309" spans="1:1" x14ac:dyDescent="0.2">
      <c r="A1309" s="34">
        <v>4975</v>
      </c>
    </row>
    <row r="1310" spans="1:1" x14ac:dyDescent="0.2">
      <c r="A1310" s="34">
        <v>4976</v>
      </c>
    </row>
    <row r="1311" spans="1:1" x14ac:dyDescent="0.2">
      <c r="A1311" s="34">
        <v>4977</v>
      </c>
    </row>
    <row r="1312" spans="1:1" x14ac:dyDescent="0.2">
      <c r="A1312" s="34">
        <v>4978</v>
      </c>
    </row>
    <row r="1313" spans="1:1" x14ac:dyDescent="0.2">
      <c r="A1313" s="34">
        <v>4979</v>
      </c>
    </row>
    <row r="1314" spans="1:1" x14ac:dyDescent="0.2">
      <c r="A1314" s="34">
        <v>4980</v>
      </c>
    </row>
    <row r="1315" spans="1:1" x14ac:dyDescent="0.2">
      <c r="A1315" s="34">
        <v>4981</v>
      </c>
    </row>
    <row r="1316" spans="1:1" x14ac:dyDescent="0.2">
      <c r="A1316" s="34">
        <v>4982</v>
      </c>
    </row>
    <row r="1317" spans="1:1" x14ac:dyDescent="0.2">
      <c r="A1317" s="34">
        <v>4983</v>
      </c>
    </row>
    <row r="1318" spans="1:1" x14ac:dyDescent="0.2">
      <c r="A1318" s="34">
        <v>4984</v>
      </c>
    </row>
    <row r="1319" spans="1:1" x14ac:dyDescent="0.2">
      <c r="A1319" s="34">
        <v>4985</v>
      </c>
    </row>
    <row r="1320" spans="1:1" x14ac:dyDescent="0.2">
      <c r="A1320" s="34">
        <v>4986</v>
      </c>
    </row>
    <row r="1321" spans="1:1" x14ac:dyDescent="0.2">
      <c r="A1321" s="34">
        <v>4987</v>
      </c>
    </row>
    <row r="1322" spans="1:1" x14ac:dyDescent="0.2">
      <c r="A1322" s="34">
        <v>4988</v>
      </c>
    </row>
    <row r="1323" spans="1:1" x14ac:dyDescent="0.2">
      <c r="A1323" s="34">
        <v>4989</v>
      </c>
    </row>
    <row r="1324" spans="1:1" x14ac:dyDescent="0.2">
      <c r="A1324" s="34">
        <v>4990</v>
      </c>
    </row>
    <row r="1325" spans="1:1" x14ac:dyDescent="0.2">
      <c r="A1325" s="34">
        <v>4991</v>
      </c>
    </row>
    <row r="1326" spans="1:1" x14ac:dyDescent="0.2">
      <c r="A1326" s="34">
        <v>4992</v>
      </c>
    </row>
    <row r="1327" spans="1:1" x14ac:dyDescent="0.2">
      <c r="A1327" s="34">
        <v>4993</v>
      </c>
    </row>
    <row r="1328" spans="1:1" x14ac:dyDescent="0.2">
      <c r="A1328" s="34">
        <v>4994</v>
      </c>
    </row>
    <row r="1329" spans="1:1" x14ac:dyDescent="0.2">
      <c r="A1329" s="34">
        <v>4995</v>
      </c>
    </row>
    <row r="1330" spans="1:1" x14ac:dyDescent="0.2">
      <c r="A1330" s="34">
        <v>4996</v>
      </c>
    </row>
    <row r="1331" spans="1:1" x14ac:dyDescent="0.2">
      <c r="A1331" s="34">
        <v>4997</v>
      </c>
    </row>
    <row r="1332" spans="1:1" x14ac:dyDescent="0.2">
      <c r="A1332" s="34">
        <v>5003</v>
      </c>
    </row>
    <row r="1333" spans="1:1" x14ac:dyDescent="0.2">
      <c r="A1333" s="34">
        <v>5004</v>
      </c>
    </row>
    <row r="1334" spans="1:1" x14ac:dyDescent="0.2">
      <c r="A1334" s="34">
        <v>5005</v>
      </c>
    </row>
    <row r="1335" spans="1:1" x14ac:dyDescent="0.2">
      <c r="A1335" s="34">
        <v>5006</v>
      </c>
    </row>
    <row r="1336" spans="1:1" x14ac:dyDescent="0.2">
      <c r="A1336" s="34">
        <v>5007</v>
      </c>
    </row>
    <row r="1337" spans="1:1" x14ac:dyDescent="0.2">
      <c r="A1337" s="34">
        <v>5008</v>
      </c>
    </row>
    <row r="1338" spans="1:1" x14ac:dyDescent="0.2">
      <c r="A1338" s="34">
        <v>5009</v>
      </c>
    </row>
    <row r="1339" spans="1:1" x14ac:dyDescent="0.2">
      <c r="A1339" s="34">
        <v>5010</v>
      </c>
    </row>
    <row r="1340" spans="1:1" x14ac:dyDescent="0.2">
      <c r="A1340" s="34">
        <v>5011</v>
      </c>
    </row>
    <row r="1341" spans="1:1" x14ac:dyDescent="0.2">
      <c r="A1341" s="34">
        <v>5012</v>
      </c>
    </row>
    <row r="1342" spans="1:1" x14ac:dyDescent="0.2">
      <c r="A1342" s="34">
        <v>5015</v>
      </c>
    </row>
    <row r="1343" spans="1:1" x14ac:dyDescent="0.2">
      <c r="A1343" s="34">
        <v>5016</v>
      </c>
    </row>
    <row r="1344" spans="1:1" x14ac:dyDescent="0.2">
      <c r="A1344" s="34">
        <v>5017</v>
      </c>
    </row>
    <row r="1345" spans="1:1" x14ac:dyDescent="0.2">
      <c r="A1345" s="34">
        <v>5018</v>
      </c>
    </row>
    <row r="1346" spans="1:1" x14ac:dyDescent="0.2">
      <c r="A1346" s="34">
        <v>5020</v>
      </c>
    </row>
    <row r="1347" spans="1:1" x14ac:dyDescent="0.2">
      <c r="A1347" s="34">
        <v>5021</v>
      </c>
    </row>
    <row r="1348" spans="1:1" x14ac:dyDescent="0.2">
      <c r="A1348" s="34">
        <v>5023</v>
      </c>
    </row>
    <row r="1349" spans="1:1" x14ac:dyDescent="0.2">
      <c r="A1349" s="34">
        <v>5024</v>
      </c>
    </row>
    <row r="1350" spans="1:1" x14ac:dyDescent="0.2">
      <c r="A1350" s="34">
        <v>5025</v>
      </c>
    </row>
    <row r="1351" spans="1:1" x14ac:dyDescent="0.2">
      <c r="A1351" s="34">
        <v>5026</v>
      </c>
    </row>
    <row r="1352" spans="1:1" x14ac:dyDescent="0.2">
      <c r="A1352" s="34">
        <v>5027</v>
      </c>
    </row>
    <row r="1353" spans="1:1" x14ac:dyDescent="0.2">
      <c r="A1353" s="34">
        <v>5028</v>
      </c>
    </row>
    <row r="1354" spans="1:1" x14ac:dyDescent="0.2">
      <c r="A1354" s="34">
        <v>5029</v>
      </c>
    </row>
    <row r="1355" spans="1:1" x14ac:dyDescent="0.2">
      <c r="A1355" s="34">
        <v>5030</v>
      </c>
    </row>
    <row r="1356" spans="1:1" x14ac:dyDescent="0.2">
      <c r="A1356" s="34">
        <v>5031</v>
      </c>
    </row>
    <row r="1357" spans="1:1" x14ac:dyDescent="0.2">
      <c r="A1357" s="34">
        <v>5032</v>
      </c>
    </row>
    <row r="1358" spans="1:1" x14ac:dyDescent="0.2">
      <c r="A1358" s="34">
        <v>5034</v>
      </c>
    </row>
    <row r="1359" spans="1:1" x14ac:dyDescent="0.2">
      <c r="A1359" s="34">
        <v>5036</v>
      </c>
    </row>
    <row r="1360" spans="1:1" x14ac:dyDescent="0.2">
      <c r="A1360" s="34">
        <v>5037</v>
      </c>
    </row>
    <row r="1361" spans="1:1" x14ac:dyDescent="0.2">
      <c r="A1361" s="34">
        <v>5039</v>
      </c>
    </row>
    <row r="1362" spans="1:1" x14ac:dyDescent="0.2">
      <c r="A1362" s="34">
        <v>5040</v>
      </c>
    </row>
    <row r="1363" spans="1:1" x14ac:dyDescent="0.2">
      <c r="A1363" s="34">
        <v>5041</v>
      </c>
    </row>
    <row r="1364" spans="1:1" x14ac:dyDescent="0.2">
      <c r="A1364" s="34">
        <v>5042</v>
      </c>
    </row>
    <row r="1365" spans="1:1" x14ac:dyDescent="0.2">
      <c r="A1365" s="34">
        <v>5043</v>
      </c>
    </row>
    <row r="1366" spans="1:1" x14ac:dyDescent="0.2">
      <c r="A1366" s="34">
        <v>5044</v>
      </c>
    </row>
    <row r="1367" spans="1:1" x14ac:dyDescent="0.2">
      <c r="A1367" s="34">
        <v>5045</v>
      </c>
    </row>
    <row r="1368" spans="1:1" x14ac:dyDescent="0.2">
      <c r="A1368" s="34">
        <v>5046</v>
      </c>
    </row>
    <row r="1369" spans="1:1" x14ac:dyDescent="0.2">
      <c r="A1369" s="34">
        <v>5047</v>
      </c>
    </row>
    <row r="1370" spans="1:1" x14ac:dyDescent="0.2">
      <c r="A1370" s="34">
        <v>5048</v>
      </c>
    </row>
    <row r="1371" spans="1:1" x14ac:dyDescent="0.2">
      <c r="A1371" s="34">
        <v>5049</v>
      </c>
    </row>
    <row r="1372" spans="1:1" x14ac:dyDescent="0.2">
      <c r="A1372" s="34">
        <v>5050</v>
      </c>
    </row>
    <row r="1373" spans="1:1" x14ac:dyDescent="0.2">
      <c r="A1373" s="34">
        <v>5051</v>
      </c>
    </row>
    <row r="1374" spans="1:1" x14ac:dyDescent="0.2">
      <c r="A1374" s="34">
        <v>5052</v>
      </c>
    </row>
    <row r="1375" spans="1:1" x14ac:dyDescent="0.2">
      <c r="A1375" s="34">
        <v>5053</v>
      </c>
    </row>
    <row r="1376" spans="1:1" x14ac:dyDescent="0.2">
      <c r="A1376" s="34">
        <v>5054</v>
      </c>
    </row>
    <row r="1377" spans="1:1" x14ac:dyDescent="0.2">
      <c r="A1377" s="34">
        <v>5055</v>
      </c>
    </row>
    <row r="1378" spans="1:1" x14ac:dyDescent="0.2">
      <c r="A1378" s="34">
        <v>5056</v>
      </c>
    </row>
    <row r="1379" spans="1:1" x14ac:dyDescent="0.2">
      <c r="A1379" s="34">
        <v>5057</v>
      </c>
    </row>
    <row r="1380" spans="1:1" x14ac:dyDescent="0.2">
      <c r="A1380" s="34">
        <v>5058</v>
      </c>
    </row>
    <row r="1381" spans="1:1" x14ac:dyDescent="0.2">
      <c r="A1381" s="34">
        <v>5059</v>
      </c>
    </row>
    <row r="1382" spans="1:1" x14ac:dyDescent="0.2">
      <c r="A1382" s="34">
        <v>5060</v>
      </c>
    </row>
    <row r="1383" spans="1:1" x14ac:dyDescent="0.2">
      <c r="A1383" s="34">
        <v>5061</v>
      </c>
    </row>
    <row r="1384" spans="1:1" x14ac:dyDescent="0.2">
      <c r="A1384" s="34">
        <v>5062</v>
      </c>
    </row>
    <row r="1385" spans="1:1" x14ac:dyDescent="0.2">
      <c r="A1385" s="34">
        <v>5063</v>
      </c>
    </row>
    <row r="1386" spans="1:1" x14ac:dyDescent="0.2">
      <c r="A1386" s="34">
        <v>5064</v>
      </c>
    </row>
    <row r="1387" spans="1:1" x14ac:dyDescent="0.2">
      <c r="A1387" s="34">
        <v>5065</v>
      </c>
    </row>
    <row r="1388" spans="1:1" x14ac:dyDescent="0.2">
      <c r="A1388" s="34">
        <v>5066</v>
      </c>
    </row>
    <row r="1389" spans="1:1" x14ac:dyDescent="0.2">
      <c r="A1389" s="34">
        <v>5067</v>
      </c>
    </row>
    <row r="1390" spans="1:1" x14ac:dyDescent="0.2">
      <c r="A1390" s="34">
        <v>5068</v>
      </c>
    </row>
    <row r="1391" spans="1:1" x14ac:dyDescent="0.2">
      <c r="A1391" s="34">
        <v>5069</v>
      </c>
    </row>
    <row r="1392" spans="1:1" x14ac:dyDescent="0.2">
      <c r="A1392" s="34">
        <v>5070</v>
      </c>
    </row>
    <row r="1393" spans="1:1" x14ac:dyDescent="0.2">
      <c r="A1393" s="34">
        <v>5071</v>
      </c>
    </row>
    <row r="1394" spans="1:1" x14ac:dyDescent="0.2">
      <c r="A1394" s="34">
        <v>5072</v>
      </c>
    </row>
    <row r="1395" spans="1:1" x14ac:dyDescent="0.2">
      <c r="A1395" s="34">
        <v>5073</v>
      </c>
    </row>
    <row r="1396" spans="1:1" x14ac:dyDescent="0.2">
      <c r="A1396" s="34">
        <v>5074</v>
      </c>
    </row>
    <row r="1397" spans="1:1" x14ac:dyDescent="0.2">
      <c r="A1397" s="34">
        <v>5075</v>
      </c>
    </row>
    <row r="1398" spans="1:1" x14ac:dyDescent="0.2">
      <c r="A1398" s="34">
        <v>5076</v>
      </c>
    </row>
    <row r="1399" spans="1:1" x14ac:dyDescent="0.2">
      <c r="A1399" s="34">
        <v>5077</v>
      </c>
    </row>
    <row r="1400" spans="1:1" x14ac:dyDescent="0.2">
      <c r="A1400" s="34" t="s">
        <v>21</v>
      </c>
    </row>
    <row r="1401" spans="1:1" x14ac:dyDescent="0.2">
      <c r="A1401" s="34" t="s">
        <v>52</v>
      </c>
    </row>
    <row r="1402" spans="1:1" x14ac:dyDescent="0.2">
      <c r="A1402" s="34" t="s">
        <v>22</v>
      </c>
    </row>
    <row r="1403" spans="1:1" x14ac:dyDescent="0.2">
      <c r="A1403" s="34" t="s">
        <v>53</v>
      </c>
    </row>
    <row r="1404" spans="1:1" x14ac:dyDescent="0.2">
      <c r="A1404" s="34" t="s">
        <v>54</v>
      </c>
    </row>
    <row r="1405" spans="1:1" x14ac:dyDescent="0.2">
      <c r="A1405" s="34" t="s">
        <v>55</v>
      </c>
    </row>
    <row r="1406" spans="1:1" x14ac:dyDescent="0.2">
      <c r="A1406" s="34" t="s">
        <v>56</v>
      </c>
    </row>
    <row r="1407" spans="1:1" x14ac:dyDescent="0.2">
      <c r="A1407" s="34" t="s">
        <v>57</v>
      </c>
    </row>
    <row r="1408" spans="1:1" x14ac:dyDescent="0.2">
      <c r="A1408" s="34" t="s">
        <v>58</v>
      </c>
    </row>
    <row r="1409" spans="1:1" x14ac:dyDescent="0.2">
      <c r="A1409" s="34" t="s">
        <v>23</v>
      </c>
    </row>
    <row r="1410" spans="1:1" x14ac:dyDescent="0.2">
      <c r="A1410" s="34" t="s">
        <v>59</v>
      </c>
    </row>
    <row r="1411" spans="1:1" x14ac:dyDescent="0.2">
      <c r="A1411" s="34" t="s">
        <v>60</v>
      </c>
    </row>
    <row r="1412" spans="1:1" x14ac:dyDescent="0.2">
      <c r="A1412" s="34" t="s">
        <v>61</v>
      </c>
    </row>
    <row r="1413" spans="1:1" x14ac:dyDescent="0.2">
      <c r="A1413" s="34" t="s">
        <v>62</v>
      </c>
    </row>
    <row r="1414" spans="1:1" x14ac:dyDescent="0.2">
      <c r="A1414" s="34" t="s">
        <v>63</v>
      </c>
    </row>
    <row r="1415" spans="1:1" x14ac:dyDescent="0.2">
      <c r="A1415" s="34" t="s">
        <v>24</v>
      </c>
    </row>
    <row r="1416" spans="1:1" x14ac:dyDescent="0.2">
      <c r="A1416" s="34" t="s">
        <v>64</v>
      </c>
    </row>
    <row r="1417" spans="1:1" x14ac:dyDescent="0.2">
      <c r="A1417" s="34" t="s">
        <v>65</v>
      </c>
    </row>
    <row r="1418" spans="1:1" x14ac:dyDescent="0.2">
      <c r="A1418" s="34" t="s">
        <v>66</v>
      </c>
    </row>
    <row r="1419" spans="1:1" x14ac:dyDescent="0.2">
      <c r="A1419" s="34" t="s">
        <v>67</v>
      </c>
    </row>
    <row r="1420" spans="1:1" x14ac:dyDescent="0.2">
      <c r="A1420" s="34" t="s">
        <v>68</v>
      </c>
    </row>
    <row r="1421" spans="1:1" x14ac:dyDescent="0.2">
      <c r="A1421" s="34" t="s">
        <v>69</v>
      </c>
    </row>
    <row r="1422" spans="1:1" x14ac:dyDescent="0.2">
      <c r="A1422" s="34" t="s">
        <v>70</v>
      </c>
    </row>
    <row r="1423" spans="1:1" x14ac:dyDescent="0.2">
      <c r="A1423" s="34" t="s">
        <v>71</v>
      </c>
    </row>
    <row r="1424" spans="1:1" x14ac:dyDescent="0.2">
      <c r="A1424" s="34" t="s">
        <v>72</v>
      </c>
    </row>
    <row r="1425" spans="1:1" x14ac:dyDescent="0.2">
      <c r="A1425" s="34" t="s">
        <v>73</v>
      </c>
    </row>
    <row r="1426" spans="1:1" x14ac:dyDescent="0.2">
      <c r="A1426" s="34" t="s">
        <v>74</v>
      </c>
    </row>
    <row r="1427" spans="1:1" x14ac:dyDescent="0.2">
      <c r="A1427" s="34" t="s">
        <v>75</v>
      </c>
    </row>
    <row r="1428" spans="1:1" x14ac:dyDescent="0.2">
      <c r="A1428" s="34" t="s">
        <v>76</v>
      </c>
    </row>
    <row r="1429" spans="1:1" x14ac:dyDescent="0.2">
      <c r="A1429" s="34" t="s">
        <v>77</v>
      </c>
    </row>
    <row r="1430" spans="1:1" x14ac:dyDescent="0.2">
      <c r="A1430" s="34" t="s">
        <v>78</v>
      </c>
    </row>
    <row r="1431" spans="1:1" x14ac:dyDescent="0.2">
      <c r="A1431" s="34" t="s">
        <v>79</v>
      </c>
    </row>
    <row r="1432" spans="1:1" x14ac:dyDescent="0.2">
      <c r="A1432" s="34" t="s">
        <v>80</v>
      </c>
    </row>
    <row r="1433" spans="1:1" x14ac:dyDescent="0.2">
      <c r="A1433" s="34" t="s">
        <v>81</v>
      </c>
    </row>
    <row r="1434" spans="1:1" x14ac:dyDescent="0.2">
      <c r="A1434" s="34" t="s">
        <v>82</v>
      </c>
    </row>
    <row r="1435" spans="1:1" x14ac:dyDescent="0.2">
      <c r="A1435" s="34" t="s">
        <v>83</v>
      </c>
    </row>
    <row r="1436" spans="1:1" x14ac:dyDescent="0.2">
      <c r="A1436" s="34" t="s">
        <v>84</v>
      </c>
    </row>
    <row r="1437" spans="1:1" x14ac:dyDescent="0.2">
      <c r="A1437" s="34" t="s">
        <v>85</v>
      </c>
    </row>
    <row r="1438" spans="1:1" x14ac:dyDescent="0.2">
      <c r="A1438" s="34" t="s">
        <v>86</v>
      </c>
    </row>
    <row r="1439" spans="1:1" x14ac:dyDescent="0.2">
      <c r="A1439" s="34" t="s">
        <v>87</v>
      </c>
    </row>
    <row r="1440" spans="1:1" x14ac:dyDescent="0.2">
      <c r="A1440" s="34" t="s">
        <v>88</v>
      </c>
    </row>
    <row r="1441" spans="1:1" x14ac:dyDescent="0.2">
      <c r="A1441" s="34" t="s">
        <v>89</v>
      </c>
    </row>
    <row r="1442" spans="1:1" x14ac:dyDescent="0.2">
      <c r="A1442" s="34" t="s">
        <v>90</v>
      </c>
    </row>
    <row r="1443" spans="1:1" x14ac:dyDescent="0.2">
      <c r="A1443" s="34" t="s">
        <v>91</v>
      </c>
    </row>
    <row r="1444" spans="1:1" x14ac:dyDescent="0.2">
      <c r="A1444" s="34" t="s">
        <v>92</v>
      </c>
    </row>
    <row r="1445" spans="1:1" x14ac:dyDescent="0.2">
      <c r="A1445" s="34" t="s">
        <v>93</v>
      </c>
    </row>
    <row r="1446" spans="1:1" x14ac:dyDescent="0.2">
      <c r="A1446" s="34" t="s">
        <v>94</v>
      </c>
    </row>
    <row r="1447" spans="1:1" x14ac:dyDescent="0.2">
      <c r="A1447" s="34" t="s">
        <v>95</v>
      </c>
    </row>
    <row r="1448" spans="1:1" x14ac:dyDescent="0.2">
      <c r="A1448" s="34" t="s">
        <v>96</v>
      </c>
    </row>
    <row r="1449" spans="1:1" x14ac:dyDescent="0.2">
      <c r="A1449" s="34" t="s">
        <v>97</v>
      </c>
    </row>
    <row r="1450" spans="1:1" x14ac:dyDescent="0.2">
      <c r="A1450" s="34" t="s">
        <v>98</v>
      </c>
    </row>
    <row r="1451" spans="1:1" x14ac:dyDescent="0.2">
      <c r="A1451" s="34" t="s">
        <v>99</v>
      </c>
    </row>
    <row r="1452" spans="1:1" x14ac:dyDescent="0.2">
      <c r="A1452" s="34" t="s">
        <v>100</v>
      </c>
    </row>
    <row r="1453" spans="1:1" x14ac:dyDescent="0.2">
      <c r="A1453" s="34" t="s">
        <v>101</v>
      </c>
    </row>
    <row r="1454" spans="1:1" x14ac:dyDescent="0.2">
      <c r="A1454" s="34" t="s">
        <v>102</v>
      </c>
    </row>
    <row r="1455" spans="1:1" x14ac:dyDescent="0.2">
      <c r="A1455" s="34" t="s">
        <v>103</v>
      </c>
    </row>
    <row r="1456" spans="1:1" x14ac:dyDescent="0.2">
      <c r="A1456" s="34" t="s">
        <v>104</v>
      </c>
    </row>
    <row r="1457" spans="1:1" x14ac:dyDescent="0.2">
      <c r="A1457" s="34" t="s">
        <v>105</v>
      </c>
    </row>
    <row r="1458" spans="1:1" x14ac:dyDescent="0.2">
      <c r="A1458" s="34" t="s">
        <v>106</v>
      </c>
    </row>
    <row r="1459" spans="1:1" x14ac:dyDescent="0.2">
      <c r="A1459" s="34" t="s">
        <v>107</v>
      </c>
    </row>
    <row r="1460" spans="1:1" x14ac:dyDescent="0.2">
      <c r="A1460" s="34" t="s">
        <v>108</v>
      </c>
    </row>
    <row r="1461" spans="1:1" x14ac:dyDescent="0.2">
      <c r="A1461" s="34" t="s">
        <v>109</v>
      </c>
    </row>
    <row r="1462" spans="1:1" x14ac:dyDescent="0.2">
      <c r="A1462" s="34" t="s">
        <v>110</v>
      </c>
    </row>
    <row r="1463" spans="1:1" x14ac:dyDescent="0.2">
      <c r="A1463" s="34" t="s">
        <v>111</v>
      </c>
    </row>
    <row r="1464" spans="1:1" x14ac:dyDescent="0.2">
      <c r="A1464" s="34" t="s">
        <v>112</v>
      </c>
    </row>
    <row r="1465" spans="1:1" x14ac:dyDescent="0.2">
      <c r="A1465" s="34" t="s">
        <v>113</v>
      </c>
    </row>
    <row r="1466" spans="1:1" x14ac:dyDescent="0.2">
      <c r="A1466" s="34" t="s">
        <v>114</v>
      </c>
    </row>
    <row r="1467" spans="1:1" x14ac:dyDescent="0.2">
      <c r="A1467" s="34" t="s">
        <v>115</v>
      </c>
    </row>
    <row r="1468" spans="1:1" x14ac:dyDescent="0.2">
      <c r="A1468" s="34" t="s">
        <v>116</v>
      </c>
    </row>
    <row r="1469" spans="1:1" x14ac:dyDescent="0.2">
      <c r="A1469" s="34" t="s">
        <v>117</v>
      </c>
    </row>
    <row r="1470" spans="1:1" x14ac:dyDescent="0.2">
      <c r="A1470" s="34" t="s">
        <v>118</v>
      </c>
    </row>
    <row r="1471" spans="1:1" x14ac:dyDescent="0.2">
      <c r="A1471" s="34" t="s">
        <v>119</v>
      </c>
    </row>
    <row r="1472" spans="1:1" x14ac:dyDescent="0.2">
      <c r="A1472" s="34" t="s">
        <v>120</v>
      </c>
    </row>
    <row r="1473" spans="1:1" x14ac:dyDescent="0.2">
      <c r="A1473" s="34" t="s">
        <v>121</v>
      </c>
    </row>
    <row r="1474" spans="1:1" x14ac:dyDescent="0.2">
      <c r="A1474" s="34" t="s">
        <v>25</v>
      </c>
    </row>
    <row r="1475" spans="1:1" x14ac:dyDescent="0.2">
      <c r="A1475" s="34" t="s">
        <v>26</v>
      </c>
    </row>
    <row r="1476" spans="1:1" x14ac:dyDescent="0.2">
      <c r="A1476" s="34" t="s">
        <v>122</v>
      </c>
    </row>
    <row r="1477" spans="1:1" x14ac:dyDescent="0.2">
      <c r="A1477" s="34" t="s">
        <v>123</v>
      </c>
    </row>
    <row r="1478" spans="1:1" x14ac:dyDescent="0.2">
      <c r="A1478" s="34" t="s">
        <v>124</v>
      </c>
    </row>
    <row r="1479" spans="1:1" x14ac:dyDescent="0.2">
      <c r="A1479" s="34" t="s">
        <v>125</v>
      </c>
    </row>
    <row r="1480" spans="1:1" x14ac:dyDescent="0.2">
      <c r="A1480" s="34" t="s">
        <v>126</v>
      </c>
    </row>
    <row r="1481" spans="1:1" x14ac:dyDescent="0.2">
      <c r="A1481" s="34" t="s">
        <v>127</v>
      </c>
    </row>
    <row r="1482" spans="1:1" x14ac:dyDescent="0.2">
      <c r="A1482" s="34" t="s">
        <v>128</v>
      </c>
    </row>
    <row r="1483" spans="1:1" x14ac:dyDescent="0.2">
      <c r="A1483" s="34" t="s">
        <v>129</v>
      </c>
    </row>
    <row r="1484" spans="1:1" x14ac:dyDescent="0.2">
      <c r="A1484" s="34" t="s">
        <v>130</v>
      </c>
    </row>
    <row r="1485" spans="1:1" x14ac:dyDescent="0.2">
      <c r="A1485" s="34" t="s">
        <v>131</v>
      </c>
    </row>
    <row r="1486" spans="1:1" x14ac:dyDescent="0.2">
      <c r="A1486" s="34" t="s">
        <v>132</v>
      </c>
    </row>
    <row r="1487" spans="1:1" x14ac:dyDescent="0.2">
      <c r="A1487" s="34" t="s">
        <v>133</v>
      </c>
    </row>
    <row r="1488" spans="1:1" x14ac:dyDescent="0.2">
      <c r="A1488" s="34" t="s">
        <v>134</v>
      </c>
    </row>
    <row r="1489" spans="1:1" x14ac:dyDescent="0.2">
      <c r="A1489" s="34" t="s">
        <v>135</v>
      </c>
    </row>
    <row r="1490" spans="1:1" x14ac:dyDescent="0.2">
      <c r="A1490" s="34" t="s">
        <v>136</v>
      </c>
    </row>
    <row r="1491" spans="1:1" x14ac:dyDescent="0.2">
      <c r="A1491" s="34" t="s">
        <v>137</v>
      </c>
    </row>
    <row r="1492" spans="1:1" x14ac:dyDescent="0.2">
      <c r="A1492" s="34" t="s">
        <v>138</v>
      </c>
    </row>
    <row r="1493" spans="1:1" x14ac:dyDescent="0.2">
      <c r="A1493" s="34" t="s">
        <v>139</v>
      </c>
    </row>
    <row r="1494" spans="1:1" x14ac:dyDescent="0.2">
      <c r="A1494" s="34" t="s">
        <v>140</v>
      </c>
    </row>
    <row r="1495" spans="1:1" x14ac:dyDescent="0.2">
      <c r="A1495" s="34" t="s">
        <v>27</v>
      </c>
    </row>
    <row r="1496" spans="1:1" x14ac:dyDescent="0.2">
      <c r="A1496" s="34" t="s">
        <v>141</v>
      </c>
    </row>
    <row r="1497" spans="1:1" x14ac:dyDescent="0.2">
      <c r="A1497" s="34" t="s">
        <v>142</v>
      </c>
    </row>
    <row r="1498" spans="1:1" x14ac:dyDescent="0.2">
      <c r="A1498" s="34" t="s">
        <v>143</v>
      </c>
    </row>
    <row r="1499" spans="1:1" x14ac:dyDescent="0.2">
      <c r="A1499" s="34" t="s">
        <v>144</v>
      </c>
    </row>
    <row r="1500" spans="1:1" x14ac:dyDescent="0.2">
      <c r="A1500" s="34" t="s">
        <v>28</v>
      </c>
    </row>
    <row r="1501" spans="1:1" x14ac:dyDescent="0.2">
      <c r="A1501" s="34" t="s">
        <v>29</v>
      </c>
    </row>
    <row r="1502" spans="1:1" x14ac:dyDescent="0.2">
      <c r="A1502" s="34" t="s">
        <v>30</v>
      </c>
    </row>
    <row r="1503" spans="1:1" x14ac:dyDescent="0.2">
      <c r="A1503" s="34" t="s">
        <v>31</v>
      </c>
    </row>
    <row r="1504" spans="1:1" x14ac:dyDescent="0.2">
      <c r="A1504" s="34" t="s">
        <v>145</v>
      </c>
    </row>
    <row r="1505" spans="1:1" x14ac:dyDescent="0.2">
      <c r="A1505" s="34" t="s">
        <v>146</v>
      </c>
    </row>
    <row r="1506" spans="1:1" x14ac:dyDescent="0.2">
      <c r="A1506" s="34" t="s">
        <v>32</v>
      </c>
    </row>
    <row r="1507" spans="1:1" x14ac:dyDescent="0.2">
      <c r="A1507" s="34" t="s">
        <v>147</v>
      </c>
    </row>
    <row r="1508" spans="1:1" x14ac:dyDescent="0.2">
      <c r="A1508" s="34" t="s">
        <v>33</v>
      </c>
    </row>
    <row r="1509" spans="1:1" x14ac:dyDescent="0.2">
      <c r="A1509" s="34" t="s">
        <v>148</v>
      </c>
    </row>
    <row r="1510" spans="1:1" x14ac:dyDescent="0.2">
      <c r="A1510" s="34" t="s">
        <v>149</v>
      </c>
    </row>
    <row r="1511" spans="1:1" x14ac:dyDescent="0.2">
      <c r="A1511" s="34" t="s">
        <v>150</v>
      </c>
    </row>
    <row r="1512" spans="1:1" x14ac:dyDescent="0.2">
      <c r="A1512" s="34" t="s">
        <v>151</v>
      </c>
    </row>
    <row r="1513" spans="1:1" x14ac:dyDescent="0.2">
      <c r="A1513" s="34" t="s">
        <v>152</v>
      </c>
    </row>
    <row r="1514" spans="1:1" x14ac:dyDescent="0.2">
      <c r="A1514" s="34" t="s">
        <v>34</v>
      </c>
    </row>
    <row r="1515" spans="1:1" x14ac:dyDescent="0.2">
      <c r="A1515" s="34" t="s">
        <v>35</v>
      </c>
    </row>
    <row r="1516" spans="1:1" x14ac:dyDescent="0.2">
      <c r="A1516" s="34" t="s">
        <v>153</v>
      </c>
    </row>
    <row r="1517" spans="1:1" x14ac:dyDescent="0.2">
      <c r="A1517" s="34" t="s">
        <v>154</v>
      </c>
    </row>
    <row r="1518" spans="1:1" x14ac:dyDescent="0.2">
      <c r="A1518" s="34" t="s">
        <v>36</v>
      </c>
    </row>
    <row r="1519" spans="1:1" x14ac:dyDescent="0.2">
      <c r="A1519" s="34" t="s">
        <v>155</v>
      </c>
    </row>
    <row r="1520" spans="1:1" x14ac:dyDescent="0.2">
      <c r="A1520" s="34" t="s">
        <v>156</v>
      </c>
    </row>
    <row r="1521" spans="1:1" x14ac:dyDescent="0.2">
      <c r="A1521" s="34" t="s">
        <v>157</v>
      </c>
    </row>
    <row r="1522" spans="1:1" x14ac:dyDescent="0.2">
      <c r="A1522" s="34" t="s">
        <v>158</v>
      </c>
    </row>
    <row r="1523" spans="1:1" x14ac:dyDescent="0.2">
      <c r="A1523" s="34" t="s">
        <v>159</v>
      </c>
    </row>
    <row r="1524" spans="1:1" x14ac:dyDescent="0.2">
      <c r="A1524" s="34" t="s">
        <v>160</v>
      </c>
    </row>
    <row r="1525" spans="1:1" x14ac:dyDescent="0.2">
      <c r="A1525" s="34" t="s">
        <v>37</v>
      </c>
    </row>
    <row r="1526" spans="1:1" x14ac:dyDescent="0.2">
      <c r="A1526" s="34" t="s">
        <v>161</v>
      </c>
    </row>
    <row r="1527" spans="1:1" x14ac:dyDescent="0.2">
      <c r="A1527" s="34" t="s">
        <v>162</v>
      </c>
    </row>
    <row r="1528" spans="1:1" x14ac:dyDescent="0.2">
      <c r="A1528" s="34" t="s">
        <v>163</v>
      </c>
    </row>
    <row r="1529" spans="1:1" x14ac:dyDescent="0.2">
      <c r="A1529" s="34" t="s">
        <v>164</v>
      </c>
    </row>
    <row r="1530" spans="1:1" x14ac:dyDescent="0.2">
      <c r="A1530" s="34" t="s">
        <v>38</v>
      </c>
    </row>
    <row r="1531" spans="1:1" x14ac:dyDescent="0.2">
      <c r="A1531" s="34" t="s">
        <v>165</v>
      </c>
    </row>
    <row r="1532" spans="1:1" x14ac:dyDescent="0.2">
      <c r="A1532" s="34" t="s">
        <v>166</v>
      </c>
    </row>
    <row r="1533" spans="1:1" x14ac:dyDescent="0.2">
      <c r="A1533" s="34" t="s">
        <v>167</v>
      </c>
    </row>
    <row r="1534" spans="1:1" x14ac:dyDescent="0.2">
      <c r="A1534" s="34" t="s">
        <v>168</v>
      </c>
    </row>
    <row r="1535" spans="1:1" x14ac:dyDescent="0.2">
      <c r="A1535" s="34" t="s">
        <v>39</v>
      </c>
    </row>
    <row r="1536" spans="1:1" x14ac:dyDescent="0.2">
      <c r="A1536" s="34" t="s">
        <v>169</v>
      </c>
    </row>
    <row r="1537" spans="1:1" x14ac:dyDescent="0.2">
      <c r="A1537" s="34" t="s">
        <v>170</v>
      </c>
    </row>
    <row r="1538" spans="1:1" x14ac:dyDescent="0.2">
      <c r="A1538" s="34" t="s">
        <v>40</v>
      </c>
    </row>
    <row r="1539" spans="1:1" x14ac:dyDescent="0.2">
      <c r="A1539" s="34" t="s">
        <v>171</v>
      </c>
    </row>
    <row r="1540" spans="1:1" x14ac:dyDescent="0.2">
      <c r="A1540" s="34" t="s">
        <v>172</v>
      </c>
    </row>
    <row r="1541" spans="1:1" x14ac:dyDescent="0.2">
      <c r="A1541" s="34" t="s">
        <v>173</v>
      </c>
    </row>
    <row r="1542" spans="1:1" x14ac:dyDescent="0.2">
      <c r="A1542" s="34" t="s">
        <v>174</v>
      </c>
    </row>
    <row r="1543" spans="1:1" x14ac:dyDescent="0.2">
      <c r="A1543" s="34" t="s">
        <v>175</v>
      </c>
    </row>
    <row r="1544" spans="1:1" x14ac:dyDescent="0.2">
      <c r="A1544" s="34" t="s">
        <v>176</v>
      </c>
    </row>
    <row r="1545" spans="1:1" x14ac:dyDescent="0.2">
      <c r="A1545" s="34" t="s">
        <v>177</v>
      </c>
    </row>
    <row r="1546" spans="1:1" x14ac:dyDescent="0.2">
      <c r="A1546" s="34" t="s">
        <v>41</v>
      </c>
    </row>
    <row r="1547" spans="1:1" x14ac:dyDescent="0.2">
      <c r="A1547" s="34" t="s">
        <v>178</v>
      </c>
    </row>
    <row r="1548" spans="1:1" x14ac:dyDescent="0.2">
      <c r="A1548" s="34" t="s">
        <v>179</v>
      </c>
    </row>
    <row r="1549" spans="1:1" x14ac:dyDescent="0.2">
      <c r="A1549" s="34" t="s">
        <v>180</v>
      </c>
    </row>
    <row r="1550" spans="1:1" x14ac:dyDescent="0.2">
      <c r="A1550" s="34" t="s">
        <v>42</v>
      </c>
    </row>
    <row r="1551" spans="1:1" x14ac:dyDescent="0.2">
      <c r="A1551" s="34" t="s">
        <v>181</v>
      </c>
    </row>
    <row r="1552" spans="1:1" x14ac:dyDescent="0.2">
      <c r="A1552" s="34" t="s">
        <v>182</v>
      </c>
    </row>
    <row r="1553" spans="1:1" x14ac:dyDescent="0.2">
      <c r="A1553" s="34" t="s">
        <v>183</v>
      </c>
    </row>
    <row r="1554" spans="1:1" x14ac:dyDescent="0.2">
      <c r="A1554" s="34" t="s">
        <v>184</v>
      </c>
    </row>
    <row r="1555" spans="1:1" x14ac:dyDescent="0.2">
      <c r="A1555" s="34" t="s">
        <v>185</v>
      </c>
    </row>
    <row r="1556" spans="1:1" x14ac:dyDescent="0.2">
      <c r="A1556" s="34" t="s">
        <v>186</v>
      </c>
    </row>
    <row r="1557" spans="1:1" x14ac:dyDescent="0.2">
      <c r="A1557" s="34" t="s">
        <v>187</v>
      </c>
    </row>
    <row r="1558" spans="1:1" x14ac:dyDescent="0.2">
      <c r="A1558" s="34" t="s">
        <v>188</v>
      </c>
    </row>
    <row r="1559" spans="1:1" x14ac:dyDescent="0.2">
      <c r="A1559" s="34" t="s">
        <v>189</v>
      </c>
    </row>
    <row r="1560" spans="1:1" x14ac:dyDescent="0.2">
      <c r="A1560" s="34" t="s">
        <v>190</v>
      </c>
    </row>
    <row r="1561" spans="1:1" x14ac:dyDescent="0.2">
      <c r="A1561" s="34" t="s">
        <v>43</v>
      </c>
    </row>
    <row r="1562" spans="1:1" x14ac:dyDescent="0.2">
      <c r="A1562" s="34" t="s">
        <v>191</v>
      </c>
    </row>
    <row r="1563" spans="1:1" x14ac:dyDescent="0.2">
      <c r="A1563" s="34" t="s">
        <v>192</v>
      </c>
    </row>
    <row r="1564" spans="1:1" x14ac:dyDescent="0.2">
      <c r="A1564" s="34" t="s">
        <v>193</v>
      </c>
    </row>
    <row r="1565" spans="1:1" x14ac:dyDescent="0.2">
      <c r="A1565" s="34" t="s">
        <v>194</v>
      </c>
    </row>
    <row r="1566" spans="1:1" x14ac:dyDescent="0.2">
      <c r="A1566" s="34" t="s">
        <v>195</v>
      </c>
    </row>
    <row r="1567" spans="1:1" x14ac:dyDescent="0.2">
      <c r="A1567" s="34" t="s">
        <v>196</v>
      </c>
    </row>
    <row r="1568" spans="1:1" x14ac:dyDescent="0.2">
      <c r="A1568" s="34" t="s">
        <v>197</v>
      </c>
    </row>
    <row r="1569" spans="1:1" x14ac:dyDescent="0.2">
      <c r="A1569" s="34" t="s">
        <v>198</v>
      </c>
    </row>
    <row r="1570" spans="1:1" x14ac:dyDescent="0.2">
      <c r="A1570" s="34" t="s">
        <v>199</v>
      </c>
    </row>
    <row r="1571" spans="1:1" x14ac:dyDescent="0.2">
      <c r="A1571" s="34" t="s">
        <v>200</v>
      </c>
    </row>
    <row r="1572" spans="1:1" x14ac:dyDescent="0.2">
      <c r="A1572" s="34" t="s">
        <v>201</v>
      </c>
    </row>
    <row r="1573" spans="1:1" x14ac:dyDescent="0.2">
      <c r="A1573" s="34" t="s">
        <v>202</v>
      </c>
    </row>
    <row r="1574" spans="1:1" x14ac:dyDescent="0.2">
      <c r="A1574" s="34" t="s">
        <v>203</v>
      </c>
    </row>
    <row r="1575" spans="1:1" x14ac:dyDescent="0.2">
      <c r="A1575" s="34" t="s">
        <v>204</v>
      </c>
    </row>
    <row r="1576" spans="1:1" x14ac:dyDescent="0.2">
      <c r="A1576" s="34" t="s">
        <v>205</v>
      </c>
    </row>
    <row r="1577" spans="1:1" x14ac:dyDescent="0.2">
      <c r="A1577" s="34" t="s">
        <v>44</v>
      </c>
    </row>
    <row r="1578" spans="1:1" x14ac:dyDescent="0.2">
      <c r="A1578" s="34" t="s">
        <v>206</v>
      </c>
    </row>
    <row r="1579" spans="1:1" x14ac:dyDescent="0.2">
      <c r="A1579" s="34" t="s">
        <v>45</v>
      </c>
    </row>
    <row r="1580" spans="1:1" x14ac:dyDescent="0.2">
      <c r="A1580" s="34" t="s">
        <v>207</v>
      </c>
    </row>
    <row r="1581" spans="1:1" x14ac:dyDescent="0.2">
      <c r="A1581" s="34" t="s">
        <v>208</v>
      </c>
    </row>
    <row r="1582" spans="1:1" x14ac:dyDescent="0.2">
      <c r="A1582" s="34" t="s">
        <v>209</v>
      </c>
    </row>
    <row r="1583" spans="1:1" x14ac:dyDescent="0.2">
      <c r="A1583" s="34" t="s">
        <v>210</v>
      </c>
    </row>
    <row r="1584" spans="1:1" x14ac:dyDescent="0.2">
      <c r="A1584" s="34" t="s">
        <v>211</v>
      </c>
    </row>
    <row r="1585" spans="1:1" x14ac:dyDescent="0.2">
      <c r="A1585" s="34" t="s">
        <v>212</v>
      </c>
    </row>
    <row r="1586" spans="1:1" x14ac:dyDescent="0.2">
      <c r="A1586" s="34" t="s">
        <v>213</v>
      </c>
    </row>
    <row r="1587" spans="1:1" x14ac:dyDescent="0.2">
      <c r="A1587" s="34" t="s">
        <v>214</v>
      </c>
    </row>
    <row r="1588" spans="1:1" x14ac:dyDescent="0.2">
      <c r="A1588" s="34" t="s">
        <v>215</v>
      </c>
    </row>
    <row r="1589" spans="1:1" x14ac:dyDescent="0.2">
      <c r="A1589" s="34" t="s">
        <v>216</v>
      </c>
    </row>
    <row r="1590" spans="1:1" x14ac:dyDescent="0.2">
      <c r="A1590" s="34" t="s">
        <v>46</v>
      </c>
    </row>
    <row r="1591" spans="1:1" x14ac:dyDescent="0.2">
      <c r="A1591" s="34" t="s">
        <v>217</v>
      </c>
    </row>
    <row r="1592" spans="1:1" x14ac:dyDescent="0.2">
      <c r="A1592" s="34" t="s">
        <v>218</v>
      </c>
    </row>
    <row r="1593" spans="1:1" x14ac:dyDescent="0.2">
      <c r="A1593" s="34" t="s">
        <v>219</v>
      </c>
    </row>
    <row r="1594" spans="1:1" x14ac:dyDescent="0.2">
      <c r="A1594" s="34" t="s">
        <v>220</v>
      </c>
    </row>
    <row r="1595" spans="1:1" x14ac:dyDescent="0.2">
      <c r="A1595" s="34" t="s">
        <v>221</v>
      </c>
    </row>
    <row r="1596" spans="1:1" x14ac:dyDescent="0.2">
      <c r="A1596" s="34" t="s">
        <v>222</v>
      </c>
    </row>
    <row r="1597" spans="1:1" x14ac:dyDescent="0.2">
      <c r="A1597" s="34" t="s">
        <v>223</v>
      </c>
    </row>
    <row r="1598" spans="1:1" x14ac:dyDescent="0.2">
      <c r="A1598" s="34" t="s">
        <v>224</v>
      </c>
    </row>
    <row r="1599" spans="1:1" x14ac:dyDescent="0.2">
      <c r="A1599" s="34" t="s">
        <v>225</v>
      </c>
    </row>
    <row r="1600" spans="1:1" x14ac:dyDescent="0.2">
      <c r="A1600" s="34" t="s">
        <v>226</v>
      </c>
    </row>
    <row r="1601" spans="1:1" x14ac:dyDescent="0.2">
      <c r="A1601" s="34" t="s">
        <v>227</v>
      </c>
    </row>
    <row r="1602" spans="1:1" x14ac:dyDescent="0.2">
      <c r="A1602" s="34" t="s">
        <v>228</v>
      </c>
    </row>
    <row r="1603" spans="1:1" x14ac:dyDescent="0.2">
      <c r="A1603" s="34" t="s">
        <v>47</v>
      </c>
    </row>
    <row r="1604" spans="1:1" x14ac:dyDescent="0.2">
      <c r="A1604" s="34" t="s">
        <v>229</v>
      </c>
    </row>
    <row r="1605" spans="1:1" x14ac:dyDescent="0.2">
      <c r="A1605" s="34" t="s">
        <v>230</v>
      </c>
    </row>
    <row r="1606" spans="1:1" x14ac:dyDescent="0.2">
      <c r="A1606" s="34" t="s">
        <v>231</v>
      </c>
    </row>
    <row r="1607" spans="1:1" x14ac:dyDescent="0.2">
      <c r="A1607" s="34" t="s">
        <v>232</v>
      </c>
    </row>
    <row r="1608" spans="1:1" x14ac:dyDescent="0.2">
      <c r="A1608" s="34" t="s">
        <v>233</v>
      </c>
    </row>
    <row r="1609" spans="1:1" x14ac:dyDescent="0.2">
      <c r="A1609" s="34" t="s">
        <v>234</v>
      </c>
    </row>
    <row r="1610" spans="1:1" x14ac:dyDescent="0.2">
      <c r="A1610" s="34" t="s">
        <v>235</v>
      </c>
    </row>
    <row r="1611" spans="1:1" x14ac:dyDescent="0.2">
      <c r="A1611" s="34" t="s">
        <v>236</v>
      </c>
    </row>
    <row r="1612" spans="1:1" x14ac:dyDescent="0.2">
      <c r="A1612" s="34" t="s">
        <v>237</v>
      </c>
    </row>
    <row r="1613" spans="1:1" x14ac:dyDescent="0.2">
      <c r="A1613" s="34" t="s">
        <v>238</v>
      </c>
    </row>
    <row r="1614" spans="1:1" x14ac:dyDescent="0.2">
      <c r="A1614" s="34" t="s">
        <v>239</v>
      </c>
    </row>
    <row r="1615" spans="1:1" x14ac:dyDescent="0.2">
      <c r="A1615" s="34" t="s">
        <v>240</v>
      </c>
    </row>
    <row r="1616" spans="1:1" x14ac:dyDescent="0.2">
      <c r="A1616" s="34" t="s">
        <v>241</v>
      </c>
    </row>
    <row r="1617" spans="1:1" x14ac:dyDescent="0.2">
      <c r="A1617" s="34" t="s">
        <v>242</v>
      </c>
    </row>
    <row r="1618" spans="1:1" x14ac:dyDescent="0.2">
      <c r="A1618" s="34" t="s">
        <v>243</v>
      </c>
    </row>
    <row r="1619" spans="1:1" x14ac:dyDescent="0.2">
      <c r="A1619" s="34" t="s">
        <v>244</v>
      </c>
    </row>
    <row r="1620" spans="1:1" x14ac:dyDescent="0.2">
      <c r="A1620" s="34" t="s">
        <v>245</v>
      </c>
    </row>
    <row r="1621" spans="1:1" x14ac:dyDescent="0.2">
      <c r="A1621" s="34" t="s">
        <v>246</v>
      </c>
    </row>
    <row r="1622" spans="1:1" x14ac:dyDescent="0.2">
      <c r="A1622" s="34" t="s">
        <v>247</v>
      </c>
    </row>
    <row r="1623" spans="1:1" x14ac:dyDescent="0.2">
      <c r="A1623" s="34" t="s">
        <v>248</v>
      </c>
    </row>
    <row r="1624" spans="1:1" x14ac:dyDescent="0.2">
      <c r="A1624" s="34" t="s">
        <v>249</v>
      </c>
    </row>
    <row r="1625" spans="1:1" x14ac:dyDescent="0.2">
      <c r="A1625" s="34" t="s">
        <v>250</v>
      </c>
    </row>
    <row r="1626" spans="1:1" x14ac:dyDescent="0.2">
      <c r="A1626" s="34" t="s">
        <v>251</v>
      </c>
    </row>
    <row r="1627" spans="1:1" x14ac:dyDescent="0.2">
      <c r="A1627" s="34" t="s">
        <v>252</v>
      </c>
    </row>
    <row r="1628" spans="1:1" x14ac:dyDescent="0.2">
      <c r="A1628" s="34" t="s">
        <v>253</v>
      </c>
    </row>
    <row r="1629" spans="1:1" x14ac:dyDescent="0.2">
      <c r="A1629" s="34" t="s">
        <v>48</v>
      </c>
    </row>
    <row r="1630" spans="1:1" x14ac:dyDescent="0.2">
      <c r="A1630" s="34" t="s">
        <v>254</v>
      </c>
    </row>
    <row r="1631" spans="1:1" x14ac:dyDescent="0.2">
      <c r="A1631" s="34" t="s">
        <v>255</v>
      </c>
    </row>
    <row r="1632" spans="1:1" x14ac:dyDescent="0.2">
      <c r="A1632" s="34" t="s">
        <v>256</v>
      </c>
    </row>
    <row r="1633" spans="1:1" x14ac:dyDescent="0.2">
      <c r="A1633" s="34" t="s">
        <v>257</v>
      </c>
    </row>
    <row r="1634" spans="1:1" x14ac:dyDescent="0.2">
      <c r="A1634" s="34" t="s">
        <v>258</v>
      </c>
    </row>
    <row r="1635" spans="1:1" x14ac:dyDescent="0.2">
      <c r="A1635" s="34" t="s">
        <v>259</v>
      </c>
    </row>
    <row r="1636" spans="1:1" x14ac:dyDescent="0.2">
      <c r="A1636" s="34" t="s">
        <v>260</v>
      </c>
    </row>
    <row r="1637" spans="1:1" x14ac:dyDescent="0.2">
      <c r="A1637" s="34" t="s">
        <v>261</v>
      </c>
    </row>
    <row r="1638" spans="1:1" x14ac:dyDescent="0.2">
      <c r="A1638" s="34" t="s">
        <v>262</v>
      </c>
    </row>
    <row r="1639" spans="1:1" x14ac:dyDescent="0.2">
      <c r="A1639" s="34" t="s">
        <v>49</v>
      </c>
    </row>
    <row r="1640" spans="1:1" x14ac:dyDescent="0.2">
      <c r="A1640" s="34" t="s">
        <v>263</v>
      </c>
    </row>
    <row r="1641" spans="1:1" x14ac:dyDescent="0.2">
      <c r="A1641" s="34" t="s">
        <v>264</v>
      </c>
    </row>
    <row r="1642" spans="1:1" x14ac:dyDescent="0.2">
      <c r="A1642" s="34" t="s">
        <v>265</v>
      </c>
    </row>
    <row r="1643" spans="1:1" x14ac:dyDescent="0.2">
      <c r="A1643" s="34" t="s">
        <v>266</v>
      </c>
    </row>
    <row r="1644" spans="1:1" x14ac:dyDescent="0.2">
      <c r="A1644" s="34" t="s">
        <v>267</v>
      </c>
    </row>
    <row r="1645" spans="1:1" x14ac:dyDescent="0.2">
      <c r="A1645" s="34" t="s">
        <v>268</v>
      </c>
    </row>
    <row r="1646" spans="1:1" x14ac:dyDescent="0.2">
      <c r="A1646" s="34" t="s">
        <v>269</v>
      </c>
    </row>
    <row r="1647" spans="1:1" x14ac:dyDescent="0.2">
      <c r="A1647" s="34" t="s">
        <v>270</v>
      </c>
    </row>
    <row r="1648" spans="1:1" x14ac:dyDescent="0.2">
      <c r="A1648" s="34" t="s">
        <v>271</v>
      </c>
    </row>
    <row r="1649" spans="1:1" x14ac:dyDescent="0.2">
      <c r="A1649" s="34" t="s">
        <v>272</v>
      </c>
    </row>
    <row r="1650" spans="1:1" x14ac:dyDescent="0.2">
      <c r="A1650" s="34" t="s">
        <v>273</v>
      </c>
    </row>
    <row r="1651" spans="1:1" x14ac:dyDescent="0.2">
      <c r="A1651" s="34" t="s">
        <v>274</v>
      </c>
    </row>
    <row r="1652" spans="1:1" x14ac:dyDescent="0.2">
      <c r="A1652" s="34" t="s">
        <v>275</v>
      </c>
    </row>
    <row r="1653" spans="1:1" x14ac:dyDescent="0.2">
      <c r="A1653" s="34" t="s">
        <v>276</v>
      </c>
    </row>
    <row r="1654" spans="1:1" x14ac:dyDescent="0.2">
      <c r="A1654" s="34" t="s">
        <v>277</v>
      </c>
    </row>
    <row r="1655" spans="1:1" x14ac:dyDescent="0.2">
      <c r="A1655" s="34" t="s">
        <v>278</v>
      </c>
    </row>
    <row r="1656" spans="1:1" x14ac:dyDescent="0.2">
      <c r="A1656" s="34" t="s">
        <v>279</v>
      </c>
    </row>
    <row r="1657" spans="1:1" x14ac:dyDescent="0.2">
      <c r="A1657" s="34" t="s">
        <v>280</v>
      </c>
    </row>
    <row r="1658" spans="1:1" x14ac:dyDescent="0.2">
      <c r="A1658" s="34" t="s">
        <v>281</v>
      </c>
    </row>
    <row r="1659" spans="1:1" x14ac:dyDescent="0.2">
      <c r="A1659" s="34" t="s">
        <v>282</v>
      </c>
    </row>
    <row r="1660" spans="1:1" x14ac:dyDescent="0.2">
      <c r="A1660" s="34" t="s">
        <v>283</v>
      </c>
    </row>
    <row r="1661" spans="1:1" x14ac:dyDescent="0.2">
      <c r="A1661" s="34" t="s">
        <v>284</v>
      </c>
    </row>
    <row r="1662" spans="1:1" x14ac:dyDescent="0.2">
      <c r="A1662" s="34" t="s">
        <v>285</v>
      </c>
    </row>
    <row r="1663" spans="1:1" x14ac:dyDescent="0.2">
      <c r="A1663" s="34" t="s">
        <v>286</v>
      </c>
    </row>
    <row r="1664" spans="1:1" x14ac:dyDescent="0.2">
      <c r="A1664" s="34" t="s">
        <v>287</v>
      </c>
    </row>
    <row r="1665" spans="1:1" x14ac:dyDescent="0.2">
      <c r="A1665" s="34" t="s">
        <v>288</v>
      </c>
    </row>
    <row r="1666" spans="1:1" x14ac:dyDescent="0.2">
      <c r="A1666" s="34" t="s">
        <v>289</v>
      </c>
    </row>
    <row r="1667" spans="1:1" x14ac:dyDescent="0.2">
      <c r="A1667" s="34" t="s">
        <v>290</v>
      </c>
    </row>
    <row r="1668" spans="1:1" x14ac:dyDescent="0.2">
      <c r="A1668" s="34" t="s">
        <v>291</v>
      </c>
    </row>
    <row r="1669" spans="1:1" x14ac:dyDescent="0.2">
      <c r="A1669" s="34" t="s">
        <v>292</v>
      </c>
    </row>
    <row r="1670" spans="1:1" x14ac:dyDescent="0.2">
      <c r="A1670" s="34" t="s">
        <v>293</v>
      </c>
    </row>
    <row r="1671" spans="1:1" x14ac:dyDescent="0.2">
      <c r="A1671" s="34" t="s">
        <v>294</v>
      </c>
    </row>
    <row r="1672" spans="1:1" x14ac:dyDescent="0.2">
      <c r="A1672" s="34" t="s">
        <v>295</v>
      </c>
    </row>
    <row r="1673" spans="1:1" x14ac:dyDescent="0.2">
      <c r="A1673" s="34" t="s">
        <v>296</v>
      </c>
    </row>
    <row r="1674" spans="1:1" x14ac:dyDescent="0.2">
      <c r="A1674" s="34" t="s">
        <v>297</v>
      </c>
    </row>
    <row r="1675" spans="1:1" x14ac:dyDescent="0.2">
      <c r="A1675" s="34" t="s">
        <v>298</v>
      </c>
    </row>
    <row r="1676" spans="1:1" x14ac:dyDescent="0.2">
      <c r="A1676" s="34" t="s">
        <v>299</v>
      </c>
    </row>
    <row r="1677" spans="1:1" x14ac:dyDescent="0.2">
      <c r="A1677" s="34" t="s">
        <v>300</v>
      </c>
    </row>
    <row r="1678" spans="1:1" x14ac:dyDescent="0.2">
      <c r="A1678" s="34" t="s">
        <v>301</v>
      </c>
    </row>
    <row r="1679" spans="1:1" x14ac:dyDescent="0.2">
      <c r="A1679" s="34" t="s">
        <v>302</v>
      </c>
    </row>
    <row r="1680" spans="1:1" x14ac:dyDescent="0.2">
      <c r="A1680" s="34" t="s">
        <v>303</v>
      </c>
    </row>
    <row r="1681" spans="1:1" x14ac:dyDescent="0.2">
      <c r="A1681" s="34" t="s">
        <v>304</v>
      </c>
    </row>
    <row r="1682" spans="1:1" x14ac:dyDescent="0.2">
      <c r="A1682" s="34" t="s">
        <v>305</v>
      </c>
    </row>
    <row r="1683" spans="1:1" x14ac:dyDescent="0.2">
      <c r="A1683" s="34" t="s">
        <v>306</v>
      </c>
    </row>
    <row r="1684" spans="1:1" x14ac:dyDescent="0.2">
      <c r="A1684" s="34" t="s">
        <v>307</v>
      </c>
    </row>
    <row r="1685" spans="1:1" x14ac:dyDescent="0.2">
      <c r="A1685" s="34" t="s">
        <v>308</v>
      </c>
    </row>
    <row r="1686" spans="1:1" x14ac:dyDescent="0.2">
      <c r="A1686" s="34" t="s">
        <v>309</v>
      </c>
    </row>
    <row r="1687" spans="1:1" x14ac:dyDescent="0.2">
      <c r="A1687" s="34" t="s">
        <v>310</v>
      </c>
    </row>
    <row r="1688" spans="1:1" x14ac:dyDescent="0.2">
      <c r="A1688" s="34" t="s">
        <v>311</v>
      </c>
    </row>
    <row r="1689" spans="1:1" x14ac:dyDescent="0.2">
      <c r="A1689" s="34" t="s">
        <v>312</v>
      </c>
    </row>
    <row r="1690" spans="1:1" x14ac:dyDescent="0.2">
      <c r="A1690" s="34" t="s">
        <v>313</v>
      </c>
    </row>
    <row r="1691" spans="1:1" x14ac:dyDescent="0.2">
      <c r="A1691" s="34" t="s">
        <v>314</v>
      </c>
    </row>
    <row r="1692" spans="1:1" x14ac:dyDescent="0.2">
      <c r="A1692" s="34" t="s">
        <v>315</v>
      </c>
    </row>
    <row r="1693" spans="1:1" x14ac:dyDescent="0.2">
      <c r="A1693" s="34" t="s">
        <v>316</v>
      </c>
    </row>
    <row r="1694" spans="1:1" x14ac:dyDescent="0.2">
      <c r="A1694" s="34" t="s">
        <v>317</v>
      </c>
    </row>
    <row r="1695" spans="1:1" x14ac:dyDescent="0.2">
      <c r="A1695" s="34" t="s">
        <v>318</v>
      </c>
    </row>
    <row r="1696" spans="1:1" x14ac:dyDescent="0.2">
      <c r="A1696" s="34" t="s">
        <v>319</v>
      </c>
    </row>
    <row r="1697" spans="1:1" x14ac:dyDescent="0.2">
      <c r="A1697" s="34" t="s">
        <v>320</v>
      </c>
    </row>
    <row r="1698" spans="1:1" x14ac:dyDescent="0.2">
      <c r="A1698" s="34" t="s">
        <v>321</v>
      </c>
    </row>
    <row r="1699" spans="1:1" x14ac:dyDescent="0.2">
      <c r="A1699" s="34" t="s">
        <v>322</v>
      </c>
    </row>
    <row r="1700" spans="1:1" x14ac:dyDescent="0.2">
      <c r="A1700" s="34" t="s">
        <v>323</v>
      </c>
    </row>
    <row r="1701" spans="1:1" x14ac:dyDescent="0.2">
      <c r="A1701" s="34" t="s">
        <v>324</v>
      </c>
    </row>
    <row r="1702" spans="1:1" x14ac:dyDescent="0.2">
      <c r="A1702" s="34" t="s">
        <v>325</v>
      </c>
    </row>
    <row r="1703" spans="1:1" x14ac:dyDescent="0.2">
      <c r="A1703" s="34" t="s">
        <v>326</v>
      </c>
    </row>
    <row r="1704" spans="1:1" x14ac:dyDescent="0.2">
      <c r="A1704" s="34" t="s">
        <v>327</v>
      </c>
    </row>
    <row r="1705" spans="1:1" x14ac:dyDescent="0.2">
      <c r="A1705" s="34" t="s">
        <v>328</v>
      </c>
    </row>
    <row r="1706" spans="1:1" x14ac:dyDescent="0.2">
      <c r="A1706" s="34" t="s">
        <v>329</v>
      </c>
    </row>
    <row r="1707" spans="1:1" x14ac:dyDescent="0.2">
      <c r="A1707" s="34" t="s">
        <v>330</v>
      </c>
    </row>
    <row r="1708" spans="1:1" x14ac:dyDescent="0.2">
      <c r="A1708" s="34" t="s">
        <v>331</v>
      </c>
    </row>
    <row r="1709" spans="1:1" x14ac:dyDescent="0.2">
      <c r="A1709" s="34" t="s">
        <v>332</v>
      </c>
    </row>
    <row r="1710" spans="1:1" x14ac:dyDescent="0.2">
      <c r="A1710" s="34" t="s">
        <v>333</v>
      </c>
    </row>
    <row r="1711" spans="1:1" x14ac:dyDescent="0.2">
      <c r="A1711" s="34" t="s">
        <v>334</v>
      </c>
    </row>
    <row r="1712" spans="1:1" x14ac:dyDescent="0.2">
      <c r="A1712" s="34" t="s">
        <v>335</v>
      </c>
    </row>
    <row r="1713" spans="1:1" x14ac:dyDescent="0.2">
      <c r="A1713" s="34" t="s">
        <v>336</v>
      </c>
    </row>
    <row r="1714" spans="1:1" x14ac:dyDescent="0.2">
      <c r="A1714" s="34" t="s">
        <v>337</v>
      </c>
    </row>
    <row r="1715" spans="1:1" x14ac:dyDescent="0.2">
      <c r="A1715" s="34" t="s">
        <v>338</v>
      </c>
    </row>
    <row r="1716" spans="1:1" x14ac:dyDescent="0.2">
      <c r="A1716" s="34" t="s">
        <v>339</v>
      </c>
    </row>
    <row r="1717" spans="1:1" x14ac:dyDescent="0.2">
      <c r="A1717" s="34" t="s">
        <v>340</v>
      </c>
    </row>
    <row r="1718" spans="1:1" x14ac:dyDescent="0.2">
      <c r="A1718" s="34" t="s">
        <v>341</v>
      </c>
    </row>
    <row r="1719" spans="1:1" x14ac:dyDescent="0.2">
      <c r="A1719" s="34" t="s">
        <v>342</v>
      </c>
    </row>
    <row r="1720" spans="1:1" x14ac:dyDescent="0.2">
      <c r="A1720" s="34" t="s">
        <v>343</v>
      </c>
    </row>
    <row r="1721" spans="1:1" x14ac:dyDescent="0.2">
      <c r="A1721" s="34" t="s">
        <v>344</v>
      </c>
    </row>
    <row r="1722" spans="1:1" x14ac:dyDescent="0.2">
      <c r="A1722" s="34" t="s">
        <v>345</v>
      </c>
    </row>
    <row r="1723" spans="1:1" x14ac:dyDescent="0.2">
      <c r="A1723" s="34" t="s">
        <v>346</v>
      </c>
    </row>
    <row r="1724" spans="1:1" x14ac:dyDescent="0.2">
      <c r="A1724" s="34" t="s">
        <v>347</v>
      </c>
    </row>
    <row r="1725" spans="1:1" x14ac:dyDescent="0.2">
      <c r="A1725" s="34" t="s">
        <v>348</v>
      </c>
    </row>
    <row r="1726" spans="1:1" x14ac:dyDescent="0.2">
      <c r="A1726" s="34" t="s">
        <v>349</v>
      </c>
    </row>
    <row r="1727" spans="1:1" x14ac:dyDescent="0.2">
      <c r="A1727" s="34" t="s">
        <v>350</v>
      </c>
    </row>
    <row r="1728" spans="1:1" x14ac:dyDescent="0.2">
      <c r="A1728" s="34" t="s">
        <v>351</v>
      </c>
    </row>
    <row r="1729" spans="1:1" x14ac:dyDescent="0.2">
      <c r="A1729" s="34" t="s">
        <v>352</v>
      </c>
    </row>
    <row r="1730" spans="1:1" x14ac:dyDescent="0.2">
      <c r="A1730" s="34" t="s">
        <v>353</v>
      </c>
    </row>
    <row r="1731" spans="1:1" x14ac:dyDescent="0.2">
      <c r="A1731" s="34" t="s">
        <v>354</v>
      </c>
    </row>
    <row r="1732" spans="1:1" x14ac:dyDescent="0.2">
      <c r="A1732" s="34" t="s">
        <v>355</v>
      </c>
    </row>
    <row r="1733" spans="1:1" x14ac:dyDescent="0.2">
      <c r="A1733" s="34" t="s">
        <v>356</v>
      </c>
    </row>
    <row r="1734" spans="1:1" x14ac:dyDescent="0.2">
      <c r="A1734" s="34" t="s">
        <v>357</v>
      </c>
    </row>
    <row r="1735" spans="1:1" x14ac:dyDescent="0.2">
      <c r="A1735" s="34" t="s">
        <v>358</v>
      </c>
    </row>
    <row r="1736" spans="1:1" x14ac:dyDescent="0.2">
      <c r="A1736" s="34" t="s">
        <v>359</v>
      </c>
    </row>
    <row r="1737" spans="1:1" x14ac:dyDescent="0.2">
      <c r="A1737" s="34" t="s">
        <v>360</v>
      </c>
    </row>
    <row r="1738" spans="1:1" x14ac:dyDescent="0.2">
      <c r="A1738" s="34" t="s">
        <v>361</v>
      </c>
    </row>
    <row r="1739" spans="1:1" x14ac:dyDescent="0.2">
      <c r="A1739" s="34" t="s">
        <v>362</v>
      </c>
    </row>
    <row r="1740" spans="1:1" x14ac:dyDescent="0.2">
      <c r="A1740" s="34" t="s">
        <v>363</v>
      </c>
    </row>
    <row r="1741" spans="1:1" x14ac:dyDescent="0.2">
      <c r="A1741" s="34" t="s">
        <v>364</v>
      </c>
    </row>
    <row r="1742" spans="1:1" x14ac:dyDescent="0.2">
      <c r="A1742" s="34" t="s">
        <v>365</v>
      </c>
    </row>
    <row r="1743" spans="1:1" x14ac:dyDescent="0.2">
      <c r="A1743" s="34" t="s">
        <v>366</v>
      </c>
    </row>
    <row r="1744" spans="1:1" x14ac:dyDescent="0.2">
      <c r="A1744" s="34" t="s">
        <v>367</v>
      </c>
    </row>
    <row r="1745" spans="1:1" x14ac:dyDescent="0.2">
      <c r="A1745" s="34" t="s">
        <v>368</v>
      </c>
    </row>
    <row r="1746" spans="1:1" x14ac:dyDescent="0.2">
      <c r="A1746" s="34" t="s">
        <v>369</v>
      </c>
    </row>
    <row r="1747" spans="1:1" x14ac:dyDescent="0.2">
      <c r="A1747" s="34" t="s">
        <v>370</v>
      </c>
    </row>
    <row r="1748" spans="1:1" x14ac:dyDescent="0.2">
      <c r="A1748" s="34" t="s">
        <v>371</v>
      </c>
    </row>
    <row r="1749" spans="1:1" x14ac:dyDescent="0.2">
      <c r="A1749" s="34" t="s">
        <v>372</v>
      </c>
    </row>
    <row r="1750" spans="1:1" x14ac:dyDescent="0.2">
      <c r="A1750" s="34" t="s">
        <v>373</v>
      </c>
    </row>
    <row r="1751" spans="1:1" x14ac:dyDescent="0.2">
      <c r="A1751" s="34" t="s">
        <v>374</v>
      </c>
    </row>
    <row r="1752" spans="1:1" x14ac:dyDescent="0.2">
      <c r="A1752" s="34" t="s">
        <v>375</v>
      </c>
    </row>
    <row r="1753" spans="1:1" x14ac:dyDescent="0.2">
      <c r="A1753" s="34" t="s">
        <v>376</v>
      </c>
    </row>
    <row r="1754" spans="1:1" x14ac:dyDescent="0.2">
      <c r="A1754" s="34" t="s">
        <v>377</v>
      </c>
    </row>
    <row r="1755" spans="1:1" x14ac:dyDescent="0.2">
      <c r="A1755" s="34" t="s">
        <v>378</v>
      </c>
    </row>
    <row r="1756" spans="1:1" x14ac:dyDescent="0.2">
      <c r="A1756" s="34" t="s">
        <v>379</v>
      </c>
    </row>
    <row r="1757" spans="1:1" x14ac:dyDescent="0.2">
      <c r="A1757" s="34" t="s">
        <v>380</v>
      </c>
    </row>
    <row r="1758" spans="1:1" x14ac:dyDescent="0.2">
      <c r="A1758" s="34" t="s">
        <v>381</v>
      </c>
    </row>
    <row r="1759" spans="1:1" x14ac:dyDescent="0.2">
      <c r="A1759" s="34" t="s">
        <v>382</v>
      </c>
    </row>
    <row r="1760" spans="1:1" x14ac:dyDescent="0.2">
      <c r="A1760" s="34" t="s">
        <v>383</v>
      </c>
    </row>
    <row r="1761" spans="1:1" x14ac:dyDescent="0.2">
      <c r="A1761" s="34" t="s">
        <v>384</v>
      </c>
    </row>
    <row r="1762" spans="1:1" x14ac:dyDescent="0.2">
      <c r="A1762" s="34" t="s">
        <v>385</v>
      </c>
    </row>
    <row r="1763" spans="1:1" x14ac:dyDescent="0.2">
      <c r="A1763" s="34" t="s">
        <v>386</v>
      </c>
    </row>
    <row r="1764" spans="1:1" x14ac:dyDescent="0.2">
      <c r="A1764" s="34" t="s">
        <v>387</v>
      </c>
    </row>
    <row r="1765" spans="1:1" x14ac:dyDescent="0.2">
      <c r="A1765" s="34" t="s">
        <v>388</v>
      </c>
    </row>
    <row r="1766" spans="1:1" x14ac:dyDescent="0.2">
      <c r="A1766" s="34" t="s">
        <v>389</v>
      </c>
    </row>
    <row r="1767" spans="1:1" x14ac:dyDescent="0.2">
      <c r="A1767" s="34" t="s">
        <v>390</v>
      </c>
    </row>
    <row r="1768" spans="1:1" x14ac:dyDescent="0.2">
      <c r="A1768" s="34" t="s">
        <v>391</v>
      </c>
    </row>
    <row r="1769" spans="1:1" x14ac:dyDescent="0.2">
      <c r="A1769" s="34" t="s">
        <v>392</v>
      </c>
    </row>
    <row r="1770" spans="1:1" x14ac:dyDescent="0.2">
      <c r="A1770" s="34" t="s">
        <v>393</v>
      </c>
    </row>
    <row r="1771" spans="1:1" x14ac:dyDescent="0.2">
      <c r="A1771" s="34" t="s">
        <v>394</v>
      </c>
    </row>
    <row r="1772" spans="1:1" x14ac:dyDescent="0.2">
      <c r="A1772" s="34" t="s">
        <v>395</v>
      </c>
    </row>
    <row r="1773" spans="1:1" x14ac:dyDescent="0.2">
      <c r="A1773" s="34" t="s">
        <v>396</v>
      </c>
    </row>
    <row r="1774" spans="1:1" x14ac:dyDescent="0.2">
      <c r="A1774" s="34" t="s">
        <v>397</v>
      </c>
    </row>
    <row r="1775" spans="1:1" x14ac:dyDescent="0.2">
      <c r="A1775" s="34" t="s">
        <v>398</v>
      </c>
    </row>
    <row r="1776" spans="1:1" x14ac:dyDescent="0.2">
      <c r="A1776" s="34" t="s">
        <v>399</v>
      </c>
    </row>
    <row r="1777" spans="1:1" x14ac:dyDescent="0.2">
      <c r="A1777" s="34" t="s">
        <v>400</v>
      </c>
    </row>
    <row r="1778" spans="1:1" x14ac:dyDescent="0.2">
      <c r="A1778" s="34" t="s">
        <v>401</v>
      </c>
    </row>
    <row r="1779" spans="1:1" x14ac:dyDescent="0.2">
      <c r="A1779" s="34" t="s">
        <v>402</v>
      </c>
    </row>
    <row r="1780" spans="1:1" x14ac:dyDescent="0.2">
      <c r="A1780" s="34" t="s">
        <v>403</v>
      </c>
    </row>
    <row r="1781" spans="1:1" x14ac:dyDescent="0.2">
      <c r="A1781" s="34" t="s">
        <v>404</v>
      </c>
    </row>
    <row r="1782" spans="1:1" x14ac:dyDescent="0.2">
      <c r="A1782" s="34" t="s">
        <v>405</v>
      </c>
    </row>
    <row r="1783" spans="1:1" x14ac:dyDescent="0.2">
      <c r="A1783" s="34" t="s">
        <v>406</v>
      </c>
    </row>
    <row r="1784" spans="1:1" x14ac:dyDescent="0.2">
      <c r="A1784" s="34" t="s">
        <v>407</v>
      </c>
    </row>
    <row r="1785" spans="1:1" x14ac:dyDescent="0.2">
      <c r="A1785" s="34" t="s">
        <v>408</v>
      </c>
    </row>
    <row r="1786" spans="1:1" x14ac:dyDescent="0.2">
      <c r="A1786" s="34" t="s">
        <v>409</v>
      </c>
    </row>
    <row r="1787" spans="1:1" x14ac:dyDescent="0.2">
      <c r="A1787" s="34" t="s">
        <v>410</v>
      </c>
    </row>
    <row r="1788" spans="1:1" x14ac:dyDescent="0.2">
      <c r="A1788" s="34" t="s">
        <v>411</v>
      </c>
    </row>
    <row r="1789" spans="1:1" x14ac:dyDescent="0.2">
      <c r="A1789" s="34" t="s">
        <v>412</v>
      </c>
    </row>
    <row r="1790" spans="1:1" x14ac:dyDescent="0.2">
      <c r="A1790" s="34" t="s">
        <v>413</v>
      </c>
    </row>
    <row r="1791" spans="1:1" x14ac:dyDescent="0.2">
      <c r="A1791" s="34" t="s">
        <v>414</v>
      </c>
    </row>
    <row r="1792" spans="1:1" x14ac:dyDescent="0.2">
      <c r="A1792" s="34" t="s">
        <v>415</v>
      </c>
    </row>
    <row r="1793" spans="1:1" x14ac:dyDescent="0.2">
      <c r="A1793" s="34" t="s">
        <v>416</v>
      </c>
    </row>
    <row r="1794" spans="1:1" x14ac:dyDescent="0.2">
      <c r="A1794" s="34" t="s">
        <v>417</v>
      </c>
    </row>
    <row r="1795" spans="1:1" x14ac:dyDescent="0.2">
      <c r="A1795" s="34" t="s">
        <v>418</v>
      </c>
    </row>
    <row r="1796" spans="1:1" x14ac:dyDescent="0.2">
      <c r="A1796" s="34" t="s">
        <v>419</v>
      </c>
    </row>
    <row r="1797" spans="1:1" x14ac:dyDescent="0.2">
      <c r="A1797" s="34" t="s">
        <v>1750</v>
      </c>
    </row>
    <row r="1798" spans="1:1" x14ac:dyDescent="0.2">
      <c r="A1798" s="34" t="s">
        <v>1751</v>
      </c>
    </row>
    <row r="1799" spans="1:1" x14ac:dyDescent="0.2">
      <c r="A1799" s="34" t="s">
        <v>1752</v>
      </c>
    </row>
    <row r="1800" spans="1:1" x14ac:dyDescent="0.2">
      <c r="A1800" s="34" t="s">
        <v>1753</v>
      </c>
    </row>
    <row r="1801" spans="1:1" x14ac:dyDescent="0.2">
      <c r="A1801" s="34" t="s">
        <v>1754</v>
      </c>
    </row>
    <row r="1802" spans="1:1" x14ac:dyDescent="0.2">
      <c r="A1802" s="34" t="s">
        <v>1756</v>
      </c>
    </row>
    <row r="1803" spans="1:1" x14ac:dyDescent="0.2">
      <c r="A1803" s="34" t="s">
        <v>1757</v>
      </c>
    </row>
    <row r="1804" spans="1:1" x14ac:dyDescent="0.2">
      <c r="A1804" s="34" t="s">
        <v>1759</v>
      </c>
    </row>
    <row r="1805" spans="1:1" x14ac:dyDescent="0.2">
      <c r="A1805" s="34" t="s">
        <v>1760</v>
      </c>
    </row>
    <row r="1806" spans="1:1" x14ac:dyDescent="0.2">
      <c r="A1806" s="34" t="s">
        <v>1761</v>
      </c>
    </row>
    <row r="1807" spans="1:1" x14ac:dyDescent="0.2">
      <c r="A1807" s="34" t="s">
        <v>1762</v>
      </c>
    </row>
    <row r="1808" spans="1:1" x14ac:dyDescent="0.2">
      <c r="A1808" s="34" t="s">
        <v>1763</v>
      </c>
    </row>
    <row r="1809" spans="1:1" x14ac:dyDescent="0.2">
      <c r="A1809" s="34" t="s">
        <v>1764</v>
      </c>
    </row>
    <row r="1810" spans="1:1" x14ac:dyDescent="0.2">
      <c r="A1810" s="34" t="s">
        <v>1765</v>
      </c>
    </row>
    <row r="1811" spans="1:1" x14ac:dyDescent="0.2">
      <c r="A1811" s="34" t="s">
        <v>1766</v>
      </c>
    </row>
    <row r="1812" spans="1:1" x14ac:dyDescent="0.2">
      <c r="A1812" s="34" t="s">
        <v>1767</v>
      </c>
    </row>
    <row r="1813" spans="1:1" x14ac:dyDescent="0.2">
      <c r="A1813" s="34" t="s">
        <v>1768</v>
      </c>
    </row>
    <row r="1814" spans="1:1" x14ac:dyDescent="0.2">
      <c r="A1814" s="34" t="s">
        <v>1769</v>
      </c>
    </row>
    <row r="1815" spans="1:1" x14ac:dyDescent="0.2">
      <c r="A1815" s="34" t="s">
        <v>1770</v>
      </c>
    </row>
    <row r="1816" spans="1:1" x14ac:dyDescent="0.2">
      <c r="A1816" s="34" t="s">
        <v>1771</v>
      </c>
    </row>
    <row r="1817" spans="1:1" x14ac:dyDescent="0.2">
      <c r="A1817" s="34" t="s">
        <v>1772</v>
      </c>
    </row>
    <row r="1818" spans="1:1" x14ac:dyDescent="0.2">
      <c r="A1818" s="34" t="s">
        <v>1773</v>
      </c>
    </row>
    <row r="1819" spans="1:1" x14ac:dyDescent="0.2">
      <c r="A1819" s="34" t="s">
        <v>1774</v>
      </c>
    </row>
    <row r="1820" spans="1:1" x14ac:dyDescent="0.2">
      <c r="A1820" s="34" t="s">
        <v>1775</v>
      </c>
    </row>
    <row r="1821" spans="1:1" x14ac:dyDescent="0.2">
      <c r="A1821" s="34" t="s">
        <v>1776</v>
      </c>
    </row>
    <row r="1822" spans="1:1" x14ac:dyDescent="0.2">
      <c r="A1822" s="34" t="s">
        <v>1777</v>
      </c>
    </row>
    <row r="1823" spans="1:1" x14ac:dyDescent="0.2">
      <c r="A1823" s="34" t="s">
        <v>1778</v>
      </c>
    </row>
    <row r="1824" spans="1:1" x14ac:dyDescent="0.2">
      <c r="A1824" s="34" t="s">
        <v>1779</v>
      </c>
    </row>
    <row r="1825" spans="1:1" x14ac:dyDescent="0.2">
      <c r="A1825" s="34" t="s">
        <v>1780</v>
      </c>
    </row>
    <row r="1826" spans="1:1" x14ac:dyDescent="0.2">
      <c r="A1826" s="34" t="s">
        <v>1781</v>
      </c>
    </row>
    <row r="1827" spans="1:1" x14ac:dyDescent="0.2">
      <c r="A1827" s="34" t="s">
        <v>1782</v>
      </c>
    </row>
    <row r="1828" spans="1:1" x14ac:dyDescent="0.2">
      <c r="A1828" s="34" t="s">
        <v>1783</v>
      </c>
    </row>
    <row r="1829" spans="1:1" x14ac:dyDescent="0.2">
      <c r="A1829" s="34" t="s">
        <v>1784</v>
      </c>
    </row>
    <row r="1830" spans="1:1" x14ac:dyDescent="0.2">
      <c r="A1830" s="34" t="s">
        <v>1785</v>
      </c>
    </row>
    <row r="1831" spans="1:1" x14ac:dyDescent="0.2">
      <c r="A1831" s="34" t="s">
        <v>1786</v>
      </c>
    </row>
    <row r="1832" spans="1:1" x14ac:dyDescent="0.2">
      <c r="A1832" s="34" t="s">
        <v>1787</v>
      </c>
    </row>
    <row r="1833" spans="1:1" x14ac:dyDescent="0.2">
      <c r="A1833" s="34" t="s">
        <v>1788</v>
      </c>
    </row>
    <row r="1834" spans="1:1" x14ac:dyDescent="0.2">
      <c r="A1834" s="34" t="s">
        <v>1789</v>
      </c>
    </row>
    <row r="1835" spans="1:1" x14ac:dyDescent="0.2">
      <c r="A1835" s="34" t="s">
        <v>1790</v>
      </c>
    </row>
    <row r="1836" spans="1:1" x14ac:dyDescent="0.2">
      <c r="A1836" s="34" t="s">
        <v>1791</v>
      </c>
    </row>
    <row r="1837" spans="1:1" x14ac:dyDescent="0.2">
      <c r="A1837" s="34" t="s">
        <v>1792</v>
      </c>
    </row>
    <row r="1838" spans="1:1" x14ac:dyDescent="0.2">
      <c r="A1838" s="34" t="s">
        <v>1793</v>
      </c>
    </row>
    <row r="1839" spans="1:1" x14ac:dyDescent="0.2">
      <c r="A1839" s="34" t="s">
        <v>1794</v>
      </c>
    </row>
    <row r="1840" spans="1:1" x14ac:dyDescent="0.2">
      <c r="A1840" s="34" t="s">
        <v>1795</v>
      </c>
    </row>
    <row r="1841" spans="1:1" x14ac:dyDescent="0.2">
      <c r="A1841" s="34" t="s">
        <v>1796</v>
      </c>
    </row>
    <row r="1842" spans="1:1" x14ac:dyDescent="0.2">
      <c r="A1842" s="34" t="s">
        <v>1797</v>
      </c>
    </row>
    <row r="1843" spans="1:1" x14ac:dyDescent="0.2">
      <c r="A1843" s="34" t="s">
        <v>1798</v>
      </c>
    </row>
    <row r="1844" spans="1:1" x14ac:dyDescent="0.2">
      <c r="A1844" s="34" t="s">
        <v>1799</v>
      </c>
    </row>
    <row r="1845" spans="1:1" x14ac:dyDescent="0.2">
      <c r="A1845" s="34" t="s">
        <v>1800</v>
      </c>
    </row>
    <row r="1846" spans="1:1" x14ac:dyDescent="0.2">
      <c r="A1846" s="34" t="s">
        <v>1801</v>
      </c>
    </row>
    <row r="1847" spans="1:1" x14ac:dyDescent="0.2">
      <c r="A1847" s="34" t="s">
        <v>1802</v>
      </c>
    </row>
    <row r="1848" spans="1:1" x14ac:dyDescent="0.2">
      <c r="A1848" s="34" t="s">
        <v>1803</v>
      </c>
    </row>
    <row r="1849" spans="1:1" x14ac:dyDescent="0.2">
      <c r="A1849" s="34" t="s">
        <v>1806</v>
      </c>
    </row>
    <row r="1850" spans="1:1" x14ac:dyDescent="0.2">
      <c r="A1850" s="34" t="s">
        <v>1807</v>
      </c>
    </row>
    <row r="1851" spans="1:1" x14ac:dyDescent="0.2">
      <c r="A1851" s="34" t="s">
        <v>1808</v>
      </c>
    </row>
    <row r="1852" spans="1:1" x14ac:dyDescent="0.2">
      <c r="A1852" s="34" t="s">
        <v>1809</v>
      </c>
    </row>
    <row r="1853" spans="1:1" x14ac:dyDescent="0.2">
      <c r="A1853" s="34" t="s">
        <v>1810</v>
      </c>
    </row>
    <row r="1854" spans="1:1" x14ac:dyDescent="0.2">
      <c r="A1854" s="34" t="s">
        <v>1811</v>
      </c>
    </row>
    <row r="1855" spans="1:1" x14ac:dyDescent="0.2">
      <c r="A1855" s="34" t="s">
        <v>1812</v>
      </c>
    </row>
    <row r="1856" spans="1:1" x14ac:dyDescent="0.2">
      <c r="A1856" s="34" t="s">
        <v>1813</v>
      </c>
    </row>
    <row r="1857" spans="1:1" x14ac:dyDescent="0.2">
      <c r="A1857" s="34" t="s">
        <v>1814</v>
      </c>
    </row>
    <row r="1858" spans="1:1" x14ac:dyDescent="0.2">
      <c r="A1858" s="34" t="s">
        <v>1815</v>
      </c>
    </row>
    <row r="1859" spans="1:1" x14ac:dyDescent="0.2">
      <c r="A1859" s="34" t="s">
        <v>1816</v>
      </c>
    </row>
    <row r="1860" spans="1:1" x14ac:dyDescent="0.2">
      <c r="A1860" s="34" t="s">
        <v>1817</v>
      </c>
    </row>
    <row r="1861" spans="1:1" x14ac:dyDescent="0.2">
      <c r="A1861" s="34" t="s">
        <v>1818</v>
      </c>
    </row>
    <row r="1862" spans="1:1" x14ac:dyDescent="0.2">
      <c r="A1862" s="34" t="s">
        <v>1819</v>
      </c>
    </row>
    <row r="1863" spans="1:1" x14ac:dyDescent="0.2">
      <c r="A1863" s="34" t="s">
        <v>1820</v>
      </c>
    </row>
    <row r="1864" spans="1:1" x14ac:dyDescent="0.2">
      <c r="A1864" s="34" t="s">
        <v>1821</v>
      </c>
    </row>
    <row r="1865" spans="1:1" x14ac:dyDescent="0.2">
      <c r="A1865" s="34" t="s">
        <v>1822</v>
      </c>
    </row>
    <row r="1866" spans="1:1" x14ac:dyDescent="0.2">
      <c r="A1866" s="34" t="s">
        <v>1877</v>
      </c>
    </row>
    <row r="1867" spans="1:1" x14ac:dyDescent="0.2">
      <c r="A1867" s="34" t="s">
        <v>1876</v>
      </c>
    </row>
    <row r="1868" spans="1:1" x14ac:dyDescent="0.2">
      <c r="A1868" s="34" t="s">
        <v>1875</v>
      </c>
    </row>
    <row r="1869" spans="1:1" x14ac:dyDescent="0.2">
      <c r="A1869" s="34" t="s">
        <v>1874</v>
      </c>
    </row>
    <row r="1870" spans="1:1" x14ac:dyDescent="0.2">
      <c r="A1870" s="34" t="s">
        <v>1873</v>
      </c>
    </row>
    <row r="1871" spans="1:1" x14ac:dyDescent="0.2">
      <c r="A1871" s="34" t="s">
        <v>1872</v>
      </c>
    </row>
    <row r="1872" spans="1:1" x14ac:dyDescent="0.2">
      <c r="A1872" s="34" t="s">
        <v>1871</v>
      </c>
    </row>
    <row r="1873" spans="1:1" x14ac:dyDescent="0.2">
      <c r="A1873" s="34" t="s">
        <v>1870</v>
      </c>
    </row>
    <row r="1874" spans="1:1" x14ac:dyDescent="0.2">
      <c r="A1874" s="34" t="s">
        <v>1869</v>
      </c>
    </row>
    <row r="1875" spans="1:1" x14ac:dyDescent="0.2">
      <c r="A1875" s="34" t="s">
        <v>1868</v>
      </c>
    </row>
    <row r="1876" spans="1:1" x14ac:dyDescent="0.2">
      <c r="A1876" s="34" t="s">
        <v>1867</v>
      </c>
    </row>
    <row r="1877" spans="1:1" x14ac:dyDescent="0.2">
      <c r="A1877" s="34" t="s">
        <v>1866</v>
      </c>
    </row>
    <row r="1878" spans="1:1" x14ac:dyDescent="0.2">
      <c r="A1878" s="34" t="s">
        <v>1865</v>
      </c>
    </row>
    <row r="1879" spans="1:1" x14ac:dyDescent="0.2">
      <c r="A1879" s="34" t="s">
        <v>1864</v>
      </c>
    </row>
    <row r="1880" spans="1:1" x14ac:dyDescent="0.2">
      <c r="A1880" s="34" t="s">
        <v>1863</v>
      </c>
    </row>
    <row r="1881" spans="1:1" x14ac:dyDescent="0.2">
      <c r="A1881" s="34" t="s">
        <v>1862</v>
      </c>
    </row>
    <row r="1882" spans="1:1" x14ac:dyDescent="0.2">
      <c r="A1882" s="34" t="s">
        <v>1861</v>
      </c>
    </row>
    <row r="1883" spans="1:1" x14ac:dyDescent="0.2">
      <c r="A1883" s="34" t="s">
        <v>1859</v>
      </c>
    </row>
    <row r="1884" spans="1:1" x14ac:dyDescent="0.2">
      <c r="A1884" s="34" t="s">
        <v>1858</v>
      </c>
    </row>
    <row r="1885" spans="1:1" x14ac:dyDescent="0.2">
      <c r="A1885" s="34" t="s">
        <v>1857</v>
      </c>
    </row>
    <row r="1886" spans="1:1" x14ac:dyDescent="0.2">
      <c r="A1886" s="34" t="s">
        <v>1856</v>
      </c>
    </row>
    <row r="1887" spans="1:1" x14ac:dyDescent="0.2">
      <c r="A1887" s="34" t="s">
        <v>1854</v>
      </c>
    </row>
    <row r="1888" spans="1:1" x14ac:dyDescent="0.2">
      <c r="A1888" s="34" t="s">
        <v>1853</v>
      </c>
    </row>
    <row r="1889" spans="1:1" x14ac:dyDescent="0.2">
      <c r="A1889" s="34" t="s">
        <v>1852</v>
      </c>
    </row>
    <row r="1890" spans="1:1" x14ac:dyDescent="0.2">
      <c r="A1890" s="34" t="s">
        <v>1851</v>
      </c>
    </row>
    <row r="1891" spans="1:1" x14ac:dyDescent="0.2">
      <c r="A1891" s="34" t="s">
        <v>1850</v>
      </c>
    </row>
    <row r="1892" spans="1:1" x14ac:dyDescent="0.2">
      <c r="A1892" s="34" t="s">
        <v>1849</v>
      </c>
    </row>
    <row r="1893" spans="1:1" x14ac:dyDescent="0.2">
      <c r="A1893" s="34" t="s">
        <v>1848</v>
      </c>
    </row>
    <row r="1894" spans="1:1" x14ac:dyDescent="0.2">
      <c r="A1894" s="34" t="s">
        <v>1847</v>
      </c>
    </row>
    <row r="1895" spans="1:1" x14ac:dyDescent="0.2">
      <c r="A1895" s="34" t="s">
        <v>1846</v>
      </c>
    </row>
    <row r="1896" spans="1:1" x14ac:dyDescent="0.2">
      <c r="A1896" s="34" t="s">
        <v>1845</v>
      </c>
    </row>
    <row r="1897" spans="1:1" x14ac:dyDescent="0.2">
      <c r="A1897" s="34" t="s">
        <v>1844</v>
      </c>
    </row>
    <row r="1898" spans="1:1" x14ac:dyDescent="0.2">
      <c r="A1898" s="34" t="s">
        <v>1843</v>
      </c>
    </row>
    <row r="1899" spans="1:1" x14ac:dyDescent="0.2">
      <c r="A1899" s="34" t="s">
        <v>1842</v>
      </c>
    </row>
    <row r="1900" spans="1:1" x14ac:dyDescent="0.2">
      <c r="A1900" s="34" t="s">
        <v>1841</v>
      </c>
    </row>
    <row r="1901" spans="1:1" x14ac:dyDescent="0.2">
      <c r="A1901" s="34" t="s">
        <v>1840</v>
      </c>
    </row>
    <row r="1902" spans="1:1" x14ac:dyDescent="0.2">
      <c r="A1902" s="34" t="s">
        <v>1838</v>
      </c>
    </row>
    <row r="1903" spans="1:1" x14ac:dyDescent="0.2">
      <c r="A1903" s="34" t="s">
        <v>1837</v>
      </c>
    </row>
    <row r="1904" spans="1:1" x14ac:dyDescent="0.2">
      <c r="A1904" s="34" t="s">
        <v>1836</v>
      </c>
    </row>
    <row r="1905" spans="1:1" x14ac:dyDescent="0.2">
      <c r="A1905" s="34" t="s">
        <v>1835</v>
      </c>
    </row>
    <row r="1906" spans="1:1" x14ac:dyDescent="0.2">
      <c r="A1906" s="34" t="s">
        <v>1834</v>
      </c>
    </row>
    <row r="1907" spans="1:1" x14ac:dyDescent="0.2">
      <c r="A1907" s="34" t="s">
        <v>1833</v>
      </c>
    </row>
    <row r="1908" spans="1:1" x14ac:dyDescent="0.2">
      <c r="A1908" s="34" t="s">
        <v>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052"/>
  <sheetViews>
    <sheetView workbookViewId="0">
      <selection activeCell="C5" sqref="C5"/>
    </sheetView>
  </sheetViews>
  <sheetFormatPr baseColWidth="10" defaultRowHeight="15" x14ac:dyDescent="0.2"/>
  <cols>
    <col min="1" max="1" width="18.33203125" bestFit="1" customWidth="1"/>
  </cols>
  <sheetData>
    <row r="3" spans="1:3" x14ac:dyDescent="0.2">
      <c r="A3" s="33" t="s">
        <v>3</v>
      </c>
      <c r="C3" t="s">
        <v>2066</v>
      </c>
    </row>
    <row r="4" spans="1:3" x14ac:dyDescent="0.2">
      <c r="A4" s="34">
        <v>2929</v>
      </c>
      <c r="C4">
        <f>SUMPRODUCT(1/COUNTIF(A4:A2051,A4:A2051))</f>
        <v>2048</v>
      </c>
    </row>
    <row r="5" spans="1:3" x14ac:dyDescent="0.2">
      <c r="A5" s="34">
        <v>3419</v>
      </c>
    </row>
    <row r="6" spans="1:3" x14ac:dyDescent="0.2">
      <c r="A6" s="34">
        <v>3438</v>
      </c>
    </row>
    <row r="7" spans="1:3" x14ac:dyDescent="0.2">
      <c r="A7" s="34">
        <v>3451</v>
      </c>
    </row>
    <row r="8" spans="1:3" x14ac:dyDescent="0.2">
      <c r="A8" s="34">
        <v>3473</v>
      </c>
    </row>
    <row r="9" spans="1:3" x14ac:dyDescent="0.2">
      <c r="A9" s="34">
        <v>3478</v>
      </c>
    </row>
    <row r="10" spans="1:3" x14ac:dyDescent="0.2">
      <c r="A10" s="34">
        <v>3479</v>
      </c>
    </row>
    <row r="11" spans="1:3" x14ac:dyDescent="0.2">
      <c r="A11" s="34">
        <v>3491</v>
      </c>
    </row>
    <row r="12" spans="1:3" x14ac:dyDescent="0.2">
      <c r="A12" s="34">
        <v>3501</v>
      </c>
    </row>
    <row r="13" spans="1:3" x14ac:dyDescent="0.2">
      <c r="A13" s="34">
        <v>3508</v>
      </c>
    </row>
    <row r="14" spans="1:3" x14ac:dyDescent="0.2">
      <c r="A14" s="34">
        <v>3509</v>
      </c>
    </row>
    <row r="15" spans="1:3" x14ac:dyDescent="0.2">
      <c r="A15" s="34">
        <v>3517</v>
      </c>
    </row>
    <row r="16" spans="1:3" x14ac:dyDescent="0.2">
      <c r="A16" s="34">
        <v>3527</v>
      </c>
    </row>
    <row r="17" spans="1:1" x14ac:dyDescent="0.2">
      <c r="A17" s="34">
        <v>3533</v>
      </c>
    </row>
    <row r="18" spans="1:1" x14ac:dyDescent="0.2">
      <c r="A18" s="34">
        <v>3541</v>
      </c>
    </row>
    <row r="19" spans="1:1" x14ac:dyDescent="0.2">
      <c r="A19" s="34">
        <v>3542</v>
      </c>
    </row>
    <row r="20" spans="1:1" x14ac:dyDescent="0.2">
      <c r="A20" s="34">
        <v>3543</v>
      </c>
    </row>
    <row r="21" spans="1:1" x14ac:dyDescent="0.2">
      <c r="A21" s="34">
        <v>3544</v>
      </c>
    </row>
    <row r="22" spans="1:1" x14ac:dyDescent="0.2">
      <c r="A22" s="34">
        <v>3545</v>
      </c>
    </row>
    <row r="23" spans="1:1" x14ac:dyDescent="0.2">
      <c r="A23" s="34">
        <v>3546</v>
      </c>
    </row>
    <row r="24" spans="1:1" x14ac:dyDescent="0.2">
      <c r="A24" s="34">
        <v>3547</v>
      </c>
    </row>
    <row r="25" spans="1:1" x14ac:dyDescent="0.2">
      <c r="A25" s="34">
        <v>3548</v>
      </c>
    </row>
    <row r="26" spans="1:1" x14ac:dyDescent="0.2">
      <c r="A26" s="34">
        <v>3549</v>
      </c>
    </row>
    <row r="27" spans="1:1" x14ac:dyDescent="0.2">
      <c r="A27" s="34">
        <v>3550</v>
      </c>
    </row>
    <row r="28" spans="1:1" x14ac:dyDescent="0.2">
      <c r="A28" s="34">
        <v>3551</v>
      </c>
    </row>
    <row r="29" spans="1:1" x14ac:dyDescent="0.2">
      <c r="A29" s="34">
        <v>3552</v>
      </c>
    </row>
    <row r="30" spans="1:1" x14ac:dyDescent="0.2">
      <c r="A30" s="34">
        <v>3553</v>
      </c>
    </row>
    <row r="31" spans="1:1" x14ac:dyDescent="0.2">
      <c r="A31" s="34">
        <v>3554</v>
      </c>
    </row>
    <row r="32" spans="1:1" x14ac:dyDescent="0.2">
      <c r="A32" s="34">
        <v>3555</v>
      </c>
    </row>
    <row r="33" spans="1:1" x14ac:dyDescent="0.2">
      <c r="A33" s="34">
        <v>3556</v>
      </c>
    </row>
    <row r="34" spans="1:1" x14ac:dyDescent="0.2">
      <c r="A34" s="34">
        <v>3557</v>
      </c>
    </row>
    <row r="35" spans="1:1" x14ac:dyDescent="0.2">
      <c r="A35" s="34">
        <v>3558</v>
      </c>
    </row>
    <row r="36" spans="1:1" x14ac:dyDescent="0.2">
      <c r="A36" s="34">
        <v>3559</v>
      </c>
    </row>
    <row r="37" spans="1:1" x14ac:dyDescent="0.2">
      <c r="A37" s="34">
        <v>3560</v>
      </c>
    </row>
    <row r="38" spans="1:1" x14ac:dyDescent="0.2">
      <c r="A38" s="34">
        <v>3561</v>
      </c>
    </row>
    <row r="39" spans="1:1" x14ac:dyDescent="0.2">
      <c r="A39" s="34">
        <v>3562</v>
      </c>
    </row>
    <row r="40" spans="1:1" x14ac:dyDescent="0.2">
      <c r="A40" s="34">
        <v>3563</v>
      </c>
    </row>
    <row r="41" spans="1:1" x14ac:dyDescent="0.2">
      <c r="A41" s="34">
        <v>3564</v>
      </c>
    </row>
    <row r="42" spans="1:1" x14ac:dyDescent="0.2">
      <c r="A42" s="34">
        <v>3565</v>
      </c>
    </row>
    <row r="43" spans="1:1" x14ac:dyDescent="0.2">
      <c r="A43" s="34">
        <v>3566</v>
      </c>
    </row>
    <row r="44" spans="1:1" x14ac:dyDescent="0.2">
      <c r="A44" s="34">
        <v>3567</v>
      </c>
    </row>
    <row r="45" spans="1:1" x14ac:dyDescent="0.2">
      <c r="A45" s="34">
        <v>3568</v>
      </c>
    </row>
    <row r="46" spans="1:1" x14ac:dyDescent="0.2">
      <c r="A46" s="34">
        <v>3569</v>
      </c>
    </row>
    <row r="47" spans="1:1" x14ac:dyDescent="0.2">
      <c r="A47" s="34">
        <v>3570</v>
      </c>
    </row>
    <row r="48" spans="1:1" x14ac:dyDescent="0.2">
      <c r="A48" s="34">
        <v>3571</v>
      </c>
    </row>
    <row r="49" spans="1:1" x14ac:dyDescent="0.2">
      <c r="A49" s="34">
        <v>3572</v>
      </c>
    </row>
    <row r="50" spans="1:1" x14ac:dyDescent="0.2">
      <c r="A50" s="34">
        <v>3573</v>
      </c>
    </row>
    <row r="51" spans="1:1" x14ac:dyDescent="0.2">
      <c r="A51" s="34">
        <v>3574</v>
      </c>
    </row>
    <row r="52" spans="1:1" x14ac:dyDescent="0.2">
      <c r="A52" s="34">
        <v>3575</v>
      </c>
    </row>
    <row r="53" spans="1:1" x14ac:dyDescent="0.2">
      <c r="A53" s="34">
        <v>3576</v>
      </c>
    </row>
    <row r="54" spans="1:1" x14ac:dyDescent="0.2">
      <c r="A54" s="34">
        <v>3577</v>
      </c>
    </row>
    <row r="55" spans="1:1" x14ac:dyDescent="0.2">
      <c r="A55" s="34">
        <v>3578</v>
      </c>
    </row>
    <row r="56" spans="1:1" x14ac:dyDescent="0.2">
      <c r="A56" s="34">
        <v>3580</v>
      </c>
    </row>
    <row r="57" spans="1:1" x14ac:dyDescent="0.2">
      <c r="A57" s="34">
        <v>3584</v>
      </c>
    </row>
    <row r="58" spans="1:1" x14ac:dyDescent="0.2">
      <c r="A58" s="34">
        <v>3585</v>
      </c>
    </row>
    <row r="59" spans="1:1" x14ac:dyDescent="0.2">
      <c r="A59" s="34">
        <v>3586</v>
      </c>
    </row>
    <row r="60" spans="1:1" x14ac:dyDescent="0.2">
      <c r="A60" s="34">
        <v>3587</v>
      </c>
    </row>
    <row r="61" spans="1:1" x14ac:dyDescent="0.2">
      <c r="A61" s="34">
        <v>3588</v>
      </c>
    </row>
    <row r="62" spans="1:1" x14ac:dyDescent="0.2">
      <c r="A62" s="34">
        <v>3589</v>
      </c>
    </row>
    <row r="63" spans="1:1" x14ac:dyDescent="0.2">
      <c r="A63" s="34">
        <v>3590</v>
      </c>
    </row>
    <row r="64" spans="1:1" x14ac:dyDescent="0.2">
      <c r="A64" s="34">
        <v>3591</v>
      </c>
    </row>
    <row r="65" spans="1:1" x14ac:dyDescent="0.2">
      <c r="A65" s="34">
        <v>3592</v>
      </c>
    </row>
    <row r="66" spans="1:1" x14ac:dyDescent="0.2">
      <c r="A66" s="34">
        <v>3593</v>
      </c>
    </row>
    <row r="67" spans="1:1" x14ac:dyDescent="0.2">
      <c r="A67" s="34">
        <v>3594</v>
      </c>
    </row>
    <row r="68" spans="1:1" x14ac:dyDescent="0.2">
      <c r="A68" s="34">
        <v>3595</v>
      </c>
    </row>
    <row r="69" spans="1:1" x14ac:dyDescent="0.2">
      <c r="A69" s="34">
        <v>3597</v>
      </c>
    </row>
    <row r="70" spans="1:1" x14ac:dyDescent="0.2">
      <c r="A70" s="34">
        <v>3598</v>
      </c>
    </row>
    <row r="71" spans="1:1" x14ac:dyDescent="0.2">
      <c r="A71" s="34">
        <v>3599</v>
      </c>
    </row>
    <row r="72" spans="1:1" x14ac:dyDescent="0.2">
      <c r="A72" s="34">
        <v>3600</v>
      </c>
    </row>
    <row r="73" spans="1:1" x14ac:dyDescent="0.2">
      <c r="A73" s="34">
        <v>3601</v>
      </c>
    </row>
    <row r="74" spans="1:1" x14ac:dyDescent="0.2">
      <c r="A74" s="34">
        <v>3602</v>
      </c>
    </row>
    <row r="75" spans="1:1" x14ac:dyDescent="0.2">
      <c r="A75" s="34">
        <v>3603</v>
      </c>
    </row>
    <row r="76" spans="1:1" x14ac:dyDescent="0.2">
      <c r="A76" s="34">
        <v>3604</v>
      </c>
    </row>
    <row r="77" spans="1:1" x14ac:dyDescent="0.2">
      <c r="A77" s="34">
        <v>3605</v>
      </c>
    </row>
    <row r="78" spans="1:1" x14ac:dyDescent="0.2">
      <c r="A78" s="34">
        <v>3606</v>
      </c>
    </row>
    <row r="79" spans="1:1" x14ac:dyDescent="0.2">
      <c r="A79" s="34">
        <v>3608</v>
      </c>
    </row>
    <row r="80" spans="1:1" x14ac:dyDescent="0.2">
      <c r="A80" s="34">
        <v>3609</v>
      </c>
    </row>
    <row r="81" spans="1:1" x14ac:dyDescent="0.2">
      <c r="A81" s="34">
        <v>3610</v>
      </c>
    </row>
    <row r="82" spans="1:1" x14ac:dyDescent="0.2">
      <c r="A82" s="34">
        <v>3611</v>
      </c>
    </row>
    <row r="83" spans="1:1" x14ac:dyDescent="0.2">
      <c r="A83" s="34">
        <v>3612</v>
      </c>
    </row>
    <row r="84" spans="1:1" x14ac:dyDescent="0.2">
      <c r="A84" s="34">
        <v>3613</v>
      </c>
    </row>
    <row r="85" spans="1:1" x14ac:dyDescent="0.2">
      <c r="A85" s="34">
        <v>3615</v>
      </c>
    </row>
    <row r="86" spans="1:1" x14ac:dyDescent="0.2">
      <c r="A86" s="34">
        <v>3616</v>
      </c>
    </row>
    <row r="87" spans="1:1" x14ac:dyDescent="0.2">
      <c r="A87" s="34">
        <v>3617</v>
      </c>
    </row>
    <row r="88" spans="1:1" x14ac:dyDescent="0.2">
      <c r="A88" s="34">
        <v>3618</v>
      </c>
    </row>
    <row r="89" spans="1:1" x14ac:dyDescent="0.2">
      <c r="A89" s="34">
        <v>3619</v>
      </c>
    </row>
    <row r="90" spans="1:1" x14ac:dyDescent="0.2">
      <c r="A90" s="34">
        <v>3620</v>
      </c>
    </row>
    <row r="91" spans="1:1" x14ac:dyDescent="0.2">
      <c r="A91" s="34">
        <v>3621</v>
      </c>
    </row>
    <row r="92" spans="1:1" x14ac:dyDescent="0.2">
      <c r="A92" s="34">
        <v>3622</v>
      </c>
    </row>
    <row r="93" spans="1:1" x14ac:dyDescent="0.2">
      <c r="A93" s="34">
        <v>3623</v>
      </c>
    </row>
    <row r="94" spans="1:1" x14ac:dyDescent="0.2">
      <c r="A94" s="34">
        <v>3624</v>
      </c>
    </row>
    <row r="95" spans="1:1" x14ac:dyDescent="0.2">
      <c r="A95" s="34">
        <v>3625</v>
      </c>
    </row>
    <row r="96" spans="1:1" x14ac:dyDescent="0.2">
      <c r="A96" s="34">
        <v>3626</v>
      </c>
    </row>
    <row r="97" spans="1:1" x14ac:dyDescent="0.2">
      <c r="A97" s="34">
        <v>3627</v>
      </c>
    </row>
    <row r="98" spans="1:1" x14ac:dyDescent="0.2">
      <c r="A98" s="34">
        <v>3628</v>
      </c>
    </row>
    <row r="99" spans="1:1" x14ac:dyDescent="0.2">
      <c r="A99" s="34">
        <v>3629</v>
      </c>
    </row>
    <row r="100" spans="1:1" x14ac:dyDescent="0.2">
      <c r="A100" s="34">
        <v>3630</v>
      </c>
    </row>
    <row r="101" spans="1:1" x14ac:dyDescent="0.2">
      <c r="A101" s="34">
        <v>3631</v>
      </c>
    </row>
    <row r="102" spans="1:1" x14ac:dyDescent="0.2">
      <c r="A102" s="34">
        <v>3632</v>
      </c>
    </row>
    <row r="103" spans="1:1" x14ac:dyDescent="0.2">
      <c r="A103" s="34">
        <v>3633</v>
      </c>
    </row>
    <row r="104" spans="1:1" x14ac:dyDescent="0.2">
      <c r="A104" s="34">
        <v>3634</v>
      </c>
    </row>
    <row r="105" spans="1:1" x14ac:dyDescent="0.2">
      <c r="A105" s="34">
        <v>3635</v>
      </c>
    </row>
    <row r="106" spans="1:1" x14ac:dyDescent="0.2">
      <c r="A106" s="34">
        <v>3636</v>
      </c>
    </row>
    <row r="107" spans="1:1" x14ac:dyDescent="0.2">
      <c r="A107" s="34">
        <v>3637</v>
      </c>
    </row>
    <row r="108" spans="1:1" x14ac:dyDescent="0.2">
      <c r="A108" s="34">
        <v>3638</v>
      </c>
    </row>
    <row r="109" spans="1:1" x14ac:dyDescent="0.2">
      <c r="A109" s="34">
        <v>3639</v>
      </c>
    </row>
    <row r="110" spans="1:1" x14ac:dyDescent="0.2">
      <c r="A110" s="34">
        <v>3640</v>
      </c>
    </row>
    <row r="111" spans="1:1" x14ac:dyDescent="0.2">
      <c r="A111" s="34">
        <v>3641</v>
      </c>
    </row>
    <row r="112" spans="1:1" x14ac:dyDescent="0.2">
      <c r="A112" s="34">
        <v>3642</v>
      </c>
    </row>
    <row r="113" spans="1:1" x14ac:dyDescent="0.2">
      <c r="A113" s="34">
        <v>3643</v>
      </c>
    </row>
    <row r="114" spans="1:1" x14ac:dyDescent="0.2">
      <c r="A114" s="34">
        <v>3645</v>
      </c>
    </row>
    <row r="115" spans="1:1" x14ac:dyDescent="0.2">
      <c r="A115" s="34">
        <v>3646</v>
      </c>
    </row>
    <row r="116" spans="1:1" x14ac:dyDescent="0.2">
      <c r="A116" s="34">
        <v>3647</v>
      </c>
    </row>
    <row r="117" spans="1:1" x14ac:dyDescent="0.2">
      <c r="A117" s="34">
        <v>3648</v>
      </c>
    </row>
    <row r="118" spans="1:1" x14ac:dyDescent="0.2">
      <c r="A118" s="34">
        <v>3649</v>
      </c>
    </row>
    <row r="119" spans="1:1" x14ac:dyDescent="0.2">
      <c r="A119" s="34">
        <v>3650</v>
      </c>
    </row>
    <row r="120" spans="1:1" x14ac:dyDescent="0.2">
      <c r="A120" s="34">
        <v>3651</v>
      </c>
    </row>
    <row r="121" spans="1:1" x14ac:dyDescent="0.2">
      <c r="A121" s="34">
        <v>3652</v>
      </c>
    </row>
    <row r="122" spans="1:1" x14ac:dyDescent="0.2">
      <c r="A122" s="34">
        <v>3653</v>
      </c>
    </row>
    <row r="123" spans="1:1" x14ac:dyDescent="0.2">
      <c r="A123" s="34">
        <v>3654</v>
      </c>
    </row>
    <row r="124" spans="1:1" x14ac:dyDescent="0.2">
      <c r="A124" s="34">
        <v>3655</v>
      </c>
    </row>
    <row r="125" spans="1:1" x14ac:dyDescent="0.2">
      <c r="A125" s="34">
        <v>3656</v>
      </c>
    </row>
    <row r="126" spans="1:1" x14ac:dyDescent="0.2">
      <c r="A126" s="34">
        <v>3657</v>
      </c>
    </row>
    <row r="127" spans="1:1" x14ac:dyDescent="0.2">
      <c r="A127" s="34">
        <v>3658</v>
      </c>
    </row>
    <row r="128" spans="1:1" x14ac:dyDescent="0.2">
      <c r="A128" s="34">
        <v>3659</v>
      </c>
    </row>
    <row r="129" spans="1:1" x14ac:dyDescent="0.2">
      <c r="A129" s="34">
        <v>3660</v>
      </c>
    </row>
    <row r="130" spans="1:1" x14ac:dyDescent="0.2">
      <c r="A130" s="34">
        <v>3661</v>
      </c>
    </row>
    <row r="131" spans="1:1" x14ac:dyDescent="0.2">
      <c r="A131" s="34">
        <v>3662</v>
      </c>
    </row>
    <row r="132" spans="1:1" x14ac:dyDescent="0.2">
      <c r="A132" s="34">
        <v>3663</v>
      </c>
    </row>
    <row r="133" spans="1:1" x14ac:dyDescent="0.2">
      <c r="A133" s="34">
        <v>3664</v>
      </c>
    </row>
    <row r="134" spans="1:1" x14ac:dyDescent="0.2">
      <c r="A134" s="34">
        <v>3665</v>
      </c>
    </row>
    <row r="135" spans="1:1" x14ac:dyDescent="0.2">
      <c r="A135" s="34">
        <v>3666</v>
      </c>
    </row>
    <row r="136" spans="1:1" x14ac:dyDescent="0.2">
      <c r="A136" s="34">
        <v>3667</v>
      </c>
    </row>
    <row r="137" spans="1:1" x14ac:dyDescent="0.2">
      <c r="A137" s="34">
        <v>3668</v>
      </c>
    </row>
    <row r="138" spans="1:1" x14ac:dyDescent="0.2">
      <c r="A138" s="34">
        <v>3669</v>
      </c>
    </row>
    <row r="139" spans="1:1" x14ac:dyDescent="0.2">
      <c r="A139" s="34">
        <v>3670</v>
      </c>
    </row>
    <row r="140" spans="1:1" x14ac:dyDescent="0.2">
      <c r="A140" s="34">
        <v>3672</v>
      </c>
    </row>
    <row r="141" spans="1:1" x14ac:dyDescent="0.2">
      <c r="A141" s="34">
        <v>3673</v>
      </c>
    </row>
    <row r="142" spans="1:1" x14ac:dyDescent="0.2">
      <c r="A142" s="34">
        <v>3674</v>
      </c>
    </row>
    <row r="143" spans="1:1" x14ac:dyDescent="0.2">
      <c r="A143" s="34">
        <v>3675</v>
      </c>
    </row>
    <row r="144" spans="1:1" x14ac:dyDescent="0.2">
      <c r="A144" s="34">
        <v>3679</v>
      </c>
    </row>
    <row r="145" spans="1:1" x14ac:dyDescent="0.2">
      <c r="A145" s="34">
        <v>3680</v>
      </c>
    </row>
    <row r="146" spans="1:1" x14ac:dyDescent="0.2">
      <c r="A146" s="34">
        <v>3681</v>
      </c>
    </row>
    <row r="147" spans="1:1" x14ac:dyDescent="0.2">
      <c r="A147" s="34">
        <v>3682</v>
      </c>
    </row>
    <row r="148" spans="1:1" x14ac:dyDescent="0.2">
      <c r="A148" s="34">
        <v>3684</v>
      </c>
    </row>
    <row r="149" spans="1:1" x14ac:dyDescent="0.2">
      <c r="A149" s="34">
        <v>3685</v>
      </c>
    </row>
    <row r="150" spans="1:1" x14ac:dyDescent="0.2">
      <c r="A150" s="34">
        <v>3687</v>
      </c>
    </row>
    <row r="151" spans="1:1" x14ac:dyDescent="0.2">
      <c r="A151" s="34">
        <v>3688</v>
      </c>
    </row>
    <row r="152" spans="1:1" x14ac:dyDescent="0.2">
      <c r="A152" s="34">
        <v>3689</v>
      </c>
    </row>
    <row r="153" spans="1:1" x14ac:dyDescent="0.2">
      <c r="A153" s="34">
        <v>3690</v>
      </c>
    </row>
    <row r="154" spans="1:1" x14ac:dyDescent="0.2">
      <c r="A154" s="34">
        <v>3691</v>
      </c>
    </row>
    <row r="155" spans="1:1" x14ac:dyDescent="0.2">
      <c r="A155" s="34">
        <v>3692</v>
      </c>
    </row>
    <row r="156" spans="1:1" x14ac:dyDescent="0.2">
      <c r="A156" s="34">
        <v>3693</v>
      </c>
    </row>
    <row r="157" spans="1:1" x14ac:dyDescent="0.2">
      <c r="A157" s="34">
        <v>3694</v>
      </c>
    </row>
    <row r="158" spans="1:1" x14ac:dyDescent="0.2">
      <c r="A158" s="34">
        <v>3695</v>
      </c>
    </row>
    <row r="159" spans="1:1" x14ac:dyDescent="0.2">
      <c r="A159" s="34">
        <v>3696</v>
      </c>
    </row>
    <row r="160" spans="1:1" x14ac:dyDescent="0.2">
      <c r="A160" s="34">
        <v>3697</v>
      </c>
    </row>
    <row r="161" spans="1:1" x14ac:dyDescent="0.2">
      <c r="A161" s="34">
        <v>3698</v>
      </c>
    </row>
    <row r="162" spans="1:1" x14ac:dyDescent="0.2">
      <c r="A162" s="34">
        <v>3699</v>
      </c>
    </row>
    <row r="163" spans="1:1" x14ac:dyDescent="0.2">
      <c r="A163" s="34">
        <v>3700</v>
      </c>
    </row>
    <row r="164" spans="1:1" x14ac:dyDescent="0.2">
      <c r="A164" s="34">
        <v>3701</v>
      </c>
    </row>
    <row r="165" spans="1:1" x14ac:dyDescent="0.2">
      <c r="A165" s="34">
        <v>3703</v>
      </c>
    </row>
    <row r="166" spans="1:1" x14ac:dyDescent="0.2">
      <c r="A166" s="34">
        <v>3704</v>
      </c>
    </row>
    <row r="167" spans="1:1" x14ac:dyDescent="0.2">
      <c r="A167" s="34">
        <v>3705</v>
      </c>
    </row>
    <row r="168" spans="1:1" x14ac:dyDescent="0.2">
      <c r="A168" s="34">
        <v>3706</v>
      </c>
    </row>
    <row r="169" spans="1:1" x14ac:dyDescent="0.2">
      <c r="A169" s="34">
        <v>3707</v>
      </c>
    </row>
    <row r="170" spans="1:1" x14ac:dyDescent="0.2">
      <c r="A170" s="34">
        <v>3708</v>
      </c>
    </row>
    <row r="171" spans="1:1" x14ac:dyDescent="0.2">
      <c r="A171" s="34">
        <v>3709</v>
      </c>
    </row>
    <row r="172" spans="1:1" x14ac:dyDescent="0.2">
      <c r="A172" s="34">
        <v>3710</v>
      </c>
    </row>
    <row r="173" spans="1:1" x14ac:dyDescent="0.2">
      <c r="A173" s="34">
        <v>3711</v>
      </c>
    </row>
    <row r="174" spans="1:1" x14ac:dyDescent="0.2">
      <c r="A174" s="34">
        <v>3712</v>
      </c>
    </row>
    <row r="175" spans="1:1" x14ac:dyDescent="0.2">
      <c r="A175" s="34">
        <v>3713</v>
      </c>
    </row>
    <row r="176" spans="1:1" x14ac:dyDescent="0.2">
      <c r="A176" s="34">
        <v>3714</v>
      </c>
    </row>
    <row r="177" spans="1:1" x14ac:dyDescent="0.2">
      <c r="A177" s="34">
        <v>3715</v>
      </c>
    </row>
    <row r="178" spans="1:1" x14ac:dyDescent="0.2">
      <c r="A178" s="34">
        <v>3716</v>
      </c>
    </row>
    <row r="179" spans="1:1" x14ac:dyDescent="0.2">
      <c r="A179" s="34">
        <v>3717</v>
      </c>
    </row>
    <row r="180" spans="1:1" x14ac:dyDescent="0.2">
      <c r="A180" s="34">
        <v>3718</v>
      </c>
    </row>
    <row r="181" spans="1:1" x14ac:dyDescent="0.2">
      <c r="A181" s="34">
        <v>3719</v>
      </c>
    </row>
    <row r="182" spans="1:1" x14ac:dyDescent="0.2">
      <c r="A182" s="34">
        <v>3720</v>
      </c>
    </row>
    <row r="183" spans="1:1" x14ac:dyDescent="0.2">
      <c r="A183" s="34">
        <v>3721</v>
      </c>
    </row>
    <row r="184" spans="1:1" x14ac:dyDescent="0.2">
      <c r="A184" s="34">
        <v>3722</v>
      </c>
    </row>
    <row r="185" spans="1:1" x14ac:dyDescent="0.2">
      <c r="A185" s="34">
        <v>3723</v>
      </c>
    </row>
    <row r="186" spans="1:1" x14ac:dyDescent="0.2">
      <c r="A186" s="34">
        <v>3724</v>
      </c>
    </row>
    <row r="187" spans="1:1" x14ac:dyDescent="0.2">
      <c r="A187" s="34">
        <v>3725</v>
      </c>
    </row>
    <row r="188" spans="1:1" x14ac:dyDescent="0.2">
      <c r="A188" s="34">
        <v>3726</v>
      </c>
    </row>
    <row r="189" spans="1:1" x14ac:dyDescent="0.2">
      <c r="A189" s="34">
        <v>3727</v>
      </c>
    </row>
    <row r="190" spans="1:1" x14ac:dyDescent="0.2">
      <c r="A190" s="34">
        <v>3728</v>
      </c>
    </row>
    <row r="191" spans="1:1" x14ac:dyDescent="0.2">
      <c r="A191" s="34">
        <v>3729</v>
      </c>
    </row>
    <row r="192" spans="1:1" x14ac:dyDescent="0.2">
      <c r="A192" s="34">
        <v>3730</v>
      </c>
    </row>
    <row r="193" spans="1:1" x14ac:dyDescent="0.2">
      <c r="A193" s="34">
        <v>3731</v>
      </c>
    </row>
    <row r="194" spans="1:1" x14ac:dyDescent="0.2">
      <c r="A194" s="34">
        <v>3732</v>
      </c>
    </row>
    <row r="195" spans="1:1" x14ac:dyDescent="0.2">
      <c r="A195" s="34">
        <v>3733</v>
      </c>
    </row>
    <row r="196" spans="1:1" x14ac:dyDescent="0.2">
      <c r="A196" s="34">
        <v>3734</v>
      </c>
    </row>
    <row r="197" spans="1:1" x14ac:dyDescent="0.2">
      <c r="A197" s="34">
        <v>3735</v>
      </c>
    </row>
    <row r="198" spans="1:1" x14ac:dyDescent="0.2">
      <c r="A198" s="34">
        <v>3736</v>
      </c>
    </row>
    <row r="199" spans="1:1" x14ac:dyDescent="0.2">
      <c r="A199" s="34">
        <v>3737</v>
      </c>
    </row>
    <row r="200" spans="1:1" x14ac:dyDescent="0.2">
      <c r="A200" s="34">
        <v>3738</v>
      </c>
    </row>
    <row r="201" spans="1:1" x14ac:dyDescent="0.2">
      <c r="A201" s="34">
        <v>3739</v>
      </c>
    </row>
    <row r="202" spans="1:1" x14ac:dyDescent="0.2">
      <c r="A202" s="34">
        <v>3742</v>
      </c>
    </row>
    <row r="203" spans="1:1" x14ac:dyDescent="0.2">
      <c r="A203" s="34">
        <v>3743</v>
      </c>
    </row>
    <row r="204" spans="1:1" x14ac:dyDescent="0.2">
      <c r="A204" s="34">
        <v>3744</v>
      </c>
    </row>
    <row r="205" spans="1:1" x14ac:dyDescent="0.2">
      <c r="A205" s="34">
        <v>3745</v>
      </c>
    </row>
    <row r="206" spans="1:1" x14ac:dyDescent="0.2">
      <c r="A206" s="34">
        <v>3746</v>
      </c>
    </row>
    <row r="207" spans="1:1" x14ac:dyDescent="0.2">
      <c r="A207" s="34">
        <v>3747</v>
      </c>
    </row>
    <row r="208" spans="1:1" x14ac:dyDescent="0.2">
      <c r="A208" s="34">
        <v>3748</v>
      </c>
    </row>
    <row r="209" spans="1:1" x14ac:dyDescent="0.2">
      <c r="A209" s="34">
        <v>3749</v>
      </c>
    </row>
    <row r="210" spans="1:1" x14ac:dyDescent="0.2">
      <c r="A210" s="34">
        <v>3750</v>
      </c>
    </row>
    <row r="211" spans="1:1" x14ac:dyDescent="0.2">
      <c r="A211" s="34">
        <v>3751</v>
      </c>
    </row>
    <row r="212" spans="1:1" x14ac:dyDescent="0.2">
      <c r="A212" s="34">
        <v>3752</v>
      </c>
    </row>
    <row r="213" spans="1:1" x14ac:dyDescent="0.2">
      <c r="A213" s="34">
        <v>3753</v>
      </c>
    </row>
    <row r="214" spans="1:1" x14ac:dyDescent="0.2">
      <c r="A214" s="34">
        <v>3754</v>
      </c>
    </row>
    <row r="215" spans="1:1" x14ac:dyDescent="0.2">
      <c r="A215" s="34">
        <v>3755</v>
      </c>
    </row>
    <row r="216" spans="1:1" x14ac:dyDescent="0.2">
      <c r="A216" s="34">
        <v>3756</v>
      </c>
    </row>
    <row r="217" spans="1:1" x14ac:dyDescent="0.2">
      <c r="A217" s="34">
        <v>3757</v>
      </c>
    </row>
    <row r="218" spans="1:1" x14ac:dyDescent="0.2">
      <c r="A218" s="34">
        <v>3759</v>
      </c>
    </row>
    <row r="219" spans="1:1" x14ac:dyDescent="0.2">
      <c r="A219" s="34">
        <v>3760</v>
      </c>
    </row>
    <row r="220" spans="1:1" x14ac:dyDescent="0.2">
      <c r="A220" s="34">
        <v>3761</v>
      </c>
    </row>
    <row r="221" spans="1:1" x14ac:dyDescent="0.2">
      <c r="A221" s="34">
        <v>3762</v>
      </c>
    </row>
    <row r="222" spans="1:1" x14ac:dyDescent="0.2">
      <c r="A222" s="34">
        <v>3763</v>
      </c>
    </row>
    <row r="223" spans="1:1" x14ac:dyDescent="0.2">
      <c r="A223" s="34">
        <v>3764</v>
      </c>
    </row>
    <row r="224" spans="1:1" x14ac:dyDescent="0.2">
      <c r="A224" s="34">
        <v>3765</v>
      </c>
    </row>
    <row r="225" spans="1:1" x14ac:dyDescent="0.2">
      <c r="A225" s="34">
        <v>3766</v>
      </c>
    </row>
    <row r="226" spans="1:1" x14ac:dyDescent="0.2">
      <c r="A226" s="34">
        <v>3767</v>
      </c>
    </row>
    <row r="227" spans="1:1" x14ac:dyDescent="0.2">
      <c r="A227" s="34">
        <v>3768</v>
      </c>
    </row>
    <row r="228" spans="1:1" x14ac:dyDescent="0.2">
      <c r="A228" s="34">
        <v>3769</v>
      </c>
    </row>
    <row r="229" spans="1:1" x14ac:dyDescent="0.2">
      <c r="A229" s="34">
        <v>3770</v>
      </c>
    </row>
    <row r="230" spans="1:1" x14ac:dyDescent="0.2">
      <c r="A230" s="34">
        <v>3771</v>
      </c>
    </row>
    <row r="231" spans="1:1" x14ac:dyDescent="0.2">
      <c r="A231" s="34">
        <v>3773</v>
      </c>
    </row>
    <row r="232" spans="1:1" x14ac:dyDescent="0.2">
      <c r="A232" s="34">
        <v>3774</v>
      </c>
    </row>
    <row r="233" spans="1:1" x14ac:dyDescent="0.2">
      <c r="A233" s="34">
        <v>3776</v>
      </c>
    </row>
    <row r="234" spans="1:1" x14ac:dyDescent="0.2">
      <c r="A234" s="34">
        <v>3777</v>
      </c>
    </row>
    <row r="235" spans="1:1" x14ac:dyDescent="0.2">
      <c r="A235" s="34">
        <v>3778</v>
      </c>
    </row>
    <row r="236" spans="1:1" x14ac:dyDescent="0.2">
      <c r="A236" s="34">
        <v>3779</v>
      </c>
    </row>
    <row r="237" spans="1:1" x14ac:dyDescent="0.2">
      <c r="A237" s="34">
        <v>3780</v>
      </c>
    </row>
    <row r="238" spans="1:1" x14ac:dyDescent="0.2">
      <c r="A238" s="34">
        <v>3782</v>
      </c>
    </row>
    <row r="239" spans="1:1" x14ac:dyDescent="0.2">
      <c r="A239" s="34">
        <v>3783</v>
      </c>
    </row>
    <row r="240" spans="1:1" x14ac:dyDescent="0.2">
      <c r="A240" s="34">
        <v>3785</v>
      </c>
    </row>
    <row r="241" spans="1:1" x14ac:dyDescent="0.2">
      <c r="A241" s="34">
        <v>3786</v>
      </c>
    </row>
    <row r="242" spans="1:1" x14ac:dyDescent="0.2">
      <c r="A242" s="34">
        <v>3787</v>
      </c>
    </row>
    <row r="243" spans="1:1" x14ac:dyDescent="0.2">
      <c r="A243" s="34">
        <v>3788</v>
      </c>
    </row>
    <row r="244" spans="1:1" x14ac:dyDescent="0.2">
      <c r="A244" s="34">
        <v>3789</v>
      </c>
    </row>
    <row r="245" spans="1:1" x14ac:dyDescent="0.2">
      <c r="A245" s="34">
        <v>3790</v>
      </c>
    </row>
    <row r="246" spans="1:1" x14ac:dyDescent="0.2">
      <c r="A246" s="34">
        <v>3791</v>
      </c>
    </row>
    <row r="247" spans="1:1" x14ac:dyDescent="0.2">
      <c r="A247" s="34">
        <v>3796</v>
      </c>
    </row>
    <row r="248" spans="1:1" x14ac:dyDescent="0.2">
      <c r="A248" s="34">
        <v>3797</v>
      </c>
    </row>
    <row r="249" spans="1:1" x14ac:dyDescent="0.2">
      <c r="A249" s="34">
        <v>3798</v>
      </c>
    </row>
    <row r="250" spans="1:1" x14ac:dyDescent="0.2">
      <c r="A250" s="34">
        <v>3799</v>
      </c>
    </row>
    <row r="251" spans="1:1" x14ac:dyDescent="0.2">
      <c r="A251" s="34">
        <v>3800</v>
      </c>
    </row>
    <row r="252" spans="1:1" x14ac:dyDescent="0.2">
      <c r="A252" s="34">
        <v>3801</v>
      </c>
    </row>
    <row r="253" spans="1:1" x14ac:dyDescent="0.2">
      <c r="A253" s="34">
        <v>3802</v>
      </c>
    </row>
    <row r="254" spans="1:1" x14ac:dyDescent="0.2">
      <c r="A254" s="34">
        <v>3803</v>
      </c>
    </row>
    <row r="255" spans="1:1" x14ac:dyDescent="0.2">
      <c r="A255" s="34">
        <v>3804</v>
      </c>
    </row>
    <row r="256" spans="1:1" x14ac:dyDescent="0.2">
      <c r="A256" s="34">
        <v>3805</v>
      </c>
    </row>
    <row r="257" spans="1:1" x14ac:dyDescent="0.2">
      <c r="A257" s="34">
        <v>3806</v>
      </c>
    </row>
    <row r="258" spans="1:1" x14ac:dyDescent="0.2">
      <c r="A258" s="34">
        <v>3807</v>
      </c>
    </row>
    <row r="259" spans="1:1" x14ac:dyDescent="0.2">
      <c r="A259" s="34">
        <v>3808</v>
      </c>
    </row>
    <row r="260" spans="1:1" x14ac:dyDescent="0.2">
      <c r="A260" s="34">
        <v>3809</v>
      </c>
    </row>
    <row r="261" spans="1:1" x14ac:dyDescent="0.2">
      <c r="A261" s="34">
        <v>3810</v>
      </c>
    </row>
    <row r="262" spans="1:1" x14ac:dyDescent="0.2">
      <c r="A262" s="34">
        <v>3811</v>
      </c>
    </row>
    <row r="263" spans="1:1" x14ac:dyDescent="0.2">
      <c r="A263" s="34">
        <v>3812</v>
      </c>
    </row>
    <row r="264" spans="1:1" x14ac:dyDescent="0.2">
      <c r="A264" s="34">
        <v>3813</v>
      </c>
    </row>
    <row r="265" spans="1:1" x14ac:dyDescent="0.2">
      <c r="A265" s="34">
        <v>3815</v>
      </c>
    </row>
    <row r="266" spans="1:1" x14ac:dyDescent="0.2">
      <c r="A266" s="34">
        <v>3816</v>
      </c>
    </row>
    <row r="267" spans="1:1" x14ac:dyDescent="0.2">
      <c r="A267" s="34">
        <v>3817</v>
      </c>
    </row>
    <row r="268" spans="1:1" x14ac:dyDescent="0.2">
      <c r="A268" s="34">
        <v>3818</v>
      </c>
    </row>
    <row r="269" spans="1:1" x14ac:dyDescent="0.2">
      <c r="A269" s="34">
        <v>3819</v>
      </c>
    </row>
    <row r="270" spans="1:1" x14ac:dyDescent="0.2">
      <c r="A270" s="34">
        <v>3820</v>
      </c>
    </row>
    <row r="271" spans="1:1" x14ac:dyDescent="0.2">
      <c r="A271" s="34">
        <v>3821</v>
      </c>
    </row>
    <row r="272" spans="1:1" x14ac:dyDescent="0.2">
      <c r="A272" s="34">
        <v>3822</v>
      </c>
    </row>
    <row r="273" spans="1:1" x14ac:dyDescent="0.2">
      <c r="A273" s="34">
        <v>3824</v>
      </c>
    </row>
    <row r="274" spans="1:1" x14ac:dyDescent="0.2">
      <c r="A274" s="34">
        <v>3825</v>
      </c>
    </row>
    <row r="275" spans="1:1" x14ac:dyDescent="0.2">
      <c r="A275" s="34">
        <v>3826</v>
      </c>
    </row>
    <row r="276" spans="1:1" x14ac:dyDescent="0.2">
      <c r="A276" s="34">
        <v>3827</v>
      </c>
    </row>
    <row r="277" spans="1:1" x14ac:dyDescent="0.2">
      <c r="A277" s="34">
        <v>3828</v>
      </c>
    </row>
    <row r="278" spans="1:1" x14ac:dyDescent="0.2">
      <c r="A278" s="34">
        <v>3829</v>
      </c>
    </row>
    <row r="279" spans="1:1" x14ac:dyDescent="0.2">
      <c r="A279" s="34">
        <v>3830</v>
      </c>
    </row>
    <row r="280" spans="1:1" x14ac:dyDescent="0.2">
      <c r="A280" s="34">
        <v>3831</v>
      </c>
    </row>
    <row r="281" spans="1:1" x14ac:dyDescent="0.2">
      <c r="A281" s="34">
        <v>3832</v>
      </c>
    </row>
    <row r="282" spans="1:1" x14ac:dyDescent="0.2">
      <c r="A282" s="34">
        <v>3834</v>
      </c>
    </row>
    <row r="283" spans="1:1" x14ac:dyDescent="0.2">
      <c r="A283" s="34">
        <v>3835</v>
      </c>
    </row>
    <row r="284" spans="1:1" x14ac:dyDescent="0.2">
      <c r="A284" s="34">
        <v>3836</v>
      </c>
    </row>
    <row r="285" spans="1:1" x14ac:dyDescent="0.2">
      <c r="A285" s="34">
        <v>3837</v>
      </c>
    </row>
    <row r="286" spans="1:1" x14ac:dyDescent="0.2">
      <c r="A286" s="34">
        <v>3838</v>
      </c>
    </row>
    <row r="287" spans="1:1" x14ac:dyDescent="0.2">
      <c r="A287" s="34">
        <v>3839</v>
      </c>
    </row>
    <row r="288" spans="1:1" x14ac:dyDescent="0.2">
      <c r="A288" s="34">
        <v>3840</v>
      </c>
    </row>
    <row r="289" spans="1:1" x14ac:dyDescent="0.2">
      <c r="A289" s="34">
        <v>3841</v>
      </c>
    </row>
    <row r="290" spans="1:1" x14ac:dyDescent="0.2">
      <c r="A290" s="34">
        <v>3842</v>
      </c>
    </row>
    <row r="291" spans="1:1" x14ac:dyDescent="0.2">
      <c r="A291" s="34">
        <v>3843</v>
      </c>
    </row>
    <row r="292" spans="1:1" x14ac:dyDescent="0.2">
      <c r="A292" s="34">
        <v>3844</v>
      </c>
    </row>
    <row r="293" spans="1:1" x14ac:dyDescent="0.2">
      <c r="A293" s="34">
        <v>3845</v>
      </c>
    </row>
    <row r="294" spans="1:1" x14ac:dyDescent="0.2">
      <c r="A294" s="34">
        <v>3846</v>
      </c>
    </row>
    <row r="295" spans="1:1" x14ac:dyDescent="0.2">
      <c r="A295" s="34">
        <v>3847</v>
      </c>
    </row>
    <row r="296" spans="1:1" x14ac:dyDescent="0.2">
      <c r="A296" s="34">
        <v>3848</v>
      </c>
    </row>
    <row r="297" spans="1:1" x14ac:dyDescent="0.2">
      <c r="A297" s="34">
        <v>3849</v>
      </c>
    </row>
    <row r="298" spans="1:1" x14ac:dyDescent="0.2">
      <c r="A298" s="34">
        <v>3850</v>
      </c>
    </row>
    <row r="299" spans="1:1" x14ac:dyDescent="0.2">
      <c r="A299" s="34">
        <v>3851</v>
      </c>
    </row>
    <row r="300" spans="1:1" x14ac:dyDescent="0.2">
      <c r="A300" s="34">
        <v>3852</v>
      </c>
    </row>
    <row r="301" spans="1:1" x14ac:dyDescent="0.2">
      <c r="A301" s="34">
        <v>3853</v>
      </c>
    </row>
    <row r="302" spans="1:1" x14ac:dyDescent="0.2">
      <c r="A302" s="34">
        <v>3855</v>
      </c>
    </row>
    <row r="303" spans="1:1" x14ac:dyDescent="0.2">
      <c r="A303" s="34">
        <v>3856</v>
      </c>
    </row>
    <row r="304" spans="1:1" x14ac:dyDescent="0.2">
      <c r="A304" s="34">
        <v>3857</v>
      </c>
    </row>
    <row r="305" spans="1:1" x14ac:dyDescent="0.2">
      <c r="A305" s="34">
        <v>3858</v>
      </c>
    </row>
    <row r="306" spans="1:1" x14ac:dyDescent="0.2">
      <c r="A306" s="34">
        <v>3859</v>
      </c>
    </row>
    <row r="307" spans="1:1" x14ac:dyDescent="0.2">
      <c r="A307" s="34">
        <v>3860</v>
      </c>
    </row>
    <row r="308" spans="1:1" x14ac:dyDescent="0.2">
      <c r="A308" s="34">
        <v>3861</v>
      </c>
    </row>
    <row r="309" spans="1:1" x14ac:dyDescent="0.2">
      <c r="A309" s="34">
        <v>3862</v>
      </c>
    </row>
    <row r="310" spans="1:1" x14ac:dyDescent="0.2">
      <c r="A310" s="34">
        <v>3863</v>
      </c>
    </row>
    <row r="311" spans="1:1" x14ac:dyDescent="0.2">
      <c r="A311" s="34">
        <v>3865</v>
      </c>
    </row>
    <row r="312" spans="1:1" x14ac:dyDescent="0.2">
      <c r="A312" s="34">
        <v>3867</v>
      </c>
    </row>
    <row r="313" spans="1:1" x14ac:dyDescent="0.2">
      <c r="A313" s="34">
        <v>3868</v>
      </c>
    </row>
    <row r="314" spans="1:1" x14ac:dyDescent="0.2">
      <c r="A314" s="34">
        <v>3869</v>
      </c>
    </row>
    <row r="315" spans="1:1" x14ac:dyDescent="0.2">
      <c r="A315" s="34">
        <v>3872</v>
      </c>
    </row>
    <row r="316" spans="1:1" x14ac:dyDescent="0.2">
      <c r="A316" s="34">
        <v>3873</v>
      </c>
    </row>
    <row r="317" spans="1:1" x14ac:dyDescent="0.2">
      <c r="A317" s="34">
        <v>3874</v>
      </c>
    </row>
    <row r="318" spans="1:1" x14ac:dyDescent="0.2">
      <c r="A318" s="34">
        <v>3877</v>
      </c>
    </row>
    <row r="319" spans="1:1" x14ac:dyDescent="0.2">
      <c r="A319" s="34">
        <v>3878</v>
      </c>
    </row>
    <row r="320" spans="1:1" x14ac:dyDescent="0.2">
      <c r="A320" s="34">
        <v>3879</v>
      </c>
    </row>
    <row r="321" spans="1:1" x14ac:dyDescent="0.2">
      <c r="A321" s="34">
        <v>3880</v>
      </c>
    </row>
    <row r="322" spans="1:1" x14ac:dyDescent="0.2">
      <c r="A322" s="34">
        <v>3881</v>
      </c>
    </row>
    <row r="323" spans="1:1" x14ac:dyDescent="0.2">
      <c r="A323" s="34">
        <v>3882</v>
      </c>
    </row>
    <row r="324" spans="1:1" x14ac:dyDescent="0.2">
      <c r="A324" s="34">
        <v>3883</v>
      </c>
    </row>
    <row r="325" spans="1:1" x14ac:dyDescent="0.2">
      <c r="A325" s="34">
        <v>3884</v>
      </c>
    </row>
    <row r="326" spans="1:1" x14ac:dyDescent="0.2">
      <c r="A326" s="34">
        <v>3885</v>
      </c>
    </row>
    <row r="327" spans="1:1" x14ac:dyDescent="0.2">
      <c r="A327" s="34">
        <v>3886</v>
      </c>
    </row>
    <row r="328" spans="1:1" x14ac:dyDescent="0.2">
      <c r="A328" s="34">
        <v>3887</v>
      </c>
    </row>
    <row r="329" spans="1:1" x14ac:dyDescent="0.2">
      <c r="A329" s="34">
        <v>3888</v>
      </c>
    </row>
    <row r="330" spans="1:1" x14ac:dyDescent="0.2">
      <c r="A330" s="34">
        <v>3889</v>
      </c>
    </row>
    <row r="331" spans="1:1" x14ac:dyDescent="0.2">
      <c r="A331" s="34">
        <v>3890</v>
      </c>
    </row>
    <row r="332" spans="1:1" x14ac:dyDescent="0.2">
      <c r="A332" s="34">
        <v>3891</v>
      </c>
    </row>
    <row r="333" spans="1:1" x14ac:dyDescent="0.2">
      <c r="A333" s="34">
        <v>3892</v>
      </c>
    </row>
    <row r="334" spans="1:1" x14ac:dyDescent="0.2">
      <c r="A334" s="34">
        <v>3893</v>
      </c>
    </row>
    <row r="335" spans="1:1" x14ac:dyDescent="0.2">
      <c r="A335" s="34">
        <v>3895</v>
      </c>
    </row>
    <row r="336" spans="1:1" x14ac:dyDescent="0.2">
      <c r="A336" s="34">
        <v>3896</v>
      </c>
    </row>
    <row r="337" spans="1:1" x14ac:dyDescent="0.2">
      <c r="A337" s="34">
        <v>3898</v>
      </c>
    </row>
    <row r="338" spans="1:1" x14ac:dyDescent="0.2">
      <c r="A338" s="34">
        <v>3899</v>
      </c>
    </row>
    <row r="339" spans="1:1" x14ac:dyDescent="0.2">
      <c r="A339" s="34">
        <v>3900</v>
      </c>
    </row>
    <row r="340" spans="1:1" x14ac:dyDescent="0.2">
      <c r="A340" s="34">
        <v>3901</v>
      </c>
    </row>
    <row r="341" spans="1:1" x14ac:dyDescent="0.2">
      <c r="A341" s="34">
        <v>3902</v>
      </c>
    </row>
    <row r="342" spans="1:1" x14ac:dyDescent="0.2">
      <c r="A342" s="34">
        <v>3903</v>
      </c>
    </row>
    <row r="343" spans="1:1" x14ac:dyDescent="0.2">
      <c r="A343" s="34">
        <v>3904</v>
      </c>
    </row>
    <row r="344" spans="1:1" x14ac:dyDescent="0.2">
      <c r="A344" s="34">
        <v>3905</v>
      </c>
    </row>
    <row r="345" spans="1:1" x14ac:dyDescent="0.2">
      <c r="A345" s="34">
        <v>3906</v>
      </c>
    </row>
    <row r="346" spans="1:1" x14ac:dyDescent="0.2">
      <c r="A346" s="34">
        <v>3907</v>
      </c>
    </row>
    <row r="347" spans="1:1" x14ac:dyDescent="0.2">
      <c r="A347" s="34">
        <v>3908</v>
      </c>
    </row>
    <row r="348" spans="1:1" x14ac:dyDescent="0.2">
      <c r="A348" s="34">
        <v>3909</v>
      </c>
    </row>
    <row r="349" spans="1:1" x14ac:dyDescent="0.2">
      <c r="A349" s="34">
        <v>3912</v>
      </c>
    </row>
    <row r="350" spans="1:1" x14ac:dyDescent="0.2">
      <c r="A350" s="34">
        <v>3913</v>
      </c>
    </row>
    <row r="351" spans="1:1" x14ac:dyDescent="0.2">
      <c r="A351" s="34">
        <v>3914</v>
      </c>
    </row>
    <row r="352" spans="1:1" x14ac:dyDescent="0.2">
      <c r="A352" s="34">
        <v>3915</v>
      </c>
    </row>
    <row r="353" spans="1:1" x14ac:dyDescent="0.2">
      <c r="A353" s="34">
        <v>3916</v>
      </c>
    </row>
    <row r="354" spans="1:1" x14ac:dyDescent="0.2">
      <c r="A354" s="34">
        <v>3917</v>
      </c>
    </row>
    <row r="355" spans="1:1" x14ac:dyDescent="0.2">
      <c r="A355" s="34">
        <v>3918</v>
      </c>
    </row>
    <row r="356" spans="1:1" x14ac:dyDescent="0.2">
      <c r="A356" s="34">
        <v>3919</v>
      </c>
    </row>
    <row r="357" spans="1:1" x14ac:dyDescent="0.2">
      <c r="A357" s="34">
        <v>3920</v>
      </c>
    </row>
    <row r="358" spans="1:1" x14ac:dyDescent="0.2">
      <c r="A358" s="34">
        <v>3921</v>
      </c>
    </row>
    <row r="359" spans="1:1" x14ac:dyDescent="0.2">
      <c r="A359" s="34">
        <v>3922</v>
      </c>
    </row>
    <row r="360" spans="1:1" x14ac:dyDescent="0.2">
      <c r="A360" s="34">
        <v>3923</v>
      </c>
    </row>
    <row r="361" spans="1:1" x14ac:dyDescent="0.2">
      <c r="A361" s="34">
        <v>3924</v>
      </c>
    </row>
    <row r="362" spans="1:1" x14ac:dyDescent="0.2">
      <c r="A362" s="34">
        <v>3925</v>
      </c>
    </row>
    <row r="363" spans="1:1" x14ac:dyDescent="0.2">
      <c r="A363" s="34">
        <v>3926</v>
      </c>
    </row>
    <row r="364" spans="1:1" x14ac:dyDescent="0.2">
      <c r="A364" s="34">
        <v>3927</v>
      </c>
    </row>
    <row r="365" spans="1:1" x14ac:dyDescent="0.2">
      <c r="A365" s="34">
        <v>3929</v>
      </c>
    </row>
    <row r="366" spans="1:1" x14ac:dyDescent="0.2">
      <c r="A366" s="34">
        <v>3930</v>
      </c>
    </row>
    <row r="367" spans="1:1" x14ac:dyDescent="0.2">
      <c r="A367" s="34">
        <v>3931</v>
      </c>
    </row>
    <row r="368" spans="1:1" x14ac:dyDescent="0.2">
      <c r="A368" s="34">
        <v>3932</v>
      </c>
    </row>
    <row r="369" spans="1:1" x14ac:dyDescent="0.2">
      <c r="A369" s="34">
        <v>3933</v>
      </c>
    </row>
    <row r="370" spans="1:1" x14ac:dyDescent="0.2">
      <c r="A370" s="34">
        <v>3934</v>
      </c>
    </row>
    <row r="371" spans="1:1" x14ac:dyDescent="0.2">
      <c r="A371" s="34">
        <v>3935</v>
      </c>
    </row>
    <row r="372" spans="1:1" x14ac:dyDescent="0.2">
      <c r="A372" s="34">
        <v>3936</v>
      </c>
    </row>
    <row r="373" spans="1:1" x14ac:dyDescent="0.2">
      <c r="A373" s="34">
        <v>3938</v>
      </c>
    </row>
    <row r="374" spans="1:1" x14ac:dyDescent="0.2">
      <c r="A374" s="34">
        <v>3941</v>
      </c>
    </row>
    <row r="375" spans="1:1" x14ac:dyDescent="0.2">
      <c r="A375" s="34">
        <v>3942</v>
      </c>
    </row>
    <row r="376" spans="1:1" x14ac:dyDescent="0.2">
      <c r="A376" s="34">
        <v>3943</v>
      </c>
    </row>
    <row r="377" spans="1:1" x14ac:dyDescent="0.2">
      <c r="A377" s="34">
        <v>3944</v>
      </c>
    </row>
    <row r="378" spans="1:1" x14ac:dyDescent="0.2">
      <c r="A378" s="34">
        <v>3945</v>
      </c>
    </row>
    <row r="379" spans="1:1" x14ac:dyDescent="0.2">
      <c r="A379" s="34">
        <v>3947</v>
      </c>
    </row>
    <row r="380" spans="1:1" x14ac:dyDescent="0.2">
      <c r="A380" s="34">
        <v>3948</v>
      </c>
    </row>
    <row r="381" spans="1:1" x14ac:dyDescent="0.2">
      <c r="A381" s="34">
        <v>3949</v>
      </c>
    </row>
    <row r="382" spans="1:1" x14ac:dyDescent="0.2">
      <c r="A382" s="34">
        <v>3950</v>
      </c>
    </row>
    <row r="383" spans="1:1" x14ac:dyDescent="0.2">
      <c r="A383" s="34">
        <v>3951</v>
      </c>
    </row>
    <row r="384" spans="1:1" x14ac:dyDescent="0.2">
      <c r="A384" s="34">
        <v>3952</v>
      </c>
    </row>
    <row r="385" spans="1:1" x14ac:dyDescent="0.2">
      <c r="A385" s="34">
        <v>3954</v>
      </c>
    </row>
    <row r="386" spans="1:1" x14ac:dyDescent="0.2">
      <c r="A386" s="34">
        <v>3956</v>
      </c>
    </row>
    <row r="387" spans="1:1" x14ac:dyDescent="0.2">
      <c r="A387" s="34">
        <v>3957</v>
      </c>
    </row>
    <row r="388" spans="1:1" x14ac:dyDescent="0.2">
      <c r="A388" s="34">
        <v>3958</v>
      </c>
    </row>
    <row r="389" spans="1:1" x14ac:dyDescent="0.2">
      <c r="A389" s="34">
        <v>3959</v>
      </c>
    </row>
    <row r="390" spans="1:1" x14ac:dyDescent="0.2">
      <c r="A390" s="34">
        <v>3960</v>
      </c>
    </row>
    <row r="391" spans="1:1" x14ac:dyDescent="0.2">
      <c r="A391" s="34">
        <v>3961</v>
      </c>
    </row>
    <row r="392" spans="1:1" x14ac:dyDescent="0.2">
      <c r="A392" s="34">
        <v>3962</v>
      </c>
    </row>
    <row r="393" spans="1:1" x14ac:dyDescent="0.2">
      <c r="A393" s="34">
        <v>3963</v>
      </c>
    </row>
    <row r="394" spans="1:1" x14ac:dyDescent="0.2">
      <c r="A394" s="34">
        <v>3964</v>
      </c>
    </row>
    <row r="395" spans="1:1" x14ac:dyDescent="0.2">
      <c r="A395" s="34">
        <v>3966</v>
      </c>
    </row>
    <row r="396" spans="1:1" x14ac:dyDescent="0.2">
      <c r="A396" s="34">
        <v>3969</v>
      </c>
    </row>
    <row r="397" spans="1:1" x14ac:dyDescent="0.2">
      <c r="A397" s="34">
        <v>3970</v>
      </c>
    </row>
    <row r="398" spans="1:1" x14ac:dyDescent="0.2">
      <c r="A398" s="34">
        <v>3971</v>
      </c>
    </row>
    <row r="399" spans="1:1" x14ac:dyDescent="0.2">
      <c r="A399" s="34">
        <v>3972</v>
      </c>
    </row>
    <row r="400" spans="1:1" x14ac:dyDescent="0.2">
      <c r="A400" s="34">
        <v>3973</v>
      </c>
    </row>
    <row r="401" spans="1:1" x14ac:dyDescent="0.2">
      <c r="A401" s="34">
        <v>3974</v>
      </c>
    </row>
    <row r="402" spans="1:1" x14ac:dyDescent="0.2">
      <c r="A402" s="34">
        <v>3976</v>
      </c>
    </row>
    <row r="403" spans="1:1" x14ac:dyDescent="0.2">
      <c r="A403" s="34">
        <v>3977</v>
      </c>
    </row>
    <row r="404" spans="1:1" x14ac:dyDescent="0.2">
      <c r="A404" s="34">
        <v>3978</v>
      </c>
    </row>
    <row r="405" spans="1:1" x14ac:dyDescent="0.2">
      <c r="A405" s="34">
        <v>3979</v>
      </c>
    </row>
    <row r="406" spans="1:1" x14ac:dyDescent="0.2">
      <c r="A406" s="34">
        <v>3980</v>
      </c>
    </row>
    <row r="407" spans="1:1" x14ac:dyDescent="0.2">
      <c r="A407" s="34">
        <v>3982</v>
      </c>
    </row>
    <row r="408" spans="1:1" x14ac:dyDescent="0.2">
      <c r="A408" s="34">
        <v>3983</v>
      </c>
    </row>
    <row r="409" spans="1:1" x14ac:dyDescent="0.2">
      <c r="A409" s="34">
        <v>3985</v>
      </c>
    </row>
    <row r="410" spans="1:1" x14ac:dyDescent="0.2">
      <c r="A410" s="34">
        <v>3987</v>
      </c>
    </row>
    <row r="411" spans="1:1" x14ac:dyDescent="0.2">
      <c r="A411" s="34">
        <v>3988</v>
      </c>
    </row>
    <row r="412" spans="1:1" x14ac:dyDescent="0.2">
      <c r="A412" s="34">
        <v>3989</v>
      </c>
    </row>
    <row r="413" spans="1:1" x14ac:dyDescent="0.2">
      <c r="A413" s="34">
        <v>3990</v>
      </c>
    </row>
    <row r="414" spans="1:1" x14ac:dyDescent="0.2">
      <c r="A414" s="34">
        <v>3991</v>
      </c>
    </row>
    <row r="415" spans="1:1" x14ac:dyDescent="0.2">
      <c r="A415" s="34">
        <v>3992</v>
      </c>
    </row>
    <row r="416" spans="1:1" x14ac:dyDescent="0.2">
      <c r="A416" s="34">
        <v>3993</v>
      </c>
    </row>
    <row r="417" spans="1:1" x14ac:dyDescent="0.2">
      <c r="A417" s="34">
        <v>3994</v>
      </c>
    </row>
    <row r="418" spans="1:1" x14ac:dyDescent="0.2">
      <c r="A418" s="34">
        <v>3995</v>
      </c>
    </row>
    <row r="419" spans="1:1" x14ac:dyDescent="0.2">
      <c r="A419" s="34">
        <v>3996</v>
      </c>
    </row>
    <row r="420" spans="1:1" x14ac:dyDescent="0.2">
      <c r="A420" s="34">
        <v>3997</v>
      </c>
    </row>
    <row r="421" spans="1:1" x14ac:dyDescent="0.2">
      <c r="A421" s="34">
        <v>3998</v>
      </c>
    </row>
    <row r="422" spans="1:1" x14ac:dyDescent="0.2">
      <c r="A422" s="34">
        <v>3999</v>
      </c>
    </row>
    <row r="423" spans="1:1" x14ac:dyDescent="0.2">
      <c r="A423" s="34">
        <v>4000</v>
      </c>
    </row>
    <row r="424" spans="1:1" x14ac:dyDescent="0.2">
      <c r="A424" s="34">
        <v>4001</v>
      </c>
    </row>
    <row r="425" spans="1:1" x14ac:dyDescent="0.2">
      <c r="A425" s="34">
        <v>4002</v>
      </c>
    </row>
    <row r="426" spans="1:1" x14ac:dyDescent="0.2">
      <c r="A426" s="34">
        <v>4005</v>
      </c>
    </row>
    <row r="427" spans="1:1" x14ac:dyDescent="0.2">
      <c r="A427" s="34">
        <v>4006</v>
      </c>
    </row>
    <row r="428" spans="1:1" x14ac:dyDescent="0.2">
      <c r="A428" s="34">
        <v>4007</v>
      </c>
    </row>
    <row r="429" spans="1:1" x14ac:dyDescent="0.2">
      <c r="A429" s="34">
        <v>4010</v>
      </c>
    </row>
    <row r="430" spans="1:1" x14ac:dyDescent="0.2">
      <c r="A430" s="34">
        <v>4011</v>
      </c>
    </row>
    <row r="431" spans="1:1" x14ac:dyDescent="0.2">
      <c r="A431" s="34">
        <v>4012</v>
      </c>
    </row>
    <row r="432" spans="1:1" x14ac:dyDescent="0.2">
      <c r="A432" s="34">
        <v>4013</v>
      </c>
    </row>
    <row r="433" spans="1:1" x14ac:dyDescent="0.2">
      <c r="A433" s="34">
        <v>4014</v>
      </c>
    </row>
    <row r="434" spans="1:1" x14ac:dyDescent="0.2">
      <c r="A434" s="34">
        <v>4015</v>
      </c>
    </row>
    <row r="435" spans="1:1" x14ac:dyDescent="0.2">
      <c r="A435" s="34">
        <v>4016</v>
      </c>
    </row>
    <row r="436" spans="1:1" x14ac:dyDescent="0.2">
      <c r="A436" s="34">
        <v>4017</v>
      </c>
    </row>
    <row r="437" spans="1:1" x14ac:dyDescent="0.2">
      <c r="A437" s="34">
        <v>4019</v>
      </c>
    </row>
    <row r="438" spans="1:1" x14ac:dyDescent="0.2">
      <c r="A438" s="34">
        <v>4020</v>
      </c>
    </row>
    <row r="439" spans="1:1" x14ac:dyDescent="0.2">
      <c r="A439" s="34">
        <v>4021</v>
      </c>
    </row>
    <row r="440" spans="1:1" x14ac:dyDescent="0.2">
      <c r="A440" s="34">
        <v>4022</v>
      </c>
    </row>
    <row r="441" spans="1:1" x14ac:dyDescent="0.2">
      <c r="A441" s="34">
        <v>4023</v>
      </c>
    </row>
    <row r="442" spans="1:1" x14ac:dyDescent="0.2">
      <c r="A442" s="34">
        <v>4024</v>
      </c>
    </row>
    <row r="443" spans="1:1" x14ac:dyDescent="0.2">
      <c r="A443" s="34">
        <v>4025</v>
      </c>
    </row>
    <row r="444" spans="1:1" x14ac:dyDescent="0.2">
      <c r="A444" s="34">
        <v>4026</v>
      </c>
    </row>
    <row r="445" spans="1:1" x14ac:dyDescent="0.2">
      <c r="A445" s="34">
        <v>4027</v>
      </c>
    </row>
    <row r="446" spans="1:1" x14ac:dyDescent="0.2">
      <c r="A446" s="34">
        <v>4028</v>
      </c>
    </row>
    <row r="447" spans="1:1" x14ac:dyDescent="0.2">
      <c r="A447" s="34">
        <v>4029</v>
      </c>
    </row>
    <row r="448" spans="1:1" x14ac:dyDescent="0.2">
      <c r="A448" s="34">
        <v>4030</v>
      </c>
    </row>
    <row r="449" spans="1:1" x14ac:dyDescent="0.2">
      <c r="A449" s="34">
        <v>4032</v>
      </c>
    </row>
    <row r="450" spans="1:1" x14ac:dyDescent="0.2">
      <c r="A450" s="34">
        <v>4033</v>
      </c>
    </row>
    <row r="451" spans="1:1" x14ac:dyDescent="0.2">
      <c r="A451" s="34">
        <v>4034</v>
      </c>
    </row>
    <row r="452" spans="1:1" x14ac:dyDescent="0.2">
      <c r="A452" s="34">
        <v>4035</v>
      </c>
    </row>
    <row r="453" spans="1:1" x14ac:dyDescent="0.2">
      <c r="A453" s="34">
        <v>4036</v>
      </c>
    </row>
    <row r="454" spans="1:1" x14ac:dyDescent="0.2">
      <c r="A454" s="34">
        <v>4037</v>
      </c>
    </row>
    <row r="455" spans="1:1" x14ac:dyDescent="0.2">
      <c r="A455" s="34">
        <v>4038</v>
      </c>
    </row>
    <row r="456" spans="1:1" x14ac:dyDescent="0.2">
      <c r="A456" s="34">
        <v>4039</v>
      </c>
    </row>
    <row r="457" spans="1:1" x14ac:dyDescent="0.2">
      <c r="A457" s="34">
        <v>4040</v>
      </c>
    </row>
    <row r="458" spans="1:1" x14ac:dyDescent="0.2">
      <c r="A458" s="34">
        <v>4041</v>
      </c>
    </row>
    <row r="459" spans="1:1" x14ac:dyDescent="0.2">
      <c r="A459" s="34">
        <v>4042</v>
      </c>
    </row>
    <row r="460" spans="1:1" x14ac:dyDescent="0.2">
      <c r="A460" s="34">
        <v>4043</v>
      </c>
    </row>
    <row r="461" spans="1:1" x14ac:dyDescent="0.2">
      <c r="A461" s="34">
        <v>4044</v>
      </c>
    </row>
    <row r="462" spans="1:1" x14ac:dyDescent="0.2">
      <c r="A462" s="34">
        <v>4045</v>
      </c>
    </row>
    <row r="463" spans="1:1" x14ac:dyDescent="0.2">
      <c r="A463" s="34">
        <v>4047</v>
      </c>
    </row>
    <row r="464" spans="1:1" x14ac:dyDescent="0.2">
      <c r="A464" s="34">
        <v>4048</v>
      </c>
    </row>
    <row r="465" spans="1:1" x14ac:dyDescent="0.2">
      <c r="A465" s="34">
        <v>4049</v>
      </c>
    </row>
    <row r="466" spans="1:1" x14ac:dyDescent="0.2">
      <c r="A466" s="34">
        <v>4050</v>
      </c>
    </row>
    <row r="467" spans="1:1" x14ac:dyDescent="0.2">
      <c r="A467" s="34">
        <v>4051</v>
      </c>
    </row>
    <row r="468" spans="1:1" x14ac:dyDescent="0.2">
      <c r="A468" s="34">
        <v>4052</v>
      </c>
    </row>
    <row r="469" spans="1:1" x14ac:dyDescent="0.2">
      <c r="A469" s="34">
        <v>4053</v>
      </c>
    </row>
    <row r="470" spans="1:1" x14ac:dyDescent="0.2">
      <c r="A470" s="34">
        <v>4054</v>
      </c>
    </row>
    <row r="471" spans="1:1" x14ac:dyDescent="0.2">
      <c r="A471" s="34">
        <v>4055</v>
      </c>
    </row>
    <row r="472" spans="1:1" x14ac:dyDescent="0.2">
      <c r="A472" s="34">
        <v>4056</v>
      </c>
    </row>
    <row r="473" spans="1:1" x14ac:dyDescent="0.2">
      <c r="A473" s="34">
        <v>4057</v>
      </c>
    </row>
    <row r="474" spans="1:1" x14ac:dyDescent="0.2">
      <c r="A474" s="34">
        <v>4058</v>
      </c>
    </row>
    <row r="475" spans="1:1" x14ac:dyDescent="0.2">
      <c r="A475" s="34">
        <v>4059</v>
      </c>
    </row>
    <row r="476" spans="1:1" x14ac:dyDescent="0.2">
      <c r="A476" s="34">
        <v>4060</v>
      </c>
    </row>
    <row r="477" spans="1:1" x14ac:dyDescent="0.2">
      <c r="A477" s="34">
        <v>4061</v>
      </c>
    </row>
    <row r="478" spans="1:1" x14ac:dyDescent="0.2">
      <c r="A478" s="34">
        <v>4062</v>
      </c>
    </row>
    <row r="479" spans="1:1" x14ac:dyDescent="0.2">
      <c r="A479" s="34">
        <v>4063</v>
      </c>
    </row>
    <row r="480" spans="1:1" x14ac:dyDescent="0.2">
      <c r="A480" s="34">
        <v>4067</v>
      </c>
    </row>
    <row r="481" spans="1:1" x14ac:dyDescent="0.2">
      <c r="A481" s="34">
        <v>4073</v>
      </c>
    </row>
    <row r="482" spans="1:1" x14ac:dyDescent="0.2">
      <c r="A482" s="34">
        <v>4074</v>
      </c>
    </row>
    <row r="483" spans="1:1" x14ac:dyDescent="0.2">
      <c r="A483" s="34">
        <v>4075</v>
      </c>
    </row>
    <row r="484" spans="1:1" x14ac:dyDescent="0.2">
      <c r="A484" s="34">
        <v>4076</v>
      </c>
    </row>
    <row r="485" spans="1:1" x14ac:dyDescent="0.2">
      <c r="A485" s="34">
        <v>4078</v>
      </c>
    </row>
    <row r="486" spans="1:1" x14ac:dyDescent="0.2">
      <c r="A486" s="34">
        <v>4079</v>
      </c>
    </row>
    <row r="487" spans="1:1" x14ac:dyDescent="0.2">
      <c r="A487" s="34">
        <v>4080</v>
      </c>
    </row>
    <row r="488" spans="1:1" x14ac:dyDescent="0.2">
      <c r="A488" s="34">
        <v>4083</v>
      </c>
    </row>
    <row r="489" spans="1:1" x14ac:dyDescent="0.2">
      <c r="A489" s="34">
        <v>4085</v>
      </c>
    </row>
    <row r="490" spans="1:1" x14ac:dyDescent="0.2">
      <c r="A490" s="34">
        <v>4087</v>
      </c>
    </row>
    <row r="491" spans="1:1" x14ac:dyDescent="0.2">
      <c r="A491" s="34">
        <v>4088</v>
      </c>
    </row>
    <row r="492" spans="1:1" x14ac:dyDescent="0.2">
      <c r="A492" s="34">
        <v>4089</v>
      </c>
    </row>
    <row r="493" spans="1:1" x14ac:dyDescent="0.2">
      <c r="A493" s="34">
        <v>4090</v>
      </c>
    </row>
    <row r="494" spans="1:1" x14ac:dyDescent="0.2">
      <c r="A494" s="34">
        <v>4091</v>
      </c>
    </row>
    <row r="495" spans="1:1" x14ac:dyDescent="0.2">
      <c r="A495" s="34">
        <v>4092</v>
      </c>
    </row>
    <row r="496" spans="1:1" x14ac:dyDescent="0.2">
      <c r="A496" s="34">
        <v>4094</v>
      </c>
    </row>
    <row r="497" spans="1:1" x14ac:dyDescent="0.2">
      <c r="A497" s="34">
        <v>4095</v>
      </c>
    </row>
    <row r="498" spans="1:1" x14ac:dyDescent="0.2">
      <c r="A498" s="34">
        <v>4096</v>
      </c>
    </row>
    <row r="499" spans="1:1" x14ac:dyDescent="0.2">
      <c r="A499" s="34">
        <v>4097</v>
      </c>
    </row>
    <row r="500" spans="1:1" x14ac:dyDescent="0.2">
      <c r="A500" s="34">
        <v>4098</v>
      </c>
    </row>
    <row r="501" spans="1:1" x14ac:dyDescent="0.2">
      <c r="A501" s="34">
        <v>4099</v>
      </c>
    </row>
    <row r="502" spans="1:1" x14ac:dyDescent="0.2">
      <c r="A502" s="34">
        <v>4100</v>
      </c>
    </row>
    <row r="503" spans="1:1" x14ac:dyDescent="0.2">
      <c r="A503" s="34">
        <v>4101</v>
      </c>
    </row>
    <row r="504" spans="1:1" x14ac:dyDescent="0.2">
      <c r="A504" s="34">
        <v>4102</v>
      </c>
    </row>
    <row r="505" spans="1:1" x14ac:dyDescent="0.2">
      <c r="A505" s="34">
        <v>4103</v>
      </c>
    </row>
    <row r="506" spans="1:1" x14ac:dyDescent="0.2">
      <c r="A506" s="34">
        <v>4104</v>
      </c>
    </row>
    <row r="507" spans="1:1" x14ac:dyDescent="0.2">
      <c r="A507" s="34">
        <v>4105</v>
      </c>
    </row>
    <row r="508" spans="1:1" x14ac:dyDescent="0.2">
      <c r="A508" s="34">
        <v>4106</v>
      </c>
    </row>
    <row r="509" spans="1:1" x14ac:dyDescent="0.2">
      <c r="A509" s="34">
        <v>4107</v>
      </c>
    </row>
    <row r="510" spans="1:1" x14ac:dyDescent="0.2">
      <c r="A510" s="34">
        <v>4110</v>
      </c>
    </row>
    <row r="511" spans="1:1" x14ac:dyDescent="0.2">
      <c r="A511" s="34">
        <v>4111</v>
      </c>
    </row>
    <row r="512" spans="1:1" x14ac:dyDescent="0.2">
      <c r="A512" s="34">
        <v>4112</v>
      </c>
    </row>
    <row r="513" spans="1:1" x14ac:dyDescent="0.2">
      <c r="A513" s="34">
        <v>4113</v>
      </c>
    </row>
    <row r="514" spans="1:1" x14ac:dyDescent="0.2">
      <c r="A514" s="34">
        <v>4114</v>
      </c>
    </row>
    <row r="515" spans="1:1" x14ac:dyDescent="0.2">
      <c r="A515" s="34">
        <v>4115</v>
      </c>
    </row>
    <row r="516" spans="1:1" x14ac:dyDescent="0.2">
      <c r="A516" s="34">
        <v>4116</v>
      </c>
    </row>
    <row r="517" spans="1:1" x14ac:dyDescent="0.2">
      <c r="A517" s="34">
        <v>4117</v>
      </c>
    </row>
    <row r="518" spans="1:1" x14ac:dyDescent="0.2">
      <c r="A518" s="34">
        <v>4118</v>
      </c>
    </row>
    <row r="519" spans="1:1" x14ac:dyDescent="0.2">
      <c r="A519" s="34">
        <v>4119</v>
      </c>
    </row>
    <row r="520" spans="1:1" x14ac:dyDescent="0.2">
      <c r="A520" s="34">
        <v>4120</v>
      </c>
    </row>
    <row r="521" spans="1:1" x14ac:dyDescent="0.2">
      <c r="A521" s="34">
        <v>4121</v>
      </c>
    </row>
    <row r="522" spans="1:1" x14ac:dyDescent="0.2">
      <c r="A522" s="34">
        <v>4122</v>
      </c>
    </row>
    <row r="523" spans="1:1" x14ac:dyDescent="0.2">
      <c r="A523" s="34">
        <v>4123</v>
      </c>
    </row>
    <row r="524" spans="1:1" x14ac:dyDescent="0.2">
      <c r="A524" s="34">
        <v>4124</v>
      </c>
    </row>
    <row r="525" spans="1:1" x14ac:dyDescent="0.2">
      <c r="A525" s="34">
        <v>4125</v>
      </c>
    </row>
    <row r="526" spans="1:1" x14ac:dyDescent="0.2">
      <c r="A526" s="34">
        <v>4126</v>
      </c>
    </row>
    <row r="527" spans="1:1" x14ac:dyDescent="0.2">
      <c r="A527" s="34">
        <v>4127</v>
      </c>
    </row>
    <row r="528" spans="1:1" x14ac:dyDescent="0.2">
      <c r="A528" s="34">
        <v>4128</v>
      </c>
    </row>
    <row r="529" spans="1:1" x14ac:dyDescent="0.2">
      <c r="A529" s="34">
        <v>4129</v>
      </c>
    </row>
    <row r="530" spans="1:1" x14ac:dyDescent="0.2">
      <c r="A530" s="34">
        <v>4130</v>
      </c>
    </row>
    <row r="531" spans="1:1" x14ac:dyDescent="0.2">
      <c r="A531" s="34">
        <v>4131</v>
      </c>
    </row>
    <row r="532" spans="1:1" x14ac:dyDescent="0.2">
      <c r="A532" s="34">
        <v>4132</v>
      </c>
    </row>
    <row r="533" spans="1:1" x14ac:dyDescent="0.2">
      <c r="A533" s="34">
        <v>4133</v>
      </c>
    </row>
    <row r="534" spans="1:1" x14ac:dyDescent="0.2">
      <c r="A534" s="34">
        <v>4134</v>
      </c>
    </row>
    <row r="535" spans="1:1" x14ac:dyDescent="0.2">
      <c r="A535" s="34">
        <v>4135</v>
      </c>
    </row>
    <row r="536" spans="1:1" x14ac:dyDescent="0.2">
      <c r="A536" s="34">
        <v>4136</v>
      </c>
    </row>
    <row r="537" spans="1:1" x14ac:dyDescent="0.2">
      <c r="A537" s="34">
        <v>4137</v>
      </c>
    </row>
    <row r="538" spans="1:1" x14ac:dyDescent="0.2">
      <c r="A538" s="34">
        <v>4138</v>
      </c>
    </row>
    <row r="539" spans="1:1" x14ac:dyDescent="0.2">
      <c r="A539" s="34">
        <v>4140</v>
      </c>
    </row>
    <row r="540" spans="1:1" x14ac:dyDescent="0.2">
      <c r="A540" s="34">
        <v>4141</v>
      </c>
    </row>
    <row r="541" spans="1:1" x14ac:dyDescent="0.2">
      <c r="A541" s="34">
        <v>4142</v>
      </c>
    </row>
    <row r="542" spans="1:1" x14ac:dyDescent="0.2">
      <c r="A542" s="34">
        <v>4143</v>
      </c>
    </row>
    <row r="543" spans="1:1" x14ac:dyDescent="0.2">
      <c r="A543" s="34">
        <v>4144</v>
      </c>
    </row>
    <row r="544" spans="1:1" x14ac:dyDescent="0.2">
      <c r="A544" s="34">
        <v>4145</v>
      </c>
    </row>
    <row r="545" spans="1:1" x14ac:dyDescent="0.2">
      <c r="A545" s="34">
        <v>4146</v>
      </c>
    </row>
    <row r="546" spans="1:1" x14ac:dyDescent="0.2">
      <c r="A546" s="34">
        <v>4147</v>
      </c>
    </row>
    <row r="547" spans="1:1" x14ac:dyDescent="0.2">
      <c r="A547" s="34">
        <v>4148</v>
      </c>
    </row>
    <row r="548" spans="1:1" x14ac:dyDescent="0.2">
      <c r="A548" s="34">
        <v>4149</v>
      </c>
    </row>
    <row r="549" spans="1:1" x14ac:dyDescent="0.2">
      <c r="A549" s="34">
        <v>4150</v>
      </c>
    </row>
    <row r="550" spans="1:1" x14ac:dyDescent="0.2">
      <c r="A550" s="34">
        <v>4151</v>
      </c>
    </row>
    <row r="551" spans="1:1" x14ac:dyDescent="0.2">
      <c r="A551" s="34">
        <v>4152</v>
      </c>
    </row>
    <row r="552" spans="1:1" x14ac:dyDescent="0.2">
      <c r="A552" s="34">
        <v>4153</v>
      </c>
    </row>
    <row r="553" spans="1:1" x14ac:dyDescent="0.2">
      <c r="A553" s="34">
        <v>4154</v>
      </c>
    </row>
    <row r="554" spans="1:1" x14ac:dyDescent="0.2">
      <c r="A554" s="34">
        <v>4155</v>
      </c>
    </row>
    <row r="555" spans="1:1" x14ac:dyDescent="0.2">
      <c r="A555" s="34">
        <v>4156</v>
      </c>
    </row>
    <row r="556" spans="1:1" x14ac:dyDescent="0.2">
      <c r="A556" s="34">
        <v>4157</v>
      </c>
    </row>
    <row r="557" spans="1:1" x14ac:dyDescent="0.2">
      <c r="A557" s="34">
        <v>4158</v>
      </c>
    </row>
    <row r="558" spans="1:1" x14ac:dyDescent="0.2">
      <c r="A558" s="34">
        <v>4159</v>
      </c>
    </row>
    <row r="559" spans="1:1" x14ac:dyDescent="0.2">
      <c r="A559" s="34">
        <v>4160</v>
      </c>
    </row>
    <row r="560" spans="1:1" x14ac:dyDescent="0.2">
      <c r="A560" s="34">
        <v>4161</v>
      </c>
    </row>
    <row r="561" spans="1:1" x14ac:dyDescent="0.2">
      <c r="A561" s="34">
        <v>4162</v>
      </c>
    </row>
    <row r="562" spans="1:1" x14ac:dyDescent="0.2">
      <c r="A562" s="34">
        <v>4163</v>
      </c>
    </row>
    <row r="563" spans="1:1" x14ac:dyDescent="0.2">
      <c r="A563" s="34">
        <v>4164</v>
      </c>
    </row>
    <row r="564" spans="1:1" x14ac:dyDescent="0.2">
      <c r="A564" s="34">
        <v>4165</v>
      </c>
    </row>
    <row r="565" spans="1:1" x14ac:dyDescent="0.2">
      <c r="A565" s="34">
        <v>4166</v>
      </c>
    </row>
    <row r="566" spans="1:1" x14ac:dyDescent="0.2">
      <c r="A566" s="34">
        <v>4167</v>
      </c>
    </row>
    <row r="567" spans="1:1" x14ac:dyDescent="0.2">
      <c r="A567" s="34">
        <v>4169</v>
      </c>
    </row>
    <row r="568" spans="1:1" x14ac:dyDescent="0.2">
      <c r="A568" s="34">
        <v>4170</v>
      </c>
    </row>
    <row r="569" spans="1:1" x14ac:dyDescent="0.2">
      <c r="A569" s="34">
        <v>4171</v>
      </c>
    </row>
    <row r="570" spans="1:1" x14ac:dyDescent="0.2">
      <c r="A570" s="34">
        <v>4172</v>
      </c>
    </row>
    <row r="571" spans="1:1" x14ac:dyDescent="0.2">
      <c r="A571" s="34">
        <v>4173</v>
      </c>
    </row>
    <row r="572" spans="1:1" x14ac:dyDescent="0.2">
      <c r="A572" s="34">
        <v>4174</v>
      </c>
    </row>
    <row r="573" spans="1:1" x14ac:dyDescent="0.2">
      <c r="A573" s="34">
        <v>4175</v>
      </c>
    </row>
    <row r="574" spans="1:1" x14ac:dyDescent="0.2">
      <c r="A574" s="34">
        <v>4176</v>
      </c>
    </row>
    <row r="575" spans="1:1" x14ac:dyDescent="0.2">
      <c r="A575" s="34">
        <v>4177</v>
      </c>
    </row>
    <row r="576" spans="1:1" x14ac:dyDescent="0.2">
      <c r="A576" s="34">
        <v>4179</v>
      </c>
    </row>
    <row r="577" spans="1:1" x14ac:dyDescent="0.2">
      <c r="A577" s="34">
        <v>4180</v>
      </c>
    </row>
    <row r="578" spans="1:1" x14ac:dyDescent="0.2">
      <c r="A578" s="34">
        <v>4183</v>
      </c>
    </row>
    <row r="579" spans="1:1" x14ac:dyDescent="0.2">
      <c r="A579" s="34">
        <v>4184</v>
      </c>
    </row>
    <row r="580" spans="1:1" x14ac:dyDescent="0.2">
      <c r="A580" s="34">
        <v>4185</v>
      </c>
    </row>
    <row r="581" spans="1:1" x14ac:dyDescent="0.2">
      <c r="A581" s="34">
        <v>4186</v>
      </c>
    </row>
    <row r="582" spans="1:1" x14ac:dyDescent="0.2">
      <c r="A582" s="34">
        <v>4187</v>
      </c>
    </row>
    <row r="583" spans="1:1" x14ac:dyDescent="0.2">
      <c r="A583" s="34">
        <v>4188</v>
      </c>
    </row>
    <row r="584" spans="1:1" x14ac:dyDescent="0.2">
      <c r="A584" s="34">
        <v>4189</v>
      </c>
    </row>
    <row r="585" spans="1:1" x14ac:dyDescent="0.2">
      <c r="A585" s="34">
        <v>4190</v>
      </c>
    </row>
    <row r="586" spans="1:1" x14ac:dyDescent="0.2">
      <c r="A586" s="34">
        <v>4191</v>
      </c>
    </row>
    <row r="587" spans="1:1" x14ac:dyDescent="0.2">
      <c r="A587" s="34">
        <v>4192</v>
      </c>
    </row>
    <row r="588" spans="1:1" x14ac:dyDescent="0.2">
      <c r="A588" s="34">
        <v>4193</v>
      </c>
    </row>
    <row r="589" spans="1:1" x14ac:dyDescent="0.2">
      <c r="A589" s="34">
        <v>4194</v>
      </c>
    </row>
    <row r="590" spans="1:1" x14ac:dyDescent="0.2">
      <c r="A590" s="34">
        <v>4195</v>
      </c>
    </row>
    <row r="591" spans="1:1" x14ac:dyDescent="0.2">
      <c r="A591" s="34">
        <v>4196</v>
      </c>
    </row>
    <row r="592" spans="1:1" x14ac:dyDescent="0.2">
      <c r="A592" s="34">
        <v>4197</v>
      </c>
    </row>
    <row r="593" spans="1:1" x14ac:dyDescent="0.2">
      <c r="A593" s="34">
        <v>4198</v>
      </c>
    </row>
    <row r="594" spans="1:1" x14ac:dyDescent="0.2">
      <c r="A594" s="34">
        <v>4199</v>
      </c>
    </row>
    <row r="595" spans="1:1" x14ac:dyDescent="0.2">
      <c r="A595" s="34">
        <v>4200</v>
      </c>
    </row>
    <row r="596" spans="1:1" x14ac:dyDescent="0.2">
      <c r="A596" s="34">
        <v>4202</v>
      </c>
    </row>
    <row r="597" spans="1:1" x14ac:dyDescent="0.2">
      <c r="A597" s="34">
        <v>4203</v>
      </c>
    </row>
    <row r="598" spans="1:1" x14ac:dyDescent="0.2">
      <c r="A598" s="34">
        <v>4204</v>
      </c>
    </row>
    <row r="599" spans="1:1" x14ac:dyDescent="0.2">
      <c r="A599" s="34">
        <v>4205</v>
      </c>
    </row>
    <row r="600" spans="1:1" x14ac:dyDescent="0.2">
      <c r="A600" s="34">
        <v>4206</v>
      </c>
    </row>
    <row r="601" spans="1:1" x14ac:dyDescent="0.2">
      <c r="A601" s="34">
        <v>4207</v>
      </c>
    </row>
    <row r="602" spans="1:1" x14ac:dyDescent="0.2">
      <c r="A602" s="34">
        <v>4208</v>
      </c>
    </row>
    <row r="603" spans="1:1" x14ac:dyDescent="0.2">
      <c r="A603" s="34">
        <v>4209</v>
      </c>
    </row>
    <row r="604" spans="1:1" x14ac:dyDescent="0.2">
      <c r="A604" s="34">
        <v>4210</v>
      </c>
    </row>
    <row r="605" spans="1:1" x14ac:dyDescent="0.2">
      <c r="A605" s="34">
        <v>4211</v>
      </c>
    </row>
    <row r="606" spans="1:1" x14ac:dyDescent="0.2">
      <c r="A606" s="34">
        <v>4212</v>
      </c>
    </row>
    <row r="607" spans="1:1" x14ac:dyDescent="0.2">
      <c r="A607" s="34">
        <v>4214</v>
      </c>
    </row>
    <row r="608" spans="1:1" x14ac:dyDescent="0.2">
      <c r="A608" s="34">
        <v>4215</v>
      </c>
    </row>
    <row r="609" spans="1:1" x14ac:dyDescent="0.2">
      <c r="A609" s="34">
        <v>4216</v>
      </c>
    </row>
    <row r="610" spans="1:1" x14ac:dyDescent="0.2">
      <c r="A610" s="34">
        <v>4217</v>
      </c>
    </row>
    <row r="611" spans="1:1" x14ac:dyDescent="0.2">
      <c r="A611" s="34">
        <v>4218</v>
      </c>
    </row>
    <row r="612" spans="1:1" x14ac:dyDescent="0.2">
      <c r="A612" s="34">
        <v>4219</v>
      </c>
    </row>
    <row r="613" spans="1:1" x14ac:dyDescent="0.2">
      <c r="A613" s="34">
        <v>4220</v>
      </c>
    </row>
    <row r="614" spans="1:1" x14ac:dyDescent="0.2">
      <c r="A614" s="34">
        <v>4221</v>
      </c>
    </row>
    <row r="615" spans="1:1" x14ac:dyDescent="0.2">
      <c r="A615" s="34">
        <v>4222</v>
      </c>
    </row>
    <row r="616" spans="1:1" x14ac:dyDescent="0.2">
      <c r="A616" s="34">
        <v>4223</v>
      </c>
    </row>
    <row r="617" spans="1:1" x14ac:dyDescent="0.2">
      <c r="A617" s="34">
        <v>4224</v>
      </c>
    </row>
    <row r="618" spans="1:1" x14ac:dyDescent="0.2">
      <c r="A618" s="34">
        <v>4225</v>
      </c>
    </row>
    <row r="619" spans="1:1" x14ac:dyDescent="0.2">
      <c r="A619" s="34">
        <v>4226</v>
      </c>
    </row>
    <row r="620" spans="1:1" x14ac:dyDescent="0.2">
      <c r="A620" s="34">
        <v>4227</v>
      </c>
    </row>
    <row r="621" spans="1:1" x14ac:dyDescent="0.2">
      <c r="A621" s="34">
        <v>4228</v>
      </c>
    </row>
    <row r="622" spans="1:1" x14ac:dyDescent="0.2">
      <c r="A622" s="34">
        <v>4229</v>
      </c>
    </row>
    <row r="623" spans="1:1" x14ac:dyDescent="0.2">
      <c r="A623" s="34">
        <v>4230</v>
      </c>
    </row>
    <row r="624" spans="1:1" x14ac:dyDescent="0.2">
      <c r="A624" s="34">
        <v>4231</v>
      </c>
    </row>
    <row r="625" spans="1:1" x14ac:dyDescent="0.2">
      <c r="A625" s="34">
        <v>4232</v>
      </c>
    </row>
    <row r="626" spans="1:1" x14ac:dyDescent="0.2">
      <c r="A626" s="34">
        <v>4233</v>
      </c>
    </row>
    <row r="627" spans="1:1" x14ac:dyDescent="0.2">
      <c r="A627" s="34">
        <v>4234</v>
      </c>
    </row>
    <row r="628" spans="1:1" x14ac:dyDescent="0.2">
      <c r="A628" s="34">
        <v>4235</v>
      </c>
    </row>
    <row r="629" spans="1:1" x14ac:dyDescent="0.2">
      <c r="A629" s="34">
        <v>4236</v>
      </c>
    </row>
    <row r="630" spans="1:1" x14ac:dyDescent="0.2">
      <c r="A630" s="34">
        <v>4237</v>
      </c>
    </row>
    <row r="631" spans="1:1" x14ac:dyDescent="0.2">
      <c r="A631" s="34">
        <v>4238</v>
      </c>
    </row>
    <row r="632" spans="1:1" x14ac:dyDescent="0.2">
      <c r="A632" s="34">
        <v>4239</v>
      </c>
    </row>
    <row r="633" spans="1:1" x14ac:dyDescent="0.2">
      <c r="A633" s="34">
        <v>4240</v>
      </c>
    </row>
    <row r="634" spans="1:1" x14ac:dyDescent="0.2">
      <c r="A634" s="34">
        <v>4241</v>
      </c>
    </row>
    <row r="635" spans="1:1" x14ac:dyDescent="0.2">
      <c r="A635" s="34">
        <v>4242</v>
      </c>
    </row>
    <row r="636" spans="1:1" x14ac:dyDescent="0.2">
      <c r="A636" s="34">
        <v>4243</v>
      </c>
    </row>
    <row r="637" spans="1:1" x14ac:dyDescent="0.2">
      <c r="A637" s="34">
        <v>4244</v>
      </c>
    </row>
    <row r="638" spans="1:1" x14ac:dyDescent="0.2">
      <c r="A638" s="34">
        <v>4245</v>
      </c>
    </row>
    <row r="639" spans="1:1" x14ac:dyDescent="0.2">
      <c r="A639" s="34">
        <v>4246</v>
      </c>
    </row>
    <row r="640" spans="1:1" x14ac:dyDescent="0.2">
      <c r="A640" s="34">
        <v>4247</v>
      </c>
    </row>
    <row r="641" spans="1:1" x14ac:dyDescent="0.2">
      <c r="A641" s="34">
        <v>4248</v>
      </c>
    </row>
    <row r="642" spans="1:1" x14ac:dyDescent="0.2">
      <c r="A642" s="34">
        <v>4252</v>
      </c>
    </row>
    <row r="643" spans="1:1" x14ac:dyDescent="0.2">
      <c r="A643" s="34">
        <v>4253</v>
      </c>
    </row>
    <row r="644" spans="1:1" x14ac:dyDescent="0.2">
      <c r="A644" s="34">
        <v>4255</v>
      </c>
    </row>
    <row r="645" spans="1:1" x14ac:dyDescent="0.2">
      <c r="A645" s="34">
        <v>4256</v>
      </c>
    </row>
    <row r="646" spans="1:1" x14ac:dyDescent="0.2">
      <c r="A646" s="34">
        <v>4259</v>
      </c>
    </row>
    <row r="647" spans="1:1" x14ac:dyDescent="0.2">
      <c r="A647" s="34">
        <v>4260</v>
      </c>
    </row>
    <row r="648" spans="1:1" x14ac:dyDescent="0.2">
      <c r="A648" s="34">
        <v>4264</v>
      </c>
    </row>
    <row r="649" spans="1:1" x14ac:dyDescent="0.2">
      <c r="A649" s="34">
        <v>4265</v>
      </c>
    </row>
    <row r="650" spans="1:1" x14ac:dyDescent="0.2">
      <c r="A650" s="34">
        <v>4266</v>
      </c>
    </row>
    <row r="651" spans="1:1" x14ac:dyDescent="0.2">
      <c r="A651" s="34">
        <v>4267</v>
      </c>
    </row>
    <row r="652" spans="1:1" x14ac:dyDescent="0.2">
      <c r="A652" s="34">
        <v>4268</v>
      </c>
    </row>
    <row r="653" spans="1:1" x14ac:dyDescent="0.2">
      <c r="A653" s="34">
        <v>4269</v>
      </c>
    </row>
    <row r="654" spans="1:1" x14ac:dyDescent="0.2">
      <c r="A654" s="34">
        <v>4270</v>
      </c>
    </row>
    <row r="655" spans="1:1" x14ac:dyDescent="0.2">
      <c r="A655" s="34">
        <v>4271</v>
      </c>
    </row>
    <row r="656" spans="1:1" x14ac:dyDescent="0.2">
      <c r="A656" s="34">
        <v>4277</v>
      </c>
    </row>
    <row r="657" spans="1:1" x14ac:dyDescent="0.2">
      <c r="A657" s="34">
        <v>4278</v>
      </c>
    </row>
    <row r="658" spans="1:1" x14ac:dyDescent="0.2">
      <c r="A658" s="34">
        <v>4279</v>
      </c>
    </row>
    <row r="659" spans="1:1" x14ac:dyDescent="0.2">
      <c r="A659" s="34">
        <v>4281</v>
      </c>
    </row>
    <row r="660" spans="1:1" x14ac:dyDescent="0.2">
      <c r="A660" s="34">
        <v>4282</v>
      </c>
    </row>
    <row r="661" spans="1:1" x14ac:dyDescent="0.2">
      <c r="A661" s="34">
        <v>4283</v>
      </c>
    </row>
    <row r="662" spans="1:1" x14ac:dyDescent="0.2">
      <c r="A662" s="34">
        <v>4284</v>
      </c>
    </row>
    <row r="663" spans="1:1" x14ac:dyDescent="0.2">
      <c r="A663" s="34">
        <v>4285</v>
      </c>
    </row>
    <row r="664" spans="1:1" x14ac:dyDescent="0.2">
      <c r="A664" s="34">
        <v>4286</v>
      </c>
    </row>
    <row r="665" spans="1:1" x14ac:dyDescent="0.2">
      <c r="A665" s="34">
        <v>4287</v>
      </c>
    </row>
    <row r="666" spans="1:1" x14ac:dyDescent="0.2">
      <c r="A666" s="34">
        <v>4288</v>
      </c>
    </row>
    <row r="667" spans="1:1" x14ac:dyDescent="0.2">
      <c r="A667" s="34">
        <v>4289</v>
      </c>
    </row>
    <row r="668" spans="1:1" x14ac:dyDescent="0.2">
      <c r="A668" s="34">
        <v>4290</v>
      </c>
    </row>
    <row r="669" spans="1:1" x14ac:dyDescent="0.2">
      <c r="A669" s="34">
        <v>4291</v>
      </c>
    </row>
    <row r="670" spans="1:1" x14ac:dyDescent="0.2">
      <c r="A670" s="34">
        <v>4292</v>
      </c>
    </row>
    <row r="671" spans="1:1" x14ac:dyDescent="0.2">
      <c r="A671" s="34">
        <v>4294</v>
      </c>
    </row>
    <row r="672" spans="1:1" x14ac:dyDescent="0.2">
      <c r="A672" s="34">
        <v>4295</v>
      </c>
    </row>
    <row r="673" spans="1:1" x14ac:dyDescent="0.2">
      <c r="A673" s="34">
        <v>4296</v>
      </c>
    </row>
    <row r="674" spans="1:1" x14ac:dyDescent="0.2">
      <c r="A674" s="34">
        <v>4297</v>
      </c>
    </row>
    <row r="675" spans="1:1" x14ac:dyDescent="0.2">
      <c r="A675" s="34">
        <v>4298</v>
      </c>
    </row>
    <row r="676" spans="1:1" x14ac:dyDescent="0.2">
      <c r="A676" s="34">
        <v>4299</v>
      </c>
    </row>
    <row r="677" spans="1:1" x14ac:dyDescent="0.2">
      <c r="A677" s="34">
        <v>4300</v>
      </c>
    </row>
    <row r="678" spans="1:1" x14ac:dyDescent="0.2">
      <c r="A678" s="34">
        <v>4301</v>
      </c>
    </row>
    <row r="679" spans="1:1" x14ac:dyDescent="0.2">
      <c r="A679" s="34">
        <v>4302</v>
      </c>
    </row>
    <row r="680" spans="1:1" x14ac:dyDescent="0.2">
      <c r="A680" s="34">
        <v>4303</v>
      </c>
    </row>
    <row r="681" spans="1:1" x14ac:dyDescent="0.2">
      <c r="A681" s="34">
        <v>4304</v>
      </c>
    </row>
    <row r="682" spans="1:1" x14ac:dyDescent="0.2">
      <c r="A682" s="34">
        <v>4305</v>
      </c>
    </row>
    <row r="683" spans="1:1" x14ac:dyDescent="0.2">
      <c r="A683" s="34">
        <v>4306</v>
      </c>
    </row>
    <row r="684" spans="1:1" x14ac:dyDescent="0.2">
      <c r="A684" s="34">
        <v>4307</v>
      </c>
    </row>
    <row r="685" spans="1:1" x14ac:dyDescent="0.2">
      <c r="A685" s="34">
        <v>4308</v>
      </c>
    </row>
    <row r="686" spans="1:1" x14ac:dyDescent="0.2">
      <c r="A686" s="34">
        <v>4309</v>
      </c>
    </row>
    <row r="687" spans="1:1" x14ac:dyDescent="0.2">
      <c r="A687" s="34">
        <v>4310</v>
      </c>
    </row>
    <row r="688" spans="1:1" x14ac:dyDescent="0.2">
      <c r="A688" s="34">
        <v>4311</v>
      </c>
    </row>
    <row r="689" spans="1:1" x14ac:dyDescent="0.2">
      <c r="A689" s="34">
        <v>4312</v>
      </c>
    </row>
    <row r="690" spans="1:1" x14ac:dyDescent="0.2">
      <c r="A690" s="34">
        <v>4313</v>
      </c>
    </row>
    <row r="691" spans="1:1" x14ac:dyDescent="0.2">
      <c r="A691" s="34">
        <v>4314</v>
      </c>
    </row>
    <row r="692" spans="1:1" x14ac:dyDescent="0.2">
      <c r="A692" s="34">
        <v>4315</v>
      </c>
    </row>
    <row r="693" spans="1:1" x14ac:dyDescent="0.2">
      <c r="A693" s="34">
        <v>4316</v>
      </c>
    </row>
    <row r="694" spans="1:1" x14ac:dyDescent="0.2">
      <c r="A694" s="34">
        <v>4317</v>
      </c>
    </row>
    <row r="695" spans="1:1" x14ac:dyDescent="0.2">
      <c r="A695" s="34">
        <v>4318</v>
      </c>
    </row>
    <row r="696" spans="1:1" x14ac:dyDescent="0.2">
      <c r="A696" s="34">
        <v>4319</v>
      </c>
    </row>
    <row r="697" spans="1:1" x14ac:dyDescent="0.2">
      <c r="A697" s="34">
        <v>4320</v>
      </c>
    </row>
    <row r="698" spans="1:1" x14ac:dyDescent="0.2">
      <c r="A698" s="34">
        <v>4321</v>
      </c>
    </row>
    <row r="699" spans="1:1" x14ac:dyDescent="0.2">
      <c r="A699" s="34">
        <v>4322</v>
      </c>
    </row>
    <row r="700" spans="1:1" x14ac:dyDescent="0.2">
      <c r="A700" s="34">
        <v>4323</v>
      </c>
    </row>
    <row r="701" spans="1:1" x14ac:dyDescent="0.2">
      <c r="A701" s="34">
        <v>4325</v>
      </c>
    </row>
    <row r="702" spans="1:1" x14ac:dyDescent="0.2">
      <c r="A702" s="34">
        <v>4326</v>
      </c>
    </row>
    <row r="703" spans="1:1" x14ac:dyDescent="0.2">
      <c r="A703" s="34">
        <v>4327</v>
      </c>
    </row>
    <row r="704" spans="1:1" x14ac:dyDescent="0.2">
      <c r="A704" s="34">
        <v>4328</v>
      </c>
    </row>
    <row r="705" spans="1:1" x14ac:dyDescent="0.2">
      <c r="A705" s="34">
        <v>4329</v>
      </c>
    </row>
    <row r="706" spans="1:1" x14ac:dyDescent="0.2">
      <c r="A706" s="34">
        <v>4330</v>
      </c>
    </row>
    <row r="707" spans="1:1" x14ac:dyDescent="0.2">
      <c r="A707" s="34">
        <v>4331</v>
      </c>
    </row>
    <row r="708" spans="1:1" x14ac:dyDescent="0.2">
      <c r="A708" s="34">
        <v>4332</v>
      </c>
    </row>
    <row r="709" spans="1:1" x14ac:dyDescent="0.2">
      <c r="A709" s="34">
        <v>4333</v>
      </c>
    </row>
    <row r="710" spans="1:1" x14ac:dyDescent="0.2">
      <c r="A710" s="34">
        <v>4334</v>
      </c>
    </row>
    <row r="711" spans="1:1" x14ac:dyDescent="0.2">
      <c r="A711" s="34">
        <v>4335</v>
      </c>
    </row>
    <row r="712" spans="1:1" x14ac:dyDescent="0.2">
      <c r="A712" s="34">
        <v>4336</v>
      </c>
    </row>
    <row r="713" spans="1:1" x14ac:dyDescent="0.2">
      <c r="A713" s="34">
        <v>4337</v>
      </c>
    </row>
    <row r="714" spans="1:1" x14ac:dyDescent="0.2">
      <c r="A714" s="34">
        <v>4338</v>
      </c>
    </row>
    <row r="715" spans="1:1" x14ac:dyDescent="0.2">
      <c r="A715" s="34">
        <v>4339</v>
      </c>
    </row>
    <row r="716" spans="1:1" x14ac:dyDescent="0.2">
      <c r="A716" s="34">
        <v>4341</v>
      </c>
    </row>
    <row r="717" spans="1:1" x14ac:dyDescent="0.2">
      <c r="A717" s="34">
        <v>4342</v>
      </c>
    </row>
    <row r="718" spans="1:1" x14ac:dyDescent="0.2">
      <c r="A718" s="34">
        <v>4343</v>
      </c>
    </row>
    <row r="719" spans="1:1" x14ac:dyDescent="0.2">
      <c r="A719" s="34">
        <v>4344</v>
      </c>
    </row>
    <row r="720" spans="1:1" x14ac:dyDescent="0.2">
      <c r="A720" s="34">
        <v>4345</v>
      </c>
    </row>
    <row r="721" spans="1:1" x14ac:dyDescent="0.2">
      <c r="A721" s="34">
        <v>4346</v>
      </c>
    </row>
    <row r="722" spans="1:1" x14ac:dyDescent="0.2">
      <c r="A722" s="34">
        <v>4347</v>
      </c>
    </row>
    <row r="723" spans="1:1" x14ac:dyDescent="0.2">
      <c r="A723" s="34">
        <v>4348</v>
      </c>
    </row>
    <row r="724" spans="1:1" x14ac:dyDescent="0.2">
      <c r="A724" s="34">
        <v>4349</v>
      </c>
    </row>
    <row r="725" spans="1:1" x14ac:dyDescent="0.2">
      <c r="A725" s="34">
        <v>4350</v>
      </c>
    </row>
    <row r="726" spans="1:1" x14ac:dyDescent="0.2">
      <c r="A726" s="34">
        <v>4351</v>
      </c>
    </row>
    <row r="727" spans="1:1" x14ac:dyDescent="0.2">
      <c r="A727" s="34">
        <v>4352</v>
      </c>
    </row>
    <row r="728" spans="1:1" x14ac:dyDescent="0.2">
      <c r="A728" s="34">
        <v>4353</v>
      </c>
    </row>
    <row r="729" spans="1:1" x14ac:dyDescent="0.2">
      <c r="A729" s="34">
        <v>4354</v>
      </c>
    </row>
    <row r="730" spans="1:1" x14ac:dyDescent="0.2">
      <c r="A730" s="34">
        <v>4355</v>
      </c>
    </row>
    <row r="731" spans="1:1" x14ac:dyDescent="0.2">
      <c r="A731" s="34">
        <v>4356</v>
      </c>
    </row>
    <row r="732" spans="1:1" x14ac:dyDescent="0.2">
      <c r="A732" s="34">
        <v>4357</v>
      </c>
    </row>
    <row r="733" spans="1:1" x14ac:dyDescent="0.2">
      <c r="A733" s="34">
        <v>4358</v>
      </c>
    </row>
    <row r="734" spans="1:1" x14ac:dyDescent="0.2">
      <c r="A734" s="34">
        <v>4359</v>
      </c>
    </row>
    <row r="735" spans="1:1" x14ac:dyDescent="0.2">
      <c r="A735" s="34">
        <v>4360</v>
      </c>
    </row>
    <row r="736" spans="1:1" x14ac:dyDescent="0.2">
      <c r="A736" s="34">
        <v>4361</v>
      </c>
    </row>
    <row r="737" spans="1:1" x14ac:dyDescent="0.2">
      <c r="A737" s="34">
        <v>4362</v>
      </c>
    </row>
    <row r="738" spans="1:1" x14ac:dyDescent="0.2">
      <c r="A738" s="34">
        <v>4363</v>
      </c>
    </row>
    <row r="739" spans="1:1" x14ac:dyDescent="0.2">
      <c r="A739" s="34">
        <v>4364</v>
      </c>
    </row>
    <row r="740" spans="1:1" x14ac:dyDescent="0.2">
      <c r="A740" s="34">
        <v>4365</v>
      </c>
    </row>
    <row r="741" spans="1:1" x14ac:dyDescent="0.2">
      <c r="A741" s="34">
        <v>4366</v>
      </c>
    </row>
    <row r="742" spans="1:1" x14ac:dyDescent="0.2">
      <c r="A742" s="34">
        <v>4367</v>
      </c>
    </row>
    <row r="743" spans="1:1" x14ac:dyDescent="0.2">
      <c r="A743" s="34">
        <v>4368</v>
      </c>
    </row>
    <row r="744" spans="1:1" x14ac:dyDescent="0.2">
      <c r="A744" s="34">
        <v>4369</v>
      </c>
    </row>
    <row r="745" spans="1:1" x14ac:dyDescent="0.2">
      <c r="A745" s="34">
        <v>4370</v>
      </c>
    </row>
    <row r="746" spans="1:1" x14ac:dyDescent="0.2">
      <c r="A746" s="34">
        <v>4371</v>
      </c>
    </row>
    <row r="747" spans="1:1" x14ac:dyDescent="0.2">
      <c r="A747" s="34">
        <v>4372</v>
      </c>
    </row>
    <row r="748" spans="1:1" x14ac:dyDescent="0.2">
      <c r="A748" s="34">
        <v>4373</v>
      </c>
    </row>
    <row r="749" spans="1:1" x14ac:dyDescent="0.2">
      <c r="A749" s="34">
        <v>4374</v>
      </c>
    </row>
    <row r="750" spans="1:1" x14ac:dyDescent="0.2">
      <c r="A750" s="34">
        <v>4375</v>
      </c>
    </row>
    <row r="751" spans="1:1" x14ac:dyDescent="0.2">
      <c r="A751" s="34">
        <v>4376</v>
      </c>
    </row>
    <row r="752" spans="1:1" x14ac:dyDescent="0.2">
      <c r="A752" s="34">
        <v>4377</v>
      </c>
    </row>
    <row r="753" spans="1:1" x14ac:dyDescent="0.2">
      <c r="A753" s="34">
        <v>4378</v>
      </c>
    </row>
    <row r="754" spans="1:1" x14ac:dyDescent="0.2">
      <c r="A754" s="34">
        <v>4379</v>
      </c>
    </row>
    <row r="755" spans="1:1" x14ac:dyDescent="0.2">
      <c r="A755" s="34">
        <v>4380</v>
      </c>
    </row>
    <row r="756" spans="1:1" x14ac:dyDescent="0.2">
      <c r="A756" s="34">
        <v>4381</v>
      </c>
    </row>
    <row r="757" spans="1:1" x14ac:dyDescent="0.2">
      <c r="A757" s="34">
        <v>4382</v>
      </c>
    </row>
    <row r="758" spans="1:1" x14ac:dyDescent="0.2">
      <c r="A758" s="34">
        <v>4383</v>
      </c>
    </row>
    <row r="759" spans="1:1" x14ac:dyDescent="0.2">
      <c r="A759" s="34">
        <v>4384</v>
      </c>
    </row>
    <row r="760" spans="1:1" x14ac:dyDescent="0.2">
      <c r="A760" s="34">
        <v>4385</v>
      </c>
    </row>
    <row r="761" spans="1:1" x14ac:dyDescent="0.2">
      <c r="A761" s="34">
        <v>4386</v>
      </c>
    </row>
    <row r="762" spans="1:1" x14ac:dyDescent="0.2">
      <c r="A762" s="34">
        <v>4387</v>
      </c>
    </row>
    <row r="763" spans="1:1" x14ac:dyDescent="0.2">
      <c r="A763" s="34">
        <v>4388</v>
      </c>
    </row>
    <row r="764" spans="1:1" x14ac:dyDescent="0.2">
      <c r="A764" s="34">
        <v>4389</v>
      </c>
    </row>
    <row r="765" spans="1:1" x14ac:dyDescent="0.2">
      <c r="A765" s="34">
        <v>4390</v>
      </c>
    </row>
    <row r="766" spans="1:1" x14ac:dyDescent="0.2">
      <c r="A766" s="34">
        <v>4391</v>
      </c>
    </row>
    <row r="767" spans="1:1" x14ac:dyDescent="0.2">
      <c r="A767" s="34">
        <v>4392</v>
      </c>
    </row>
    <row r="768" spans="1:1" x14ac:dyDescent="0.2">
      <c r="A768" s="34">
        <v>4393</v>
      </c>
    </row>
    <row r="769" spans="1:1" x14ac:dyDescent="0.2">
      <c r="A769" s="34">
        <v>4394</v>
      </c>
    </row>
    <row r="770" spans="1:1" x14ac:dyDescent="0.2">
      <c r="A770" s="34">
        <v>4396</v>
      </c>
    </row>
    <row r="771" spans="1:1" x14ac:dyDescent="0.2">
      <c r="A771" s="34">
        <v>4397</v>
      </c>
    </row>
    <row r="772" spans="1:1" x14ac:dyDescent="0.2">
      <c r="A772" s="34">
        <v>4398</v>
      </c>
    </row>
    <row r="773" spans="1:1" x14ac:dyDescent="0.2">
      <c r="A773" s="34">
        <v>4399</v>
      </c>
    </row>
    <row r="774" spans="1:1" x14ac:dyDescent="0.2">
      <c r="A774" s="34">
        <v>4400</v>
      </c>
    </row>
    <row r="775" spans="1:1" x14ac:dyDescent="0.2">
      <c r="A775" s="34">
        <v>4402</v>
      </c>
    </row>
    <row r="776" spans="1:1" x14ac:dyDescent="0.2">
      <c r="A776" s="34">
        <v>4403</v>
      </c>
    </row>
    <row r="777" spans="1:1" x14ac:dyDescent="0.2">
      <c r="A777" s="34">
        <v>4404</v>
      </c>
    </row>
    <row r="778" spans="1:1" x14ac:dyDescent="0.2">
      <c r="A778" s="34">
        <v>4405</v>
      </c>
    </row>
    <row r="779" spans="1:1" x14ac:dyDescent="0.2">
      <c r="A779" s="34">
        <v>4406</v>
      </c>
    </row>
    <row r="780" spans="1:1" x14ac:dyDescent="0.2">
      <c r="A780" s="34">
        <v>4408</v>
      </c>
    </row>
    <row r="781" spans="1:1" x14ac:dyDescent="0.2">
      <c r="A781" s="34">
        <v>4409</v>
      </c>
    </row>
    <row r="782" spans="1:1" x14ac:dyDescent="0.2">
      <c r="A782" s="34">
        <v>4410</v>
      </c>
    </row>
    <row r="783" spans="1:1" x14ac:dyDescent="0.2">
      <c r="A783" s="34">
        <v>4411</v>
      </c>
    </row>
    <row r="784" spans="1:1" x14ac:dyDescent="0.2">
      <c r="A784" s="34">
        <v>4412</v>
      </c>
    </row>
    <row r="785" spans="1:1" x14ac:dyDescent="0.2">
      <c r="A785" s="34">
        <v>4413</v>
      </c>
    </row>
    <row r="786" spans="1:1" x14ac:dyDescent="0.2">
      <c r="A786" s="34">
        <v>4415</v>
      </c>
    </row>
    <row r="787" spans="1:1" x14ac:dyDescent="0.2">
      <c r="A787" s="34">
        <v>4416</v>
      </c>
    </row>
    <row r="788" spans="1:1" x14ac:dyDescent="0.2">
      <c r="A788" s="34">
        <v>4417</v>
      </c>
    </row>
    <row r="789" spans="1:1" x14ac:dyDescent="0.2">
      <c r="A789" s="34">
        <v>4418</v>
      </c>
    </row>
    <row r="790" spans="1:1" x14ac:dyDescent="0.2">
      <c r="A790" s="34">
        <v>4419</v>
      </c>
    </row>
    <row r="791" spans="1:1" x14ac:dyDescent="0.2">
      <c r="A791" s="34">
        <v>4420</v>
      </c>
    </row>
    <row r="792" spans="1:1" x14ac:dyDescent="0.2">
      <c r="A792" s="34">
        <v>4421</v>
      </c>
    </row>
    <row r="793" spans="1:1" x14ac:dyDescent="0.2">
      <c r="A793" s="34">
        <v>4422</v>
      </c>
    </row>
    <row r="794" spans="1:1" x14ac:dyDescent="0.2">
      <c r="A794" s="34">
        <v>4423</v>
      </c>
    </row>
    <row r="795" spans="1:1" x14ac:dyDescent="0.2">
      <c r="A795" s="34">
        <v>4424</v>
      </c>
    </row>
    <row r="796" spans="1:1" x14ac:dyDescent="0.2">
      <c r="A796" s="34">
        <v>4425</v>
      </c>
    </row>
    <row r="797" spans="1:1" x14ac:dyDescent="0.2">
      <c r="A797" s="34">
        <v>4426</v>
      </c>
    </row>
    <row r="798" spans="1:1" x14ac:dyDescent="0.2">
      <c r="A798" s="34">
        <v>4427</v>
      </c>
    </row>
    <row r="799" spans="1:1" x14ac:dyDescent="0.2">
      <c r="A799" s="34">
        <v>4428</v>
      </c>
    </row>
    <row r="800" spans="1:1" x14ac:dyDescent="0.2">
      <c r="A800" s="34">
        <v>4429</v>
      </c>
    </row>
    <row r="801" spans="1:1" x14ac:dyDescent="0.2">
      <c r="A801" s="34">
        <v>4430</v>
      </c>
    </row>
    <row r="802" spans="1:1" x14ac:dyDescent="0.2">
      <c r="A802" s="34">
        <v>4431</v>
      </c>
    </row>
    <row r="803" spans="1:1" x14ac:dyDescent="0.2">
      <c r="A803" s="34">
        <v>4432</v>
      </c>
    </row>
    <row r="804" spans="1:1" x14ac:dyDescent="0.2">
      <c r="A804" s="34">
        <v>4433</v>
      </c>
    </row>
    <row r="805" spans="1:1" x14ac:dyDescent="0.2">
      <c r="A805" s="34">
        <v>4434</v>
      </c>
    </row>
    <row r="806" spans="1:1" x14ac:dyDescent="0.2">
      <c r="A806" s="34">
        <v>4435</v>
      </c>
    </row>
    <row r="807" spans="1:1" x14ac:dyDescent="0.2">
      <c r="A807" s="34">
        <v>4436</v>
      </c>
    </row>
    <row r="808" spans="1:1" x14ac:dyDescent="0.2">
      <c r="A808" s="34">
        <v>4437</v>
      </c>
    </row>
    <row r="809" spans="1:1" x14ac:dyDescent="0.2">
      <c r="A809" s="34">
        <v>4438</v>
      </c>
    </row>
    <row r="810" spans="1:1" x14ac:dyDescent="0.2">
      <c r="A810" s="34">
        <v>4439</v>
      </c>
    </row>
    <row r="811" spans="1:1" x14ac:dyDescent="0.2">
      <c r="A811" s="34">
        <v>4440</v>
      </c>
    </row>
    <row r="812" spans="1:1" x14ac:dyDescent="0.2">
      <c r="A812" s="34">
        <v>4441</v>
      </c>
    </row>
    <row r="813" spans="1:1" x14ac:dyDescent="0.2">
      <c r="A813" s="34">
        <v>4444</v>
      </c>
    </row>
    <row r="814" spans="1:1" x14ac:dyDescent="0.2">
      <c r="A814" s="34">
        <v>4446</v>
      </c>
    </row>
    <row r="815" spans="1:1" x14ac:dyDescent="0.2">
      <c r="A815" s="34">
        <v>4447</v>
      </c>
    </row>
    <row r="816" spans="1:1" x14ac:dyDescent="0.2">
      <c r="A816" s="34">
        <v>4448</v>
      </c>
    </row>
    <row r="817" spans="1:1" x14ac:dyDescent="0.2">
      <c r="A817" s="34">
        <v>4449</v>
      </c>
    </row>
    <row r="818" spans="1:1" x14ac:dyDescent="0.2">
      <c r="A818" s="34">
        <v>4451</v>
      </c>
    </row>
    <row r="819" spans="1:1" x14ac:dyDescent="0.2">
      <c r="A819" s="34">
        <v>4452</v>
      </c>
    </row>
    <row r="820" spans="1:1" x14ac:dyDescent="0.2">
      <c r="A820" s="34">
        <v>4453</v>
      </c>
    </row>
    <row r="821" spans="1:1" x14ac:dyDescent="0.2">
      <c r="A821" s="34">
        <v>4454</v>
      </c>
    </row>
    <row r="822" spans="1:1" x14ac:dyDescent="0.2">
      <c r="A822" s="34">
        <v>4455</v>
      </c>
    </row>
    <row r="823" spans="1:1" x14ac:dyDescent="0.2">
      <c r="A823" s="34">
        <v>4456</v>
      </c>
    </row>
    <row r="824" spans="1:1" x14ac:dyDescent="0.2">
      <c r="A824" s="34">
        <v>4457</v>
      </c>
    </row>
    <row r="825" spans="1:1" x14ac:dyDescent="0.2">
      <c r="A825" s="34">
        <v>4458</v>
      </c>
    </row>
    <row r="826" spans="1:1" x14ac:dyDescent="0.2">
      <c r="A826" s="34">
        <v>4459</v>
      </c>
    </row>
    <row r="827" spans="1:1" x14ac:dyDescent="0.2">
      <c r="A827" s="34">
        <v>4460</v>
      </c>
    </row>
    <row r="828" spans="1:1" x14ac:dyDescent="0.2">
      <c r="A828" s="34">
        <v>4461</v>
      </c>
    </row>
    <row r="829" spans="1:1" x14ac:dyDescent="0.2">
      <c r="A829" s="34">
        <v>4462</v>
      </c>
    </row>
    <row r="830" spans="1:1" x14ac:dyDescent="0.2">
      <c r="A830" s="34">
        <v>4463</v>
      </c>
    </row>
    <row r="831" spans="1:1" x14ac:dyDescent="0.2">
      <c r="A831" s="34">
        <v>4464</v>
      </c>
    </row>
    <row r="832" spans="1:1" x14ac:dyDescent="0.2">
      <c r="A832" s="34">
        <v>4465</v>
      </c>
    </row>
    <row r="833" spans="1:1" x14ac:dyDescent="0.2">
      <c r="A833" s="34">
        <v>4466</v>
      </c>
    </row>
    <row r="834" spans="1:1" x14ac:dyDescent="0.2">
      <c r="A834" s="34">
        <v>4467</v>
      </c>
    </row>
    <row r="835" spans="1:1" x14ac:dyDescent="0.2">
      <c r="A835" s="34">
        <v>4468</v>
      </c>
    </row>
    <row r="836" spans="1:1" x14ac:dyDescent="0.2">
      <c r="A836" s="34">
        <v>4469</v>
      </c>
    </row>
    <row r="837" spans="1:1" x14ac:dyDescent="0.2">
      <c r="A837" s="34">
        <v>4470</v>
      </c>
    </row>
    <row r="838" spans="1:1" x14ac:dyDescent="0.2">
      <c r="A838" s="34">
        <v>4471</v>
      </c>
    </row>
    <row r="839" spans="1:1" x14ac:dyDescent="0.2">
      <c r="A839" s="34">
        <v>4472</v>
      </c>
    </row>
    <row r="840" spans="1:1" x14ac:dyDescent="0.2">
      <c r="A840" s="34">
        <v>4473</v>
      </c>
    </row>
    <row r="841" spans="1:1" x14ac:dyDescent="0.2">
      <c r="A841" s="34">
        <v>4474</v>
      </c>
    </row>
    <row r="842" spans="1:1" x14ac:dyDescent="0.2">
      <c r="A842" s="34">
        <v>4475</v>
      </c>
    </row>
    <row r="843" spans="1:1" x14ac:dyDescent="0.2">
      <c r="A843" s="34">
        <v>4477</v>
      </c>
    </row>
    <row r="844" spans="1:1" x14ac:dyDescent="0.2">
      <c r="A844" s="34">
        <v>4478</v>
      </c>
    </row>
    <row r="845" spans="1:1" x14ac:dyDescent="0.2">
      <c r="A845" s="34">
        <v>4479</v>
      </c>
    </row>
    <row r="846" spans="1:1" x14ac:dyDescent="0.2">
      <c r="A846" s="34">
        <v>4480</v>
      </c>
    </row>
    <row r="847" spans="1:1" x14ac:dyDescent="0.2">
      <c r="A847" s="34">
        <v>4481</v>
      </c>
    </row>
    <row r="848" spans="1:1" x14ac:dyDescent="0.2">
      <c r="A848" s="34">
        <v>4482</v>
      </c>
    </row>
    <row r="849" spans="1:1" x14ac:dyDescent="0.2">
      <c r="A849" s="34">
        <v>4485</v>
      </c>
    </row>
    <row r="850" spans="1:1" x14ac:dyDescent="0.2">
      <c r="A850" s="34">
        <v>4486</v>
      </c>
    </row>
    <row r="851" spans="1:1" x14ac:dyDescent="0.2">
      <c r="A851" s="34">
        <v>4487</v>
      </c>
    </row>
    <row r="852" spans="1:1" x14ac:dyDescent="0.2">
      <c r="A852" s="34">
        <v>4488</v>
      </c>
    </row>
    <row r="853" spans="1:1" x14ac:dyDescent="0.2">
      <c r="A853" s="34">
        <v>4489</v>
      </c>
    </row>
    <row r="854" spans="1:1" x14ac:dyDescent="0.2">
      <c r="A854" s="34">
        <v>4490</v>
      </c>
    </row>
    <row r="855" spans="1:1" x14ac:dyDescent="0.2">
      <c r="A855" s="34">
        <v>4491</v>
      </c>
    </row>
    <row r="856" spans="1:1" x14ac:dyDescent="0.2">
      <c r="A856" s="34">
        <v>4492</v>
      </c>
    </row>
    <row r="857" spans="1:1" x14ac:dyDescent="0.2">
      <c r="A857" s="34">
        <v>4493</v>
      </c>
    </row>
    <row r="858" spans="1:1" x14ac:dyDescent="0.2">
      <c r="A858" s="34">
        <v>4494</v>
      </c>
    </row>
    <row r="859" spans="1:1" x14ac:dyDescent="0.2">
      <c r="A859" s="34">
        <v>4495</v>
      </c>
    </row>
    <row r="860" spans="1:1" x14ac:dyDescent="0.2">
      <c r="A860" s="34">
        <v>4496</v>
      </c>
    </row>
    <row r="861" spans="1:1" x14ac:dyDescent="0.2">
      <c r="A861" s="34">
        <v>4497</v>
      </c>
    </row>
    <row r="862" spans="1:1" x14ac:dyDescent="0.2">
      <c r="A862" s="34">
        <v>4498</v>
      </c>
    </row>
    <row r="863" spans="1:1" x14ac:dyDescent="0.2">
      <c r="A863" s="34">
        <v>4499</v>
      </c>
    </row>
    <row r="864" spans="1:1" x14ac:dyDescent="0.2">
      <c r="A864" s="34">
        <v>4500</v>
      </c>
    </row>
    <row r="865" spans="1:1" x14ac:dyDescent="0.2">
      <c r="A865" s="34">
        <v>4501</v>
      </c>
    </row>
    <row r="866" spans="1:1" x14ac:dyDescent="0.2">
      <c r="A866" s="34">
        <v>4502</v>
      </c>
    </row>
    <row r="867" spans="1:1" x14ac:dyDescent="0.2">
      <c r="A867" s="34">
        <v>4503</v>
      </c>
    </row>
    <row r="868" spans="1:1" x14ac:dyDescent="0.2">
      <c r="A868" s="34">
        <v>4504</v>
      </c>
    </row>
    <row r="869" spans="1:1" x14ac:dyDescent="0.2">
      <c r="A869" s="34">
        <v>4505</v>
      </c>
    </row>
    <row r="870" spans="1:1" x14ac:dyDescent="0.2">
      <c r="A870" s="34">
        <v>4506</v>
      </c>
    </row>
    <row r="871" spans="1:1" x14ac:dyDescent="0.2">
      <c r="A871" s="34">
        <v>4507</v>
      </c>
    </row>
    <row r="872" spans="1:1" x14ac:dyDescent="0.2">
      <c r="A872" s="34">
        <v>4508</v>
      </c>
    </row>
    <row r="873" spans="1:1" x14ac:dyDescent="0.2">
      <c r="A873" s="34">
        <v>4509</v>
      </c>
    </row>
    <row r="874" spans="1:1" x14ac:dyDescent="0.2">
      <c r="A874" s="34">
        <v>4510</v>
      </c>
    </row>
    <row r="875" spans="1:1" x14ac:dyDescent="0.2">
      <c r="A875" s="34">
        <v>4511</v>
      </c>
    </row>
    <row r="876" spans="1:1" x14ac:dyDescent="0.2">
      <c r="A876" s="34">
        <v>4512</v>
      </c>
    </row>
    <row r="877" spans="1:1" x14ac:dyDescent="0.2">
      <c r="A877" s="34">
        <v>4513</v>
      </c>
    </row>
    <row r="878" spans="1:1" x14ac:dyDescent="0.2">
      <c r="A878" s="34">
        <v>4514</v>
      </c>
    </row>
    <row r="879" spans="1:1" x14ac:dyDescent="0.2">
      <c r="A879" s="34">
        <v>4515</v>
      </c>
    </row>
    <row r="880" spans="1:1" x14ac:dyDescent="0.2">
      <c r="A880" s="34">
        <v>4516</v>
      </c>
    </row>
    <row r="881" spans="1:1" x14ac:dyDescent="0.2">
      <c r="A881" s="34">
        <v>4517</v>
      </c>
    </row>
    <row r="882" spans="1:1" x14ac:dyDescent="0.2">
      <c r="A882" s="34">
        <v>4518</v>
      </c>
    </row>
    <row r="883" spans="1:1" x14ac:dyDescent="0.2">
      <c r="A883" s="34">
        <v>4519</v>
      </c>
    </row>
    <row r="884" spans="1:1" x14ac:dyDescent="0.2">
      <c r="A884" s="34">
        <v>4520</v>
      </c>
    </row>
    <row r="885" spans="1:1" x14ac:dyDescent="0.2">
      <c r="A885" s="34">
        <v>4521</v>
      </c>
    </row>
    <row r="886" spans="1:1" x14ac:dyDescent="0.2">
      <c r="A886" s="34">
        <v>4522</v>
      </c>
    </row>
    <row r="887" spans="1:1" x14ac:dyDescent="0.2">
      <c r="A887" s="34">
        <v>4523</v>
      </c>
    </row>
    <row r="888" spans="1:1" x14ac:dyDescent="0.2">
      <c r="A888" s="34">
        <v>4524</v>
      </c>
    </row>
    <row r="889" spans="1:1" x14ac:dyDescent="0.2">
      <c r="A889" s="34">
        <v>4525</v>
      </c>
    </row>
    <row r="890" spans="1:1" x14ac:dyDescent="0.2">
      <c r="A890" s="34">
        <v>4526</v>
      </c>
    </row>
    <row r="891" spans="1:1" x14ac:dyDescent="0.2">
      <c r="A891" s="34">
        <v>4527</v>
      </c>
    </row>
    <row r="892" spans="1:1" x14ac:dyDescent="0.2">
      <c r="A892" s="34">
        <v>4528</v>
      </c>
    </row>
    <row r="893" spans="1:1" x14ac:dyDescent="0.2">
      <c r="A893" s="34">
        <v>4529</v>
      </c>
    </row>
    <row r="894" spans="1:1" x14ac:dyDescent="0.2">
      <c r="A894" s="34">
        <v>4531</v>
      </c>
    </row>
    <row r="895" spans="1:1" x14ac:dyDescent="0.2">
      <c r="A895" s="34">
        <v>4532</v>
      </c>
    </row>
    <row r="896" spans="1:1" x14ac:dyDescent="0.2">
      <c r="A896" s="34">
        <v>4533</v>
      </c>
    </row>
    <row r="897" spans="1:1" x14ac:dyDescent="0.2">
      <c r="A897" s="34">
        <v>4534</v>
      </c>
    </row>
    <row r="898" spans="1:1" x14ac:dyDescent="0.2">
      <c r="A898" s="34">
        <v>4535</v>
      </c>
    </row>
    <row r="899" spans="1:1" x14ac:dyDescent="0.2">
      <c r="A899" s="34">
        <v>4536</v>
      </c>
    </row>
    <row r="900" spans="1:1" x14ac:dyDescent="0.2">
      <c r="A900" s="34">
        <v>4537</v>
      </c>
    </row>
    <row r="901" spans="1:1" x14ac:dyDescent="0.2">
      <c r="A901" s="34">
        <v>4538</v>
      </c>
    </row>
    <row r="902" spans="1:1" x14ac:dyDescent="0.2">
      <c r="A902" s="34">
        <v>4539</v>
      </c>
    </row>
    <row r="903" spans="1:1" x14ac:dyDescent="0.2">
      <c r="A903" s="34">
        <v>4540</v>
      </c>
    </row>
    <row r="904" spans="1:1" x14ac:dyDescent="0.2">
      <c r="A904" s="34">
        <v>4541</v>
      </c>
    </row>
    <row r="905" spans="1:1" x14ac:dyDescent="0.2">
      <c r="A905" s="34">
        <v>4542</v>
      </c>
    </row>
    <row r="906" spans="1:1" x14ac:dyDescent="0.2">
      <c r="A906" s="34">
        <v>4543</v>
      </c>
    </row>
    <row r="907" spans="1:1" x14ac:dyDescent="0.2">
      <c r="A907" s="34">
        <v>4544</v>
      </c>
    </row>
    <row r="908" spans="1:1" x14ac:dyDescent="0.2">
      <c r="A908" s="34">
        <v>4545</v>
      </c>
    </row>
    <row r="909" spans="1:1" x14ac:dyDescent="0.2">
      <c r="A909" s="34">
        <v>4546</v>
      </c>
    </row>
    <row r="910" spans="1:1" x14ac:dyDescent="0.2">
      <c r="A910" s="34">
        <v>4547</v>
      </c>
    </row>
    <row r="911" spans="1:1" x14ac:dyDescent="0.2">
      <c r="A911" s="34">
        <v>4548</v>
      </c>
    </row>
    <row r="912" spans="1:1" x14ac:dyDescent="0.2">
      <c r="A912" s="34">
        <v>4549</v>
      </c>
    </row>
    <row r="913" spans="1:1" x14ac:dyDescent="0.2">
      <c r="A913" s="34">
        <v>4550</v>
      </c>
    </row>
    <row r="914" spans="1:1" x14ac:dyDescent="0.2">
      <c r="A914" s="34">
        <v>4551</v>
      </c>
    </row>
    <row r="915" spans="1:1" x14ac:dyDescent="0.2">
      <c r="A915" s="34">
        <v>4552</v>
      </c>
    </row>
    <row r="916" spans="1:1" x14ac:dyDescent="0.2">
      <c r="A916" s="34">
        <v>4553</v>
      </c>
    </row>
    <row r="917" spans="1:1" x14ac:dyDescent="0.2">
      <c r="A917" s="34">
        <v>4554</v>
      </c>
    </row>
    <row r="918" spans="1:1" x14ac:dyDescent="0.2">
      <c r="A918" s="34">
        <v>4555</v>
      </c>
    </row>
    <row r="919" spans="1:1" x14ac:dyDescent="0.2">
      <c r="A919" s="34">
        <v>4556</v>
      </c>
    </row>
    <row r="920" spans="1:1" x14ac:dyDescent="0.2">
      <c r="A920" s="34">
        <v>4557</v>
      </c>
    </row>
    <row r="921" spans="1:1" x14ac:dyDescent="0.2">
      <c r="A921" s="34">
        <v>4558</v>
      </c>
    </row>
    <row r="922" spans="1:1" x14ac:dyDescent="0.2">
      <c r="A922" s="34">
        <v>4559</v>
      </c>
    </row>
    <row r="923" spans="1:1" x14ac:dyDescent="0.2">
      <c r="A923" s="34">
        <v>4560</v>
      </c>
    </row>
    <row r="924" spans="1:1" x14ac:dyDescent="0.2">
      <c r="A924" s="34">
        <v>4561</v>
      </c>
    </row>
    <row r="925" spans="1:1" x14ac:dyDescent="0.2">
      <c r="A925" s="34">
        <v>4562</v>
      </c>
    </row>
    <row r="926" spans="1:1" x14ac:dyDescent="0.2">
      <c r="A926" s="34">
        <v>4563</v>
      </c>
    </row>
    <row r="927" spans="1:1" x14ac:dyDescent="0.2">
      <c r="A927" s="34">
        <v>4564</v>
      </c>
    </row>
    <row r="928" spans="1:1" x14ac:dyDescent="0.2">
      <c r="A928" s="34">
        <v>4565</v>
      </c>
    </row>
    <row r="929" spans="1:1" x14ac:dyDescent="0.2">
      <c r="A929" s="34">
        <v>4566</v>
      </c>
    </row>
    <row r="930" spans="1:1" x14ac:dyDescent="0.2">
      <c r="A930" s="34">
        <v>4567</v>
      </c>
    </row>
    <row r="931" spans="1:1" x14ac:dyDescent="0.2">
      <c r="A931" s="34">
        <v>4568</v>
      </c>
    </row>
    <row r="932" spans="1:1" x14ac:dyDescent="0.2">
      <c r="A932" s="34">
        <v>4569</v>
      </c>
    </row>
    <row r="933" spans="1:1" x14ac:dyDescent="0.2">
      <c r="A933" s="34">
        <v>4570</v>
      </c>
    </row>
    <row r="934" spans="1:1" x14ac:dyDescent="0.2">
      <c r="A934" s="34">
        <v>4571</v>
      </c>
    </row>
    <row r="935" spans="1:1" x14ac:dyDescent="0.2">
      <c r="A935" s="34">
        <v>4572</v>
      </c>
    </row>
    <row r="936" spans="1:1" x14ac:dyDescent="0.2">
      <c r="A936" s="34">
        <v>4573</v>
      </c>
    </row>
    <row r="937" spans="1:1" x14ac:dyDescent="0.2">
      <c r="A937" s="34">
        <v>4574</v>
      </c>
    </row>
    <row r="938" spans="1:1" x14ac:dyDescent="0.2">
      <c r="A938" s="34">
        <v>4575</v>
      </c>
    </row>
    <row r="939" spans="1:1" x14ac:dyDescent="0.2">
      <c r="A939" s="34">
        <v>4576</v>
      </c>
    </row>
    <row r="940" spans="1:1" x14ac:dyDescent="0.2">
      <c r="A940" s="34">
        <v>4577</v>
      </c>
    </row>
    <row r="941" spans="1:1" x14ac:dyDescent="0.2">
      <c r="A941" s="34">
        <v>4578</v>
      </c>
    </row>
    <row r="942" spans="1:1" x14ac:dyDescent="0.2">
      <c r="A942" s="34">
        <v>4579</v>
      </c>
    </row>
    <row r="943" spans="1:1" x14ac:dyDescent="0.2">
      <c r="A943" s="34">
        <v>4580</v>
      </c>
    </row>
    <row r="944" spans="1:1" x14ac:dyDescent="0.2">
      <c r="A944" s="34">
        <v>4581</v>
      </c>
    </row>
    <row r="945" spans="1:1" x14ac:dyDescent="0.2">
      <c r="A945" s="34">
        <v>4582</v>
      </c>
    </row>
    <row r="946" spans="1:1" x14ac:dyDescent="0.2">
      <c r="A946" s="34">
        <v>4583</v>
      </c>
    </row>
    <row r="947" spans="1:1" x14ac:dyDescent="0.2">
      <c r="A947" s="34">
        <v>4584</v>
      </c>
    </row>
    <row r="948" spans="1:1" x14ac:dyDescent="0.2">
      <c r="A948" s="34">
        <v>4585</v>
      </c>
    </row>
    <row r="949" spans="1:1" x14ac:dyDescent="0.2">
      <c r="A949" s="34">
        <v>4586</v>
      </c>
    </row>
    <row r="950" spans="1:1" x14ac:dyDescent="0.2">
      <c r="A950" s="34">
        <v>4587</v>
      </c>
    </row>
    <row r="951" spans="1:1" x14ac:dyDescent="0.2">
      <c r="A951" s="34">
        <v>4588</v>
      </c>
    </row>
    <row r="952" spans="1:1" x14ac:dyDescent="0.2">
      <c r="A952" s="34">
        <v>4589</v>
      </c>
    </row>
    <row r="953" spans="1:1" x14ac:dyDescent="0.2">
      <c r="A953" s="34">
        <v>4590</v>
      </c>
    </row>
    <row r="954" spans="1:1" x14ac:dyDescent="0.2">
      <c r="A954" s="34">
        <v>4591</v>
      </c>
    </row>
    <row r="955" spans="1:1" x14ac:dyDescent="0.2">
      <c r="A955" s="34">
        <v>4592</v>
      </c>
    </row>
    <row r="956" spans="1:1" x14ac:dyDescent="0.2">
      <c r="A956" s="34">
        <v>4593</v>
      </c>
    </row>
    <row r="957" spans="1:1" x14ac:dyDescent="0.2">
      <c r="A957" s="34">
        <v>4594</v>
      </c>
    </row>
    <row r="958" spans="1:1" x14ac:dyDescent="0.2">
      <c r="A958" s="34">
        <v>4595</v>
      </c>
    </row>
    <row r="959" spans="1:1" x14ac:dyDescent="0.2">
      <c r="A959" s="34">
        <v>4596</v>
      </c>
    </row>
    <row r="960" spans="1:1" x14ac:dyDescent="0.2">
      <c r="A960" s="34">
        <v>4597</v>
      </c>
    </row>
    <row r="961" spans="1:1" x14ac:dyDescent="0.2">
      <c r="A961" s="34">
        <v>4598</v>
      </c>
    </row>
    <row r="962" spans="1:1" x14ac:dyDescent="0.2">
      <c r="A962" s="34">
        <v>4599</v>
      </c>
    </row>
    <row r="963" spans="1:1" x14ac:dyDescent="0.2">
      <c r="A963" s="34">
        <v>4600</v>
      </c>
    </row>
    <row r="964" spans="1:1" x14ac:dyDescent="0.2">
      <c r="A964" s="34">
        <v>4601</v>
      </c>
    </row>
    <row r="965" spans="1:1" x14ac:dyDescent="0.2">
      <c r="A965" s="34">
        <v>4602</v>
      </c>
    </row>
    <row r="966" spans="1:1" x14ac:dyDescent="0.2">
      <c r="A966" s="34">
        <v>4603</v>
      </c>
    </row>
    <row r="967" spans="1:1" x14ac:dyDescent="0.2">
      <c r="A967" s="34">
        <v>4604</v>
      </c>
    </row>
    <row r="968" spans="1:1" x14ac:dyDescent="0.2">
      <c r="A968" s="34">
        <v>4605</v>
      </c>
    </row>
    <row r="969" spans="1:1" x14ac:dyDescent="0.2">
      <c r="A969" s="34">
        <v>4606</v>
      </c>
    </row>
    <row r="970" spans="1:1" x14ac:dyDescent="0.2">
      <c r="A970" s="34">
        <v>4607</v>
      </c>
    </row>
    <row r="971" spans="1:1" x14ac:dyDescent="0.2">
      <c r="A971" s="34">
        <v>4608</v>
      </c>
    </row>
    <row r="972" spans="1:1" x14ac:dyDescent="0.2">
      <c r="A972" s="34">
        <v>4609</v>
      </c>
    </row>
    <row r="973" spans="1:1" x14ac:dyDescent="0.2">
      <c r="A973" s="34">
        <v>4610</v>
      </c>
    </row>
    <row r="974" spans="1:1" x14ac:dyDescent="0.2">
      <c r="A974" s="34">
        <v>4611</v>
      </c>
    </row>
    <row r="975" spans="1:1" x14ac:dyDescent="0.2">
      <c r="A975" s="34">
        <v>4612</v>
      </c>
    </row>
    <row r="976" spans="1:1" x14ac:dyDescent="0.2">
      <c r="A976" s="34">
        <v>4613</v>
      </c>
    </row>
    <row r="977" spans="1:1" x14ac:dyDescent="0.2">
      <c r="A977" s="34">
        <v>4614</v>
      </c>
    </row>
    <row r="978" spans="1:1" x14ac:dyDescent="0.2">
      <c r="A978" s="34">
        <v>4615</v>
      </c>
    </row>
    <row r="979" spans="1:1" x14ac:dyDescent="0.2">
      <c r="A979" s="34">
        <v>4616</v>
      </c>
    </row>
    <row r="980" spans="1:1" x14ac:dyDescent="0.2">
      <c r="A980" s="34">
        <v>4617</v>
      </c>
    </row>
    <row r="981" spans="1:1" x14ac:dyDescent="0.2">
      <c r="A981" s="34">
        <v>4618</v>
      </c>
    </row>
    <row r="982" spans="1:1" x14ac:dyDescent="0.2">
      <c r="A982" s="34">
        <v>4619</v>
      </c>
    </row>
    <row r="983" spans="1:1" x14ac:dyDescent="0.2">
      <c r="A983" s="34">
        <v>4620</v>
      </c>
    </row>
    <row r="984" spans="1:1" x14ac:dyDescent="0.2">
      <c r="A984" s="34">
        <v>4621</v>
      </c>
    </row>
    <row r="985" spans="1:1" x14ac:dyDescent="0.2">
      <c r="A985" s="34">
        <v>4622</v>
      </c>
    </row>
    <row r="986" spans="1:1" x14ac:dyDescent="0.2">
      <c r="A986" s="34">
        <v>4624</v>
      </c>
    </row>
    <row r="987" spans="1:1" x14ac:dyDescent="0.2">
      <c r="A987" s="34">
        <v>4625</v>
      </c>
    </row>
    <row r="988" spans="1:1" x14ac:dyDescent="0.2">
      <c r="A988" s="34">
        <v>4626</v>
      </c>
    </row>
    <row r="989" spans="1:1" x14ac:dyDescent="0.2">
      <c r="A989" s="34">
        <v>4627</v>
      </c>
    </row>
    <row r="990" spans="1:1" x14ac:dyDescent="0.2">
      <c r="A990" s="34">
        <v>4628</v>
      </c>
    </row>
    <row r="991" spans="1:1" x14ac:dyDescent="0.2">
      <c r="A991" s="34">
        <v>4629</v>
      </c>
    </row>
    <row r="992" spans="1:1" x14ac:dyDescent="0.2">
      <c r="A992" s="34">
        <v>4630</v>
      </c>
    </row>
    <row r="993" spans="1:1" x14ac:dyDescent="0.2">
      <c r="A993" s="34">
        <v>4631</v>
      </c>
    </row>
    <row r="994" spans="1:1" x14ac:dyDescent="0.2">
      <c r="A994" s="34">
        <v>4632</v>
      </c>
    </row>
    <row r="995" spans="1:1" x14ac:dyDescent="0.2">
      <c r="A995" s="34">
        <v>4633</v>
      </c>
    </row>
    <row r="996" spans="1:1" x14ac:dyDescent="0.2">
      <c r="A996" s="34">
        <v>4634</v>
      </c>
    </row>
    <row r="997" spans="1:1" x14ac:dyDescent="0.2">
      <c r="A997" s="34">
        <v>4635</v>
      </c>
    </row>
    <row r="998" spans="1:1" x14ac:dyDescent="0.2">
      <c r="A998" s="34">
        <v>4636</v>
      </c>
    </row>
    <row r="999" spans="1:1" x14ac:dyDescent="0.2">
      <c r="A999" s="34">
        <v>4637</v>
      </c>
    </row>
    <row r="1000" spans="1:1" x14ac:dyDescent="0.2">
      <c r="A1000" s="34">
        <v>4638</v>
      </c>
    </row>
    <row r="1001" spans="1:1" x14ac:dyDescent="0.2">
      <c r="A1001" s="34">
        <v>4640</v>
      </c>
    </row>
    <row r="1002" spans="1:1" x14ac:dyDescent="0.2">
      <c r="A1002" s="34">
        <v>4641</v>
      </c>
    </row>
    <row r="1003" spans="1:1" x14ac:dyDescent="0.2">
      <c r="A1003" s="34">
        <v>4642</v>
      </c>
    </row>
    <row r="1004" spans="1:1" x14ac:dyDescent="0.2">
      <c r="A1004" s="34">
        <v>4643</v>
      </c>
    </row>
    <row r="1005" spans="1:1" x14ac:dyDescent="0.2">
      <c r="A1005" s="34">
        <v>4644</v>
      </c>
    </row>
    <row r="1006" spans="1:1" x14ac:dyDescent="0.2">
      <c r="A1006" s="34">
        <v>4646</v>
      </c>
    </row>
    <row r="1007" spans="1:1" x14ac:dyDescent="0.2">
      <c r="A1007" s="34">
        <v>4649</v>
      </c>
    </row>
    <row r="1008" spans="1:1" x14ac:dyDescent="0.2">
      <c r="A1008" s="34">
        <v>4650</v>
      </c>
    </row>
    <row r="1009" spans="1:1" x14ac:dyDescent="0.2">
      <c r="A1009" s="34">
        <v>4651</v>
      </c>
    </row>
    <row r="1010" spans="1:1" x14ac:dyDescent="0.2">
      <c r="A1010" s="34">
        <v>4652</v>
      </c>
    </row>
    <row r="1011" spans="1:1" x14ac:dyDescent="0.2">
      <c r="A1011" s="34">
        <v>4653</v>
      </c>
    </row>
    <row r="1012" spans="1:1" x14ac:dyDescent="0.2">
      <c r="A1012" s="34">
        <v>4654</v>
      </c>
    </row>
    <row r="1013" spans="1:1" x14ac:dyDescent="0.2">
      <c r="A1013" s="34">
        <v>4655</v>
      </c>
    </row>
    <row r="1014" spans="1:1" x14ac:dyDescent="0.2">
      <c r="A1014" s="34">
        <v>4656</v>
      </c>
    </row>
    <row r="1015" spans="1:1" x14ac:dyDescent="0.2">
      <c r="A1015" s="34">
        <v>4657</v>
      </c>
    </row>
    <row r="1016" spans="1:1" x14ac:dyDescent="0.2">
      <c r="A1016" s="34">
        <v>4658</v>
      </c>
    </row>
    <row r="1017" spans="1:1" x14ac:dyDescent="0.2">
      <c r="A1017" s="34">
        <v>4659</v>
      </c>
    </row>
    <row r="1018" spans="1:1" x14ac:dyDescent="0.2">
      <c r="A1018" s="34">
        <v>4660</v>
      </c>
    </row>
    <row r="1019" spans="1:1" x14ac:dyDescent="0.2">
      <c r="A1019" s="34">
        <v>4661</v>
      </c>
    </row>
    <row r="1020" spans="1:1" x14ac:dyDescent="0.2">
      <c r="A1020" s="34">
        <v>4662</v>
      </c>
    </row>
    <row r="1021" spans="1:1" x14ac:dyDescent="0.2">
      <c r="A1021" s="34">
        <v>4663</v>
      </c>
    </row>
    <row r="1022" spans="1:1" x14ac:dyDescent="0.2">
      <c r="A1022" s="34">
        <v>4664</v>
      </c>
    </row>
    <row r="1023" spans="1:1" x14ac:dyDescent="0.2">
      <c r="A1023" s="34">
        <v>4665</v>
      </c>
    </row>
    <row r="1024" spans="1:1" x14ac:dyDescent="0.2">
      <c r="A1024" s="34">
        <v>4666</v>
      </c>
    </row>
    <row r="1025" spans="1:1" x14ac:dyDescent="0.2">
      <c r="A1025" s="34">
        <v>4667</v>
      </c>
    </row>
    <row r="1026" spans="1:1" x14ac:dyDescent="0.2">
      <c r="A1026" s="34">
        <v>4668</v>
      </c>
    </row>
    <row r="1027" spans="1:1" x14ac:dyDescent="0.2">
      <c r="A1027" s="34">
        <v>4669</v>
      </c>
    </row>
    <row r="1028" spans="1:1" x14ac:dyDescent="0.2">
      <c r="A1028" s="34">
        <v>4670</v>
      </c>
    </row>
    <row r="1029" spans="1:1" x14ac:dyDescent="0.2">
      <c r="A1029" s="34">
        <v>4672</v>
      </c>
    </row>
    <row r="1030" spans="1:1" x14ac:dyDescent="0.2">
      <c r="A1030" s="34">
        <v>4673</v>
      </c>
    </row>
    <row r="1031" spans="1:1" x14ac:dyDescent="0.2">
      <c r="A1031" s="34">
        <v>4674</v>
      </c>
    </row>
    <row r="1032" spans="1:1" x14ac:dyDescent="0.2">
      <c r="A1032" s="34">
        <v>4675</v>
      </c>
    </row>
    <row r="1033" spans="1:1" x14ac:dyDescent="0.2">
      <c r="A1033" s="34">
        <v>4677</v>
      </c>
    </row>
    <row r="1034" spans="1:1" x14ac:dyDescent="0.2">
      <c r="A1034" s="34">
        <v>4678</v>
      </c>
    </row>
    <row r="1035" spans="1:1" x14ac:dyDescent="0.2">
      <c r="A1035" s="34">
        <v>4679</v>
      </c>
    </row>
    <row r="1036" spans="1:1" x14ac:dyDescent="0.2">
      <c r="A1036" s="34">
        <v>4680</v>
      </c>
    </row>
    <row r="1037" spans="1:1" x14ac:dyDescent="0.2">
      <c r="A1037" s="34">
        <v>4681</v>
      </c>
    </row>
    <row r="1038" spans="1:1" x14ac:dyDescent="0.2">
      <c r="A1038" s="34">
        <v>4683</v>
      </c>
    </row>
    <row r="1039" spans="1:1" x14ac:dyDescent="0.2">
      <c r="A1039" s="34">
        <v>4684</v>
      </c>
    </row>
    <row r="1040" spans="1:1" x14ac:dyDescent="0.2">
      <c r="A1040" s="34">
        <v>4685</v>
      </c>
    </row>
    <row r="1041" spans="1:1" x14ac:dyDescent="0.2">
      <c r="A1041" s="34">
        <v>4686</v>
      </c>
    </row>
    <row r="1042" spans="1:1" x14ac:dyDescent="0.2">
      <c r="A1042" s="34">
        <v>4687</v>
      </c>
    </row>
    <row r="1043" spans="1:1" x14ac:dyDescent="0.2">
      <c r="A1043" s="34">
        <v>4688</v>
      </c>
    </row>
    <row r="1044" spans="1:1" x14ac:dyDescent="0.2">
      <c r="A1044" s="34">
        <v>4689</v>
      </c>
    </row>
    <row r="1045" spans="1:1" x14ac:dyDescent="0.2">
      <c r="A1045" s="34">
        <v>4690</v>
      </c>
    </row>
    <row r="1046" spans="1:1" x14ac:dyDescent="0.2">
      <c r="A1046" s="34">
        <v>4691</v>
      </c>
    </row>
    <row r="1047" spans="1:1" x14ac:dyDescent="0.2">
      <c r="A1047" s="34">
        <v>4692</v>
      </c>
    </row>
    <row r="1048" spans="1:1" x14ac:dyDescent="0.2">
      <c r="A1048" s="34">
        <v>4694</v>
      </c>
    </row>
    <row r="1049" spans="1:1" x14ac:dyDescent="0.2">
      <c r="A1049" s="34">
        <v>4695</v>
      </c>
    </row>
    <row r="1050" spans="1:1" x14ac:dyDescent="0.2">
      <c r="A1050" s="34">
        <v>4696</v>
      </c>
    </row>
    <row r="1051" spans="1:1" x14ac:dyDescent="0.2">
      <c r="A1051" s="34">
        <v>4697</v>
      </c>
    </row>
    <row r="1052" spans="1:1" x14ac:dyDescent="0.2">
      <c r="A1052" s="34">
        <v>4698</v>
      </c>
    </row>
    <row r="1053" spans="1:1" x14ac:dyDescent="0.2">
      <c r="A1053" s="34">
        <v>4699</v>
      </c>
    </row>
    <row r="1054" spans="1:1" x14ac:dyDescent="0.2">
      <c r="A1054" s="34">
        <v>4700</v>
      </c>
    </row>
    <row r="1055" spans="1:1" x14ac:dyDescent="0.2">
      <c r="A1055" s="34">
        <v>4702</v>
      </c>
    </row>
    <row r="1056" spans="1:1" x14ac:dyDescent="0.2">
      <c r="A1056" s="34">
        <v>4703</v>
      </c>
    </row>
    <row r="1057" spans="1:1" x14ac:dyDescent="0.2">
      <c r="A1057" s="34">
        <v>4705</v>
      </c>
    </row>
    <row r="1058" spans="1:1" x14ac:dyDescent="0.2">
      <c r="A1058" s="34">
        <v>4706</v>
      </c>
    </row>
    <row r="1059" spans="1:1" x14ac:dyDescent="0.2">
      <c r="A1059" s="34">
        <v>4708</v>
      </c>
    </row>
    <row r="1060" spans="1:1" x14ac:dyDescent="0.2">
      <c r="A1060" s="34">
        <v>4709</v>
      </c>
    </row>
    <row r="1061" spans="1:1" x14ac:dyDescent="0.2">
      <c r="A1061" s="34">
        <v>4710</v>
      </c>
    </row>
    <row r="1062" spans="1:1" x14ac:dyDescent="0.2">
      <c r="A1062" s="34">
        <v>4711</v>
      </c>
    </row>
    <row r="1063" spans="1:1" x14ac:dyDescent="0.2">
      <c r="A1063" s="34">
        <v>4712</v>
      </c>
    </row>
    <row r="1064" spans="1:1" x14ac:dyDescent="0.2">
      <c r="A1064" s="34">
        <v>4713</v>
      </c>
    </row>
    <row r="1065" spans="1:1" x14ac:dyDescent="0.2">
      <c r="A1065" s="34">
        <v>4714</v>
      </c>
    </row>
    <row r="1066" spans="1:1" x14ac:dyDescent="0.2">
      <c r="A1066" s="34">
        <v>4715</v>
      </c>
    </row>
    <row r="1067" spans="1:1" x14ac:dyDescent="0.2">
      <c r="A1067" s="34">
        <v>4716</v>
      </c>
    </row>
    <row r="1068" spans="1:1" x14ac:dyDescent="0.2">
      <c r="A1068" s="34">
        <v>4717</v>
      </c>
    </row>
    <row r="1069" spans="1:1" x14ac:dyDescent="0.2">
      <c r="A1069" s="34">
        <v>4718</v>
      </c>
    </row>
    <row r="1070" spans="1:1" x14ac:dyDescent="0.2">
      <c r="A1070" s="34">
        <v>4719</v>
      </c>
    </row>
    <row r="1071" spans="1:1" x14ac:dyDescent="0.2">
      <c r="A1071" s="34">
        <v>4720</v>
      </c>
    </row>
    <row r="1072" spans="1:1" x14ac:dyDescent="0.2">
      <c r="A1072" s="34">
        <v>4721</v>
      </c>
    </row>
    <row r="1073" spans="1:1" x14ac:dyDescent="0.2">
      <c r="A1073" s="34">
        <v>4722</v>
      </c>
    </row>
    <row r="1074" spans="1:1" x14ac:dyDescent="0.2">
      <c r="A1074" s="34">
        <v>4723</v>
      </c>
    </row>
    <row r="1075" spans="1:1" x14ac:dyDescent="0.2">
      <c r="A1075" s="34">
        <v>4724</v>
      </c>
    </row>
    <row r="1076" spans="1:1" x14ac:dyDescent="0.2">
      <c r="A1076" s="34">
        <v>4725</v>
      </c>
    </row>
    <row r="1077" spans="1:1" x14ac:dyDescent="0.2">
      <c r="A1077" s="34">
        <v>4726</v>
      </c>
    </row>
    <row r="1078" spans="1:1" x14ac:dyDescent="0.2">
      <c r="A1078" s="34">
        <v>4727</v>
      </c>
    </row>
    <row r="1079" spans="1:1" x14ac:dyDescent="0.2">
      <c r="A1079" s="34">
        <v>4728</v>
      </c>
    </row>
    <row r="1080" spans="1:1" x14ac:dyDescent="0.2">
      <c r="A1080" s="34">
        <v>4729</v>
      </c>
    </row>
    <row r="1081" spans="1:1" x14ac:dyDescent="0.2">
      <c r="A1081" s="34">
        <v>4730</v>
      </c>
    </row>
    <row r="1082" spans="1:1" x14ac:dyDescent="0.2">
      <c r="A1082" s="34">
        <v>4731</v>
      </c>
    </row>
    <row r="1083" spans="1:1" x14ac:dyDescent="0.2">
      <c r="A1083" s="34">
        <v>4732</v>
      </c>
    </row>
    <row r="1084" spans="1:1" x14ac:dyDescent="0.2">
      <c r="A1084" s="34">
        <v>4733</v>
      </c>
    </row>
    <row r="1085" spans="1:1" x14ac:dyDescent="0.2">
      <c r="A1085" s="34">
        <v>4734</v>
      </c>
    </row>
    <row r="1086" spans="1:1" x14ac:dyDescent="0.2">
      <c r="A1086" s="34">
        <v>4736</v>
      </c>
    </row>
    <row r="1087" spans="1:1" x14ac:dyDescent="0.2">
      <c r="A1087" s="34">
        <v>4737</v>
      </c>
    </row>
    <row r="1088" spans="1:1" x14ac:dyDescent="0.2">
      <c r="A1088" s="34">
        <v>4738</v>
      </c>
    </row>
    <row r="1089" spans="1:1" x14ac:dyDescent="0.2">
      <c r="A1089" s="34">
        <v>4739</v>
      </c>
    </row>
    <row r="1090" spans="1:1" x14ac:dyDescent="0.2">
      <c r="A1090" s="34">
        <v>4740</v>
      </c>
    </row>
    <row r="1091" spans="1:1" x14ac:dyDescent="0.2">
      <c r="A1091" s="34">
        <v>4741</v>
      </c>
    </row>
    <row r="1092" spans="1:1" x14ac:dyDescent="0.2">
      <c r="A1092" s="34">
        <v>4742</v>
      </c>
    </row>
    <row r="1093" spans="1:1" x14ac:dyDescent="0.2">
      <c r="A1093" s="34">
        <v>4743</v>
      </c>
    </row>
    <row r="1094" spans="1:1" x14ac:dyDescent="0.2">
      <c r="A1094" s="34">
        <v>4744</v>
      </c>
    </row>
    <row r="1095" spans="1:1" x14ac:dyDescent="0.2">
      <c r="A1095" s="34">
        <v>4745</v>
      </c>
    </row>
    <row r="1096" spans="1:1" x14ac:dyDescent="0.2">
      <c r="A1096" s="34">
        <v>4746</v>
      </c>
    </row>
    <row r="1097" spans="1:1" x14ac:dyDescent="0.2">
      <c r="A1097" s="34">
        <v>4747</v>
      </c>
    </row>
    <row r="1098" spans="1:1" x14ac:dyDescent="0.2">
      <c r="A1098" s="34">
        <v>4748</v>
      </c>
    </row>
    <row r="1099" spans="1:1" x14ac:dyDescent="0.2">
      <c r="A1099" s="34">
        <v>4749</v>
      </c>
    </row>
    <row r="1100" spans="1:1" x14ac:dyDescent="0.2">
      <c r="A1100" s="34">
        <v>4750</v>
      </c>
    </row>
    <row r="1101" spans="1:1" x14ac:dyDescent="0.2">
      <c r="A1101" s="34">
        <v>4751</v>
      </c>
    </row>
    <row r="1102" spans="1:1" x14ac:dyDescent="0.2">
      <c r="A1102" s="34">
        <v>4752</v>
      </c>
    </row>
    <row r="1103" spans="1:1" x14ac:dyDescent="0.2">
      <c r="A1103" s="34">
        <v>4753</v>
      </c>
    </row>
    <row r="1104" spans="1:1" x14ac:dyDescent="0.2">
      <c r="A1104" s="34">
        <v>4754</v>
      </c>
    </row>
    <row r="1105" spans="1:1" x14ac:dyDescent="0.2">
      <c r="A1105" s="34">
        <v>4755</v>
      </c>
    </row>
    <row r="1106" spans="1:1" x14ac:dyDescent="0.2">
      <c r="A1106" s="34">
        <v>4756</v>
      </c>
    </row>
    <row r="1107" spans="1:1" x14ac:dyDescent="0.2">
      <c r="A1107" s="34">
        <v>4757</v>
      </c>
    </row>
    <row r="1108" spans="1:1" x14ac:dyDescent="0.2">
      <c r="A1108" s="34">
        <v>4758</v>
      </c>
    </row>
    <row r="1109" spans="1:1" x14ac:dyDescent="0.2">
      <c r="A1109" s="34">
        <v>4759</v>
      </c>
    </row>
    <row r="1110" spans="1:1" x14ac:dyDescent="0.2">
      <c r="A1110" s="34">
        <v>4760</v>
      </c>
    </row>
    <row r="1111" spans="1:1" x14ac:dyDescent="0.2">
      <c r="A1111" s="34">
        <v>4761</v>
      </c>
    </row>
    <row r="1112" spans="1:1" x14ac:dyDescent="0.2">
      <c r="A1112" s="34">
        <v>4762</v>
      </c>
    </row>
    <row r="1113" spans="1:1" x14ac:dyDescent="0.2">
      <c r="A1113" s="34">
        <v>4763</v>
      </c>
    </row>
    <row r="1114" spans="1:1" x14ac:dyDescent="0.2">
      <c r="A1114" s="34">
        <v>4764</v>
      </c>
    </row>
    <row r="1115" spans="1:1" x14ac:dyDescent="0.2">
      <c r="A1115" s="34">
        <v>4765</v>
      </c>
    </row>
    <row r="1116" spans="1:1" x14ac:dyDescent="0.2">
      <c r="A1116" s="34">
        <v>4766</v>
      </c>
    </row>
    <row r="1117" spans="1:1" x14ac:dyDescent="0.2">
      <c r="A1117" s="34">
        <v>4767</v>
      </c>
    </row>
    <row r="1118" spans="1:1" x14ac:dyDescent="0.2">
      <c r="A1118" s="34">
        <v>4768</v>
      </c>
    </row>
    <row r="1119" spans="1:1" x14ac:dyDescent="0.2">
      <c r="A1119" s="34">
        <v>4769</v>
      </c>
    </row>
    <row r="1120" spans="1:1" x14ac:dyDescent="0.2">
      <c r="A1120" s="34">
        <v>4770</v>
      </c>
    </row>
    <row r="1121" spans="1:1" x14ac:dyDescent="0.2">
      <c r="A1121" s="34">
        <v>4771</v>
      </c>
    </row>
    <row r="1122" spans="1:1" x14ac:dyDescent="0.2">
      <c r="A1122" s="34">
        <v>4772</v>
      </c>
    </row>
    <row r="1123" spans="1:1" x14ac:dyDescent="0.2">
      <c r="A1123" s="34">
        <v>4773</v>
      </c>
    </row>
    <row r="1124" spans="1:1" x14ac:dyDescent="0.2">
      <c r="A1124" s="34">
        <v>4774</v>
      </c>
    </row>
    <row r="1125" spans="1:1" x14ac:dyDescent="0.2">
      <c r="A1125" s="34">
        <v>4775</v>
      </c>
    </row>
    <row r="1126" spans="1:1" x14ac:dyDescent="0.2">
      <c r="A1126" s="34">
        <v>4776</v>
      </c>
    </row>
    <row r="1127" spans="1:1" x14ac:dyDescent="0.2">
      <c r="A1127" s="34">
        <v>4777</v>
      </c>
    </row>
    <row r="1128" spans="1:1" x14ac:dyDescent="0.2">
      <c r="A1128" s="34">
        <v>4778</v>
      </c>
    </row>
    <row r="1129" spans="1:1" x14ac:dyDescent="0.2">
      <c r="A1129" s="34">
        <v>4779</v>
      </c>
    </row>
    <row r="1130" spans="1:1" x14ac:dyDescent="0.2">
      <c r="A1130" s="34">
        <v>4780</v>
      </c>
    </row>
    <row r="1131" spans="1:1" x14ac:dyDescent="0.2">
      <c r="A1131" s="34">
        <v>4781</v>
      </c>
    </row>
    <row r="1132" spans="1:1" x14ac:dyDescent="0.2">
      <c r="A1132" s="34">
        <v>4782</v>
      </c>
    </row>
    <row r="1133" spans="1:1" x14ac:dyDescent="0.2">
      <c r="A1133" s="34">
        <v>4783</v>
      </c>
    </row>
    <row r="1134" spans="1:1" x14ac:dyDescent="0.2">
      <c r="A1134" s="34">
        <v>4784</v>
      </c>
    </row>
    <row r="1135" spans="1:1" x14ac:dyDescent="0.2">
      <c r="A1135" s="34">
        <v>4785</v>
      </c>
    </row>
    <row r="1136" spans="1:1" x14ac:dyDescent="0.2">
      <c r="A1136" s="34">
        <v>4786</v>
      </c>
    </row>
    <row r="1137" spans="1:1" x14ac:dyDescent="0.2">
      <c r="A1137" s="34">
        <v>4787</v>
      </c>
    </row>
    <row r="1138" spans="1:1" x14ac:dyDescent="0.2">
      <c r="A1138" s="34">
        <v>4789</v>
      </c>
    </row>
    <row r="1139" spans="1:1" x14ac:dyDescent="0.2">
      <c r="A1139" s="34">
        <v>4790</v>
      </c>
    </row>
    <row r="1140" spans="1:1" x14ac:dyDescent="0.2">
      <c r="A1140" s="34">
        <v>4791</v>
      </c>
    </row>
    <row r="1141" spans="1:1" x14ac:dyDescent="0.2">
      <c r="A1141" s="34">
        <v>4792</v>
      </c>
    </row>
    <row r="1142" spans="1:1" x14ac:dyDescent="0.2">
      <c r="A1142" s="34">
        <v>4793</v>
      </c>
    </row>
    <row r="1143" spans="1:1" x14ac:dyDescent="0.2">
      <c r="A1143" s="34">
        <v>4794</v>
      </c>
    </row>
    <row r="1144" spans="1:1" x14ac:dyDescent="0.2">
      <c r="A1144" s="34">
        <v>4795</v>
      </c>
    </row>
    <row r="1145" spans="1:1" x14ac:dyDescent="0.2">
      <c r="A1145" s="34">
        <v>4796</v>
      </c>
    </row>
    <row r="1146" spans="1:1" x14ac:dyDescent="0.2">
      <c r="A1146" s="34">
        <v>4797</v>
      </c>
    </row>
    <row r="1147" spans="1:1" x14ac:dyDescent="0.2">
      <c r="A1147" s="34">
        <v>4798</v>
      </c>
    </row>
    <row r="1148" spans="1:1" x14ac:dyDescent="0.2">
      <c r="A1148" s="34">
        <v>4799</v>
      </c>
    </row>
    <row r="1149" spans="1:1" x14ac:dyDescent="0.2">
      <c r="A1149" s="34">
        <v>4800</v>
      </c>
    </row>
    <row r="1150" spans="1:1" x14ac:dyDescent="0.2">
      <c r="A1150" s="34">
        <v>4801</v>
      </c>
    </row>
    <row r="1151" spans="1:1" x14ac:dyDescent="0.2">
      <c r="A1151" s="34">
        <v>4802</v>
      </c>
    </row>
    <row r="1152" spans="1:1" x14ac:dyDescent="0.2">
      <c r="A1152" s="34">
        <v>4803</v>
      </c>
    </row>
    <row r="1153" spans="1:1" x14ac:dyDescent="0.2">
      <c r="A1153" s="34">
        <v>4804</v>
      </c>
    </row>
    <row r="1154" spans="1:1" x14ac:dyDescent="0.2">
      <c r="A1154" s="34">
        <v>4805</v>
      </c>
    </row>
    <row r="1155" spans="1:1" x14ac:dyDescent="0.2">
      <c r="A1155" s="34">
        <v>4807</v>
      </c>
    </row>
    <row r="1156" spans="1:1" x14ac:dyDescent="0.2">
      <c r="A1156" s="34">
        <v>4808</v>
      </c>
    </row>
    <row r="1157" spans="1:1" x14ac:dyDescent="0.2">
      <c r="A1157" s="34">
        <v>4809</v>
      </c>
    </row>
    <row r="1158" spans="1:1" x14ac:dyDescent="0.2">
      <c r="A1158" s="34">
        <v>4810</v>
      </c>
    </row>
    <row r="1159" spans="1:1" x14ac:dyDescent="0.2">
      <c r="A1159" s="34">
        <v>4812</v>
      </c>
    </row>
    <row r="1160" spans="1:1" x14ac:dyDescent="0.2">
      <c r="A1160" s="34">
        <v>4813</v>
      </c>
    </row>
    <row r="1161" spans="1:1" x14ac:dyDescent="0.2">
      <c r="A1161" s="34">
        <v>4814</v>
      </c>
    </row>
    <row r="1162" spans="1:1" x14ac:dyDescent="0.2">
      <c r="A1162" s="34">
        <v>4815</v>
      </c>
    </row>
    <row r="1163" spans="1:1" x14ac:dyDescent="0.2">
      <c r="A1163" s="34">
        <v>4816</v>
      </c>
    </row>
    <row r="1164" spans="1:1" x14ac:dyDescent="0.2">
      <c r="A1164" s="34">
        <v>4817</v>
      </c>
    </row>
    <row r="1165" spans="1:1" x14ac:dyDescent="0.2">
      <c r="A1165" s="34">
        <v>4818</v>
      </c>
    </row>
    <row r="1166" spans="1:1" x14ac:dyDescent="0.2">
      <c r="A1166" s="34">
        <v>4819</v>
      </c>
    </row>
    <row r="1167" spans="1:1" x14ac:dyDescent="0.2">
      <c r="A1167" s="34">
        <v>4820</v>
      </c>
    </row>
    <row r="1168" spans="1:1" x14ac:dyDescent="0.2">
      <c r="A1168" s="34">
        <v>4821</v>
      </c>
    </row>
    <row r="1169" spans="1:1" x14ac:dyDescent="0.2">
      <c r="A1169" s="34">
        <v>4822</v>
      </c>
    </row>
    <row r="1170" spans="1:1" x14ac:dyDescent="0.2">
      <c r="A1170" s="34">
        <v>4824</v>
      </c>
    </row>
    <row r="1171" spans="1:1" x14ac:dyDescent="0.2">
      <c r="A1171" s="34">
        <v>4825</v>
      </c>
    </row>
    <row r="1172" spans="1:1" x14ac:dyDescent="0.2">
      <c r="A1172" s="34">
        <v>4826</v>
      </c>
    </row>
    <row r="1173" spans="1:1" x14ac:dyDescent="0.2">
      <c r="A1173" s="34">
        <v>4827</v>
      </c>
    </row>
    <row r="1174" spans="1:1" x14ac:dyDescent="0.2">
      <c r="A1174" s="34">
        <v>4828</v>
      </c>
    </row>
    <row r="1175" spans="1:1" x14ac:dyDescent="0.2">
      <c r="A1175" s="34">
        <v>4829</v>
      </c>
    </row>
    <row r="1176" spans="1:1" x14ac:dyDescent="0.2">
      <c r="A1176" s="34">
        <v>4830</v>
      </c>
    </row>
    <row r="1177" spans="1:1" x14ac:dyDescent="0.2">
      <c r="A1177" s="34">
        <v>4831</v>
      </c>
    </row>
    <row r="1178" spans="1:1" x14ac:dyDescent="0.2">
      <c r="A1178" s="34">
        <v>4832</v>
      </c>
    </row>
    <row r="1179" spans="1:1" x14ac:dyDescent="0.2">
      <c r="A1179" s="34">
        <v>4833</v>
      </c>
    </row>
    <row r="1180" spans="1:1" x14ac:dyDescent="0.2">
      <c r="A1180" s="34">
        <v>4834</v>
      </c>
    </row>
    <row r="1181" spans="1:1" x14ac:dyDescent="0.2">
      <c r="A1181" s="34">
        <v>4835</v>
      </c>
    </row>
    <row r="1182" spans="1:1" x14ac:dyDescent="0.2">
      <c r="A1182" s="34">
        <v>4838</v>
      </c>
    </row>
    <row r="1183" spans="1:1" x14ac:dyDescent="0.2">
      <c r="A1183" s="34">
        <v>4839</v>
      </c>
    </row>
    <row r="1184" spans="1:1" x14ac:dyDescent="0.2">
      <c r="A1184" s="34">
        <v>4840</v>
      </c>
    </row>
    <row r="1185" spans="1:1" x14ac:dyDescent="0.2">
      <c r="A1185" s="34">
        <v>4841</v>
      </c>
    </row>
    <row r="1186" spans="1:1" x14ac:dyDescent="0.2">
      <c r="A1186" s="34">
        <v>4842</v>
      </c>
    </row>
    <row r="1187" spans="1:1" x14ac:dyDescent="0.2">
      <c r="A1187" s="34">
        <v>4843</v>
      </c>
    </row>
    <row r="1188" spans="1:1" x14ac:dyDescent="0.2">
      <c r="A1188" s="34">
        <v>4844</v>
      </c>
    </row>
    <row r="1189" spans="1:1" x14ac:dyDescent="0.2">
      <c r="A1189" s="34">
        <v>4845</v>
      </c>
    </row>
    <row r="1190" spans="1:1" x14ac:dyDescent="0.2">
      <c r="A1190" s="34">
        <v>4847</v>
      </c>
    </row>
    <row r="1191" spans="1:1" x14ac:dyDescent="0.2">
      <c r="A1191" s="34">
        <v>4848</v>
      </c>
    </row>
    <row r="1192" spans="1:1" x14ac:dyDescent="0.2">
      <c r="A1192" s="34">
        <v>4849</v>
      </c>
    </row>
    <row r="1193" spans="1:1" x14ac:dyDescent="0.2">
      <c r="A1193" s="34">
        <v>4850</v>
      </c>
    </row>
    <row r="1194" spans="1:1" x14ac:dyDescent="0.2">
      <c r="A1194" s="34">
        <v>4852</v>
      </c>
    </row>
    <row r="1195" spans="1:1" x14ac:dyDescent="0.2">
      <c r="A1195" s="34">
        <v>4853</v>
      </c>
    </row>
    <row r="1196" spans="1:1" x14ac:dyDescent="0.2">
      <c r="A1196" s="34">
        <v>4854</v>
      </c>
    </row>
    <row r="1197" spans="1:1" x14ac:dyDescent="0.2">
      <c r="A1197" s="34">
        <v>4855</v>
      </c>
    </row>
    <row r="1198" spans="1:1" x14ac:dyDescent="0.2">
      <c r="A1198" s="34">
        <v>4856</v>
      </c>
    </row>
    <row r="1199" spans="1:1" x14ac:dyDescent="0.2">
      <c r="A1199" s="34">
        <v>4857</v>
      </c>
    </row>
    <row r="1200" spans="1:1" x14ac:dyDescent="0.2">
      <c r="A1200" s="34">
        <v>4858</v>
      </c>
    </row>
    <row r="1201" spans="1:1" x14ac:dyDescent="0.2">
      <c r="A1201" s="34">
        <v>4859</v>
      </c>
    </row>
    <row r="1202" spans="1:1" x14ac:dyDescent="0.2">
      <c r="A1202" s="34">
        <v>4860</v>
      </c>
    </row>
    <row r="1203" spans="1:1" x14ac:dyDescent="0.2">
      <c r="A1203" s="34">
        <v>4861</v>
      </c>
    </row>
    <row r="1204" spans="1:1" x14ac:dyDescent="0.2">
      <c r="A1204" s="34">
        <v>4863</v>
      </c>
    </row>
    <row r="1205" spans="1:1" x14ac:dyDescent="0.2">
      <c r="A1205" s="34">
        <v>4864</v>
      </c>
    </row>
    <row r="1206" spans="1:1" x14ac:dyDescent="0.2">
      <c r="A1206" s="34">
        <v>4865</v>
      </c>
    </row>
    <row r="1207" spans="1:1" x14ac:dyDescent="0.2">
      <c r="A1207" s="34">
        <v>4866</v>
      </c>
    </row>
    <row r="1208" spans="1:1" x14ac:dyDescent="0.2">
      <c r="A1208" s="34">
        <v>4867</v>
      </c>
    </row>
    <row r="1209" spans="1:1" x14ac:dyDescent="0.2">
      <c r="A1209" s="34">
        <v>4868</v>
      </c>
    </row>
    <row r="1210" spans="1:1" x14ac:dyDescent="0.2">
      <c r="A1210" s="34">
        <v>4869</v>
      </c>
    </row>
    <row r="1211" spans="1:1" x14ac:dyDescent="0.2">
      <c r="A1211" s="34">
        <v>4871</v>
      </c>
    </row>
    <row r="1212" spans="1:1" x14ac:dyDescent="0.2">
      <c r="A1212" s="34">
        <v>4872</v>
      </c>
    </row>
    <row r="1213" spans="1:1" x14ac:dyDescent="0.2">
      <c r="A1213" s="34">
        <v>4873</v>
      </c>
    </row>
    <row r="1214" spans="1:1" x14ac:dyDescent="0.2">
      <c r="A1214" s="34">
        <v>4874</v>
      </c>
    </row>
    <row r="1215" spans="1:1" x14ac:dyDescent="0.2">
      <c r="A1215" s="34">
        <v>4875</v>
      </c>
    </row>
    <row r="1216" spans="1:1" x14ac:dyDescent="0.2">
      <c r="A1216" s="34">
        <v>4876</v>
      </c>
    </row>
    <row r="1217" spans="1:1" x14ac:dyDescent="0.2">
      <c r="A1217" s="34">
        <v>4877</v>
      </c>
    </row>
    <row r="1218" spans="1:1" x14ac:dyDescent="0.2">
      <c r="A1218" s="34">
        <v>4878</v>
      </c>
    </row>
    <row r="1219" spans="1:1" x14ac:dyDescent="0.2">
      <c r="A1219" s="34">
        <v>4879</v>
      </c>
    </row>
    <row r="1220" spans="1:1" x14ac:dyDescent="0.2">
      <c r="A1220" s="34">
        <v>4880</v>
      </c>
    </row>
    <row r="1221" spans="1:1" x14ac:dyDescent="0.2">
      <c r="A1221" s="34">
        <v>4881</v>
      </c>
    </row>
    <row r="1222" spans="1:1" x14ac:dyDescent="0.2">
      <c r="A1222" s="34">
        <v>4882</v>
      </c>
    </row>
    <row r="1223" spans="1:1" x14ac:dyDescent="0.2">
      <c r="A1223" s="34">
        <v>4883</v>
      </c>
    </row>
    <row r="1224" spans="1:1" x14ac:dyDescent="0.2">
      <c r="A1224" s="34">
        <v>4885</v>
      </c>
    </row>
    <row r="1225" spans="1:1" x14ac:dyDescent="0.2">
      <c r="A1225" s="34">
        <v>4886</v>
      </c>
    </row>
    <row r="1226" spans="1:1" x14ac:dyDescent="0.2">
      <c r="A1226" s="34">
        <v>4888</v>
      </c>
    </row>
    <row r="1227" spans="1:1" x14ac:dyDescent="0.2">
      <c r="A1227" s="34">
        <v>4889</v>
      </c>
    </row>
    <row r="1228" spans="1:1" x14ac:dyDescent="0.2">
      <c r="A1228" s="34">
        <v>4890</v>
      </c>
    </row>
    <row r="1229" spans="1:1" x14ac:dyDescent="0.2">
      <c r="A1229" s="34">
        <v>4891</v>
      </c>
    </row>
    <row r="1230" spans="1:1" x14ac:dyDescent="0.2">
      <c r="A1230" s="34">
        <v>4892</v>
      </c>
    </row>
    <row r="1231" spans="1:1" x14ac:dyDescent="0.2">
      <c r="A1231" s="34">
        <v>4893</v>
      </c>
    </row>
    <row r="1232" spans="1:1" x14ac:dyDescent="0.2">
      <c r="A1232" s="34">
        <v>4894</v>
      </c>
    </row>
    <row r="1233" spans="1:1" x14ac:dyDescent="0.2">
      <c r="A1233" s="34">
        <v>4895</v>
      </c>
    </row>
    <row r="1234" spans="1:1" x14ac:dyDescent="0.2">
      <c r="A1234" s="34">
        <v>4896</v>
      </c>
    </row>
    <row r="1235" spans="1:1" x14ac:dyDescent="0.2">
      <c r="A1235" s="34">
        <v>4897</v>
      </c>
    </row>
    <row r="1236" spans="1:1" x14ac:dyDescent="0.2">
      <c r="A1236" s="34">
        <v>4899</v>
      </c>
    </row>
    <row r="1237" spans="1:1" x14ac:dyDescent="0.2">
      <c r="A1237" s="34">
        <v>4900</v>
      </c>
    </row>
    <row r="1238" spans="1:1" x14ac:dyDescent="0.2">
      <c r="A1238" s="34">
        <v>4901</v>
      </c>
    </row>
    <row r="1239" spans="1:1" x14ac:dyDescent="0.2">
      <c r="A1239" s="34">
        <v>4902</v>
      </c>
    </row>
    <row r="1240" spans="1:1" x14ac:dyDescent="0.2">
      <c r="A1240" s="34">
        <v>4903</v>
      </c>
    </row>
    <row r="1241" spans="1:1" x14ac:dyDescent="0.2">
      <c r="A1241" s="34">
        <v>4904</v>
      </c>
    </row>
    <row r="1242" spans="1:1" x14ac:dyDescent="0.2">
      <c r="A1242" s="34">
        <v>4905</v>
      </c>
    </row>
    <row r="1243" spans="1:1" x14ac:dyDescent="0.2">
      <c r="A1243" s="34">
        <v>4906</v>
      </c>
    </row>
    <row r="1244" spans="1:1" x14ac:dyDescent="0.2">
      <c r="A1244" s="34">
        <v>4907</v>
      </c>
    </row>
    <row r="1245" spans="1:1" x14ac:dyDescent="0.2">
      <c r="A1245" s="34">
        <v>4908</v>
      </c>
    </row>
    <row r="1246" spans="1:1" x14ac:dyDescent="0.2">
      <c r="A1246" s="34">
        <v>4909</v>
      </c>
    </row>
    <row r="1247" spans="1:1" x14ac:dyDescent="0.2">
      <c r="A1247" s="34">
        <v>4910</v>
      </c>
    </row>
    <row r="1248" spans="1:1" x14ac:dyDescent="0.2">
      <c r="A1248" s="34">
        <v>4911</v>
      </c>
    </row>
    <row r="1249" spans="1:1" x14ac:dyDescent="0.2">
      <c r="A1249" s="34">
        <v>4912</v>
      </c>
    </row>
    <row r="1250" spans="1:1" x14ac:dyDescent="0.2">
      <c r="A1250" s="34">
        <v>4913</v>
      </c>
    </row>
    <row r="1251" spans="1:1" x14ac:dyDescent="0.2">
      <c r="A1251" s="34">
        <v>4914</v>
      </c>
    </row>
    <row r="1252" spans="1:1" x14ac:dyDescent="0.2">
      <c r="A1252" s="34">
        <v>4915</v>
      </c>
    </row>
    <row r="1253" spans="1:1" x14ac:dyDescent="0.2">
      <c r="A1253" s="34">
        <v>4916</v>
      </c>
    </row>
    <row r="1254" spans="1:1" x14ac:dyDescent="0.2">
      <c r="A1254" s="34">
        <v>4917</v>
      </c>
    </row>
    <row r="1255" spans="1:1" x14ac:dyDescent="0.2">
      <c r="A1255" s="34">
        <v>4918</v>
      </c>
    </row>
    <row r="1256" spans="1:1" x14ac:dyDescent="0.2">
      <c r="A1256" s="34">
        <v>4919</v>
      </c>
    </row>
    <row r="1257" spans="1:1" x14ac:dyDescent="0.2">
      <c r="A1257" s="34">
        <v>4920</v>
      </c>
    </row>
    <row r="1258" spans="1:1" x14ac:dyDescent="0.2">
      <c r="A1258" s="34">
        <v>4921</v>
      </c>
    </row>
    <row r="1259" spans="1:1" x14ac:dyDescent="0.2">
      <c r="A1259" s="34">
        <v>4922</v>
      </c>
    </row>
    <row r="1260" spans="1:1" x14ac:dyDescent="0.2">
      <c r="A1260" s="34">
        <v>4923</v>
      </c>
    </row>
    <row r="1261" spans="1:1" x14ac:dyDescent="0.2">
      <c r="A1261" s="34">
        <v>4924</v>
      </c>
    </row>
    <row r="1262" spans="1:1" x14ac:dyDescent="0.2">
      <c r="A1262" s="34">
        <v>4925</v>
      </c>
    </row>
    <row r="1263" spans="1:1" x14ac:dyDescent="0.2">
      <c r="A1263" s="34">
        <v>4926</v>
      </c>
    </row>
    <row r="1264" spans="1:1" x14ac:dyDescent="0.2">
      <c r="A1264" s="34">
        <v>4927</v>
      </c>
    </row>
    <row r="1265" spans="1:1" x14ac:dyDescent="0.2">
      <c r="A1265" s="34">
        <v>4928</v>
      </c>
    </row>
    <row r="1266" spans="1:1" x14ac:dyDescent="0.2">
      <c r="A1266" s="34">
        <v>4929</v>
      </c>
    </row>
    <row r="1267" spans="1:1" x14ac:dyDescent="0.2">
      <c r="A1267" s="34">
        <v>4930</v>
      </c>
    </row>
    <row r="1268" spans="1:1" x14ac:dyDescent="0.2">
      <c r="A1268" s="34">
        <v>4931</v>
      </c>
    </row>
    <row r="1269" spans="1:1" x14ac:dyDescent="0.2">
      <c r="A1269" s="34">
        <v>4932</v>
      </c>
    </row>
    <row r="1270" spans="1:1" x14ac:dyDescent="0.2">
      <c r="A1270" s="34">
        <v>4933</v>
      </c>
    </row>
    <row r="1271" spans="1:1" x14ac:dyDescent="0.2">
      <c r="A1271" s="34">
        <v>4934</v>
      </c>
    </row>
    <row r="1272" spans="1:1" x14ac:dyDescent="0.2">
      <c r="A1272" s="34">
        <v>4935</v>
      </c>
    </row>
    <row r="1273" spans="1:1" x14ac:dyDescent="0.2">
      <c r="A1273" s="34">
        <v>4936</v>
      </c>
    </row>
    <row r="1274" spans="1:1" x14ac:dyDescent="0.2">
      <c r="A1274" s="34">
        <v>4937</v>
      </c>
    </row>
    <row r="1275" spans="1:1" x14ac:dyDescent="0.2">
      <c r="A1275" s="34">
        <v>4938</v>
      </c>
    </row>
    <row r="1276" spans="1:1" x14ac:dyDescent="0.2">
      <c r="A1276" s="34">
        <v>4939</v>
      </c>
    </row>
    <row r="1277" spans="1:1" x14ac:dyDescent="0.2">
      <c r="A1277" s="34">
        <v>4940</v>
      </c>
    </row>
    <row r="1278" spans="1:1" x14ac:dyDescent="0.2">
      <c r="A1278" s="34">
        <v>4941</v>
      </c>
    </row>
    <row r="1279" spans="1:1" x14ac:dyDescent="0.2">
      <c r="A1279" s="34">
        <v>4942</v>
      </c>
    </row>
    <row r="1280" spans="1:1" x14ac:dyDescent="0.2">
      <c r="A1280" s="34">
        <v>4943</v>
      </c>
    </row>
    <row r="1281" spans="1:1" x14ac:dyDescent="0.2">
      <c r="A1281" s="34">
        <v>4944</v>
      </c>
    </row>
    <row r="1282" spans="1:1" x14ac:dyDescent="0.2">
      <c r="A1282" s="34">
        <v>4945</v>
      </c>
    </row>
    <row r="1283" spans="1:1" x14ac:dyDescent="0.2">
      <c r="A1283" s="34">
        <v>4946</v>
      </c>
    </row>
    <row r="1284" spans="1:1" x14ac:dyDescent="0.2">
      <c r="A1284" s="34">
        <v>4947</v>
      </c>
    </row>
    <row r="1285" spans="1:1" x14ac:dyDescent="0.2">
      <c r="A1285" s="34">
        <v>4948</v>
      </c>
    </row>
    <row r="1286" spans="1:1" x14ac:dyDescent="0.2">
      <c r="A1286" s="34">
        <v>4949</v>
      </c>
    </row>
    <row r="1287" spans="1:1" x14ac:dyDescent="0.2">
      <c r="A1287" s="34">
        <v>4950</v>
      </c>
    </row>
    <row r="1288" spans="1:1" x14ac:dyDescent="0.2">
      <c r="A1288" s="34">
        <v>4951</v>
      </c>
    </row>
    <row r="1289" spans="1:1" x14ac:dyDescent="0.2">
      <c r="A1289" s="34">
        <v>4952</v>
      </c>
    </row>
    <row r="1290" spans="1:1" x14ac:dyDescent="0.2">
      <c r="A1290" s="34">
        <v>4953</v>
      </c>
    </row>
    <row r="1291" spans="1:1" x14ac:dyDescent="0.2">
      <c r="A1291" s="34">
        <v>4954</v>
      </c>
    </row>
    <row r="1292" spans="1:1" x14ac:dyDescent="0.2">
      <c r="A1292" s="34">
        <v>4955</v>
      </c>
    </row>
    <row r="1293" spans="1:1" x14ac:dyDescent="0.2">
      <c r="A1293" s="34">
        <v>4956</v>
      </c>
    </row>
    <row r="1294" spans="1:1" x14ac:dyDescent="0.2">
      <c r="A1294" s="34">
        <v>4958</v>
      </c>
    </row>
    <row r="1295" spans="1:1" x14ac:dyDescent="0.2">
      <c r="A1295" s="34">
        <v>4959</v>
      </c>
    </row>
    <row r="1296" spans="1:1" x14ac:dyDescent="0.2">
      <c r="A1296" s="34">
        <v>4960</v>
      </c>
    </row>
    <row r="1297" spans="1:1" x14ac:dyDescent="0.2">
      <c r="A1297" s="34">
        <v>4961</v>
      </c>
    </row>
    <row r="1298" spans="1:1" x14ac:dyDescent="0.2">
      <c r="A1298" s="34">
        <v>4962</v>
      </c>
    </row>
    <row r="1299" spans="1:1" x14ac:dyDescent="0.2">
      <c r="A1299" s="34">
        <v>4963</v>
      </c>
    </row>
    <row r="1300" spans="1:1" x14ac:dyDescent="0.2">
      <c r="A1300" s="34">
        <v>4964</v>
      </c>
    </row>
    <row r="1301" spans="1:1" x14ac:dyDescent="0.2">
      <c r="A1301" s="34">
        <v>4965</v>
      </c>
    </row>
    <row r="1302" spans="1:1" x14ac:dyDescent="0.2">
      <c r="A1302" s="34">
        <v>4967</v>
      </c>
    </row>
    <row r="1303" spans="1:1" x14ac:dyDescent="0.2">
      <c r="A1303" s="34">
        <v>4968</v>
      </c>
    </row>
    <row r="1304" spans="1:1" x14ac:dyDescent="0.2">
      <c r="A1304" s="34">
        <v>4969</v>
      </c>
    </row>
    <row r="1305" spans="1:1" x14ac:dyDescent="0.2">
      <c r="A1305" s="34">
        <v>4970</v>
      </c>
    </row>
    <row r="1306" spans="1:1" x14ac:dyDescent="0.2">
      <c r="A1306" s="34">
        <v>4971</v>
      </c>
    </row>
    <row r="1307" spans="1:1" x14ac:dyDescent="0.2">
      <c r="A1307" s="34">
        <v>4972</v>
      </c>
    </row>
    <row r="1308" spans="1:1" x14ac:dyDescent="0.2">
      <c r="A1308" s="34">
        <v>4973</v>
      </c>
    </row>
    <row r="1309" spans="1:1" x14ac:dyDescent="0.2">
      <c r="A1309" s="34">
        <v>4975</v>
      </c>
    </row>
    <row r="1310" spans="1:1" x14ac:dyDescent="0.2">
      <c r="A1310" s="34">
        <v>4976</v>
      </c>
    </row>
    <row r="1311" spans="1:1" x14ac:dyDescent="0.2">
      <c r="A1311" s="34">
        <v>4977</v>
      </c>
    </row>
    <row r="1312" spans="1:1" x14ac:dyDescent="0.2">
      <c r="A1312" s="34">
        <v>4978</v>
      </c>
    </row>
    <row r="1313" spans="1:1" x14ac:dyDescent="0.2">
      <c r="A1313" s="34">
        <v>4979</v>
      </c>
    </row>
    <row r="1314" spans="1:1" x14ac:dyDescent="0.2">
      <c r="A1314" s="34">
        <v>4980</v>
      </c>
    </row>
    <row r="1315" spans="1:1" x14ac:dyDescent="0.2">
      <c r="A1315" s="34">
        <v>4981</v>
      </c>
    </row>
    <row r="1316" spans="1:1" x14ac:dyDescent="0.2">
      <c r="A1316" s="34">
        <v>4982</v>
      </c>
    </row>
    <row r="1317" spans="1:1" x14ac:dyDescent="0.2">
      <c r="A1317" s="34">
        <v>4983</v>
      </c>
    </row>
    <row r="1318" spans="1:1" x14ac:dyDescent="0.2">
      <c r="A1318" s="34">
        <v>4984</v>
      </c>
    </row>
    <row r="1319" spans="1:1" x14ac:dyDescent="0.2">
      <c r="A1319" s="34">
        <v>4985</v>
      </c>
    </row>
    <row r="1320" spans="1:1" x14ac:dyDescent="0.2">
      <c r="A1320" s="34">
        <v>4986</v>
      </c>
    </row>
    <row r="1321" spans="1:1" x14ac:dyDescent="0.2">
      <c r="A1321" s="34">
        <v>4987</v>
      </c>
    </row>
    <row r="1322" spans="1:1" x14ac:dyDescent="0.2">
      <c r="A1322" s="34">
        <v>4988</v>
      </c>
    </row>
    <row r="1323" spans="1:1" x14ac:dyDescent="0.2">
      <c r="A1323" s="34">
        <v>4989</v>
      </c>
    </row>
    <row r="1324" spans="1:1" x14ac:dyDescent="0.2">
      <c r="A1324" s="34">
        <v>4990</v>
      </c>
    </row>
    <row r="1325" spans="1:1" x14ac:dyDescent="0.2">
      <c r="A1325" s="34">
        <v>4991</v>
      </c>
    </row>
    <row r="1326" spans="1:1" x14ac:dyDescent="0.2">
      <c r="A1326" s="34">
        <v>4992</v>
      </c>
    </row>
    <row r="1327" spans="1:1" x14ac:dyDescent="0.2">
      <c r="A1327" s="34">
        <v>4993</v>
      </c>
    </row>
    <row r="1328" spans="1:1" x14ac:dyDescent="0.2">
      <c r="A1328" s="34">
        <v>4994</v>
      </c>
    </row>
    <row r="1329" spans="1:1" x14ac:dyDescent="0.2">
      <c r="A1329" s="34">
        <v>4995</v>
      </c>
    </row>
    <row r="1330" spans="1:1" x14ac:dyDescent="0.2">
      <c r="A1330" s="34">
        <v>4996</v>
      </c>
    </row>
    <row r="1331" spans="1:1" x14ac:dyDescent="0.2">
      <c r="A1331" s="34">
        <v>4997</v>
      </c>
    </row>
    <row r="1332" spans="1:1" x14ac:dyDescent="0.2">
      <c r="A1332" s="34">
        <v>5003</v>
      </c>
    </row>
    <row r="1333" spans="1:1" x14ac:dyDescent="0.2">
      <c r="A1333" s="34">
        <v>5004</v>
      </c>
    </row>
    <row r="1334" spans="1:1" x14ac:dyDescent="0.2">
      <c r="A1334" s="34">
        <v>5005</v>
      </c>
    </row>
    <row r="1335" spans="1:1" x14ac:dyDescent="0.2">
      <c r="A1335" s="34">
        <v>5006</v>
      </c>
    </row>
    <row r="1336" spans="1:1" x14ac:dyDescent="0.2">
      <c r="A1336" s="34">
        <v>5007</v>
      </c>
    </row>
    <row r="1337" spans="1:1" x14ac:dyDescent="0.2">
      <c r="A1337" s="34">
        <v>5008</v>
      </c>
    </row>
    <row r="1338" spans="1:1" x14ac:dyDescent="0.2">
      <c r="A1338" s="34">
        <v>5009</v>
      </c>
    </row>
    <row r="1339" spans="1:1" x14ac:dyDescent="0.2">
      <c r="A1339" s="34">
        <v>5010</v>
      </c>
    </row>
    <row r="1340" spans="1:1" x14ac:dyDescent="0.2">
      <c r="A1340" s="34">
        <v>5011</v>
      </c>
    </row>
    <row r="1341" spans="1:1" x14ac:dyDescent="0.2">
      <c r="A1341" s="34">
        <v>5012</v>
      </c>
    </row>
    <row r="1342" spans="1:1" x14ac:dyDescent="0.2">
      <c r="A1342" s="34">
        <v>5015</v>
      </c>
    </row>
    <row r="1343" spans="1:1" x14ac:dyDescent="0.2">
      <c r="A1343" s="34">
        <v>5016</v>
      </c>
    </row>
    <row r="1344" spans="1:1" x14ac:dyDescent="0.2">
      <c r="A1344" s="34">
        <v>5017</v>
      </c>
    </row>
    <row r="1345" spans="1:1" x14ac:dyDescent="0.2">
      <c r="A1345" s="34">
        <v>5018</v>
      </c>
    </row>
    <row r="1346" spans="1:1" x14ac:dyDescent="0.2">
      <c r="A1346" s="34">
        <v>5020</v>
      </c>
    </row>
    <row r="1347" spans="1:1" x14ac:dyDescent="0.2">
      <c r="A1347" s="34">
        <v>5021</v>
      </c>
    </row>
    <row r="1348" spans="1:1" x14ac:dyDescent="0.2">
      <c r="A1348" s="34">
        <v>5023</v>
      </c>
    </row>
    <row r="1349" spans="1:1" x14ac:dyDescent="0.2">
      <c r="A1349" s="34">
        <v>5024</v>
      </c>
    </row>
    <row r="1350" spans="1:1" x14ac:dyDescent="0.2">
      <c r="A1350" s="34">
        <v>5025</v>
      </c>
    </row>
    <row r="1351" spans="1:1" x14ac:dyDescent="0.2">
      <c r="A1351" s="34">
        <v>5026</v>
      </c>
    </row>
    <row r="1352" spans="1:1" x14ac:dyDescent="0.2">
      <c r="A1352" s="34">
        <v>5027</v>
      </c>
    </row>
    <row r="1353" spans="1:1" x14ac:dyDescent="0.2">
      <c r="A1353" s="34">
        <v>5028</v>
      </c>
    </row>
    <row r="1354" spans="1:1" x14ac:dyDescent="0.2">
      <c r="A1354" s="34">
        <v>5029</v>
      </c>
    </row>
    <row r="1355" spans="1:1" x14ac:dyDescent="0.2">
      <c r="A1355" s="34">
        <v>5030</v>
      </c>
    </row>
    <row r="1356" spans="1:1" x14ac:dyDescent="0.2">
      <c r="A1356" s="34">
        <v>5031</v>
      </c>
    </row>
    <row r="1357" spans="1:1" x14ac:dyDescent="0.2">
      <c r="A1357" s="34">
        <v>5032</v>
      </c>
    </row>
    <row r="1358" spans="1:1" x14ac:dyDescent="0.2">
      <c r="A1358" s="34">
        <v>5034</v>
      </c>
    </row>
    <row r="1359" spans="1:1" x14ac:dyDescent="0.2">
      <c r="A1359" s="34">
        <v>5036</v>
      </c>
    </row>
    <row r="1360" spans="1:1" x14ac:dyDescent="0.2">
      <c r="A1360" s="34">
        <v>5037</v>
      </c>
    </row>
    <row r="1361" spans="1:1" x14ac:dyDescent="0.2">
      <c r="A1361" s="34">
        <v>5039</v>
      </c>
    </row>
    <row r="1362" spans="1:1" x14ac:dyDescent="0.2">
      <c r="A1362" s="34">
        <v>5040</v>
      </c>
    </row>
    <row r="1363" spans="1:1" x14ac:dyDescent="0.2">
      <c r="A1363" s="34">
        <v>5041</v>
      </c>
    </row>
    <row r="1364" spans="1:1" x14ac:dyDescent="0.2">
      <c r="A1364" s="34">
        <v>5042</v>
      </c>
    </row>
    <row r="1365" spans="1:1" x14ac:dyDescent="0.2">
      <c r="A1365" s="34">
        <v>5043</v>
      </c>
    </row>
    <row r="1366" spans="1:1" x14ac:dyDescent="0.2">
      <c r="A1366" s="34">
        <v>5044</v>
      </c>
    </row>
    <row r="1367" spans="1:1" x14ac:dyDescent="0.2">
      <c r="A1367" s="34">
        <v>5045</v>
      </c>
    </row>
    <row r="1368" spans="1:1" x14ac:dyDescent="0.2">
      <c r="A1368" s="34">
        <v>5046</v>
      </c>
    </row>
    <row r="1369" spans="1:1" x14ac:dyDescent="0.2">
      <c r="A1369" s="34">
        <v>5047</v>
      </c>
    </row>
    <row r="1370" spans="1:1" x14ac:dyDescent="0.2">
      <c r="A1370" s="34">
        <v>5048</v>
      </c>
    </row>
    <row r="1371" spans="1:1" x14ac:dyDescent="0.2">
      <c r="A1371" s="34">
        <v>5049</v>
      </c>
    </row>
    <row r="1372" spans="1:1" x14ac:dyDescent="0.2">
      <c r="A1372" s="34">
        <v>5050</v>
      </c>
    </row>
    <row r="1373" spans="1:1" x14ac:dyDescent="0.2">
      <c r="A1373" s="34">
        <v>5051</v>
      </c>
    </row>
    <row r="1374" spans="1:1" x14ac:dyDescent="0.2">
      <c r="A1374" s="34">
        <v>5052</v>
      </c>
    </row>
    <row r="1375" spans="1:1" x14ac:dyDescent="0.2">
      <c r="A1375" s="34">
        <v>5053</v>
      </c>
    </row>
    <row r="1376" spans="1:1" x14ac:dyDescent="0.2">
      <c r="A1376" s="34">
        <v>5054</v>
      </c>
    </row>
    <row r="1377" spans="1:1" x14ac:dyDescent="0.2">
      <c r="A1377" s="34">
        <v>5055</v>
      </c>
    </row>
    <row r="1378" spans="1:1" x14ac:dyDescent="0.2">
      <c r="A1378" s="34">
        <v>5056</v>
      </c>
    </row>
    <row r="1379" spans="1:1" x14ac:dyDescent="0.2">
      <c r="A1379" s="34">
        <v>5057</v>
      </c>
    </row>
    <row r="1380" spans="1:1" x14ac:dyDescent="0.2">
      <c r="A1380" s="34">
        <v>5058</v>
      </c>
    </row>
    <row r="1381" spans="1:1" x14ac:dyDescent="0.2">
      <c r="A1381" s="34">
        <v>5059</v>
      </c>
    </row>
    <row r="1382" spans="1:1" x14ac:dyDescent="0.2">
      <c r="A1382" s="34">
        <v>5060</v>
      </c>
    </row>
    <row r="1383" spans="1:1" x14ac:dyDescent="0.2">
      <c r="A1383" s="34">
        <v>5061</v>
      </c>
    </row>
    <row r="1384" spans="1:1" x14ac:dyDescent="0.2">
      <c r="A1384" s="34">
        <v>5062</v>
      </c>
    </row>
    <row r="1385" spans="1:1" x14ac:dyDescent="0.2">
      <c r="A1385" s="34">
        <v>5063</v>
      </c>
    </row>
    <row r="1386" spans="1:1" x14ac:dyDescent="0.2">
      <c r="A1386" s="34">
        <v>5064</v>
      </c>
    </row>
    <row r="1387" spans="1:1" x14ac:dyDescent="0.2">
      <c r="A1387" s="34">
        <v>5065</v>
      </c>
    </row>
    <row r="1388" spans="1:1" x14ac:dyDescent="0.2">
      <c r="A1388" s="34">
        <v>5066</v>
      </c>
    </row>
    <row r="1389" spans="1:1" x14ac:dyDescent="0.2">
      <c r="A1389" s="34">
        <v>5067</v>
      </c>
    </row>
    <row r="1390" spans="1:1" x14ac:dyDescent="0.2">
      <c r="A1390" s="34">
        <v>5068</v>
      </c>
    </row>
    <row r="1391" spans="1:1" x14ac:dyDescent="0.2">
      <c r="A1391" s="34">
        <v>5069</v>
      </c>
    </row>
    <row r="1392" spans="1:1" x14ac:dyDescent="0.2">
      <c r="A1392" s="34">
        <v>5070</v>
      </c>
    </row>
    <row r="1393" spans="1:1" x14ac:dyDescent="0.2">
      <c r="A1393" s="34">
        <v>5071</v>
      </c>
    </row>
    <row r="1394" spans="1:1" x14ac:dyDescent="0.2">
      <c r="A1394" s="34">
        <v>5072</v>
      </c>
    </row>
    <row r="1395" spans="1:1" x14ac:dyDescent="0.2">
      <c r="A1395" s="34">
        <v>5073</v>
      </c>
    </row>
    <row r="1396" spans="1:1" x14ac:dyDescent="0.2">
      <c r="A1396" s="34">
        <v>5074</v>
      </c>
    </row>
    <row r="1397" spans="1:1" x14ac:dyDescent="0.2">
      <c r="A1397" s="34">
        <v>5075</v>
      </c>
    </row>
    <row r="1398" spans="1:1" x14ac:dyDescent="0.2">
      <c r="A1398" s="34">
        <v>5076</v>
      </c>
    </row>
    <row r="1399" spans="1:1" x14ac:dyDescent="0.2">
      <c r="A1399" s="34">
        <v>5077</v>
      </c>
    </row>
    <row r="1400" spans="1:1" x14ac:dyDescent="0.2">
      <c r="A1400" s="34" t="s">
        <v>21</v>
      </c>
    </row>
    <row r="1401" spans="1:1" x14ac:dyDescent="0.2">
      <c r="A1401" s="34" t="s">
        <v>52</v>
      </c>
    </row>
    <row r="1402" spans="1:1" x14ac:dyDescent="0.2">
      <c r="A1402" s="34" t="s">
        <v>22</v>
      </c>
    </row>
    <row r="1403" spans="1:1" x14ac:dyDescent="0.2">
      <c r="A1403" s="34" t="s">
        <v>53</v>
      </c>
    </row>
    <row r="1404" spans="1:1" x14ac:dyDescent="0.2">
      <c r="A1404" s="34" t="s">
        <v>54</v>
      </c>
    </row>
    <row r="1405" spans="1:1" x14ac:dyDescent="0.2">
      <c r="A1405" s="34" t="s">
        <v>55</v>
      </c>
    </row>
    <row r="1406" spans="1:1" x14ac:dyDescent="0.2">
      <c r="A1406" s="34" t="s">
        <v>56</v>
      </c>
    </row>
    <row r="1407" spans="1:1" x14ac:dyDescent="0.2">
      <c r="A1407" s="34" t="s">
        <v>57</v>
      </c>
    </row>
    <row r="1408" spans="1:1" x14ac:dyDescent="0.2">
      <c r="A1408" s="34" t="s">
        <v>58</v>
      </c>
    </row>
    <row r="1409" spans="1:1" x14ac:dyDescent="0.2">
      <c r="A1409" s="34" t="s">
        <v>23</v>
      </c>
    </row>
    <row r="1410" spans="1:1" x14ac:dyDescent="0.2">
      <c r="A1410" s="34" t="s">
        <v>59</v>
      </c>
    </row>
    <row r="1411" spans="1:1" x14ac:dyDescent="0.2">
      <c r="A1411" s="34" t="s">
        <v>60</v>
      </c>
    </row>
    <row r="1412" spans="1:1" x14ac:dyDescent="0.2">
      <c r="A1412" s="34" t="s">
        <v>61</v>
      </c>
    </row>
    <row r="1413" spans="1:1" x14ac:dyDescent="0.2">
      <c r="A1413" s="34" t="s">
        <v>62</v>
      </c>
    </row>
    <row r="1414" spans="1:1" x14ac:dyDescent="0.2">
      <c r="A1414" s="34" t="s">
        <v>63</v>
      </c>
    </row>
    <row r="1415" spans="1:1" x14ac:dyDescent="0.2">
      <c r="A1415" s="34" t="s">
        <v>24</v>
      </c>
    </row>
    <row r="1416" spans="1:1" x14ac:dyDescent="0.2">
      <c r="A1416" s="34" t="s">
        <v>64</v>
      </c>
    </row>
    <row r="1417" spans="1:1" x14ac:dyDescent="0.2">
      <c r="A1417" s="34" t="s">
        <v>65</v>
      </c>
    </row>
    <row r="1418" spans="1:1" x14ac:dyDescent="0.2">
      <c r="A1418" s="34" t="s">
        <v>66</v>
      </c>
    </row>
    <row r="1419" spans="1:1" x14ac:dyDescent="0.2">
      <c r="A1419" s="34" t="s">
        <v>67</v>
      </c>
    </row>
    <row r="1420" spans="1:1" x14ac:dyDescent="0.2">
      <c r="A1420" s="34" t="s">
        <v>68</v>
      </c>
    </row>
    <row r="1421" spans="1:1" x14ac:dyDescent="0.2">
      <c r="A1421" s="34" t="s">
        <v>69</v>
      </c>
    </row>
    <row r="1422" spans="1:1" x14ac:dyDescent="0.2">
      <c r="A1422" s="34" t="s">
        <v>70</v>
      </c>
    </row>
    <row r="1423" spans="1:1" x14ac:dyDescent="0.2">
      <c r="A1423" s="34" t="s">
        <v>71</v>
      </c>
    </row>
    <row r="1424" spans="1:1" x14ac:dyDescent="0.2">
      <c r="A1424" s="34" t="s">
        <v>72</v>
      </c>
    </row>
    <row r="1425" spans="1:1" x14ac:dyDescent="0.2">
      <c r="A1425" s="34" t="s">
        <v>73</v>
      </c>
    </row>
    <row r="1426" spans="1:1" x14ac:dyDescent="0.2">
      <c r="A1426" s="34" t="s">
        <v>74</v>
      </c>
    </row>
    <row r="1427" spans="1:1" x14ac:dyDescent="0.2">
      <c r="A1427" s="34" t="s">
        <v>75</v>
      </c>
    </row>
    <row r="1428" spans="1:1" x14ac:dyDescent="0.2">
      <c r="A1428" s="34" t="s">
        <v>76</v>
      </c>
    </row>
    <row r="1429" spans="1:1" x14ac:dyDescent="0.2">
      <c r="A1429" s="34" t="s">
        <v>77</v>
      </c>
    </row>
    <row r="1430" spans="1:1" x14ac:dyDescent="0.2">
      <c r="A1430" s="34" t="s">
        <v>78</v>
      </c>
    </row>
    <row r="1431" spans="1:1" x14ac:dyDescent="0.2">
      <c r="A1431" s="34" t="s">
        <v>79</v>
      </c>
    </row>
    <row r="1432" spans="1:1" x14ac:dyDescent="0.2">
      <c r="A1432" s="34" t="s">
        <v>80</v>
      </c>
    </row>
    <row r="1433" spans="1:1" x14ac:dyDescent="0.2">
      <c r="A1433" s="34" t="s">
        <v>81</v>
      </c>
    </row>
    <row r="1434" spans="1:1" x14ac:dyDescent="0.2">
      <c r="A1434" s="34" t="s">
        <v>82</v>
      </c>
    </row>
    <row r="1435" spans="1:1" x14ac:dyDescent="0.2">
      <c r="A1435" s="34" t="s">
        <v>83</v>
      </c>
    </row>
    <row r="1436" spans="1:1" x14ac:dyDescent="0.2">
      <c r="A1436" s="34" t="s">
        <v>84</v>
      </c>
    </row>
    <row r="1437" spans="1:1" x14ac:dyDescent="0.2">
      <c r="A1437" s="34" t="s">
        <v>85</v>
      </c>
    </row>
    <row r="1438" spans="1:1" x14ac:dyDescent="0.2">
      <c r="A1438" s="34" t="s">
        <v>86</v>
      </c>
    </row>
    <row r="1439" spans="1:1" x14ac:dyDescent="0.2">
      <c r="A1439" s="34" t="s">
        <v>87</v>
      </c>
    </row>
    <row r="1440" spans="1:1" x14ac:dyDescent="0.2">
      <c r="A1440" s="34" t="s">
        <v>88</v>
      </c>
    </row>
    <row r="1441" spans="1:1" x14ac:dyDescent="0.2">
      <c r="A1441" s="34" t="s">
        <v>89</v>
      </c>
    </row>
    <row r="1442" spans="1:1" x14ac:dyDescent="0.2">
      <c r="A1442" s="34" t="s">
        <v>90</v>
      </c>
    </row>
    <row r="1443" spans="1:1" x14ac:dyDescent="0.2">
      <c r="A1443" s="34" t="s">
        <v>91</v>
      </c>
    </row>
    <row r="1444" spans="1:1" x14ac:dyDescent="0.2">
      <c r="A1444" s="34" t="s">
        <v>92</v>
      </c>
    </row>
    <row r="1445" spans="1:1" x14ac:dyDescent="0.2">
      <c r="A1445" s="34" t="s">
        <v>93</v>
      </c>
    </row>
    <row r="1446" spans="1:1" x14ac:dyDescent="0.2">
      <c r="A1446" s="34" t="s">
        <v>94</v>
      </c>
    </row>
    <row r="1447" spans="1:1" x14ac:dyDescent="0.2">
      <c r="A1447" s="34" t="s">
        <v>95</v>
      </c>
    </row>
    <row r="1448" spans="1:1" x14ac:dyDescent="0.2">
      <c r="A1448" s="34" t="s">
        <v>96</v>
      </c>
    </row>
    <row r="1449" spans="1:1" x14ac:dyDescent="0.2">
      <c r="A1449" s="34" t="s">
        <v>97</v>
      </c>
    </row>
    <row r="1450" spans="1:1" x14ac:dyDescent="0.2">
      <c r="A1450" s="34" t="s">
        <v>98</v>
      </c>
    </row>
    <row r="1451" spans="1:1" x14ac:dyDescent="0.2">
      <c r="A1451" s="34" t="s">
        <v>99</v>
      </c>
    </row>
    <row r="1452" spans="1:1" x14ac:dyDescent="0.2">
      <c r="A1452" s="34" t="s">
        <v>100</v>
      </c>
    </row>
    <row r="1453" spans="1:1" x14ac:dyDescent="0.2">
      <c r="A1453" s="34" t="s">
        <v>101</v>
      </c>
    </row>
    <row r="1454" spans="1:1" x14ac:dyDescent="0.2">
      <c r="A1454" s="34" t="s">
        <v>102</v>
      </c>
    </row>
    <row r="1455" spans="1:1" x14ac:dyDescent="0.2">
      <c r="A1455" s="34" t="s">
        <v>103</v>
      </c>
    </row>
    <row r="1456" spans="1:1" x14ac:dyDescent="0.2">
      <c r="A1456" s="34" t="s">
        <v>104</v>
      </c>
    </row>
    <row r="1457" spans="1:1" x14ac:dyDescent="0.2">
      <c r="A1457" s="34" t="s">
        <v>105</v>
      </c>
    </row>
    <row r="1458" spans="1:1" x14ac:dyDescent="0.2">
      <c r="A1458" s="34" t="s">
        <v>106</v>
      </c>
    </row>
    <row r="1459" spans="1:1" x14ac:dyDescent="0.2">
      <c r="A1459" s="34" t="s">
        <v>107</v>
      </c>
    </row>
    <row r="1460" spans="1:1" x14ac:dyDescent="0.2">
      <c r="A1460" s="34" t="s">
        <v>108</v>
      </c>
    </row>
    <row r="1461" spans="1:1" x14ac:dyDescent="0.2">
      <c r="A1461" s="34" t="s">
        <v>109</v>
      </c>
    </row>
    <row r="1462" spans="1:1" x14ac:dyDescent="0.2">
      <c r="A1462" s="34" t="s">
        <v>110</v>
      </c>
    </row>
    <row r="1463" spans="1:1" x14ac:dyDescent="0.2">
      <c r="A1463" s="34" t="s">
        <v>111</v>
      </c>
    </row>
    <row r="1464" spans="1:1" x14ac:dyDescent="0.2">
      <c r="A1464" s="34" t="s">
        <v>112</v>
      </c>
    </row>
    <row r="1465" spans="1:1" x14ac:dyDescent="0.2">
      <c r="A1465" s="34" t="s">
        <v>113</v>
      </c>
    </row>
    <row r="1466" spans="1:1" x14ac:dyDescent="0.2">
      <c r="A1466" s="34" t="s">
        <v>114</v>
      </c>
    </row>
    <row r="1467" spans="1:1" x14ac:dyDescent="0.2">
      <c r="A1467" s="34" t="s">
        <v>115</v>
      </c>
    </row>
    <row r="1468" spans="1:1" x14ac:dyDescent="0.2">
      <c r="A1468" s="34" t="s">
        <v>116</v>
      </c>
    </row>
    <row r="1469" spans="1:1" x14ac:dyDescent="0.2">
      <c r="A1469" s="34" t="s">
        <v>117</v>
      </c>
    </row>
    <row r="1470" spans="1:1" x14ac:dyDescent="0.2">
      <c r="A1470" s="34" t="s">
        <v>118</v>
      </c>
    </row>
    <row r="1471" spans="1:1" x14ac:dyDescent="0.2">
      <c r="A1471" s="34" t="s">
        <v>119</v>
      </c>
    </row>
    <row r="1472" spans="1:1" x14ac:dyDescent="0.2">
      <c r="A1472" s="34" t="s">
        <v>120</v>
      </c>
    </row>
    <row r="1473" spans="1:1" x14ac:dyDescent="0.2">
      <c r="A1473" s="34" t="s">
        <v>121</v>
      </c>
    </row>
    <row r="1474" spans="1:1" x14ac:dyDescent="0.2">
      <c r="A1474" s="34" t="s">
        <v>25</v>
      </c>
    </row>
    <row r="1475" spans="1:1" x14ac:dyDescent="0.2">
      <c r="A1475" s="34" t="s">
        <v>26</v>
      </c>
    </row>
    <row r="1476" spans="1:1" x14ac:dyDescent="0.2">
      <c r="A1476" s="34" t="s">
        <v>122</v>
      </c>
    </row>
    <row r="1477" spans="1:1" x14ac:dyDescent="0.2">
      <c r="A1477" s="34" t="s">
        <v>123</v>
      </c>
    </row>
    <row r="1478" spans="1:1" x14ac:dyDescent="0.2">
      <c r="A1478" s="34" t="s">
        <v>124</v>
      </c>
    </row>
    <row r="1479" spans="1:1" x14ac:dyDescent="0.2">
      <c r="A1479" s="34" t="s">
        <v>125</v>
      </c>
    </row>
    <row r="1480" spans="1:1" x14ac:dyDescent="0.2">
      <c r="A1480" s="34" t="s">
        <v>126</v>
      </c>
    </row>
    <row r="1481" spans="1:1" x14ac:dyDescent="0.2">
      <c r="A1481" s="34" t="s">
        <v>127</v>
      </c>
    </row>
    <row r="1482" spans="1:1" x14ac:dyDescent="0.2">
      <c r="A1482" s="34" t="s">
        <v>128</v>
      </c>
    </row>
    <row r="1483" spans="1:1" x14ac:dyDescent="0.2">
      <c r="A1483" s="34" t="s">
        <v>129</v>
      </c>
    </row>
    <row r="1484" spans="1:1" x14ac:dyDescent="0.2">
      <c r="A1484" s="34" t="s">
        <v>130</v>
      </c>
    </row>
    <row r="1485" spans="1:1" x14ac:dyDescent="0.2">
      <c r="A1485" s="34" t="s">
        <v>131</v>
      </c>
    </row>
    <row r="1486" spans="1:1" x14ac:dyDescent="0.2">
      <c r="A1486" s="34" t="s">
        <v>132</v>
      </c>
    </row>
    <row r="1487" spans="1:1" x14ac:dyDescent="0.2">
      <c r="A1487" s="34" t="s">
        <v>133</v>
      </c>
    </row>
    <row r="1488" spans="1:1" x14ac:dyDescent="0.2">
      <c r="A1488" s="34" t="s">
        <v>134</v>
      </c>
    </row>
    <row r="1489" spans="1:1" x14ac:dyDescent="0.2">
      <c r="A1489" s="34" t="s">
        <v>135</v>
      </c>
    </row>
    <row r="1490" spans="1:1" x14ac:dyDescent="0.2">
      <c r="A1490" s="34" t="s">
        <v>136</v>
      </c>
    </row>
    <row r="1491" spans="1:1" x14ac:dyDescent="0.2">
      <c r="A1491" s="34" t="s">
        <v>137</v>
      </c>
    </row>
    <row r="1492" spans="1:1" x14ac:dyDescent="0.2">
      <c r="A1492" s="34" t="s">
        <v>138</v>
      </c>
    </row>
    <row r="1493" spans="1:1" x14ac:dyDescent="0.2">
      <c r="A1493" s="34" t="s">
        <v>139</v>
      </c>
    </row>
    <row r="1494" spans="1:1" x14ac:dyDescent="0.2">
      <c r="A1494" s="34" t="s">
        <v>140</v>
      </c>
    </row>
    <row r="1495" spans="1:1" x14ac:dyDescent="0.2">
      <c r="A1495" s="34" t="s">
        <v>27</v>
      </c>
    </row>
    <row r="1496" spans="1:1" x14ac:dyDescent="0.2">
      <c r="A1496" s="34" t="s">
        <v>141</v>
      </c>
    </row>
    <row r="1497" spans="1:1" x14ac:dyDescent="0.2">
      <c r="A1497" s="34" t="s">
        <v>142</v>
      </c>
    </row>
    <row r="1498" spans="1:1" x14ac:dyDescent="0.2">
      <c r="A1498" s="34" t="s">
        <v>143</v>
      </c>
    </row>
    <row r="1499" spans="1:1" x14ac:dyDescent="0.2">
      <c r="A1499" s="34" t="s">
        <v>144</v>
      </c>
    </row>
    <row r="1500" spans="1:1" x14ac:dyDescent="0.2">
      <c r="A1500" s="34" t="s">
        <v>28</v>
      </c>
    </row>
    <row r="1501" spans="1:1" x14ac:dyDescent="0.2">
      <c r="A1501" s="34" t="s">
        <v>29</v>
      </c>
    </row>
    <row r="1502" spans="1:1" x14ac:dyDescent="0.2">
      <c r="A1502" s="34" t="s">
        <v>30</v>
      </c>
    </row>
    <row r="1503" spans="1:1" x14ac:dyDescent="0.2">
      <c r="A1503" s="34" t="s">
        <v>31</v>
      </c>
    </row>
    <row r="1504" spans="1:1" x14ac:dyDescent="0.2">
      <c r="A1504" s="34" t="s">
        <v>145</v>
      </c>
    </row>
    <row r="1505" spans="1:1" x14ac:dyDescent="0.2">
      <c r="A1505" s="34" t="s">
        <v>146</v>
      </c>
    </row>
    <row r="1506" spans="1:1" x14ac:dyDescent="0.2">
      <c r="A1506" s="34" t="s">
        <v>32</v>
      </c>
    </row>
    <row r="1507" spans="1:1" x14ac:dyDescent="0.2">
      <c r="A1507" s="34" t="s">
        <v>147</v>
      </c>
    </row>
    <row r="1508" spans="1:1" x14ac:dyDescent="0.2">
      <c r="A1508" s="34" t="s">
        <v>33</v>
      </c>
    </row>
    <row r="1509" spans="1:1" x14ac:dyDescent="0.2">
      <c r="A1509" s="34" t="s">
        <v>148</v>
      </c>
    </row>
    <row r="1510" spans="1:1" x14ac:dyDescent="0.2">
      <c r="A1510" s="34" t="s">
        <v>149</v>
      </c>
    </row>
    <row r="1511" spans="1:1" x14ac:dyDescent="0.2">
      <c r="A1511" s="34" t="s">
        <v>150</v>
      </c>
    </row>
    <row r="1512" spans="1:1" x14ac:dyDescent="0.2">
      <c r="A1512" s="34" t="s">
        <v>151</v>
      </c>
    </row>
    <row r="1513" spans="1:1" x14ac:dyDescent="0.2">
      <c r="A1513" s="34" t="s">
        <v>152</v>
      </c>
    </row>
    <row r="1514" spans="1:1" x14ac:dyDescent="0.2">
      <c r="A1514" s="34" t="s">
        <v>34</v>
      </c>
    </row>
    <row r="1515" spans="1:1" x14ac:dyDescent="0.2">
      <c r="A1515" s="34" t="s">
        <v>35</v>
      </c>
    </row>
    <row r="1516" spans="1:1" x14ac:dyDescent="0.2">
      <c r="A1516" s="34" t="s">
        <v>153</v>
      </c>
    </row>
    <row r="1517" spans="1:1" x14ac:dyDescent="0.2">
      <c r="A1517" s="34" t="s">
        <v>154</v>
      </c>
    </row>
    <row r="1518" spans="1:1" x14ac:dyDescent="0.2">
      <c r="A1518" s="34" t="s">
        <v>36</v>
      </c>
    </row>
    <row r="1519" spans="1:1" x14ac:dyDescent="0.2">
      <c r="A1519" s="34" t="s">
        <v>155</v>
      </c>
    </row>
    <row r="1520" spans="1:1" x14ac:dyDescent="0.2">
      <c r="A1520" s="34" t="s">
        <v>156</v>
      </c>
    </row>
    <row r="1521" spans="1:1" x14ac:dyDescent="0.2">
      <c r="A1521" s="34" t="s">
        <v>157</v>
      </c>
    </row>
    <row r="1522" spans="1:1" x14ac:dyDescent="0.2">
      <c r="A1522" s="34" t="s">
        <v>158</v>
      </c>
    </row>
    <row r="1523" spans="1:1" x14ac:dyDescent="0.2">
      <c r="A1523" s="34" t="s">
        <v>159</v>
      </c>
    </row>
    <row r="1524" spans="1:1" x14ac:dyDescent="0.2">
      <c r="A1524" s="34" t="s">
        <v>160</v>
      </c>
    </row>
    <row r="1525" spans="1:1" x14ac:dyDescent="0.2">
      <c r="A1525" s="34" t="s">
        <v>37</v>
      </c>
    </row>
    <row r="1526" spans="1:1" x14ac:dyDescent="0.2">
      <c r="A1526" s="34" t="s">
        <v>161</v>
      </c>
    </row>
    <row r="1527" spans="1:1" x14ac:dyDescent="0.2">
      <c r="A1527" s="34" t="s">
        <v>162</v>
      </c>
    </row>
    <row r="1528" spans="1:1" x14ac:dyDescent="0.2">
      <c r="A1528" s="34" t="s">
        <v>163</v>
      </c>
    </row>
    <row r="1529" spans="1:1" x14ac:dyDescent="0.2">
      <c r="A1529" s="34" t="s">
        <v>164</v>
      </c>
    </row>
    <row r="1530" spans="1:1" x14ac:dyDescent="0.2">
      <c r="A1530" s="34" t="s">
        <v>38</v>
      </c>
    </row>
    <row r="1531" spans="1:1" x14ac:dyDescent="0.2">
      <c r="A1531" s="34" t="s">
        <v>165</v>
      </c>
    </row>
    <row r="1532" spans="1:1" x14ac:dyDescent="0.2">
      <c r="A1532" s="34" t="s">
        <v>166</v>
      </c>
    </row>
    <row r="1533" spans="1:1" x14ac:dyDescent="0.2">
      <c r="A1533" s="34" t="s">
        <v>167</v>
      </c>
    </row>
    <row r="1534" spans="1:1" x14ac:dyDescent="0.2">
      <c r="A1534" s="34" t="s">
        <v>168</v>
      </c>
    </row>
    <row r="1535" spans="1:1" x14ac:dyDescent="0.2">
      <c r="A1535" s="34" t="s">
        <v>39</v>
      </c>
    </row>
    <row r="1536" spans="1:1" x14ac:dyDescent="0.2">
      <c r="A1536" s="34" t="s">
        <v>169</v>
      </c>
    </row>
    <row r="1537" spans="1:1" x14ac:dyDescent="0.2">
      <c r="A1537" s="34" t="s">
        <v>170</v>
      </c>
    </row>
    <row r="1538" spans="1:1" x14ac:dyDescent="0.2">
      <c r="A1538" s="34" t="s">
        <v>40</v>
      </c>
    </row>
    <row r="1539" spans="1:1" x14ac:dyDescent="0.2">
      <c r="A1539" s="34" t="s">
        <v>171</v>
      </c>
    </row>
    <row r="1540" spans="1:1" x14ac:dyDescent="0.2">
      <c r="A1540" s="34" t="s">
        <v>172</v>
      </c>
    </row>
    <row r="1541" spans="1:1" x14ac:dyDescent="0.2">
      <c r="A1541" s="34" t="s">
        <v>173</v>
      </c>
    </row>
    <row r="1542" spans="1:1" x14ac:dyDescent="0.2">
      <c r="A1542" s="34" t="s">
        <v>174</v>
      </c>
    </row>
    <row r="1543" spans="1:1" x14ac:dyDescent="0.2">
      <c r="A1543" s="34" t="s">
        <v>175</v>
      </c>
    </row>
    <row r="1544" spans="1:1" x14ac:dyDescent="0.2">
      <c r="A1544" s="34" t="s">
        <v>176</v>
      </c>
    </row>
    <row r="1545" spans="1:1" x14ac:dyDescent="0.2">
      <c r="A1545" s="34" t="s">
        <v>177</v>
      </c>
    </row>
    <row r="1546" spans="1:1" x14ac:dyDescent="0.2">
      <c r="A1546" s="34" t="s">
        <v>41</v>
      </c>
    </row>
    <row r="1547" spans="1:1" x14ac:dyDescent="0.2">
      <c r="A1547" s="34" t="s">
        <v>178</v>
      </c>
    </row>
    <row r="1548" spans="1:1" x14ac:dyDescent="0.2">
      <c r="A1548" s="34" t="s">
        <v>179</v>
      </c>
    </row>
    <row r="1549" spans="1:1" x14ac:dyDescent="0.2">
      <c r="A1549" s="34" t="s">
        <v>180</v>
      </c>
    </row>
    <row r="1550" spans="1:1" x14ac:dyDescent="0.2">
      <c r="A1550" s="34" t="s">
        <v>42</v>
      </c>
    </row>
    <row r="1551" spans="1:1" x14ac:dyDescent="0.2">
      <c r="A1551" s="34" t="s">
        <v>181</v>
      </c>
    </row>
    <row r="1552" spans="1:1" x14ac:dyDescent="0.2">
      <c r="A1552" s="34" t="s">
        <v>182</v>
      </c>
    </row>
    <row r="1553" spans="1:1" x14ac:dyDescent="0.2">
      <c r="A1553" s="34" t="s">
        <v>183</v>
      </c>
    </row>
    <row r="1554" spans="1:1" x14ac:dyDescent="0.2">
      <c r="A1554" s="34" t="s">
        <v>184</v>
      </c>
    </row>
    <row r="1555" spans="1:1" x14ac:dyDescent="0.2">
      <c r="A1555" s="34" t="s">
        <v>185</v>
      </c>
    </row>
    <row r="1556" spans="1:1" x14ac:dyDescent="0.2">
      <c r="A1556" s="34" t="s">
        <v>186</v>
      </c>
    </row>
    <row r="1557" spans="1:1" x14ac:dyDescent="0.2">
      <c r="A1557" s="34" t="s">
        <v>187</v>
      </c>
    </row>
    <row r="1558" spans="1:1" x14ac:dyDescent="0.2">
      <c r="A1558" s="34" t="s">
        <v>188</v>
      </c>
    </row>
    <row r="1559" spans="1:1" x14ac:dyDescent="0.2">
      <c r="A1559" s="34" t="s">
        <v>189</v>
      </c>
    </row>
    <row r="1560" spans="1:1" x14ac:dyDescent="0.2">
      <c r="A1560" s="34" t="s">
        <v>190</v>
      </c>
    </row>
    <row r="1561" spans="1:1" x14ac:dyDescent="0.2">
      <c r="A1561" s="34" t="s">
        <v>43</v>
      </c>
    </row>
    <row r="1562" spans="1:1" x14ac:dyDescent="0.2">
      <c r="A1562" s="34" t="s">
        <v>191</v>
      </c>
    </row>
    <row r="1563" spans="1:1" x14ac:dyDescent="0.2">
      <c r="A1563" s="34" t="s">
        <v>192</v>
      </c>
    </row>
    <row r="1564" spans="1:1" x14ac:dyDescent="0.2">
      <c r="A1564" s="34" t="s">
        <v>193</v>
      </c>
    </row>
    <row r="1565" spans="1:1" x14ac:dyDescent="0.2">
      <c r="A1565" s="34" t="s">
        <v>194</v>
      </c>
    </row>
    <row r="1566" spans="1:1" x14ac:dyDescent="0.2">
      <c r="A1566" s="34" t="s">
        <v>195</v>
      </c>
    </row>
    <row r="1567" spans="1:1" x14ac:dyDescent="0.2">
      <c r="A1567" s="34" t="s">
        <v>196</v>
      </c>
    </row>
    <row r="1568" spans="1:1" x14ac:dyDescent="0.2">
      <c r="A1568" s="34" t="s">
        <v>197</v>
      </c>
    </row>
    <row r="1569" spans="1:1" x14ac:dyDescent="0.2">
      <c r="A1569" s="34" t="s">
        <v>198</v>
      </c>
    </row>
    <row r="1570" spans="1:1" x14ac:dyDescent="0.2">
      <c r="A1570" s="34" t="s">
        <v>199</v>
      </c>
    </row>
    <row r="1571" spans="1:1" x14ac:dyDescent="0.2">
      <c r="A1571" s="34" t="s">
        <v>200</v>
      </c>
    </row>
    <row r="1572" spans="1:1" x14ac:dyDescent="0.2">
      <c r="A1572" s="34" t="s">
        <v>201</v>
      </c>
    </row>
    <row r="1573" spans="1:1" x14ac:dyDescent="0.2">
      <c r="A1573" s="34" t="s">
        <v>202</v>
      </c>
    </row>
    <row r="1574" spans="1:1" x14ac:dyDescent="0.2">
      <c r="A1574" s="34" t="s">
        <v>203</v>
      </c>
    </row>
    <row r="1575" spans="1:1" x14ac:dyDescent="0.2">
      <c r="A1575" s="34" t="s">
        <v>204</v>
      </c>
    </row>
    <row r="1576" spans="1:1" x14ac:dyDescent="0.2">
      <c r="A1576" s="34" t="s">
        <v>205</v>
      </c>
    </row>
    <row r="1577" spans="1:1" x14ac:dyDescent="0.2">
      <c r="A1577" s="34" t="s">
        <v>44</v>
      </c>
    </row>
    <row r="1578" spans="1:1" x14ac:dyDescent="0.2">
      <c r="A1578" s="34" t="s">
        <v>206</v>
      </c>
    </row>
    <row r="1579" spans="1:1" x14ac:dyDescent="0.2">
      <c r="A1579" s="34" t="s">
        <v>45</v>
      </c>
    </row>
    <row r="1580" spans="1:1" x14ac:dyDescent="0.2">
      <c r="A1580" s="34" t="s">
        <v>207</v>
      </c>
    </row>
    <row r="1581" spans="1:1" x14ac:dyDescent="0.2">
      <c r="A1581" s="34" t="s">
        <v>208</v>
      </c>
    </row>
    <row r="1582" spans="1:1" x14ac:dyDescent="0.2">
      <c r="A1582" s="34" t="s">
        <v>209</v>
      </c>
    </row>
    <row r="1583" spans="1:1" x14ac:dyDescent="0.2">
      <c r="A1583" s="34" t="s">
        <v>210</v>
      </c>
    </row>
    <row r="1584" spans="1:1" x14ac:dyDescent="0.2">
      <c r="A1584" s="34" t="s">
        <v>211</v>
      </c>
    </row>
    <row r="1585" spans="1:1" x14ac:dyDescent="0.2">
      <c r="A1585" s="34" t="s">
        <v>212</v>
      </c>
    </row>
    <row r="1586" spans="1:1" x14ac:dyDescent="0.2">
      <c r="A1586" s="34" t="s">
        <v>213</v>
      </c>
    </row>
    <row r="1587" spans="1:1" x14ac:dyDescent="0.2">
      <c r="A1587" s="34" t="s">
        <v>214</v>
      </c>
    </row>
    <row r="1588" spans="1:1" x14ac:dyDescent="0.2">
      <c r="A1588" s="34" t="s">
        <v>215</v>
      </c>
    </row>
    <row r="1589" spans="1:1" x14ac:dyDescent="0.2">
      <c r="A1589" s="34" t="s">
        <v>216</v>
      </c>
    </row>
    <row r="1590" spans="1:1" x14ac:dyDescent="0.2">
      <c r="A1590" s="34" t="s">
        <v>46</v>
      </c>
    </row>
    <row r="1591" spans="1:1" x14ac:dyDescent="0.2">
      <c r="A1591" s="34" t="s">
        <v>217</v>
      </c>
    </row>
    <row r="1592" spans="1:1" x14ac:dyDescent="0.2">
      <c r="A1592" s="34" t="s">
        <v>218</v>
      </c>
    </row>
    <row r="1593" spans="1:1" x14ac:dyDescent="0.2">
      <c r="A1593" s="34" t="s">
        <v>219</v>
      </c>
    </row>
    <row r="1594" spans="1:1" x14ac:dyDescent="0.2">
      <c r="A1594" s="34" t="s">
        <v>220</v>
      </c>
    </row>
    <row r="1595" spans="1:1" x14ac:dyDescent="0.2">
      <c r="A1595" s="34" t="s">
        <v>221</v>
      </c>
    </row>
    <row r="1596" spans="1:1" x14ac:dyDescent="0.2">
      <c r="A1596" s="34" t="s">
        <v>222</v>
      </c>
    </row>
    <row r="1597" spans="1:1" x14ac:dyDescent="0.2">
      <c r="A1597" s="34" t="s">
        <v>223</v>
      </c>
    </row>
    <row r="1598" spans="1:1" x14ac:dyDescent="0.2">
      <c r="A1598" s="34" t="s">
        <v>224</v>
      </c>
    </row>
    <row r="1599" spans="1:1" x14ac:dyDescent="0.2">
      <c r="A1599" s="34" t="s">
        <v>225</v>
      </c>
    </row>
    <row r="1600" spans="1:1" x14ac:dyDescent="0.2">
      <c r="A1600" s="34" t="s">
        <v>226</v>
      </c>
    </row>
    <row r="1601" spans="1:1" x14ac:dyDescent="0.2">
      <c r="A1601" s="34" t="s">
        <v>227</v>
      </c>
    </row>
    <row r="1602" spans="1:1" x14ac:dyDescent="0.2">
      <c r="A1602" s="34" t="s">
        <v>228</v>
      </c>
    </row>
    <row r="1603" spans="1:1" x14ac:dyDescent="0.2">
      <c r="A1603" s="34" t="s">
        <v>47</v>
      </c>
    </row>
    <row r="1604" spans="1:1" x14ac:dyDescent="0.2">
      <c r="A1604" s="34" t="s">
        <v>229</v>
      </c>
    </row>
    <row r="1605" spans="1:1" x14ac:dyDescent="0.2">
      <c r="A1605" s="34" t="s">
        <v>230</v>
      </c>
    </row>
    <row r="1606" spans="1:1" x14ac:dyDescent="0.2">
      <c r="A1606" s="34" t="s">
        <v>231</v>
      </c>
    </row>
    <row r="1607" spans="1:1" x14ac:dyDescent="0.2">
      <c r="A1607" s="34" t="s">
        <v>232</v>
      </c>
    </row>
    <row r="1608" spans="1:1" x14ac:dyDescent="0.2">
      <c r="A1608" s="34" t="s">
        <v>233</v>
      </c>
    </row>
    <row r="1609" spans="1:1" x14ac:dyDescent="0.2">
      <c r="A1609" s="34" t="s">
        <v>234</v>
      </c>
    </row>
    <row r="1610" spans="1:1" x14ac:dyDescent="0.2">
      <c r="A1610" s="34" t="s">
        <v>235</v>
      </c>
    </row>
    <row r="1611" spans="1:1" x14ac:dyDescent="0.2">
      <c r="A1611" s="34" t="s">
        <v>236</v>
      </c>
    </row>
    <row r="1612" spans="1:1" x14ac:dyDescent="0.2">
      <c r="A1612" s="34" t="s">
        <v>237</v>
      </c>
    </row>
    <row r="1613" spans="1:1" x14ac:dyDescent="0.2">
      <c r="A1613" s="34" t="s">
        <v>238</v>
      </c>
    </row>
    <row r="1614" spans="1:1" x14ac:dyDescent="0.2">
      <c r="A1614" s="34" t="s">
        <v>239</v>
      </c>
    </row>
    <row r="1615" spans="1:1" x14ac:dyDescent="0.2">
      <c r="A1615" s="34" t="s">
        <v>240</v>
      </c>
    </row>
    <row r="1616" spans="1:1" x14ac:dyDescent="0.2">
      <c r="A1616" s="34" t="s">
        <v>241</v>
      </c>
    </row>
    <row r="1617" spans="1:1" x14ac:dyDescent="0.2">
      <c r="A1617" s="34" t="s">
        <v>242</v>
      </c>
    </row>
    <row r="1618" spans="1:1" x14ac:dyDescent="0.2">
      <c r="A1618" s="34" t="s">
        <v>243</v>
      </c>
    </row>
    <row r="1619" spans="1:1" x14ac:dyDescent="0.2">
      <c r="A1619" s="34" t="s">
        <v>244</v>
      </c>
    </row>
    <row r="1620" spans="1:1" x14ac:dyDescent="0.2">
      <c r="A1620" s="34" t="s">
        <v>245</v>
      </c>
    </row>
    <row r="1621" spans="1:1" x14ac:dyDescent="0.2">
      <c r="A1621" s="34" t="s">
        <v>246</v>
      </c>
    </row>
    <row r="1622" spans="1:1" x14ac:dyDescent="0.2">
      <c r="A1622" s="34" t="s">
        <v>247</v>
      </c>
    </row>
    <row r="1623" spans="1:1" x14ac:dyDescent="0.2">
      <c r="A1623" s="34" t="s">
        <v>248</v>
      </c>
    </row>
    <row r="1624" spans="1:1" x14ac:dyDescent="0.2">
      <c r="A1624" s="34" t="s">
        <v>249</v>
      </c>
    </row>
    <row r="1625" spans="1:1" x14ac:dyDescent="0.2">
      <c r="A1625" s="34" t="s">
        <v>250</v>
      </c>
    </row>
    <row r="1626" spans="1:1" x14ac:dyDescent="0.2">
      <c r="A1626" s="34" t="s">
        <v>251</v>
      </c>
    </row>
    <row r="1627" spans="1:1" x14ac:dyDescent="0.2">
      <c r="A1627" s="34" t="s">
        <v>252</v>
      </c>
    </row>
    <row r="1628" spans="1:1" x14ac:dyDescent="0.2">
      <c r="A1628" s="34" t="s">
        <v>253</v>
      </c>
    </row>
    <row r="1629" spans="1:1" x14ac:dyDescent="0.2">
      <c r="A1629" s="34" t="s">
        <v>48</v>
      </c>
    </row>
    <row r="1630" spans="1:1" x14ac:dyDescent="0.2">
      <c r="A1630" s="34" t="s">
        <v>254</v>
      </c>
    </row>
    <row r="1631" spans="1:1" x14ac:dyDescent="0.2">
      <c r="A1631" s="34" t="s">
        <v>255</v>
      </c>
    </row>
    <row r="1632" spans="1:1" x14ac:dyDescent="0.2">
      <c r="A1632" s="34" t="s">
        <v>256</v>
      </c>
    </row>
    <row r="1633" spans="1:1" x14ac:dyDescent="0.2">
      <c r="A1633" s="34" t="s">
        <v>257</v>
      </c>
    </row>
    <row r="1634" spans="1:1" x14ac:dyDescent="0.2">
      <c r="A1634" s="34" t="s">
        <v>258</v>
      </c>
    </row>
    <row r="1635" spans="1:1" x14ac:dyDescent="0.2">
      <c r="A1635" s="34" t="s">
        <v>259</v>
      </c>
    </row>
    <row r="1636" spans="1:1" x14ac:dyDescent="0.2">
      <c r="A1636" s="34" t="s">
        <v>260</v>
      </c>
    </row>
    <row r="1637" spans="1:1" x14ac:dyDescent="0.2">
      <c r="A1637" s="34" t="s">
        <v>261</v>
      </c>
    </row>
    <row r="1638" spans="1:1" x14ac:dyDescent="0.2">
      <c r="A1638" s="34" t="s">
        <v>262</v>
      </c>
    </row>
    <row r="1639" spans="1:1" x14ac:dyDescent="0.2">
      <c r="A1639" s="34" t="s">
        <v>49</v>
      </c>
    </row>
    <row r="1640" spans="1:1" x14ac:dyDescent="0.2">
      <c r="A1640" s="34" t="s">
        <v>263</v>
      </c>
    </row>
    <row r="1641" spans="1:1" x14ac:dyDescent="0.2">
      <c r="A1641" s="34" t="s">
        <v>264</v>
      </c>
    </row>
    <row r="1642" spans="1:1" x14ac:dyDescent="0.2">
      <c r="A1642" s="34" t="s">
        <v>265</v>
      </c>
    </row>
    <row r="1643" spans="1:1" x14ac:dyDescent="0.2">
      <c r="A1643" s="34" t="s">
        <v>266</v>
      </c>
    </row>
    <row r="1644" spans="1:1" x14ac:dyDescent="0.2">
      <c r="A1644" s="34" t="s">
        <v>267</v>
      </c>
    </row>
    <row r="1645" spans="1:1" x14ac:dyDescent="0.2">
      <c r="A1645" s="34" t="s">
        <v>268</v>
      </c>
    </row>
    <row r="1646" spans="1:1" x14ac:dyDescent="0.2">
      <c r="A1646" s="34" t="s">
        <v>269</v>
      </c>
    </row>
    <row r="1647" spans="1:1" x14ac:dyDescent="0.2">
      <c r="A1647" s="34" t="s">
        <v>270</v>
      </c>
    </row>
    <row r="1648" spans="1:1" x14ac:dyDescent="0.2">
      <c r="A1648" s="34" t="s">
        <v>271</v>
      </c>
    </row>
    <row r="1649" spans="1:1" x14ac:dyDescent="0.2">
      <c r="A1649" s="34" t="s">
        <v>272</v>
      </c>
    </row>
    <row r="1650" spans="1:1" x14ac:dyDescent="0.2">
      <c r="A1650" s="34" t="s">
        <v>273</v>
      </c>
    </row>
    <row r="1651" spans="1:1" x14ac:dyDescent="0.2">
      <c r="A1651" s="34" t="s">
        <v>274</v>
      </c>
    </row>
    <row r="1652" spans="1:1" x14ac:dyDescent="0.2">
      <c r="A1652" s="34" t="s">
        <v>275</v>
      </c>
    </row>
    <row r="1653" spans="1:1" x14ac:dyDescent="0.2">
      <c r="A1653" s="34" t="s">
        <v>276</v>
      </c>
    </row>
    <row r="1654" spans="1:1" x14ac:dyDescent="0.2">
      <c r="A1654" s="34" t="s">
        <v>277</v>
      </c>
    </row>
    <row r="1655" spans="1:1" x14ac:dyDescent="0.2">
      <c r="A1655" s="34" t="s">
        <v>278</v>
      </c>
    </row>
    <row r="1656" spans="1:1" x14ac:dyDescent="0.2">
      <c r="A1656" s="34" t="s">
        <v>279</v>
      </c>
    </row>
    <row r="1657" spans="1:1" x14ac:dyDescent="0.2">
      <c r="A1657" s="34" t="s">
        <v>280</v>
      </c>
    </row>
    <row r="1658" spans="1:1" x14ac:dyDescent="0.2">
      <c r="A1658" s="34" t="s">
        <v>281</v>
      </c>
    </row>
    <row r="1659" spans="1:1" x14ac:dyDescent="0.2">
      <c r="A1659" s="34" t="s">
        <v>282</v>
      </c>
    </row>
    <row r="1660" spans="1:1" x14ac:dyDescent="0.2">
      <c r="A1660" s="34" t="s">
        <v>283</v>
      </c>
    </row>
    <row r="1661" spans="1:1" x14ac:dyDescent="0.2">
      <c r="A1661" s="34" t="s">
        <v>284</v>
      </c>
    </row>
    <row r="1662" spans="1:1" x14ac:dyDescent="0.2">
      <c r="A1662" s="34" t="s">
        <v>285</v>
      </c>
    </row>
    <row r="1663" spans="1:1" x14ac:dyDescent="0.2">
      <c r="A1663" s="34" t="s">
        <v>286</v>
      </c>
    </row>
    <row r="1664" spans="1:1" x14ac:dyDescent="0.2">
      <c r="A1664" s="34" t="s">
        <v>287</v>
      </c>
    </row>
    <row r="1665" spans="1:1" x14ac:dyDescent="0.2">
      <c r="A1665" s="34" t="s">
        <v>288</v>
      </c>
    </row>
    <row r="1666" spans="1:1" x14ac:dyDescent="0.2">
      <c r="A1666" s="34" t="s">
        <v>289</v>
      </c>
    </row>
    <row r="1667" spans="1:1" x14ac:dyDescent="0.2">
      <c r="A1667" s="34" t="s">
        <v>290</v>
      </c>
    </row>
    <row r="1668" spans="1:1" x14ac:dyDescent="0.2">
      <c r="A1668" s="34" t="s">
        <v>291</v>
      </c>
    </row>
    <row r="1669" spans="1:1" x14ac:dyDescent="0.2">
      <c r="A1669" s="34" t="s">
        <v>292</v>
      </c>
    </row>
    <row r="1670" spans="1:1" x14ac:dyDescent="0.2">
      <c r="A1670" s="34" t="s">
        <v>293</v>
      </c>
    </row>
    <row r="1671" spans="1:1" x14ac:dyDescent="0.2">
      <c r="A1671" s="34" t="s">
        <v>294</v>
      </c>
    </row>
    <row r="1672" spans="1:1" x14ac:dyDescent="0.2">
      <c r="A1672" s="34" t="s">
        <v>295</v>
      </c>
    </row>
    <row r="1673" spans="1:1" x14ac:dyDescent="0.2">
      <c r="A1673" s="34" t="s">
        <v>296</v>
      </c>
    </row>
    <row r="1674" spans="1:1" x14ac:dyDescent="0.2">
      <c r="A1674" s="34" t="s">
        <v>297</v>
      </c>
    </row>
    <row r="1675" spans="1:1" x14ac:dyDescent="0.2">
      <c r="A1675" s="34" t="s">
        <v>298</v>
      </c>
    </row>
    <row r="1676" spans="1:1" x14ac:dyDescent="0.2">
      <c r="A1676" s="34" t="s">
        <v>299</v>
      </c>
    </row>
    <row r="1677" spans="1:1" x14ac:dyDescent="0.2">
      <c r="A1677" s="34" t="s">
        <v>300</v>
      </c>
    </row>
    <row r="1678" spans="1:1" x14ac:dyDescent="0.2">
      <c r="A1678" s="34" t="s">
        <v>301</v>
      </c>
    </row>
    <row r="1679" spans="1:1" x14ac:dyDescent="0.2">
      <c r="A1679" s="34" t="s">
        <v>302</v>
      </c>
    </row>
    <row r="1680" spans="1:1" x14ac:dyDescent="0.2">
      <c r="A1680" s="34" t="s">
        <v>303</v>
      </c>
    </row>
    <row r="1681" spans="1:1" x14ac:dyDescent="0.2">
      <c r="A1681" s="34" t="s">
        <v>304</v>
      </c>
    </row>
    <row r="1682" spans="1:1" x14ac:dyDescent="0.2">
      <c r="A1682" s="34" t="s">
        <v>305</v>
      </c>
    </row>
    <row r="1683" spans="1:1" x14ac:dyDescent="0.2">
      <c r="A1683" s="34" t="s">
        <v>306</v>
      </c>
    </row>
    <row r="1684" spans="1:1" x14ac:dyDescent="0.2">
      <c r="A1684" s="34" t="s">
        <v>307</v>
      </c>
    </row>
    <row r="1685" spans="1:1" x14ac:dyDescent="0.2">
      <c r="A1685" s="34" t="s">
        <v>308</v>
      </c>
    </row>
    <row r="1686" spans="1:1" x14ac:dyDescent="0.2">
      <c r="A1686" s="34" t="s">
        <v>309</v>
      </c>
    </row>
    <row r="1687" spans="1:1" x14ac:dyDescent="0.2">
      <c r="A1687" s="34" t="s">
        <v>310</v>
      </c>
    </row>
    <row r="1688" spans="1:1" x14ac:dyDescent="0.2">
      <c r="A1688" s="34" t="s">
        <v>311</v>
      </c>
    </row>
    <row r="1689" spans="1:1" x14ac:dyDescent="0.2">
      <c r="A1689" s="34" t="s">
        <v>312</v>
      </c>
    </row>
    <row r="1690" spans="1:1" x14ac:dyDescent="0.2">
      <c r="A1690" s="34" t="s">
        <v>313</v>
      </c>
    </row>
    <row r="1691" spans="1:1" x14ac:dyDescent="0.2">
      <c r="A1691" s="34" t="s">
        <v>314</v>
      </c>
    </row>
    <row r="1692" spans="1:1" x14ac:dyDescent="0.2">
      <c r="A1692" s="34" t="s">
        <v>315</v>
      </c>
    </row>
    <row r="1693" spans="1:1" x14ac:dyDescent="0.2">
      <c r="A1693" s="34" t="s">
        <v>316</v>
      </c>
    </row>
    <row r="1694" spans="1:1" x14ac:dyDescent="0.2">
      <c r="A1694" s="34" t="s">
        <v>317</v>
      </c>
    </row>
    <row r="1695" spans="1:1" x14ac:dyDescent="0.2">
      <c r="A1695" s="34" t="s">
        <v>318</v>
      </c>
    </row>
    <row r="1696" spans="1:1" x14ac:dyDescent="0.2">
      <c r="A1696" s="34" t="s">
        <v>319</v>
      </c>
    </row>
    <row r="1697" spans="1:1" x14ac:dyDescent="0.2">
      <c r="A1697" s="34" t="s">
        <v>320</v>
      </c>
    </row>
    <row r="1698" spans="1:1" x14ac:dyDescent="0.2">
      <c r="A1698" s="34" t="s">
        <v>321</v>
      </c>
    </row>
    <row r="1699" spans="1:1" x14ac:dyDescent="0.2">
      <c r="A1699" s="34" t="s">
        <v>322</v>
      </c>
    </row>
    <row r="1700" spans="1:1" x14ac:dyDescent="0.2">
      <c r="A1700" s="34" t="s">
        <v>323</v>
      </c>
    </row>
    <row r="1701" spans="1:1" x14ac:dyDescent="0.2">
      <c r="A1701" s="34" t="s">
        <v>324</v>
      </c>
    </row>
    <row r="1702" spans="1:1" x14ac:dyDescent="0.2">
      <c r="A1702" s="34" t="s">
        <v>325</v>
      </c>
    </row>
    <row r="1703" spans="1:1" x14ac:dyDescent="0.2">
      <c r="A1703" s="34" t="s">
        <v>326</v>
      </c>
    </row>
    <row r="1704" spans="1:1" x14ac:dyDescent="0.2">
      <c r="A1704" s="34" t="s">
        <v>327</v>
      </c>
    </row>
    <row r="1705" spans="1:1" x14ac:dyDescent="0.2">
      <c r="A1705" s="34" t="s">
        <v>328</v>
      </c>
    </row>
    <row r="1706" spans="1:1" x14ac:dyDescent="0.2">
      <c r="A1706" s="34" t="s">
        <v>329</v>
      </c>
    </row>
    <row r="1707" spans="1:1" x14ac:dyDescent="0.2">
      <c r="A1707" s="34" t="s">
        <v>330</v>
      </c>
    </row>
    <row r="1708" spans="1:1" x14ac:dyDescent="0.2">
      <c r="A1708" s="34" t="s">
        <v>331</v>
      </c>
    </row>
    <row r="1709" spans="1:1" x14ac:dyDescent="0.2">
      <c r="A1709" s="34" t="s">
        <v>332</v>
      </c>
    </row>
    <row r="1710" spans="1:1" x14ac:dyDescent="0.2">
      <c r="A1710" s="34" t="s">
        <v>333</v>
      </c>
    </row>
    <row r="1711" spans="1:1" x14ac:dyDescent="0.2">
      <c r="A1711" s="34" t="s">
        <v>334</v>
      </c>
    </row>
    <row r="1712" spans="1:1" x14ac:dyDescent="0.2">
      <c r="A1712" s="34" t="s">
        <v>335</v>
      </c>
    </row>
    <row r="1713" spans="1:1" x14ac:dyDescent="0.2">
      <c r="A1713" s="34" t="s">
        <v>336</v>
      </c>
    </row>
    <row r="1714" spans="1:1" x14ac:dyDescent="0.2">
      <c r="A1714" s="34" t="s">
        <v>337</v>
      </c>
    </row>
    <row r="1715" spans="1:1" x14ac:dyDescent="0.2">
      <c r="A1715" s="34" t="s">
        <v>338</v>
      </c>
    </row>
    <row r="1716" spans="1:1" x14ac:dyDescent="0.2">
      <c r="A1716" s="34" t="s">
        <v>339</v>
      </c>
    </row>
    <row r="1717" spans="1:1" x14ac:dyDescent="0.2">
      <c r="A1717" s="34" t="s">
        <v>340</v>
      </c>
    </row>
    <row r="1718" spans="1:1" x14ac:dyDescent="0.2">
      <c r="A1718" s="34" t="s">
        <v>341</v>
      </c>
    </row>
    <row r="1719" spans="1:1" x14ac:dyDescent="0.2">
      <c r="A1719" s="34" t="s">
        <v>342</v>
      </c>
    </row>
    <row r="1720" spans="1:1" x14ac:dyDescent="0.2">
      <c r="A1720" s="34" t="s">
        <v>343</v>
      </c>
    </row>
    <row r="1721" spans="1:1" x14ac:dyDescent="0.2">
      <c r="A1721" s="34" t="s">
        <v>344</v>
      </c>
    </row>
    <row r="1722" spans="1:1" x14ac:dyDescent="0.2">
      <c r="A1722" s="34" t="s">
        <v>345</v>
      </c>
    </row>
    <row r="1723" spans="1:1" x14ac:dyDescent="0.2">
      <c r="A1723" s="34" t="s">
        <v>346</v>
      </c>
    </row>
    <row r="1724" spans="1:1" x14ac:dyDescent="0.2">
      <c r="A1724" s="34" t="s">
        <v>347</v>
      </c>
    </row>
    <row r="1725" spans="1:1" x14ac:dyDescent="0.2">
      <c r="A1725" s="34" t="s">
        <v>348</v>
      </c>
    </row>
    <row r="1726" spans="1:1" x14ac:dyDescent="0.2">
      <c r="A1726" s="34" t="s">
        <v>349</v>
      </c>
    </row>
    <row r="1727" spans="1:1" x14ac:dyDescent="0.2">
      <c r="A1727" s="34" t="s">
        <v>350</v>
      </c>
    </row>
    <row r="1728" spans="1:1" x14ac:dyDescent="0.2">
      <c r="A1728" s="34" t="s">
        <v>351</v>
      </c>
    </row>
    <row r="1729" spans="1:1" x14ac:dyDescent="0.2">
      <c r="A1729" s="34" t="s">
        <v>352</v>
      </c>
    </row>
    <row r="1730" spans="1:1" x14ac:dyDescent="0.2">
      <c r="A1730" s="34" t="s">
        <v>353</v>
      </c>
    </row>
    <row r="1731" spans="1:1" x14ac:dyDescent="0.2">
      <c r="A1731" s="34" t="s">
        <v>354</v>
      </c>
    </row>
    <row r="1732" spans="1:1" x14ac:dyDescent="0.2">
      <c r="A1732" s="34" t="s">
        <v>355</v>
      </c>
    </row>
    <row r="1733" spans="1:1" x14ac:dyDescent="0.2">
      <c r="A1733" s="34" t="s">
        <v>356</v>
      </c>
    </row>
    <row r="1734" spans="1:1" x14ac:dyDescent="0.2">
      <c r="A1734" s="34" t="s">
        <v>357</v>
      </c>
    </row>
    <row r="1735" spans="1:1" x14ac:dyDescent="0.2">
      <c r="A1735" s="34" t="s">
        <v>358</v>
      </c>
    </row>
    <row r="1736" spans="1:1" x14ac:dyDescent="0.2">
      <c r="A1736" s="34" t="s">
        <v>359</v>
      </c>
    </row>
    <row r="1737" spans="1:1" x14ac:dyDescent="0.2">
      <c r="A1737" s="34" t="s">
        <v>360</v>
      </c>
    </row>
    <row r="1738" spans="1:1" x14ac:dyDescent="0.2">
      <c r="A1738" s="34" t="s">
        <v>361</v>
      </c>
    </row>
    <row r="1739" spans="1:1" x14ac:dyDescent="0.2">
      <c r="A1739" s="34" t="s">
        <v>362</v>
      </c>
    </row>
    <row r="1740" spans="1:1" x14ac:dyDescent="0.2">
      <c r="A1740" s="34" t="s">
        <v>363</v>
      </c>
    </row>
    <row r="1741" spans="1:1" x14ac:dyDescent="0.2">
      <c r="A1741" s="34" t="s">
        <v>364</v>
      </c>
    </row>
    <row r="1742" spans="1:1" x14ac:dyDescent="0.2">
      <c r="A1742" s="34" t="s">
        <v>365</v>
      </c>
    </row>
    <row r="1743" spans="1:1" x14ac:dyDescent="0.2">
      <c r="A1743" s="34" t="s">
        <v>366</v>
      </c>
    </row>
    <row r="1744" spans="1:1" x14ac:dyDescent="0.2">
      <c r="A1744" s="34" t="s">
        <v>367</v>
      </c>
    </row>
    <row r="1745" spans="1:1" x14ac:dyDescent="0.2">
      <c r="A1745" s="34" t="s">
        <v>368</v>
      </c>
    </row>
    <row r="1746" spans="1:1" x14ac:dyDescent="0.2">
      <c r="A1746" s="34" t="s">
        <v>369</v>
      </c>
    </row>
    <row r="1747" spans="1:1" x14ac:dyDescent="0.2">
      <c r="A1747" s="34" t="s">
        <v>370</v>
      </c>
    </row>
    <row r="1748" spans="1:1" x14ac:dyDescent="0.2">
      <c r="A1748" s="34" t="s">
        <v>371</v>
      </c>
    </row>
    <row r="1749" spans="1:1" x14ac:dyDescent="0.2">
      <c r="A1749" s="34" t="s">
        <v>372</v>
      </c>
    </row>
    <row r="1750" spans="1:1" x14ac:dyDescent="0.2">
      <c r="A1750" s="34" t="s">
        <v>373</v>
      </c>
    </row>
    <row r="1751" spans="1:1" x14ac:dyDescent="0.2">
      <c r="A1751" s="34" t="s">
        <v>374</v>
      </c>
    </row>
    <row r="1752" spans="1:1" x14ac:dyDescent="0.2">
      <c r="A1752" s="34" t="s">
        <v>375</v>
      </c>
    </row>
    <row r="1753" spans="1:1" x14ac:dyDescent="0.2">
      <c r="A1753" s="34" t="s">
        <v>376</v>
      </c>
    </row>
    <row r="1754" spans="1:1" x14ac:dyDescent="0.2">
      <c r="A1754" s="34" t="s">
        <v>377</v>
      </c>
    </row>
    <row r="1755" spans="1:1" x14ac:dyDescent="0.2">
      <c r="A1755" s="34" t="s">
        <v>378</v>
      </c>
    </row>
    <row r="1756" spans="1:1" x14ac:dyDescent="0.2">
      <c r="A1756" s="34" t="s">
        <v>379</v>
      </c>
    </row>
    <row r="1757" spans="1:1" x14ac:dyDescent="0.2">
      <c r="A1757" s="34" t="s">
        <v>380</v>
      </c>
    </row>
    <row r="1758" spans="1:1" x14ac:dyDescent="0.2">
      <c r="A1758" s="34" t="s">
        <v>381</v>
      </c>
    </row>
    <row r="1759" spans="1:1" x14ac:dyDescent="0.2">
      <c r="A1759" s="34" t="s">
        <v>382</v>
      </c>
    </row>
    <row r="1760" spans="1:1" x14ac:dyDescent="0.2">
      <c r="A1760" s="34" t="s">
        <v>383</v>
      </c>
    </row>
    <row r="1761" spans="1:1" x14ac:dyDescent="0.2">
      <c r="A1761" s="34" t="s">
        <v>384</v>
      </c>
    </row>
    <row r="1762" spans="1:1" x14ac:dyDescent="0.2">
      <c r="A1762" s="34" t="s">
        <v>385</v>
      </c>
    </row>
    <row r="1763" spans="1:1" x14ac:dyDescent="0.2">
      <c r="A1763" s="34" t="s">
        <v>386</v>
      </c>
    </row>
    <row r="1764" spans="1:1" x14ac:dyDescent="0.2">
      <c r="A1764" s="34" t="s">
        <v>387</v>
      </c>
    </row>
    <row r="1765" spans="1:1" x14ac:dyDescent="0.2">
      <c r="A1765" s="34" t="s">
        <v>388</v>
      </c>
    </row>
    <row r="1766" spans="1:1" x14ac:dyDescent="0.2">
      <c r="A1766" s="34" t="s">
        <v>389</v>
      </c>
    </row>
    <row r="1767" spans="1:1" x14ac:dyDescent="0.2">
      <c r="A1767" s="34" t="s">
        <v>390</v>
      </c>
    </row>
    <row r="1768" spans="1:1" x14ac:dyDescent="0.2">
      <c r="A1768" s="34" t="s">
        <v>391</v>
      </c>
    </row>
    <row r="1769" spans="1:1" x14ac:dyDescent="0.2">
      <c r="A1769" s="34" t="s">
        <v>392</v>
      </c>
    </row>
    <row r="1770" spans="1:1" x14ac:dyDescent="0.2">
      <c r="A1770" s="34" t="s">
        <v>393</v>
      </c>
    </row>
    <row r="1771" spans="1:1" x14ac:dyDescent="0.2">
      <c r="A1771" s="34" t="s">
        <v>394</v>
      </c>
    </row>
    <row r="1772" spans="1:1" x14ac:dyDescent="0.2">
      <c r="A1772" s="34" t="s">
        <v>395</v>
      </c>
    </row>
    <row r="1773" spans="1:1" x14ac:dyDescent="0.2">
      <c r="A1773" s="34" t="s">
        <v>396</v>
      </c>
    </row>
    <row r="1774" spans="1:1" x14ac:dyDescent="0.2">
      <c r="A1774" s="34" t="s">
        <v>397</v>
      </c>
    </row>
    <row r="1775" spans="1:1" x14ac:dyDescent="0.2">
      <c r="A1775" s="34" t="s">
        <v>398</v>
      </c>
    </row>
    <row r="1776" spans="1:1" x14ac:dyDescent="0.2">
      <c r="A1776" s="34" t="s">
        <v>399</v>
      </c>
    </row>
    <row r="1777" spans="1:1" x14ac:dyDescent="0.2">
      <c r="A1777" s="34" t="s">
        <v>400</v>
      </c>
    </row>
    <row r="1778" spans="1:1" x14ac:dyDescent="0.2">
      <c r="A1778" s="34" t="s">
        <v>401</v>
      </c>
    </row>
    <row r="1779" spans="1:1" x14ac:dyDescent="0.2">
      <c r="A1779" s="34" t="s">
        <v>402</v>
      </c>
    </row>
    <row r="1780" spans="1:1" x14ac:dyDescent="0.2">
      <c r="A1780" s="34" t="s">
        <v>403</v>
      </c>
    </row>
    <row r="1781" spans="1:1" x14ac:dyDescent="0.2">
      <c r="A1781" s="34" t="s">
        <v>404</v>
      </c>
    </row>
    <row r="1782" spans="1:1" x14ac:dyDescent="0.2">
      <c r="A1782" s="34" t="s">
        <v>405</v>
      </c>
    </row>
    <row r="1783" spans="1:1" x14ac:dyDescent="0.2">
      <c r="A1783" s="34" t="s">
        <v>406</v>
      </c>
    </row>
    <row r="1784" spans="1:1" x14ac:dyDescent="0.2">
      <c r="A1784" s="34" t="s">
        <v>407</v>
      </c>
    </row>
    <row r="1785" spans="1:1" x14ac:dyDescent="0.2">
      <c r="A1785" s="34" t="s">
        <v>408</v>
      </c>
    </row>
    <row r="1786" spans="1:1" x14ac:dyDescent="0.2">
      <c r="A1786" s="34" t="s">
        <v>409</v>
      </c>
    </row>
    <row r="1787" spans="1:1" x14ac:dyDescent="0.2">
      <c r="A1787" s="34" t="s">
        <v>410</v>
      </c>
    </row>
    <row r="1788" spans="1:1" x14ac:dyDescent="0.2">
      <c r="A1788" s="34" t="s">
        <v>411</v>
      </c>
    </row>
    <row r="1789" spans="1:1" x14ac:dyDescent="0.2">
      <c r="A1789" s="34" t="s">
        <v>412</v>
      </c>
    </row>
    <row r="1790" spans="1:1" x14ac:dyDescent="0.2">
      <c r="A1790" s="34" t="s">
        <v>413</v>
      </c>
    </row>
    <row r="1791" spans="1:1" x14ac:dyDescent="0.2">
      <c r="A1791" s="34" t="s">
        <v>414</v>
      </c>
    </row>
    <row r="1792" spans="1:1" x14ac:dyDescent="0.2">
      <c r="A1792" s="34" t="s">
        <v>415</v>
      </c>
    </row>
    <row r="1793" spans="1:1" x14ac:dyDescent="0.2">
      <c r="A1793" s="34" t="s">
        <v>416</v>
      </c>
    </row>
    <row r="1794" spans="1:1" x14ac:dyDescent="0.2">
      <c r="A1794" s="34" t="s">
        <v>417</v>
      </c>
    </row>
    <row r="1795" spans="1:1" x14ac:dyDescent="0.2">
      <c r="A1795" s="34" t="s">
        <v>418</v>
      </c>
    </row>
    <row r="1796" spans="1:1" x14ac:dyDescent="0.2">
      <c r="A1796" s="34" t="s">
        <v>419</v>
      </c>
    </row>
    <row r="1797" spans="1:1" x14ac:dyDescent="0.2">
      <c r="A1797" s="34" t="s">
        <v>1750</v>
      </c>
    </row>
    <row r="1798" spans="1:1" x14ac:dyDescent="0.2">
      <c r="A1798" s="34" t="s">
        <v>1751</v>
      </c>
    </row>
    <row r="1799" spans="1:1" x14ac:dyDescent="0.2">
      <c r="A1799" s="34" t="s">
        <v>1752</v>
      </c>
    </row>
    <row r="1800" spans="1:1" x14ac:dyDescent="0.2">
      <c r="A1800" s="34" t="s">
        <v>1753</v>
      </c>
    </row>
    <row r="1801" spans="1:1" x14ac:dyDescent="0.2">
      <c r="A1801" s="34" t="s">
        <v>1754</v>
      </c>
    </row>
    <row r="1802" spans="1:1" x14ac:dyDescent="0.2">
      <c r="A1802" s="34" t="s">
        <v>1756</v>
      </c>
    </row>
    <row r="1803" spans="1:1" x14ac:dyDescent="0.2">
      <c r="A1803" s="34" t="s">
        <v>1757</v>
      </c>
    </row>
    <row r="1804" spans="1:1" x14ac:dyDescent="0.2">
      <c r="A1804" s="34" t="s">
        <v>1759</v>
      </c>
    </row>
    <row r="1805" spans="1:1" x14ac:dyDescent="0.2">
      <c r="A1805" s="34" t="s">
        <v>1760</v>
      </c>
    </row>
    <row r="1806" spans="1:1" x14ac:dyDescent="0.2">
      <c r="A1806" s="34" t="s">
        <v>1761</v>
      </c>
    </row>
    <row r="1807" spans="1:1" x14ac:dyDescent="0.2">
      <c r="A1807" s="34" t="s">
        <v>1762</v>
      </c>
    </row>
    <row r="1808" spans="1:1" x14ac:dyDescent="0.2">
      <c r="A1808" s="34" t="s">
        <v>1763</v>
      </c>
    </row>
    <row r="1809" spans="1:1" x14ac:dyDescent="0.2">
      <c r="A1809" s="34" t="s">
        <v>1764</v>
      </c>
    </row>
    <row r="1810" spans="1:1" x14ac:dyDescent="0.2">
      <c r="A1810" s="34" t="s">
        <v>1765</v>
      </c>
    </row>
    <row r="1811" spans="1:1" x14ac:dyDescent="0.2">
      <c r="A1811" s="34" t="s">
        <v>1766</v>
      </c>
    </row>
    <row r="1812" spans="1:1" x14ac:dyDescent="0.2">
      <c r="A1812" s="34" t="s">
        <v>1767</v>
      </c>
    </row>
    <row r="1813" spans="1:1" x14ac:dyDescent="0.2">
      <c r="A1813" s="34" t="s">
        <v>1768</v>
      </c>
    </row>
    <row r="1814" spans="1:1" x14ac:dyDescent="0.2">
      <c r="A1814" s="34" t="s">
        <v>1769</v>
      </c>
    </row>
    <row r="1815" spans="1:1" x14ac:dyDescent="0.2">
      <c r="A1815" s="34" t="s">
        <v>1770</v>
      </c>
    </row>
    <row r="1816" spans="1:1" x14ac:dyDescent="0.2">
      <c r="A1816" s="34" t="s">
        <v>1771</v>
      </c>
    </row>
    <row r="1817" spans="1:1" x14ac:dyDescent="0.2">
      <c r="A1817" s="34" t="s">
        <v>1772</v>
      </c>
    </row>
    <row r="1818" spans="1:1" x14ac:dyDescent="0.2">
      <c r="A1818" s="34" t="s">
        <v>1773</v>
      </c>
    </row>
    <row r="1819" spans="1:1" x14ac:dyDescent="0.2">
      <c r="A1819" s="34" t="s">
        <v>1774</v>
      </c>
    </row>
    <row r="1820" spans="1:1" x14ac:dyDescent="0.2">
      <c r="A1820" s="34" t="s">
        <v>1775</v>
      </c>
    </row>
    <row r="1821" spans="1:1" x14ac:dyDescent="0.2">
      <c r="A1821" s="34" t="s">
        <v>1776</v>
      </c>
    </row>
    <row r="1822" spans="1:1" x14ac:dyDescent="0.2">
      <c r="A1822" s="34" t="s">
        <v>1777</v>
      </c>
    </row>
    <row r="1823" spans="1:1" x14ac:dyDescent="0.2">
      <c r="A1823" s="34" t="s">
        <v>1778</v>
      </c>
    </row>
    <row r="1824" spans="1:1" x14ac:dyDescent="0.2">
      <c r="A1824" s="34" t="s">
        <v>1779</v>
      </c>
    </row>
    <row r="1825" spans="1:1" x14ac:dyDescent="0.2">
      <c r="A1825" s="34" t="s">
        <v>1780</v>
      </c>
    </row>
    <row r="1826" spans="1:1" x14ac:dyDescent="0.2">
      <c r="A1826" s="34" t="s">
        <v>1781</v>
      </c>
    </row>
    <row r="1827" spans="1:1" x14ac:dyDescent="0.2">
      <c r="A1827" s="34" t="s">
        <v>1782</v>
      </c>
    </row>
    <row r="1828" spans="1:1" x14ac:dyDescent="0.2">
      <c r="A1828" s="34" t="s">
        <v>1783</v>
      </c>
    </row>
    <row r="1829" spans="1:1" x14ac:dyDescent="0.2">
      <c r="A1829" s="34" t="s">
        <v>1784</v>
      </c>
    </row>
    <row r="1830" spans="1:1" x14ac:dyDescent="0.2">
      <c r="A1830" s="34" t="s">
        <v>1785</v>
      </c>
    </row>
    <row r="1831" spans="1:1" x14ac:dyDescent="0.2">
      <c r="A1831" s="34" t="s">
        <v>1786</v>
      </c>
    </row>
    <row r="1832" spans="1:1" x14ac:dyDescent="0.2">
      <c r="A1832" s="34" t="s">
        <v>1787</v>
      </c>
    </row>
    <row r="1833" spans="1:1" x14ac:dyDescent="0.2">
      <c r="A1833" s="34" t="s">
        <v>1788</v>
      </c>
    </row>
    <row r="1834" spans="1:1" x14ac:dyDescent="0.2">
      <c r="A1834" s="34" t="s">
        <v>1789</v>
      </c>
    </row>
    <row r="1835" spans="1:1" x14ac:dyDescent="0.2">
      <c r="A1835" s="34" t="s">
        <v>1790</v>
      </c>
    </row>
    <row r="1836" spans="1:1" x14ac:dyDescent="0.2">
      <c r="A1836" s="34" t="s">
        <v>1791</v>
      </c>
    </row>
    <row r="1837" spans="1:1" x14ac:dyDescent="0.2">
      <c r="A1837" s="34" t="s">
        <v>1792</v>
      </c>
    </row>
    <row r="1838" spans="1:1" x14ac:dyDescent="0.2">
      <c r="A1838" s="34" t="s">
        <v>1793</v>
      </c>
    </row>
    <row r="1839" spans="1:1" x14ac:dyDescent="0.2">
      <c r="A1839" s="34" t="s">
        <v>1794</v>
      </c>
    </row>
    <row r="1840" spans="1:1" x14ac:dyDescent="0.2">
      <c r="A1840" s="34" t="s">
        <v>1795</v>
      </c>
    </row>
    <row r="1841" spans="1:1" x14ac:dyDescent="0.2">
      <c r="A1841" s="34" t="s">
        <v>1796</v>
      </c>
    </row>
    <row r="1842" spans="1:1" x14ac:dyDescent="0.2">
      <c r="A1842" s="34" t="s">
        <v>1797</v>
      </c>
    </row>
    <row r="1843" spans="1:1" x14ac:dyDescent="0.2">
      <c r="A1843" s="34" t="s">
        <v>1798</v>
      </c>
    </row>
    <row r="1844" spans="1:1" x14ac:dyDescent="0.2">
      <c r="A1844" s="34" t="s">
        <v>1799</v>
      </c>
    </row>
    <row r="1845" spans="1:1" x14ac:dyDescent="0.2">
      <c r="A1845" s="34" t="s">
        <v>1800</v>
      </c>
    </row>
    <row r="1846" spans="1:1" x14ac:dyDescent="0.2">
      <c r="A1846" s="34" t="s">
        <v>1801</v>
      </c>
    </row>
    <row r="1847" spans="1:1" x14ac:dyDescent="0.2">
      <c r="A1847" s="34" t="s">
        <v>1802</v>
      </c>
    </row>
    <row r="1848" spans="1:1" x14ac:dyDescent="0.2">
      <c r="A1848" s="34" t="s">
        <v>1803</v>
      </c>
    </row>
    <row r="1849" spans="1:1" x14ac:dyDescent="0.2">
      <c r="A1849" s="34" t="s">
        <v>1806</v>
      </c>
    </row>
    <row r="1850" spans="1:1" x14ac:dyDescent="0.2">
      <c r="A1850" s="34" t="s">
        <v>1807</v>
      </c>
    </row>
    <row r="1851" spans="1:1" x14ac:dyDescent="0.2">
      <c r="A1851" s="34" t="s">
        <v>1808</v>
      </c>
    </row>
    <row r="1852" spans="1:1" x14ac:dyDescent="0.2">
      <c r="A1852" s="34" t="s">
        <v>1809</v>
      </c>
    </row>
    <row r="1853" spans="1:1" x14ac:dyDescent="0.2">
      <c r="A1853" s="34" t="s">
        <v>1810</v>
      </c>
    </row>
    <row r="1854" spans="1:1" x14ac:dyDescent="0.2">
      <c r="A1854" s="34" t="s">
        <v>1811</v>
      </c>
    </row>
    <row r="1855" spans="1:1" x14ac:dyDescent="0.2">
      <c r="A1855" s="34" t="s">
        <v>1812</v>
      </c>
    </row>
    <row r="1856" spans="1:1" x14ac:dyDescent="0.2">
      <c r="A1856" s="34" t="s">
        <v>1813</v>
      </c>
    </row>
    <row r="1857" spans="1:1" x14ac:dyDescent="0.2">
      <c r="A1857" s="34" t="s">
        <v>1814</v>
      </c>
    </row>
    <row r="1858" spans="1:1" x14ac:dyDescent="0.2">
      <c r="A1858" s="34" t="s">
        <v>1815</v>
      </c>
    </row>
    <row r="1859" spans="1:1" x14ac:dyDescent="0.2">
      <c r="A1859" s="34" t="s">
        <v>1816</v>
      </c>
    </row>
    <row r="1860" spans="1:1" x14ac:dyDescent="0.2">
      <c r="A1860" s="34" t="s">
        <v>1817</v>
      </c>
    </row>
    <row r="1861" spans="1:1" x14ac:dyDescent="0.2">
      <c r="A1861" s="34" t="s">
        <v>1818</v>
      </c>
    </row>
    <row r="1862" spans="1:1" x14ac:dyDescent="0.2">
      <c r="A1862" s="34" t="s">
        <v>1819</v>
      </c>
    </row>
    <row r="1863" spans="1:1" x14ac:dyDescent="0.2">
      <c r="A1863" s="34" t="s">
        <v>1820</v>
      </c>
    </row>
    <row r="1864" spans="1:1" x14ac:dyDescent="0.2">
      <c r="A1864" s="34" t="s">
        <v>1821</v>
      </c>
    </row>
    <row r="1865" spans="1:1" x14ac:dyDescent="0.2">
      <c r="A1865" s="34" t="s">
        <v>1822</v>
      </c>
    </row>
    <row r="1866" spans="1:1" x14ac:dyDescent="0.2">
      <c r="A1866" s="34" t="s">
        <v>1877</v>
      </c>
    </row>
    <row r="1867" spans="1:1" x14ac:dyDescent="0.2">
      <c r="A1867" s="34" t="s">
        <v>1876</v>
      </c>
    </row>
    <row r="1868" spans="1:1" x14ac:dyDescent="0.2">
      <c r="A1868" s="34" t="s">
        <v>1875</v>
      </c>
    </row>
    <row r="1869" spans="1:1" x14ac:dyDescent="0.2">
      <c r="A1869" s="34" t="s">
        <v>1874</v>
      </c>
    </row>
    <row r="1870" spans="1:1" x14ac:dyDescent="0.2">
      <c r="A1870" s="34" t="s">
        <v>1873</v>
      </c>
    </row>
    <row r="1871" spans="1:1" x14ac:dyDescent="0.2">
      <c r="A1871" s="34" t="s">
        <v>1872</v>
      </c>
    </row>
    <row r="1872" spans="1:1" x14ac:dyDescent="0.2">
      <c r="A1872" s="34" t="s">
        <v>1871</v>
      </c>
    </row>
    <row r="1873" spans="1:1" x14ac:dyDescent="0.2">
      <c r="A1873" s="34" t="s">
        <v>1870</v>
      </c>
    </row>
    <row r="1874" spans="1:1" x14ac:dyDescent="0.2">
      <c r="A1874" s="34" t="s">
        <v>1869</v>
      </c>
    </row>
    <row r="1875" spans="1:1" x14ac:dyDescent="0.2">
      <c r="A1875" s="34" t="s">
        <v>1868</v>
      </c>
    </row>
    <row r="1876" spans="1:1" x14ac:dyDescent="0.2">
      <c r="A1876" s="34" t="s">
        <v>1867</v>
      </c>
    </row>
    <row r="1877" spans="1:1" x14ac:dyDescent="0.2">
      <c r="A1877" s="34" t="s">
        <v>1866</v>
      </c>
    </row>
    <row r="1878" spans="1:1" x14ac:dyDescent="0.2">
      <c r="A1878" s="34" t="s">
        <v>1865</v>
      </c>
    </row>
    <row r="1879" spans="1:1" x14ac:dyDescent="0.2">
      <c r="A1879" s="34" t="s">
        <v>1864</v>
      </c>
    </row>
    <row r="1880" spans="1:1" x14ac:dyDescent="0.2">
      <c r="A1880" s="34" t="s">
        <v>1863</v>
      </c>
    </row>
    <row r="1881" spans="1:1" x14ac:dyDescent="0.2">
      <c r="A1881" s="34" t="s">
        <v>1862</v>
      </c>
    </row>
    <row r="1882" spans="1:1" x14ac:dyDescent="0.2">
      <c r="A1882" s="34" t="s">
        <v>1861</v>
      </c>
    </row>
    <row r="1883" spans="1:1" x14ac:dyDescent="0.2">
      <c r="A1883" s="34" t="s">
        <v>1859</v>
      </c>
    </row>
    <row r="1884" spans="1:1" x14ac:dyDescent="0.2">
      <c r="A1884" s="34" t="s">
        <v>1858</v>
      </c>
    </row>
    <row r="1885" spans="1:1" x14ac:dyDescent="0.2">
      <c r="A1885" s="34" t="s">
        <v>1857</v>
      </c>
    </row>
    <row r="1886" spans="1:1" x14ac:dyDescent="0.2">
      <c r="A1886" s="34" t="s">
        <v>1856</v>
      </c>
    </row>
    <row r="1887" spans="1:1" x14ac:dyDescent="0.2">
      <c r="A1887" s="34" t="s">
        <v>1854</v>
      </c>
    </row>
    <row r="1888" spans="1:1" x14ac:dyDescent="0.2">
      <c r="A1888" s="34" t="s">
        <v>1853</v>
      </c>
    </row>
    <row r="1889" spans="1:1" x14ac:dyDescent="0.2">
      <c r="A1889" s="34" t="s">
        <v>1852</v>
      </c>
    </row>
    <row r="1890" spans="1:1" x14ac:dyDescent="0.2">
      <c r="A1890" s="34" t="s">
        <v>1851</v>
      </c>
    </row>
    <row r="1891" spans="1:1" x14ac:dyDescent="0.2">
      <c r="A1891" s="34" t="s">
        <v>1850</v>
      </c>
    </row>
    <row r="1892" spans="1:1" x14ac:dyDescent="0.2">
      <c r="A1892" s="34" t="s">
        <v>1849</v>
      </c>
    </row>
    <row r="1893" spans="1:1" x14ac:dyDescent="0.2">
      <c r="A1893" s="34" t="s">
        <v>1848</v>
      </c>
    </row>
    <row r="1894" spans="1:1" x14ac:dyDescent="0.2">
      <c r="A1894" s="34" t="s">
        <v>1847</v>
      </c>
    </row>
    <row r="1895" spans="1:1" x14ac:dyDescent="0.2">
      <c r="A1895" s="34" t="s">
        <v>1846</v>
      </c>
    </row>
    <row r="1896" spans="1:1" x14ac:dyDescent="0.2">
      <c r="A1896" s="34" t="s">
        <v>1845</v>
      </c>
    </row>
    <row r="1897" spans="1:1" x14ac:dyDescent="0.2">
      <c r="A1897" s="34" t="s">
        <v>1844</v>
      </c>
    </row>
    <row r="1898" spans="1:1" x14ac:dyDescent="0.2">
      <c r="A1898" s="34" t="s">
        <v>1843</v>
      </c>
    </row>
    <row r="1899" spans="1:1" x14ac:dyDescent="0.2">
      <c r="A1899" s="34" t="s">
        <v>1842</v>
      </c>
    </row>
    <row r="1900" spans="1:1" x14ac:dyDescent="0.2">
      <c r="A1900" s="34" t="s">
        <v>1841</v>
      </c>
    </row>
    <row r="1901" spans="1:1" x14ac:dyDescent="0.2">
      <c r="A1901" s="34" t="s">
        <v>1840</v>
      </c>
    </row>
    <row r="1902" spans="1:1" x14ac:dyDescent="0.2">
      <c r="A1902" s="34" t="s">
        <v>1838</v>
      </c>
    </row>
    <row r="1903" spans="1:1" x14ac:dyDescent="0.2">
      <c r="A1903" s="34" t="s">
        <v>1837</v>
      </c>
    </row>
    <row r="1904" spans="1:1" x14ac:dyDescent="0.2">
      <c r="A1904" s="34" t="s">
        <v>1836</v>
      </c>
    </row>
    <row r="1905" spans="1:1" x14ac:dyDescent="0.2">
      <c r="A1905" s="34" t="s">
        <v>1835</v>
      </c>
    </row>
    <row r="1906" spans="1:1" x14ac:dyDescent="0.2">
      <c r="A1906" s="34" t="s">
        <v>1834</v>
      </c>
    </row>
    <row r="1907" spans="1:1" x14ac:dyDescent="0.2">
      <c r="A1907" s="34" t="s">
        <v>1833</v>
      </c>
    </row>
    <row r="1908" spans="1:1" x14ac:dyDescent="0.2">
      <c r="A1908" s="34" t="s">
        <v>1880</v>
      </c>
    </row>
    <row r="1909" spans="1:1" x14ac:dyDescent="0.2">
      <c r="A1909" s="34" t="s">
        <v>1881</v>
      </c>
    </row>
    <row r="1910" spans="1:1" x14ac:dyDescent="0.2">
      <c r="A1910" s="34" t="s">
        <v>1882</v>
      </c>
    </row>
    <row r="1911" spans="1:1" x14ac:dyDescent="0.2">
      <c r="A1911" s="34" t="s">
        <v>1883</v>
      </c>
    </row>
    <row r="1912" spans="1:1" x14ac:dyDescent="0.2">
      <c r="A1912" s="34" t="s">
        <v>1884</v>
      </c>
    </row>
    <row r="1913" spans="1:1" x14ac:dyDescent="0.2">
      <c r="A1913" s="34" t="s">
        <v>1885</v>
      </c>
    </row>
    <row r="1914" spans="1:1" x14ac:dyDescent="0.2">
      <c r="A1914" s="34" t="s">
        <v>1886</v>
      </c>
    </row>
    <row r="1915" spans="1:1" x14ac:dyDescent="0.2">
      <c r="A1915" s="34" t="s">
        <v>1887</v>
      </c>
    </row>
    <row r="1916" spans="1:1" x14ac:dyDescent="0.2">
      <c r="A1916" s="34" t="s">
        <v>1888</v>
      </c>
    </row>
    <row r="1917" spans="1:1" x14ac:dyDescent="0.2">
      <c r="A1917" s="34" t="s">
        <v>1890</v>
      </c>
    </row>
    <row r="1918" spans="1:1" x14ac:dyDescent="0.2">
      <c r="A1918" s="34" t="s">
        <v>1891</v>
      </c>
    </row>
    <row r="1919" spans="1:1" x14ac:dyDescent="0.2">
      <c r="A1919" s="34" t="s">
        <v>1892</v>
      </c>
    </row>
    <row r="1920" spans="1:1" x14ac:dyDescent="0.2">
      <c r="A1920" s="34" t="s">
        <v>1893</v>
      </c>
    </row>
    <row r="1921" spans="1:1" x14ac:dyDescent="0.2">
      <c r="A1921" s="34" t="s">
        <v>1894</v>
      </c>
    </row>
    <row r="1922" spans="1:1" x14ac:dyDescent="0.2">
      <c r="A1922" s="34" t="s">
        <v>1895</v>
      </c>
    </row>
    <row r="1923" spans="1:1" x14ac:dyDescent="0.2">
      <c r="A1923" s="34" t="s">
        <v>1896</v>
      </c>
    </row>
    <row r="1924" spans="1:1" x14ac:dyDescent="0.2">
      <c r="A1924" s="34" t="s">
        <v>1897</v>
      </c>
    </row>
    <row r="1925" spans="1:1" x14ac:dyDescent="0.2">
      <c r="A1925" s="34" t="s">
        <v>1898</v>
      </c>
    </row>
    <row r="1926" spans="1:1" x14ac:dyDescent="0.2">
      <c r="A1926" s="34" t="s">
        <v>1899</v>
      </c>
    </row>
    <row r="1927" spans="1:1" x14ac:dyDescent="0.2">
      <c r="A1927" s="34" t="s">
        <v>1900</v>
      </c>
    </row>
    <row r="1928" spans="1:1" x14ac:dyDescent="0.2">
      <c r="A1928" s="34" t="s">
        <v>1901</v>
      </c>
    </row>
    <row r="1929" spans="1:1" x14ac:dyDescent="0.2">
      <c r="A1929" s="34" t="s">
        <v>1902</v>
      </c>
    </row>
    <row r="1930" spans="1:1" x14ac:dyDescent="0.2">
      <c r="A1930" s="34" t="s">
        <v>1903</v>
      </c>
    </row>
    <row r="1931" spans="1:1" x14ac:dyDescent="0.2">
      <c r="A1931" s="34" t="s">
        <v>1904</v>
      </c>
    </row>
    <row r="1932" spans="1:1" x14ac:dyDescent="0.2">
      <c r="A1932" s="34" t="s">
        <v>1906</v>
      </c>
    </row>
    <row r="1933" spans="1:1" x14ac:dyDescent="0.2">
      <c r="A1933" s="34" t="s">
        <v>1908</v>
      </c>
    </row>
    <row r="1934" spans="1:1" x14ac:dyDescent="0.2">
      <c r="A1934" s="34" t="s">
        <v>1909</v>
      </c>
    </row>
    <row r="1935" spans="1:1" x14ac:dyDescent="0.2">
      <c r="A1935" s="34" t="s">
        <v>1910</v>
      </c>
    </row>
    <row r="1936" spans="1:1" x14ac:dyDescent="0.2">
      <c r="A1936" s="34" t="s">
        <v>1911</v>
      </c>
    </row>
    <row r="1937" spans="1:1" x14ac:dyDescent="0.2">
      <c r="A1937" s="34" t="s">
        <v>1912</v>
      </c>
    </row>
    <row r="1938" spans="1:1" x14ac:dyDescent="0.2">
      <c r="A1938" s="34" t="s">
        <v>1913</v>
      </c>
    </row>
    <row r="1939" spans="1:1" x14ac:dyDescent="0.2">
      <c r="A1939" s="34" t="s">
        <v>1914</v>
      </c>
    </row>
    <row r="1940" spans="1:1" x14ac:dyDescent="0.2">
      <c r="A1940" s="34" t="s">
        <v>1915</v>
      </c>
    </row>
    <row r="1941" spans="1:1" x14ac:dyDescent="0.2">
      <c r="A1941" s="34" t="s">
        <v>1917</v>
      </c>
    </row>
    <row r="1942" spans="1:1" x14ac:dyDescent="0.2">
      <c r="A1942" s="34" t="s">
        <v>1918</v>
      </c>
    </row>
    <row r="1943" spans="1:1" x14ac:dyDescent="0.2">
      <c r="A1943" s="34" t="s">
        <v>1919</v>
      </c>
    </row>
    <row r="1944" spans="1:1" x14ac:dyDescent="0.2">
      <c r="A1944" s="34" t="s">
        <v>1920</v>
      </c>
    </row>
    <row r="1945" spans="1:1" x14ac:dyDescent="0.2">
      <c r="A1945" s="34" t="s">
        <v>1921</v>
      </c>
    </row>
    <row r="1946" spans="1:1" x14ac:dyDescent="0.2">
      <c r="A1946" s="34" t="s">
        <v>1922</v>
      </c>
    </row>
    <row r="1947" spans="1:1" x14ac:dyDescent="0.2">
      <c r="A1947" s="34" t="s">
        <v>1923</v>
      </c>
    </row>
    <row r="1948" spans="1:1" x14ac:dyDescent="0.2">
      <c r="A1948" s="34" t="s">
        <v>1924</v>
      </c>
    </row>
    <row r="1949" spans="1:1" x14ac:dyDescent="0.2">
      <c r="A1949" s="34" t="s">
        <v>1925</v>
      </c>
    </row>
    <row r="1950" spans="1:1" x14ac:dyDescent="0.2">
      <c r="A1950" s="34" t="s">
        <v>1926</v>
      </c>
    </row>
    <row r="1951" spans="1:1" x14ac:dyDescent="0.2">
      <c r="A1951" s="34" t="s">
        <v>1927</v>
      </c>
    </row>
    <row r="1952" spans="1:1" x14ac:dyDescent="0.2">
      <c r="A1952" s="34" t="s">
        <v>1928</v>
      </c>
    </row>
    <row r="1953" spans="1:1" x14ac:dyDescent="0.2">
      <c r="A1953" s="34" t="s">
        <v>1929</v>
      </c>
    </row>
    <row r="1954" spans="1:1" x14ac:dyDescent="0.2">
      <c r="A1954" s="34" t="s">
        <v>1930</v>
      </c>
    </row>
    <row r="1955" spans="1:1" x14ac:dyDescent="0.2">
      <c r="A1955" s="34" t="s">
        <v>1931</v>
      </c>
    </row>
    <row r="1956" spans="1:1" x14ac:dyDescent="0.2">
      <c r="A1956" s="34" t="s">
        <v>1932</v>
      </c>
    </row>
    <row r="1957" spans="1:1" x14ac:dyDescent="0.2">
      <c r="A1957" s="34" t="s">
        <v>1933</v>
      </c>
    </row>
    <row r="1958" spans="1:1" x14ac:dyDescent="0.2">
      <c r="A1958" s="34" t="s">
        <v>1934</v>
      </c>
    </row>
    <row r="1959" spans="1:1" x14ac:dyDescent="0.2">
      <c r="A1959" s="34" t="s">
        <v>1935</v>
      </c>
    </row>
    <row r="1960" spans="1:1" x14ac:dyDescent="0.2">
      <c r="A1960" s="34" t="s">
        <v>1936</v>
      </c>
    </row>
    <row r="1961" spans="1:1" x14ac:dyDescent="0.2">
      <c r="A1961" s="34" t="s">
        <v>1937</v>
      </c>
    </row>
    <row r="1962" spans="1:1" x14ac:dyDescent="0.2">
      <c r="A1962" s="34" t="s">
        <v>1938</v>
      </c>
    </row>
    <row r="1963" spans="1:1" x14ac:dyDescent="0.2">
      <c r="A1963" s="34" t="s">
        <v>1939</v>
      </c>
    </row>
    <row r="1964" spans="1:1" x14ac:dyDescent="0.2">
      <c r="A1964" s="34" t="s">
        <v>1940</v>
      </c>
    </row>
    <row r="1965" spans="1:1" x14ac:dyDescent="0.2">
      <c r="A1965" s="34" t="s">
        <v>1941</v>
      </c>
    </row>
    <row r="1966" spans="1:1" x14ac:dyDescent="0.2">
      <c r="A1966" s="34" t="s">
        <v>1942</v>
      </c>
    </row>
    <row r="1967" spans="1:1" x14ac:dyDescent="0.2">
      <c r="A1967" s="34" t="s">
        <v>1947</v>
      </c>
    </row>
    <row r="1968" spans="1:1" x14ac:dyDescent="0.2">
      <c r="A1968" s="34" t="s">
        <v>1948</v>
      </c>
    </row>
    <row r="1969" spans="1:1" x14ac:dyDescent="0.2">
      <c r="A1969" s="34" t="s">
        <v>1950</v>
      </c>
    </row>
    <row r="1970" spans="1:1" x14ac:dyDescent="0.2">
      <c r="A1970" s="34" t="s">
        <v>1951</v>
      </c>
    </row>
    <row r="1971" spans="1:1" x14ac:dyDescent="0.2">
      <c r="A1971" s="34" t="s">
        <v>1952</v>
      </c>
    </row>
    <row r="1972" spans="1:1" x14ac:dyDescent="0.2">
      <c r="A1972" s="34" t="s">
        <v>1953</v>
      </c>
    </row>
    <row r="1973" spans="1:1" x14ac:dyDescent="0.2">
      <c r="A1973" s="34" t="s">
        <v>1954</v>
      </c>
    </row>
    <row r="1974" spans="1:1" x14ac:dyDescent="0.2">
      <c r="A1974" s="34" t="s">
        <v>1956</v>
      </c>
    </row>
    <row r="1975" spans="1:1" x14ac:dyDescent="0.2">
      <c r="A1975" s="34" t="s">
        <v>1957</v>
      </c>
    </row>
    <row r="1976" spans="1:1" x14ac:dyDescent="0.2">
      <c r="A1976" s="34" t="s">
        <v>1958</v>
      </c>
    </row>
    <row r="1977" spans="1:1" x14ac:dyDescent="0.2">
      <c r="A1977" s="34" t="s">
        <v>1959</v>
      </c>
    </row>
    <row r="1978" spans="1:1" x14ac:dyDescent="0.2">
      <c r="A1978" s="34" t="s">
        <v>1960</v>
      </c>
    </row>
    <row r="1979" spans="1:1" x14ac:dyDescent="0.2">
      <c r="A1979" s="34" t="s">
        <v>1962</v>
      </c>
    </row>
    <row r="1980" spans="1:1" x14ac:dyDescent="0.2">
      <c r="A1980" s="34" t="s">
        <v>1963</v>
      </c>
    </row>
    <row r="1981" spans="1:1" x14ac:dyDescent="0.2">
      <c r="A1981" s="34" t="s">
        <v>1964</v>
      </c>
    </row>
    <row r="1982" spans="1:1" x14ac:dyDescent="0.2">
      <c r="A1982" s="34" t="s">
        <v>1966</v>
      </c>
    </row>
    <row r="1983" spans="1:1" x14ac:dyDescent="0.2">
      <c r="A1983" s="34" t="s">
        <v>1967</v>
      </c>
    </row>
    <row r="1984" spans="1:1" x14ac:dyDescent="0.2">
      <c r="A1984" s="34" t="s">
        <v>1968</v>
      </c>
    </row>
    <row r="1985" spans="1:1" x14ac:dyDescent="0.2">
      <c r="A1985" s="34" t="s">
        <v>1969</v>
      </c>
    </row>
    <row r="1986" spans="1:1" x14ac:dyDescent="0.2">
      <c r="A1986" s="34" t="s">
        <v>1970</v>
      </c>
    </row>
    <row r="1987" spans="1:1" x14ac:dyDescent="0.2">
      <c r="A1987" s="34" t="s">
        <v>1971</v>
      </c>
    </row>
    <row r="1988" spans="1:1" x14ac:dyDescent="0.2">
      <c r="A1988" s="34" t="s">
        <v>1972</v>
      </c>
    </row>
    <row r="1989" spans="1:1" x14ac:dyDescent="0.2">
      <c r="A1989" s="34" t="s">
        <v>1973</v>
      </c>
    </row>
    <row r="1990" spans="1:1" x14ac:dyDescent="0.2">
      <c r="A1990" s="34" t="s">
        <v>1975</v>
      </c>
    </row>
    <row r="1991" spans="1:1" x14ac:dyDescent="0.2">
      <c r="A1991" s="34" t="s">
        <v>1976</v>
      </c>
    </row>
    <row r="1992" spans="1:1" x14ac:dyDescent="0.2">
      <c r="A1992" s="34" t="s">
        <v>1977</v>
      </c>
    </row>
    <row r="1993" spans="1:1" x14ac:dyDescent="0.2">
      <c r="A1993" s="34" t="s">
        <v>1978</v>
      </c>
    </row>
    <row r="1994" spans="1:1" x14ac:dyDescent="0.2">
      <c r="A1994" s="34" t="s">
        <v>1979</v>
      </c>
    </row>
    <row r="1995" spans="1:1" x14ac:dyDescent="0.2">
      <c r="A1995" s="34" t="s">
        <v>1980</v>
      </c>
    </row>
    <row r="1996" spans="1:1" x14ac:dyDescent="0.2">
      <c r="A1996" s="34" t="s">
        <v>1981</v>
      </c>
    </row>
    <row r="1997" spans="1:1" x14ac:dyDescent="0.2">
      <c r="A1997" s="34" t="s">
        <v>1982</v>
      </c>
    </row>
    <row r="1998" spans="1:1" x14ac:dyDescent="0.2">
      <c r="A1998" s="34" t="s">
        <v>1983</v>
      </c>
    </row>
    <row r="1999" spans="1:1" x14ac:dyDescent="0.2">
      <c r="A1999" s="34" t="s">
        <v>1985</v>
      </c>
    </row>
    <row r="2000" spans="1:1" x14ac:dyDescent="0.2">
      <c r="A2000" s="34" t="s">
        <v>1986</v>
      </c>
    </row>
    <row r="2001" spans="1:1" x14ac:dyDescent="0.2">
      <c r="A2001" s="34" t="s">
        <v>1987</v>
      </c>
    </row>
    <row r="2002" spans="1:1" x14ac:dyDescent="0.2">
      <c r="A2002" s="34" t="s">
        <v>1988</v>
      </c>
    </row>
    <row r="2003" spans="1:1" x14ac:dyDescent="0.2">
      <c r="A2003" s="34" t="s">
        <v>1990</v>
      </c>
    </row>
    <row r="2004" spans="1:1" x14ac:dyDescent="0.2">
      <c r="A2004" s="34" t="s">
        <v>1991</v>
      </c>
    </row>
    <row r="2005" spans="1:1" x14ac:dyDescent="0.2">
      <c r="A2005" s="34" t="s">
        <v>1992</v>
      </c>
    </row>
    <row r="2006" spans="1:1" x14ac:dyDescent="0.2">
      <c r="A2006" s="34" t="s">
        <v>1993</v>
      </c>
    </row>
    <row r="2007" spans="1:1" x14ac:dyDescent="0.2">
      <c r="A2007" s="34" t="s">
        <v>1994</v>
      </c>
    </row>
    <row r="2008" spans="1:1" x14ac:dyDescent="0.2">
      <c r="A2008" s="34" t="s">
        <v>1995</v>
      </c>
    </row>
    <row r="2009" spans="1:1" x14ac:dyDescent="0.2">
      <c r="A2009" s="34" t="s">
        <v>1996</v>
      </c>
    </row>
    <row r="2010" spans="1:1" x14ac:dyDescent="0.2">
      <c r="A2010" s="34" t="s">
        <v>1998</v>
      </c>
    </row>
    <row r="2011" spans="1:1" x14ac:dyDescent="0.2">
      <c r="A2011" s="34" t="s">
        <v>1999</v>
      </c>
    </row>
    <row r="2012" spans="1:1" x14ac:dyDescent="0.2">
      <c r="A2012" s="34" t="s">
        <v>2000</v>
      </c>
    </row>
    <row r="2013" spans="1:1" x14ac:dyDescent="0.2">
      <c r="A2013" s="34" t="s">
        <v>2001</v>
      </c>
    </row>
    <row r="2014" spans="1:1" x14ac:dyDescent="0.2">
      <c r="A2014" s="34" t="s">
        <v>2002</v>
      </c>
    </row>
    <row r="2015" spans="1:1" x14ac:dyDescent="0.2">
      <c r="A2015" s="34" t="s">
        <v>2003</v>
      </c>
    </row>
    <row r="2016" spans="1:1" x14ac:dyDescent="0.2">
      <c r="A2016" s="34" t="s">
        <v>2004</v>
      </c>
    </row>
    <row r="2017" spans="1:1" x14ac:dyDescent="0.2">
      <c r="A2017" s="34" t="s">
        <v>2005</v>
      </c>
    </row>
    <row r="2018" spans="1:1" x14ac:dyDescent="0.2">
      <c r="A2018" s="34" t="s">
        <v>2006</v>
      </c>
    </row>
    <row r="2019" spans="1:1" x14ac:dyDescent="0.2">
      <c r="A2019" s="34" t="s">
        <v>2007</v>
      </c>
    </row>
    <row r="2020" spans="1:1" x14ac:dyDescent="0.2">
      <c r="A2020" s="34" t="s">
        <v>2008</v>
      </c>
    </row>
    <row r="2021" spans="1:1" x14ac:dyDescent="0.2">
      <c r="A2021" s="34" t="s">
        <v>2009</v>
      </c>
    </row>
    <row r="2022" spans="1:1" x14ac:dyDescent="0.2">
      <c r="A2022" s="34" t="s">
        <v>2010</v>
      </c>
    </row>
    <row r="2023" spans="1:1" x14ac:dyDescent="0.2">
      <c r="A2023" s="34" t="s">
        <v>2011</v>
      </c>
    </row>
    <row r="2024" spans="1:1" x14ac:dyDescent="0.2">
      <c r="A2024" s="34" t="s">
        <v>2012</v>
      </c>
    </row>
    <row r="2025" spans="1:1" x14ac:dyDescent="0.2">
      <c r="A2025" s="34" t="s">
        <v>2013</v>
      </c>
    </row>
    <row r="2026" spans="1:1" x14ac:dyDescent="0.2">
      <c r="A2026" s="34" t="s">
        <v>2014</v>
      </c>
    </row>
    <row r="2027" spans="1:1" x14ac:dyDescent="0.2">
      <c r="A2027" s="34" t="s">
        <v>2015</v>
      </c>
    </row>
    <row r="2028" spans="1:1" x14ac:dyDescent="0.2">
      <c r="A2028" s="34" t="s">
        <v>2016</v>
      </c>
    </row>
    <row r="2029" spans="1:1" x14ac:dyDescent="0.2">
      <c r="A2029" s="34" t="s">
        <v>2017</v>
      </c>
    </row>
    <row r="2030" spans="1:1" x14ac:dyDescent="0.2">
      <c r="A2030" s="34" t="s">
        <v>2018</v>
      </c>
    </row>
    <row r="2031" spans="1:1" x14ac:dyDescent="0.2">
      <c r="A2031" s="34" t="s">
        <v>2019</v>
      </c>
    </row>
    <row r="2032" spans="1:1" x14ac:dyDescent="0.2">
      <c r="A2032" s="34" t="s">
        <v>2020</v>
      </c>
    </row>
    <row r="2033" spans="1:1" x14ac:dyDescent="0.2">
      <c r="A2033" s="34" t="s">
        <v>2021</v>
      </c>
    </row>
    <row r="2034" spans="1:1" x14ac:dyDescent="0.2">
      <c r="A2034" s="34" t="s">
        <v>2026</v>
      </c>
    </row>
    <row r="2035" spans="1:1" x14ac:dyDescent="0.2">
      <c r="A2035" s="34" t="s">
        <v>2027</v>
      </c>
    </row>
    <row r="2036" spans="1:1" x14ac:dyDescent="0.2">
      <c r="A2036" s="34" t="s">
        <v>2028</v>
      </c>
    </row>
    <row r="2037" spans="1:1" x14ac:dyDescent="0.2">
      <c r="A2037" s="34" t="s">
        <v>2029</v>
      </c>
    </row>
    <row r="2038" spans="1:1" x14ac:dyDescent="0.2">
      <c r="A2038" s="34" t="s">
        <v>2030</v>
      </c>
    </row>
    <row r="2039" spans="1:1" x14ac:dyDescent="0.2">
      <c r="A2039" s="34" t="s">
        <v>2031</v>
      </c>
    </row>
    <row r="2040" spans="1:1" x14ac:dyDescent="0.2">
      <c r="A2040" s="34" t="s">
        <v>2032</v>
      </c>
    </row>
    <row r="2041" spans="1:1" x14ac:dyDescent="0.2">
      <c r="A2041" s="34" t="s">
        <v>2033</v>
      </c>
    </row>
    <row r="2042" spans="1:1" x14ac:dyDescent="0.2">
      <c r="A2042" s="34" t="s">
        <v>2034</v>
      </c>
    </row>
    <row r="2043" spans="1:1" x14ac:dyDescent="0.2">
      <c r="A2043" s="34" t="s">
        <v>2035</v>
      </c>
    </row>
    <row r="2044" spans="1:1" x14ac:dyDescent="0.2">
      <c r="A2044" s="34" t="s">
        <v>2038</v>
      </c>
    </row>
    <row r="2045" spans="1:1" x14ac:dyDescent="0.2">
      <c r="A2045" s="34" t="s">
        <v>2039</v>
      </c>
    </row>
    <row r="2046" spans="1:1" x14ac:dyDescent="0.2">
      <c r="A2046" s="34" t="s">
        <v>2040</v>
      </c>
    </row>
    <row r="2047" spans="1:1" x14ac:dyDescent="0.2">
      <c r="A2047" s="34" t="s">
        <v>2041</v>
      </c>
    </row>
    <row r="2048" spans="1:1" x14ac:dyDescent="0.2">
      <c r="A2048" s="34" t="s">
        <v>2042</v>
      </c>
    </row>
    <row r="2049" spans="1:1" x14ac:dyDescent="0.2">
      <c r="A2049" s="34" t="s">
        <v>2043</v>
      </c>
    </row>
    <row r="2050" spans="1:1" x14ac:dyDescent="0.2">
      <c r="A2050" s="34" t="s">
        <v>2044</v>
      </c>
    </row>
    <row r="2051" spans="1:1" x14ac:dyDescent="0.2">
      <c r="A2051" s="34" t="s">
        <v>2045</v>
      </c>
    </row>
    <row r="2052" spans="1:1" x14ac:dyDescent="0.2">
      <c r="A2052" s="34" t="s">
        <v>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5"/>
  <sheetViews>
    <sheetView workbookViewId="0">
      <selection activeCell="A7" sqref="A7"/>
    </sheetView>
  </sheetViews>
  <sheetFormatPr baseColWidth="10" defaultRowHeight="15" x14ac:dyDescent="0.2"/>
  <cols>
    <col min="1" max="1" width="31.6640625" customWidth="1"/>
    <col min="2" max="2" width="8.33203125" customWidth="1"/>
    <col min="4" max="4" width="16.33203125" bestFit="1" customWidth="1"/>
    <col min="5" max="5" width="13.83203125" bestFit="1" customWidth="1"/>
  </cols>
  <sheetData>
    <row r="3" spans="1:2" x14ac:dyDescent="0.2">
      <c r="A3" s="33" t="s">
        <v>763</v>
      </c>
      <c r="B3" t="s">
        <v>8</v>
      </c>
    </row>
    <row r="4" spans="1:2" x14ac:dyDescent="0.2">
      <c r="A4" s="33" t="s">
        <v>1</v>
      </c>
      <c r="B4" t="s">
        <v>2146</v>
      </c>
    </row>
    <row r="5" spans="1:2" x14ac:dyDescent="0.2">
      <c r="A5" s="33" t="s">
        <v>778</v>
      </c>
      <c r="B5" s="34">
        <v>1</v>
      </c>
    </row>
    <row r="7" spans="1:2" x14ac:dyDescent="0.2">
      <c r="A7" s="33" t="s">
        <v>3</v>
      </c>
    </row>
    <row r="8" spans="1:2" x14ac:dyDescent="0.2">
      <c r="A8" s="34" t="s">
        <v>18</v>
      </c>
    </row>
    <row r="9" spans="1:2" x14ac:dyDescent="0.2">
      <c r="A9" s="58" t="s">
        <v>1804</v>
      </c>
    </row>
    <row r="10" spans="1:2" x14ac:dyDescent="0.2">
      <c r="A10" s="59" t="s">
        <v>599</v>
      </c>
    </row>
    <row r="11" spans="1:2" x14ac:dyDescent="0.2">
      <c r="A11" s="59" t="s">
        <v>2099</v>
      </c>
    </row>
    <row r="12" spans="1:2" x14ac:dyDescent="0.2">
      <c r="A12" s="59" t="s">
        <v>694</v>
      </c>
    </row>
    <row r="13" spans="1:2" x14ac:dyDescent="0.2">
      <c r="A13" s="58" t="s">
        <v>1755</v>
      </c>
    </row>
    <row r="14" spans="1:2" x14ac:dyDescent="0.2">
      <c r="A14" s="59" t="s">
        <v>547</v>
      </c>
    </row>
    <row r="15" spans="1:2" x14ac:dyDescent="0.2">
      <c r="A15" s="34" t="s">
        <v>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430"/>
  <sheetViews>
    <sheetView showGridLines="0" tabSelected="1" workbookViewId="0">
      <pane xSplit="1" ySplit="1" topLeftCell="B17" activePane="bottomRight" state="frozen"/>
      <selection pane="topRight" activeCell="B1" sqref="B1"/>
      <selection pane="bottomLeft" activeCell="A2" sqref="A2"/>
      <selection pane="bottomRight" activeCell="E230" sqref="E230"/>
    </sheetView>
  </sheetViews>
  <sheetFormatPr baseColWidth="10" defaultColWidth="8.83203125" defaultRowHeight="15" customHeight="1" x14ac:dyDescent="0.2"/>
  <cols>
    <col min="1" max="1" width="9.5" style="22" customWidth="1"/>
    <col min="2" max="2" width="13.1640625" style="22" customWidth="1"/>
    <col min="3" max="3" width="15.83203125" style="22" customWidth="1"/>
    <col min="4" max="4" width="11.33203125" style="22" customWidth="1"/>
    <col min="5" max="5" width="37.83203125" style="22" customWidth="1"/>
    <col min="6" max="6" width="40.33203125" style="22" customWidth="1"/>
    <col min="7" max="7" width="6.1640625" style="22" customWidth="1"/>
    <col min="8" max="8" width="24.6640625" style="22" customWidth="1"/>
    <col min="9" max="9" width="16.6640625" style="22" customWidth="1"/>
    <col min="10" max="10" width="22.1640625" style="22" customWidth="1"/>
    <col min="11" max="11" width="14.1640625" style="22" customWidth="1"/>
    <col min="12" max="12" width="21.5" style="22" customWidth="1"/>
    <col min="13" max="13" width="19" style="22" customWidth="1"/>
    <col min="14" max="14" width="9.6640625" style="22" customWidth="1"/>
    <col min="15" max="15" width="10.1640625" style="22" customWidth="1"/>
    <col min="16" max="16" width="14.83203125" style="22" customWidth="1"/>
    <col min="17" max="17" width="6.1640625" style="22" customWidth="1"/>
    <col min="18" max="18" width="5.83203125" style="22" customWidth="1"/>
    <col min="19" max="19" width="6.33203125" style="22" customWidth="1"/>
    <col min="20" max="20" width="7.33203125" style="22" customWidth="1"/>
    <col min="21" max="21" width="6.33203125" style="22" customWidth="1"/>
    <col min="22" max="22" width="52.5" style="22" customWidth="1"/>
    <col min="23" max="23" width="13.83203125" style="22" customWidth="1"/>
    <col min="24" max="24" width="7" style="22" customWidth="1"/>
    <col min="25" max="25" width="13.6640625" style="22" customWidth="1"/>
    <col min="26" max="26" width="16.6640625" style="22" customWidth="1"/>
    <col min="27" max="27" width="16.1640625" style="22" customWidth="1"/>
    <col min="28" max="28" width="10.33203125" style="22" customWidth="1"/>
    <col min="29" max="29" width="16.1640625" style="22" customWidth="1"/>
    <col min="30" max="30" width="11" style="22" customWidth="1"/>
    <col min="31" max="31" width="8.5" style="85" customWidth="1"/>
    <col min="32" max="32" width="8.33203125" style="85" customWidth="1"/>
    <col min="33" max="33" width="8.6640625" style="85" customWidth="1"/>
    <col min="34" max="34" width="9.83203125" style="85" customWidth="1"/>
    <col min="35" max="35" width="8.6640625" style="85" customWidth="1"/>
    <col min="36" max="36" width="9.83203125" style="22" customWidth="1"/>
    <col min="37" max="37" width="14.83203125" style="22" customWidth="1"/>
    <col min="38" max="38" width="11.5" style="22" customWidth="1"/>
    <col min="39" max="39" width="8.33203125" style="22" customWidth="1"/>
    <col min="40" max="40" width="21.5" style="22" customWidth="1"/>
    <col min="41" max="41" width="21.6640625" style="22" customWidth="1"/>
    <col min="42" max="42" width="15.6640625" style="22" bestFit="1" customWidth="1"/>
    <col min="43" max="43" width="28.83203125" style="22" customWidth="1"/>
    <col min="44" max="44" width="13" style="22" customWidth="1"/>
    <col min="45" max="45" width="8.6640625" style="22" customWidth="1"/>
    <col min="46" max="46" width="8.33203125" style="22" customWidth="1"/>
    <col min="47" max="48" width="20.5" style="22" bestFit="1" customWidth="1"/>
    <col min="49" max="256" width="8.83203125" customWidth="1"/>
  </cols>
  <sheetData>
    <row r="1" spans="1:48" ht="15" customHeight="1" x14ac:dyDescent="0.2">
      <c r="A1" s="45" t="s">
        <v>1</v>
      </c>
      <c r="B1" s="46" t="s">
        <v>762</v>
      </c>
      <c r="C1" s="46" t="s">
        <v>0</v>
      </c>
      <c r="D1" s="46" t="s">
        <v>763</v>
      </c>
      <c r="E1" s="46" t="s">
        <v>764</v>
      </c>
      <c r="F1" s="46" t="s">
        <v>765</v>
      </c>
      <c r="G1" s="46" t="s">
        <v>766</v>
      </c>
      <c r="H1" s="46" t="s">
        <v>767</v>
      </c>
      <c r="I1" s="46" t="s">
        <v>768</v>
      </c>
      <c r="J1" s="46" t="s">
        <v>769</v>
      </c>
      <c r="K1" s="46" t="s">
        <v>770</v>
      </c>
      <c r="L1" s="46" t="s">
        <v>771</v>
      </c>
      <c r="M1" s="46" t="s">
        <v>772</v>
      </c>
      <c r="N1" s="46" t="s">
        <v>773</v>
      </c>
      <c r="O1" s="46" t="s">
        <v>774</v>
      </c>
      <c r="P1" s="46" t="s">
        <v>775</v>
      </c>
      <c r="Q1" s="46" t="s">
        <v>776</v>
      </c>
      <c r="R1" s="46" t="s">
        <v>777</v>
      </c>
      <c r="S1" s="46" t="s">
        <v>778</v>
      </c>
      <c r="T1" s="46" t="s">
        <v>779</v>
      </c>
      <c r="U1" s="46" t="s">
        <v>780</v>
      </c>
      <c r="V1" s="46" t="s">
        <v>781</v>
      </c>
      <c r="W1" s="46" t="s">
        <v>782</v>
      </c>
      <c r="X1" s="46" t="s">
        <v>783</v>
      </c>
      <c r="Y1" s="46" t="s">
        <v>19</v>
      </c>
      <c r="Z1" s="46" t="s">
        <v>786</v>
      </c>
      <c r="AA1" s="46" t="s">
        <v>787</v>
      </c>
      <c r="AB1" s="46" t="s">
        <v>788</v>
      </c>
      <c r="AC1" s="46" t="s">
        <v>789</v>
      </c>
      <c r="AD1" s="46" t="s">
        <v>1878</v>
      </c>
      <c r="AE1" s="84" t="s">
        <v>790</v>
      </c>
      <c r="AF1" s="84" t="s">
        <v>791</v>
      </c>
      <c r="AG1" s="84" t="s">
        <v>792</v>
      </c>
      <c r="AH1" s="84" t="s">
        <v>793</v>
      </c>
      <c r="AI1" s="84" t="s">
        <v>794</v>
      </c>
      <c r="AJ1" s="47" t="s">
        <v>795</v>
      </c>
      <c r="AK1" s="47" t="s">
        <v>796</v>
      </c>
      <c r="AL1" s="47" t="s">
        <v>797</v>
      </c>
      <c r="AM1" s="47" t="s">
        <v>798</v>
      </c>
      <c r="AN1" s="47" t="s">
        <v>799</v>
      </c>
      <c r="AO1" s="48" t="s">
        <v>800</v>
      </c>
      <c r="AP1" s="47" t="s">
        <v>801</v>
      </c>
      <c r="AQ1" s="47" t="s">
        <v>802</v>
      </c>
      <c r="AR1" s="49" t="s">
        <v>2025</v>
      </c>
      <c r="AS1" s="47" t="s">
        <v>784</v>
      </c>
      <c r="AT1" s="47" t="s">
        <v>785</v>
      </c>
      <c r="AU1" s="47" t="s">
        <v>2061</v>
      </c>
      <c r="AV1" s="50" t="s">
        <v>2082</v>
      </c>
    </row>
    <row r="2" spans="1:48" ht="15" customHeight="1" x14ac:dyDescent="0.2">
      <c r="A2" s="43" t="s">
        <v>50</v>
      </c>
      <c r="B2" s="36" t="s">
        <v>803</v>
      </c>
      <c r="C2" s="36" t="s">
        <v>1839</v>
      </c>
      <c r="D2" s="36" t="s">
        <v>15</v>
      </c>
      <c r="E2" s="36" t="s">
        <v>540</v>
      </c>
      <c r="F2" s="36" t="s">
        <v>1725</v>
      </c>
      <c r="G2" s="36" t="s">
        <v>1726</v>
      </c>
      <c r="H2" s="36" t="s">
        <v>1136</v>
      </c>
      <c r="I2" s="36" t="s">
        <v>1138</v>
      </c>
      <c r="J2" s="36" t="s">
        <v>847</v>
      </c>
      <c r="K2" s="36" t="s">
        <v>1723</v>
      </c>
      <c r="L2" s="36" t="s">
        <v>811</v>
      </c>
      <c r="M2" s="35"/>
      <c r="N2" s="35">
        <v>290</v>
      </c>
      <c r="O2" s="36" t="s">
        <v>2077</v>
      </c>
      <c r="P2" s="36" t="s">
        <v>2078</v>
      </c>
      <c r="Q2" s="35">
        <v>1</v>
      </c>
      <c r="R2" s="37"/>
      <c r="S2" s="38"/>
      <c r="T2" s="38"/>
      <c r="U2" s="39"/>
      <c r="V2" s="36" t="s">
        <v>1889</v>
      </c>
      <c r="W2" s="35">
        <v>250</v>
      </c>
      <c r="X2" s="35">
        <v>12</v>
      </c>
      <c r="Y2" s="35">
        <v>10</v>
      </c>
      <c r="Z2" s="35"/>
      <c r="AA2" s="36"/>
      <c r="AB2" s="35">
        <v>33.6</v>
      </c>
      <c r="AC2" s="35">
        <v>0</v>
      </c>
      <c r="AD2" s="35">
        <v>33.6</v>
      </c>
      <c r="AE2" s="78" t="str">
        <f>IF($AM2=1,"",IF($AL2=1,$Q2,""))</f>
        <v/>
      </c>
      <c r="AF2" s="78" t="str">
        <f>IF($AM2=1,"",IF($AL2=1,$R2,""))</f>
        <v/>
      </c>
      <c r="AG2" s="78" t="str">
        <f t="shared" ref="AG2:AG65" si="0">IF($AM2=1,"",IF($AL2=1,$S2,""))</f>
        <v/>
      </c>
      <c r="AH2" s="78" t="str">
        <f t="shared" ref="AH2:AH65" si="1">IF($AM2=1,"",IF($AL2=1,$T2,""))</f>
        <v/>
      </c>
      <c r="AI2" s="78" t="str">
        <f t="shared" ref="AI2:AI65" si="2">IF($AM2=1,"",IF($AL2=1,$U2,""))</f>
        <v/>
      </c>
      <c r="AJ2" s="37"/>
      <c r="AK2" s="38"/>
      <c r="AL2" s="38"/>
      <c r="AM2" s="38"/>
      <c r="AN2" s="38"/>
      <c r="AO2" s="38"/>
      <c r="AP2" s="38"/>
      <c r="AQ2" s="68"/>
      <c r="AR2" s="38"/>
      <c r="AS2" s="39"/>
      <c r="AT2" s="35"/>
      <c r="AU2" s="35">
        <f t="shared" ref="AU2:AU65" si="3">IF(OR(AND(AL2="",AM2=""),AND(AL2=1,AM2="",AO2="",AR2="")),1,"")</f>
        <v>1</v>
      </c>
      <c r="AV2" s="44" t="b">
        <f>IF(AL2=1,0,IF(AM2=1,1))</f>
        <v>0</v>
      </c>
    </row>
    <row r="3" spans="1:48" ht="15" customHeight="1" x14ac:dyDescent="0.2">
      <c r="A3" s="43" t="s">
        <v>50</v>
      </c>
      <c r="B3" s="36" t="s">
        <v>803</v>
      </c>
      <c r="C3" s="36" t="s">
        <v>1839</v>
      </c>
      <c r="D3" s="36" t="s">
        <v>15</v>
      </c>
      <c r="E3" s="36" t="s">
        <v>540</v>
      </c>
      <c r="F3" s="36" t="s">
        <v>1725</v>
      </c>
      <c r="G3" s="36" t="s">
        <v>1726</v>
      </c>
      <c r="H3" s="36" t="s">
        <v>1136</v>
      </c>
      <c r="I3" s="36" t="s">
        <v>1138</v>
      </c>
      <c r="J3" s="36" t="s">
        <v>847</v>
      </c>
      <c r="K3" s="36" t="s">
        <v>1723</v>
      </c>
      <c r="L3" s="36" t="s">
        <v>811</v>
      </c>
      <c r="M3" s="35"/>
      <c r="N3" s="35">
        <v>290</v>
      </c>
      <c r="O3" s="36" t="s">
        <v>2077</v>
      </c>
      <c r="P3" s="36" t="s">
        <v>2078</v>
      </c>
      <c r="Q3" s="35">
        <v>1</v>
      </c>
      <c r="R3" s="37"/>
      <c r="S3" s="38"/>
      <c r="T3" s="38"/>
      <c r="U3" s="39"/>
      <c r="V3" s="36" t="s">
        <v>1907</v>
      </c>
      <c r="W3" s="35">
        <v>250</v>
      </c>
      <c r="X3" s="35">
        <v>12</v>
      </c>
      <c r="Y3" s="35">
        <v>10</v>
      </c>
      <c r="Z3" s="35"/>
      <c r="AA3" s="36"/>
      <c r="AB3" s="35">
        <v>38.04</v>
      </c>
      <c r="AC3" s="35">
        <v>0</v>
      </c>
      <c r="AD3" s="35">
        <v>38.04</v>
      </c>
      <c r="AE3" s="78" t="str">
        <f t="shared" ref="AE3:AE66" si="4">IF($AM3=1,"",IF($AL3=1,$Q3,""))</f>
        <v/>
      </c>
      <c r="AF3" s="78" t="str">
        <f t="shared" ref="AF3:AF66" si="5">IF($AM3=1,"",IF($AL3=1,$R3,""))</f>
        <v/>
      </c>
      <c r="AG3" s="78" t="str">
        <f t="shared" si="0"/>
        <v/>
      </c>
      <c r="AH3" s="78" t="str">
        <f t="shared" si="1"/>
        <v/>
      </c>
      <c r="AI3" s="78" t="str">
        <f t="shared" si="2"/>
        <v/>
      </c>
      <c r="AJ3" s="37"/>
      <c r="AK3" s="38"/>
      <c r="AL3" s="38"/>
      <c r="AM3" s="38"/>
      <c r="AN3" s="38"/>
      <c r="AO3" s="38"/>
      <c r="AP3" s="38"/>
      <c r="AQ3" s="68"/>
      <c r="AR3" s="38"/>
      <c r="AS3" s="39"/>
      <c r="AT3" s="35"/>
      <c r="AU3" s="35">
        <f t="shared" si="3"/>
        <v>1</v>
      </c>
      <c r="AV3" s="44" t="b">
        <f>IF(AL3=1,0,IF(AM3=1,1))</f>
        <v>0</v>
      </c>
    </row>
    <row r="4" spans="1:48" ht="15" customHeight="1" x14ac:dyDescent="0.2">
      <c r="A4" s="43" t="s">
        <v>50</v>
      </c>
      <c r="B4" s="36" t="s">
        <v>803</v>
      </c>
      <c r="C4" s="36" t="s">
        <v>1839</v>
      </c>
      <c r="D4" s="36" t="s">
        <v>15</v>
      </c>
      <c r="E4" s="36" t="s">
        <v>540</v>
      </c>
      <c r="F4" s="36" t="s">
        <v>1725</v>
      </c>
      <c r="G4" s="36" t="s">
        <v>1726</v>
      </c>
      <c r="H4" s="36" t="s">
        <v>1136</v>
      </c>
      <c r="I4" s="36" t="s">
        <v>1138</v>
      </c>
      <c r="J4" s="36" t="s">
        <v>847</v>
      </c>
      <c r="K4" s="36" t="s">
        <v>1723</v>
      </c>
      <c r="L4" s="36" t="s">
        <v>811</v>
      </c>
      <c r="M4" s="35"/>
      <c r="N4" s="35">
        <v>290</v>
      </c>
      <c r="O4" s="36" t="s">
        <v>2077</v>
      </c>
      <c r="P4" s="36" t="s">
        <v>2078</v>
      </c>
      <c r="Q4" s="35">
        <v>1</v>
      </c>
      <c r="R4" s="37"/>
      <c r="S4" s="38"/>
      <c r="T4" s="38"/>
      <c r="U4" s="39"/>
      <c r="V4" s="36" t="s">
        <v>1860</v>
      </c>
      <c r="W4" s="35">
        <v>250</v>
      </c>
      <c r="X4" s="35">
        <v>12</v>
      </c>
      <c r="Y4" s="35">
        <v>10</v>
      </c>
      <c r="Z4" s="35"/>
      <c r="AA4" s="36"/>
      <c r="AB4" s="35">
        <v>34.56</v>
      </c>
      <c r="AC4" s="35">
        <v>0</v>
      </c>
      <c r="AD4" s="35">
        <v>34.56</v>
      </c>
      <c r="AE4" s="78" t="str">
        <f t="shared" si="4"/>
        <v/>
      </c>
      <c r="AF4" s="78" t="str">
        <f t="shared" si="5"/>
        <v/>
      </c>
      <c r="AG4" s="78" t="str">
        <f t="shared" si="0"/>
        <v/>
      </c>
      <c r="AH4" s="78" t="str">
        <f t="shared" si="1"/>
        <v/>
      </c>
      <c r="AI4" s="78" t="str">
        <f t="shared" si="2"/>
        <v/>
      </c>
      <c r="AJ4" s="37"/>
      <c r="AK4" s="38"/>
      <c r="AL4" s="38"/>
      <c r="AM4" s="38"/>
      <c r="AN4" s="38"/>
      <c r="AO4" s="38"/>
      <c r="AP4" s="38"/>
      <c r="AQ4" s="68"/>
      <c r="AR4" s="38"/>
      <c r="AS4" s="39"/>
      <c r="AT4" s="35"/>
      <c r="AU4" s="35">
        <f t="shared" si="3"/>
        <v>1</v>
      </c>
      <c r="AV4" s="44" t="b">
        <f t="shared" ref="AV4:AV66" si="6">IF(AL4=1,0,IF(AM4=1,1))</f>
        <v>0</v>
      </c>
    </row>
    <row r="5" spans="1:48" ht="15" customHeight="1" x14ac:dyDescent="0.2">
      <c r="A5" s="43" t="s">
        <v>50</v>
      </c>
      <c r="B5" s="36" t="s">
        <v>803</v>
      </c>
      <c r="C5" s="36" t="s">
        <v>18</v>
      </c>
      <c r="D5" s="36" t="s">
        <v>15</v>
      </c>
      <c r="E5" s="36" t="s">
        <v>540</v>
      </c>
      <c r="F5" s="36" t="s">
        <v>1725</v>
      </c>
      <c r="G5" s="36" t="s">
        <v>1726</v>
      </c>
      <c r="H5" s="36" t="s">
        <v>1136</v>
      </c>
      <c r="I5" s="36" t="s">
        <v>1138</v>
      </c>
      <c r="J5" s="36" t="s">
        <v>847</v>
      </c>
      <c r="K5" s="36" t="s">
        <v>1723</v>
      </c>
      <c r="L5" s="36" t="s">
        <v>811</v>
      </c>
      <c r="M5" s="35"/>
      <c r="N5" s="35">
        <v>290</v>
      </c>
      <c r="O5" s="36" t="s">
        <v>2077</v>
      </c>
      <c r="P5" s="36" t="s">
        <v>2079</v>
      </c>
      <c r="Q5" s="35">
        <v>1</v>
      </c>
      <c r="R5" s="37"/>
      <c r="S5" s="38"/>
      <c r="T5" s="38"/>
      <c r="U5" s="39"/>
      <c r="V5" s="36" t="s">
        <v>1137</v>
      </c>
      <c r="W5" s="35">
        <v>1010612050</v>
      </c>
      <c r="X5" s="35">
        <v>6</v>
      </c>
      <c r="Y5" s="35">
        <v>0</v>
      </c>
      <c r="Z5" s="35"/>
      <c r="AA5" s="36"/>
      <c r="AB5" s="35">
        <v>54.54</v>
      </c>
      <c r="AC5" s="35">
        <v>0</v>
      </c>
      <c r="AD5" s="35">
        <v>54.54</v>
      </c>
      <c r="AE5" s="78" t="str">
        <f t="shared" si="4"/>
        <v/>
      </c>
      <c r="AF5" s="78" t="str">
        <f t="shared" si="5"/>
        <v/>
      </c>
      <c r="AG5" s="78" t="str">
        <f t="shared" si="0"/>
        <v/>
      </c>
      <c r="AH5" s="78" t="str">
        <f t="shared" si="1"/>
        <v/>
      </c>
      <c r="AI5" s="78" t="str">
        <f t="shared" si="2"/>
        <v/>
      </c>
      <c r="AJ5" s="37"/>
      <c r="AK5" s="38"/>
      <c r="AL5" s="38"/>
      <c r="AM5" s="38"/>
      <c r="AN5" s="38"/>
      <c r="AO5" s="38"/>
      <c r="AP5" s="38"/>
      <c r="AQ5" s="68"/>
      <c r="AR5" s="38"/>
      <c r="AS5" s="39"/>
      <c r="AT5" s="35"/>
      <c r="AU5" s="35">
        <f t="shared" si="3"/>
        <v>1</v>
      </c>
      <c r="AV5" s="44" t="b">
        <f t="shared" si="6"/>
        <v>0</v>
      </c>
    </row>
    <row r="6" spans="1:48" ht="15" customHeight="1" x14ac:dyDescent="0.2">
      <c r="A6" s="43" t="s">
        <v>50</v>
      </c>
      <c r="B6" s="36" t="s">
        <v>803</v>
      </c>
      <c r="C6" s="36" t="s">
        <v>18</v>
      </c>
      <c r="D6" s="36" t="s">
        <v>15</v>
      </c>
      <c r="E6" s="36" t="s">
        <v>540</v>
      </c>
      <c r="F6" s="36" t="s">
        <v>1725</v>
      </c>
      <c r="G6" s="36" t="s">
        <v>1726</v>
      </c>
      <c r="H6" s="36" t="s">
        <v>1136</v>
      </c>
      <c r="I6" s="36" t="s">
        <v>1138</v>
      </c>
      <c r="J6" s="36" t="s">
        <v>847</v>
      </c>
      <c r="K6" s="36" t="s">
        <v>1723</v>
      </c>
      <c r="L6" s="36" t="s">
        <v>811</v>
      </c>
      <c r="M6" s="35"/>
      <c r="N6" s="35">
        <v>290</v>
      </c>
      <c r="O6" s="36" t="s">
        <v>2077</v>
      </c>
      <c r="P6" s="36" t="s">
        <v>2079</v>
      </c>
      <c r="Q6" s="35"/>
      <c r="R6" s="37">
        <v>1</v>
      </c>
      <c r="S6" s="38"/>
      <c r="T6" s="38"/>
      <c r="U6" s="39"/>
      <c r="V6" s="36" t="s">
        <v>1755</v>
      </c>
      <c r="W6" s="35">
        <v>1010639069</v>
      </c>
      <c r="X6" s="35">
        <v>6</v>
      </c>
      <c r="Y6" s="35">
        <v>0</v>
      </c>
      <c r="Z6" s="35"/>
      <c r="AA6" s="36"/>
      <c r="AB6" s="35">
        <v>37.200000000000003</v>
      </c>
      <c r="AC6" s="35">
        <v>0</v>
      </c>
      <c r="AD6" s="35">
        <v>37.200000000000003</v>
      </c>
      <c r="AE6" s="78" t="str">
        <f t="shared" si="4"/>
        <v/>
      </c>
      <c r="AF6" s="78" t="str">
        <f t="shared" si="5"/>
        <v/>
      </c>
      <c r="AG6" s="78" t="str">
        <f t="shared" si="0"/>
        <v/>
      </c>
      <c r="AH6" s="78" t="str">
        <f t="shared" si="1"/>
        <v/>
      </c>
      <c r="AI6" s="78" t="str">
        <f t="shared" si="2"/>
        <v/>
      </c>
      <c r="AJ6" s="37"/>
      <c r="AK6" s="38"/>
      <c r="AL6" s="38"/>
      <c r="AM6" s="38"/>
      <c r="AN6" s="38"/>
      <c r="AO6" s="38"/>
      <c r="AP6" s="38"/>
      <c r="AQ6" s="68"/>
      <c r="AR6" s="38"/>
      <c r="AS6" s="39"/>
      <c r="AT6" s="35"/>
      <c r="AU6" s="35">
        <f t="shared" si="3"/>
        <v>1</v>
      </c>
      <c r="AV6" s="44" t="b">
        <f t="shared" si="6"/>
        <v>0</v>
      </c>
    </row>
    <row r="7" spans="1:48" ht="15" customHeight="1" x14ac:dyDescent="0.2">
      <c r="A7" s="43" t="s">
        <v>50</v>
      </c>
      <c r="B7" s="36" t="s">
        <v>803</v>
      </c>
      <c r="C7" s="36" t="s">
        <v>18</v>
      </c>
      <c r="D7" s="36" t="s">
        <v>15</v>
      </c>
      <c r="E7" s="36" t="s">
        <v>540</v>
      </c>
      <c r="F7" s="36" t="s">
        <v>1725</v>
      </c>
      <c r="G7" s="36" t="s">
        <v>1726</v>
      </c>
      <c r="H7" s="36" t="s">
        <v>1136</v>
      </c>
      <c r="I7" s="36" t="s">
        <v>1138</v>
      </c>
      <c r="J7" s="36" t="s">
        <v>847</v>
      </c>
      <c r="K7" s="36" t="s">
        <v>1723</v>
      </c>
      <c r="L7" s="36" t="s">
        <v>811</v>
      </c>
      <c r="M7" s="35"/>
      <c r="N7" s="35">
        <v>290</v>
      </c>
      <c r="O7" s="36" t="s">
        <v>2077</v>
      </c>
      <c r="P7" s="36" t="s">
        <v>2079</v>
      </c>
      <c r="Q7" s="35"/>
      <c r="R7" s="37"/>
      <c r="S7" s="38">
        <v>1</v>
      </c>
      <c r="T7" s="38"/>
      <c r="U7" s="39"/>
      <c r="V7" s="36" t="s">
        <v>1804</v>
      </c>
      <c r="W7" s="35">
        <v>1010451020</v>
      </c>
      <c r="X7" s="35">
        <v>4</v>
      </c>
      <c r="Y7" s="35">
        <v>0</v>
      </c>
      <c r="Z7" s="35"/>
      <c r="AA7" s="36"/>
      <c r="AB7" s="35">
        <v>0</v>
      </c>
      <c r="AC7" s="35">
        <v>0</v>
      </c>
      <c r="AD7" s="35">
        <v>0</v>
      </c>
      <c r="AE7" s="78" t="str">
        <f t="shared" si="4"/>
        <v/>
      </c>
      <c r="AF7" s="78" t="str">
        <f t="shared" si="5"/>
        <v/>
      </c>
      <c r="AG7" s="78" t="str">
        <f t="shared" si="0"/>
        <v/>
      </c>
      <c r="AH7" s="78" t="str">
        <f t="shared" si="1"/>
        <v/>
      </c>
      <c r="AI7" s="78" t="str">
        <f t="shared" si="2"/>
        <v/>
      </c>
      <c r="AJ7" s="37"/>
      <c r="AK7" s="38"/>
      <c r="AL7" s="38"/>
      <c r="AM7" s="38"/>
      <c r="AN7" s="38"/>
      <c r="AO7" s="38"/>
      <c r="AP7" s="38"/>
      <c r="AQ7" s="68"/>
      <c r="AR7" s="38"/>
      <c r="AS7" s="39"/>
      <c r="AT7" s="35"/>
      <c r="AU7" s="35">
        <f t="shared" si="3"/>
        <v>1</v>
      </c>
      <c r="AV7" s="44" t="b">
        <f t="shared" si="6"/>
        <v>0</v>
      </c>
    </row>
    <row r="8" spans="1:48" ht="15" customHeight="1" x14ac:dyDescent="0.2">
      <c r="A8" s="43" t="s">
        <v>50</v>
      </c>
      <c r="B8" s="36" t="s">
        <v>803</v>
      </c>
      <c r="C8" s="36" t="s">
        <v>18</v>
      </c>
      <c r="D8" s="36" t="s">
        <v>15</v>
      </c>
      <c r="E8" s="36" t="s">
        <v>540</v>
      </c>
      <c r="F8" s="36" t="s">
        <v>1725</v>
      </c>
      <c r="G8" s="36" t="s">
        <v>1726</v>
      </c>
      <c r="H8" s="36" t="s">
        <v>1136</v>
      </c>
      <c r="I8" s="36" t="s">
        <v>1138</v>
      </c>
      <c r="J8" s="36" t="s">
        <v>847</v>
      </c>
      <c r="K8" s="36" t="s">
        <v>1723</v>
      </c>
      <c r="L8" s="36" t="s">
        <v>811</v>
      </c>
      <c r="M8" s="35"/>
      <c r="N8" s="35">
        <v>290</v>
      </c>
      <c r="O8" s="36" t="s">
        <v>2077</v>
      </c>
      <c r="P8" s="36" t="s">
        <v>2079</v>
      </c>
      <c r="Q8" s="35"/>
      <c r="R8" s="37"/>
      <c r="S8" s="38">
        <v>1</v>
      </c>
      <c r="T8" s="38"/>
      <c r="U8" s="39"/>
      <c r="V8" s="36" t="s">
        <v>1805</v>
      </c>
      <c r="W8" s="35">
        <v>1010450920</v>
      </c>
      <c r="X8" s="35">
        <v>4</v>
      </c>
      <c r="Y8" s="35">
        <v>0</v>
      </c>
      <c r="Z8" s="35"/>
      <c r="AA8" s="36"/>
      <c r="AB8" s="35">
        <v>0</v>
      </c>
      <c r="AC8" s="35">
        <v>0</v>
      </c>
      <c r="AD8" s="35">
        <v>0</v>
      </c>
      <c r="AE8" s="78" t="str">
        <f t="shared" si="4"/>
        <v/>
      </c>
      <c r="AF8" s="78" t="str">
        <f t="shared" si="5"/>
        <v/>
      </c>
      <c r="AG8" s="78" t="str">
        <f t="shared" si="0"/>
        <v/>
      </c>
      <c r="AH8" s="78" t="str">
        <f t="shared" si="1"/>
        <v/>
      </c>
      <c r="AI8" s="78" t="str">
        <f t="shared" si="2"/>
        <v/>
      </c>
      <c r="AJ8" s="37"/>
      <c r="AK8" s="38"/>
      <c r="AL8" s="38"/>
      <c r="AM8" s="38"/>
      <c r="AN8" s="38"/>
      <c r="AO8" s="38"/>
      <c r="AP8" s="38"/>
      <c r="AQ8" s="68"/>
      <c r="AR8" s="38"/>
      <c r="AS8" s="39"/>
      <c r="AT8" s="35"/>
      <c r="AU8" s="35">
        <f t="shared" si="3"/>
        <v>1</v>
      </c>
      <c r="AV8" s="44" t="b">
        <f t="shared" si="6"/>
        <v>0</v>
      </c>
    </row>
    <row r="9" spans="1:48" ht="15" customHeight="1" x14ac:dyDescent="0.2">
      <c r="A9" s="43" t="s">
        <v>50</v>
      </c>
      <c r="B9" s="36" t="s">
        <v>803</v>
      </c>
      <c r="C9" s="36" t="s">
        <v>868</v>
      </c>
      <c r="D9" s="36" t="s">
        <v>15</v>
      </c>
      <c r="E9" s="36" t="s">
        <v>540</v>
      </c>
      <c r="F9" s="36" t="s">
        <v>1725</v>
      </c>
      <c r="G9" s="36" t="s">
        <v>1726</v>
      </c>
      <c r="H9" s="36" t="s">
        <v>1136</v>
      </c>
      <c r="I9" s="36" t="s">
        <v>1138</v>
      </c>
      <c r="J9" s="36" t="s">
        <v>847</v>
      </c>
      <c r="K9" s="36" t="s">
        <v>1723</v>
      </c>
      <c r="L9" s="36" t="s">
        <v>811</v>
      </c>
      <c r="M9" s="35"/>
      <c r="N9" s="35">
        <v>290</v>
      </c>
      <c r="O9" s="36" t="s">
        <v>2077</v>
      </c>
      <c r="P9" s="36" t="s">
        <v>2080</v>
      </c>
      <c r="Q9" s="35">
        <v>1</v>
      </c>
      <c r="R9" s="37"/>
      <c r="S9" s="38"/>
      <c r="T9" s="38"/>
      <c r="U9" s="39"/>
      <c r="V9" s="36" t="s">
        <v>1737</v>
      </c>
      <c r="W9" s="35">
        <v>510120</v>
      </c>
      <c r="X9" s="35">
        <v>12</v>
      </c>
      <c r="Y9" s="35">
        <v>0</v>
      </c>
      <c r="Z9" s="35"/>
      <c r="AA9" s="36"/>
      <c r="AB9" s="35">
        <v>52.2</v>
      </c>
      <c r="AC9" s="35">
        <v>0</v>
      </c>
      <c r="AD9" s="35">
        <v>52.2</v>
      </c>
      <c r="AE9" s="78" t="str">
        <f t="shared" si="4"/>
        <v/>
      </c>
      <c r="AF9" s="78" t="str">
        <f t="shared" si="5"/>
        <v/>
      </c>
      <c r="AG9" s="78" t="str">
        <f t="shared" si="0"/>
        <v/>
      </c>
      <c r="AH9" s="78" t="str">
        <f t="shared" si="1"/>
        <v/>
      </c>
      <c r="AI9" s="78" t="str">
        <f t="shared" si="2"/>
        <v/>
      </c>
      <c r="AJ9" s="37"/>
      <c r="AK9" s="38"/>
      <c r="AL9" s="38"/>
      <c r="AM9" s="38"/>
      <c r="AN9" s="38"/>
      <c r="AO9" s="38"/>
      <c r="AP9" s="38"/>
      <c r="AQ9" s="68"/>
      <c r="AR9" s="38"/>
      <c r="AS9" s="39"/>
      <c r="AT9" s="35"/>
      <c r="AU9" s="35">
        <f t="shared" si="3"/>
        <v>1</v>
      </c>
      <c r="AV9" s="44" t="b">
        <f t="shared" si="6"/>
        <v>0</v>
      </c>
    </row>
    <row r="10" spans="1:48" s="42" customFormat="1" ht="15" hidden="1" customHeight="1" x14ac:dyDescent="0.2">
      <c r="A10" s="76" t="s">
        <v>50</v>
      </c>
      <c r="B10" s="77" t="s">
        <v>826</v>
      </c>
      <c r="C10" s="77" t="s">
        <v>817</v>
      </c>
      <c r="D10" s="77" t="s">
        <v>15</v>
      </c>
      <c r="E10" s="77" t="s">
        <v>649</v>
      </c>
      <c r="F10" s="77" t="s">
        <v>1715</v>
      </c>
      <c r="G10" s="77" t="s">
        <v>2076</v>
      </c>
      <c r="H10" s="77" t="s">
        <v>1716</v>
      </c>
      <c r="I10" s="77" t="s">
        <v>1717</v>
      </c>
      <c r="J10" s="77" t="s">
        <v>1107</v>
      </c>
      <c r="K10" s="77" t="s">
        <v>2075</v>
      </c>
      <c r="L10" s="77" t="s">
        <v>511</v>
      </c>
      <c r="M10" s="78"/>
      <c r="N10" s="78">
        <v>180</v>
      </c>
      <c r="O10" s="77" t="s">
        <v>2077</v>
      </c>
      <c r="P10" s="77" t="s">
        <v>2081</v>
      </c>
      <c r="Q10" s="78">
        <v>1</v>
      </c>
      <c r="R10" s="79"/>
      <c r="S10" s="80"/>
      <c r="T10" s="80"/>
      <c r="U10" s="81"/>
      <c r="V10" s="77" t="s">
        <v>818</v>
      </c>
      <c r="W10" s="78">
        <v>0</v>
      </c>
      <c r="X10" s="78">
        <v>4</v>
      </c>
      <c r="Y10" s="78">
        <v>0</v>
      </c>
      <c r="Z10" s="78"/>
      <c r="AA10" s="77"/>
      <c r="AB10" s="78">
        <v>20.36</v>
      </c>
      <c r="AC10" s="78">
        <v>0</v>
      </c>
      <c r="AD10" s="78">
        <v>20.36</v>
      </c>
      <c r="AE10" s="78" t="str">
        <f t="shared" si="4"/>
        <v/>
      </c>
      <c r="AF10" s="78" t="str">
        <f t="shared" si="5"/>
        <v/>
      </c>
      <c r="AG10" s="78" t="str">
        <f t="shared" si="0"/>
        <v/>
      </c>
      <c r="AH10" s="78" t="str">
        <f t="shared" si="1"/>
        <v/>
      </c>
      <c r="AI10" s="78" t="str">
        <f t="shared" si="2"/>
        <v/>
      </c>
      <c r="AJ10" s="79"/>
      <c r="AK10" s="80"/>
      <c r="AL10" s="80"/>
      <c r="AM10" s="80">
        <v>1</v>
      </c>
      <c r="AN10" s="80"/>
      <c r="AO10" s="80"/>
      <c r="AP10" s="80"/>
      <c r="AQ10" s="82"/>
      <c r="AR10" s="80"/>
      <c r="AS10" s="81"/>
      <c r="AT10" s="78"/>
      <c r="AU10" s="78" t="str">
        <f t="shared" si="3"/>
        <v/>
      </c>
      <c r="AV10" s="83">
        <f t="shared" si="6"/>
        <v>1</v>
      </c>
    </row>
    <row r="11" spans="1:48" s="42" customFormat="1" ht="15" hidden="1" customHeight="1" x14ac:dyDescent="0.2">
      <c r="A11" s="76" t="s">
        <v>50</v>
      </c>
      <c r="B11" s="77" t="s">
        <v>826</v>
      </c>
      <c r="C11" s="77" t="s">
        <v>817</v>
      </c>
      <c r="D11" s="77" t="s">
        <v>15</v>
      </c>
      <c r="E11" s="77" t="s">
        <v>649</v>
      </c>
      <c r="F11" s="77" t="s">
        <v>1715</v>
      </c>
      <c r="G11" s="77" t="s">
        <v>2076</v>
      </c>
      <c r="H11" s="77" t="s">
        <v>1716</v>
      </c>
      <c r="I11" s="77" t="s">
        <v>1717</v>
      </c>
      <c r="J11" s="77" t="s">
        <v>1107</v>
      </c>
      <c r="K11" s="77" t="s">
        <v>2075</v>
      </c>
      <c r="L11" s="77" t="s">
        <v>511</v>
      </c>
      <c r="M11" s="78"/>
      <c r="N11" s="78">
        <v>180</v>
      </c>
      <c r="O11" s="77" t="s">
        <v>2077</v>
      </c>
      <c r="P11" s="77" t="s">
        <v>2081</v>
      </c>
      <c r="Q11" s="78">
        <v>1</v>
      </c>
      <c r="R11" s="79"/>
      <c r="S11" s="80"/>
      <c r="T11" s="80"/>
      <c r="U11" s="81"/>
      <c r="V11" s="77" t="s">
        <v>883</v>
      </c>
      <c r="W11" s="78">
        <v>0</v>
      </c>
      <c r="X11" s="78">
        <v>12</v>
      </c>
      <c r="Y11" s="78">
        <v>0</v>
      </c>
      <c r="Z11" s="78"/>
      <c r="AA11" s="77"/>
      <c r="AB11" s="78">
        <v>29.04</v>
      </c>
      <c r="AC11" s="78">
        <v>0</v>
      </c>
      <c r="AD11" s="78">
        <v>29.04</v>
      </c>
      <c r="AE11" s="78">
        <f t="shared" si="4"/>
        <v>1</v>
      </c>
      <c r="AF11" s="78">
        <f t="shared" si="5"/>
        <v>0</v>
      </c>
      <c r="AG11" s="78">
        <f t="shared" si="0"/>
        <v>0</v>
      </c>
      <c r="AH11" s="78">
        <f t="shared" si="1"/>
        <v>0</v>
      </c>
      <c r="AI11" s="78">
        <f t="shared" si="2"/>
        <v>0</v>
      </c>
      <c r="AJ11" s="79"/>
      <c r="AK11" s="80"/>
      <c r="AL11" s="80">
        <v>1</v>
      </c>
      <c r="AM11" s="80"/>
      <c r="AN11" s="80"/>
      <c r="AO11" s="80">
        <v>1</v>
      </c>
      <c r="AP11" s="80"/>
      <c r="AQ11" s="82">
        <v>43124</v>
      </c>
      <c r="AR11" s="80"/>
      <c r="AS11" s="81"/>
      <c r="AT11" s="78">
        <v>1</v>
      </c>
      <c r="AU11" s="78" t="str">
        <f t="shared" si="3"/>
        <v/>
      </c>
      <c r="AV11" s="83">
        <f t="shared" si="6"/>
        <v>0</v>
      </c>
    </row>
    <row r="12" spans="1:48" s="42" customFormat="1" ht="15" hidden="1" customHeight="1" x14ac:dyDescent="0.2">
      <c r="A12" s="76" t="s">
        <v>50</v>
      </c>
      <c r="B12" s="77" t="s">
        <v>826</v>
      </c>
      <c r="C12" s="77" t="s">
        <v>817</v>
      </c>
      <c r="D12" s="77" t="s">
        <v>15</v>
      </c>
      <c r="E12" s="77" t="s">
        <v>649</v>
      </c>
      <c r="F12" s="77" t="s">
        <v>1715</v>
      </c>
      <c r="G12" s="77" t="s">
        <v>2076</v>
      </c>
      <c r="H12" s="77" t="s">
        <v>1716</v>
      </c>
      <c r="I12" s="77" t="s">
        <v>1717</v>
      </c>
      <c r="J12" s="77" t="s">
        <v>1107</v>
      </c>
      <c r="K12" s="77" t="s">
        <v>2075</v>
      </c>
      <c r="L12" s="77" t="s">
        <v>511</v>
      </c>
      <c r="M12" s="78"/>
      <c r="N12" s="78">
        <v>180</v>
      </c>
      <c r="O12" s="77" t="s">
        <v>2077</v>
      </c>
      <c r="P12" s="77" t="s">
        <v>2081</v>
      </c>
      <c r="Q12" s="78">
        <v>1</v>
      </c>
      <c r="R12" s="79"/>
      <c r="S12" s="80"/>
      <c r="T12" s="80"/>
      <c r="U12" s="81"/>
      <c r="V12" s="77" t="s">
        <v>1145</v>
      </c>
      <c r="W12" s="78">
        <v>0</v>
      </c>
      <c r="X12" s="78">
        <v>6</v>
      </c>
      <c r="Y12" s="78">
        <v>0</v>
      </c>
      <c r="Z12" s="78"/>
      <c r="AA12" s="77"/>
      <c r="AB12" s="78">
        <v>12.54</v>
      </c>
      <c r="AC12" s="78">
        <v>0</v>
      </c>
      <c r="AD12" s="78">
        <v>12.54</v>
      </c>
      <c r="AE12" s="78" t="str">
        <f t="shared" si="4"/>
        <v/>
      </c>
      <c r="AF12" s="78" t="str">
        <f t="shared" si="5"/>
        <v/>
      </c>
      <c r="AG12" s="78" t="str">
        <f t="shared" si="0"/>
        <v/>
      </c>
      <c r="AH12" s="78" t="str">
        <f t="shared" si="1"/>
        <v/>
      </c>
      <c r="AI12" s="78" t="str">
        <f t="shared" si="2"/>
        <v/>
      </c>
      <c r="AJ12" s="79"/>
      <c r="AK12" s="80"/>
      <c r="AL12" s="80"/>
      <c r="AM12" s="80">
        <v>1</v>
      </c>
      <c r="AN12" s="80"/>
      <c r="AO12" s="80"/>
      <c r="AP12" s="80"/>
      <c r="AQ12" s="82"/>
      <c r="AR12" s="80"/>
      <c r="AS12" s="81"/>
      <c r="AT12" s="78"/>
      <c r="AU12" s="78" t="str">
        <f t="shared" si="3"/>
        <v/>
      </c>
      <c r="AV12" s="83">
        <f t="shared" si="6"/>
        <v>1</v>
      </c>
    </row>
    <row r="13" spans="1:48" ht="15" customHeight="1" x14ac:dyDescent="0.2">
      <c r="A13" s="43" t="s">
        <v>50</v>
      </c>
      <c r="B13" s="36" t="s">
        <v>862</v>
      </c>
      <c r="C13" s="36" t="s">
        <v>946</v>
      </c>
      <c r="D13" s="36" t="s">
        <v>8</v>
      </c>
      <c r="E13" s="36" t="s">
        <v>644</v>
      </c>
      <c r="F13" s="36" t="s">
        <v>1635</v>
      </c>
      <c r="G13" s="36" t="s">
        <v>1989</v>
      </c>
      <c r="H13" s="36" t="s">
        <v>1636</v>
      </c>
      <c r="I13" s="36" t="s">
        <v>1637</v>
      </c>
      <c r="J13" s="36" t="s">
        <v>1572</v>
      </c>
      <c r="K13" s="36" t="s">
        <v>1984</v>
      </c>
      <c r="L13" s="36" t="s">
        <v>870</v>
      </c>
      <c r="M13" s="35"/>
      <c r="N13" s="35">
        <v>280</v>
      </c>
      <c r="O13" s="36" t="s">
        <v>2083</v>
      </c>
      <c r="P13" s="36" t="s">
        <v>2084</v>
      </c>
      <c r="Q13" s="35">
        <v>1</v>
      </c>
      <c r="R13" s="37"/>
      <c r="S13" s="38"/>
      <c r="T13" s="38">
        <v>1</v>
      </c>
      <c r="U13" s="39"/>
      <c r="V13" s="36" t="s">
        <v>1280</v>
      </c>
      <c r="W13" s="35">
        <v>1</v>
      </c>
      <c r="X13" s="35">
        <v>1</v>
      </c>
      <c r="Y13" s="35">
        <v>10</v>
      </c>
      <c r="Z13" s="35"/>
      <c r="AA13" s="36"/>
      <c r="AB13" s="35">
        <v>0</v>
      </c>
      <c r="AC13" s="35">
        <v>0</v>
      </c>
      <c r="AD13" s="35">
        <v>0</v>
      </c>
      <c r="AE13" s="78" t="str">
        <f t="shared" si="4"/>
        <v/>
      </c>
      <c r="AF13" s="78" t="str">
        <f t="shared" si="5"/>
        <v/>
      </c>
      <c r="AG13" s="78" t="str">
        <f t="shared" si="0"/>
        <v/>
      </c>
      <c r="AH13" s="78" t="str">
        <f t="shared" si="1"/>
        <v/>
      </c>
      <c r="AI13" s="78" t="str">
        <f t="shared" si="2"/>
        <v/>
      </c>
      <c r="AJ13" s="37"/>
      <c r="AK13" s="38"/>
      <c r="AL13" s="38"/>
      <c r="AM13" s="38"/>
      <c r="AN13" s="38"/>
      <c r="AO13" s="38"/>
      <c r="AP13" s="38"/>
      <c r="AQ13" s="68"/>
      <c r="AR13" s="38"/>
      <c r="AS13" s="39"/>
      <c r="AT13" s="35"/>
      <c r="AU13" s="35">
        <f t="shared" si="3"/>
        <v>1</v>
      </c>
      <c r="AV13" s="44" t="b">
        <f t="shared" si="6"/>
        <v>0</v>
      </c>
    </row>
    <row r="14" spans="1:48" s="67" customFormat="1" ht="15" customHeight="1" x14ac:dyDescent="0.2">
      <c r="A14" s="60" t="s">
        <v>50</v>
      </c>
      <c r="B14" s="61" t="s">
        <v>862</v>
      </c>
      <c r="C14" s="61" t="s">
        <v>868</v>
      </c>
      <c r="D14" s="61" t="s">
        <v>15</v>
      </c>
      <c r="E14" s="61" t="s">
        <v>632</v>
      </c>
      <c r="F14" s="61" t="s">
        <v>956</v>
      </c>
      <c r="G14" s="61" t="s">
        <v>2085</v>
      </c>
      <c r="H14" s="61" t="s">
        <v>957</v>
      </c>
      <c r="I14" s="61" t="s">
        <v>958</v>
      </c>
      <c r="J14" s="61" t="s">
        <v>864</v>
      </c>
      <c r="K14" s="61" t="s">
        <v>1724</v>
      </c>
      <c r="L14" s="61" t="s">
        <v>811</v>
      </c>
      <c r="M14" s="62"/>
      <c r="N14" s="62">
        <v>140</v>
      </c>
      <c r="O14" s="61" t="s">
        <v>2083</v>
      </c>
      <c r="P14" s="61" t="s">
        <v>2086</v>
      </c>
      <c r="Q14" s="62">
        <v>1</v>
      </c>
      <c r="R14" s="63"/>
      <c r="S14" s="64"/>
      <c r="T14" s="64"/>
      <c r="U14" s="65"/>
      <c r="V14" s="61" t="s">
        <v>1749</v>
      </c>
      <c r="W14" s="62">
        <v>110150</v>
      </c>
      <c r="X14" s="62">
        <v>30</v>
      </c>
      <c r="Y14" s="62">
        <v>0</v>
      </c>
      <c r="Z14" s="62"/>
      <c r="AA14" s="61" t="s">
        <v>807</v>
      </c>
      <c r="AB14" s="62">
        <v>20.100000000000001</v>
      </c>
      <c r="AC14" s="62">
        <v>0</v>
      </c>
      <c r="AD14" s="62">
        <v>20.100000000000001</v>
      </c>
      <c r="AE14" s="78" t="str">
        <f t="shared" si="4"/>
        <v/>
      </c>
      <c r="AF14" s="78" t="str">
        <f t="shared" si="5"/>
        <v/>
      </c>
      <c r="AG14" s="78" t="str">
        <f t="shared" si="0"/>
        <v/>
      </c>
      <c r="AH14" s="78" t="str">
        <f t="shared" si="1"/>
        <v/>
      </c>
      <c r="AI14" s="78" t="str">
        <f t="shared" si="2"/>
        <v/>
      </c>
      <c r="AJ14" s="63"/>
      <c r="AK14" s="64"/>
      <c r="AL14" s="64"/>
      <c r="AM14" s="64"/>
      <c r="AN14" s="64"/>
      <c r="AO14" s="38"/>
      <c r="AP14" s="64" t="s">
        <v>2355</v>
      </c>
      <c r="AQ14" s="68"/>
      <c r="AR14" s="38"/>
      <c r="AS14" s="39"/>
      <c r="AT14" s="62"/>
      <c r="AU14" s="62">
        <f t="shared" si="3"/>
        <v>1</v>
      </c>
      <c r="AV14" s="66" t="b">
        <f t="shared" si="6"/>
        <v>0</v>
      </c>
    </row>
    <row r="15" spans="1:48" s="67" customFormat="1" ht="15" customHeight="1" x14ac:dyDescent="0.2">
      <c r="A15" s="60" t="s">
        <v>50</v>
      </c>
      <c r="B15" s="61" t="s">
        <v>862</v>
      </c>
      <c r="C15" s="61" t="s">
        <v>868</v>
      </c>
      <c r="D15" s="61" t="s">
        <v>15</v>
      </c>
      <c r="E15" s="61" t="s">
        <v>632</v>
      </c>
      <c r="F15" s="61" t="s">
        <v>956</v>
      </c>
      <c r="G15" s="61" t="s">
        <v>2085</v>
      </c>
      <c r="H15" s="61" t="s">
        <v>957</v>
      </c>
      <c r="I15" s="61" t="s">
        <v>958</v>
      </c>
      <c r="J15" s="61" t="s">
        <v>864</v>
      </c>
      <c r="K15" s="61" t="s">
        <v>1724</v>
      </c>
      <c r="L15" s="61" t="s">
        <v>811</v>
      </c>
      <c r="M15" s="62"/>
      <c r="N15" s="62">
        <v>140</v>
      </c>
      <c r="O15" s="61" t="s">
        <v>2083</v>
      </c>
      <c r="P15" s="61" t="s">
        <v>2086</v>
      </c>
      <c r="Q15" s="62">
        <v>1</v>
      </c>
      <c r="R15" s="63"/>
      <c r="S15" s="64"/>
      <c r="T15" s="64"/>
      <c r="U15" s="65"/>
      <c r="V15" s="61" t="s">
        <v>1961</v>
      </c>
      <c r="W15" s="62">
        <v>190110</v>
      </c>
      <c r="X15" s="62">
        <v>12</v>
      </c>
      <c r="Y15" s="62">
        <v>0</v>
      </c>
      <c r="Z15" s="62"/>
      <c r="AA15" s="61" t="s">
        <v>807</v>
      </c>
      <c r="AB15" s="62">
        <v>14.64</v>
      </c>
      <c r="AC15" s="62">
        <v>0</v>
      </c>
      <c r="AD15" s="62">
        <v>14.64</v>
      </c>
      <c r="AE15" s="78" t="str">
        <f t="shared" si="4"/>
        <v/>
      </c>
      <c r="AF15" s="78" t="str">
        <f t="shared" si="5"/>
        <v/>
      </c>
      <c r="AG15" s="78" t="str">
        <f t="shared" si="0"/>
        <v/>
      </c>
      <c r="AH15" s="78" t="str">
        <f t="shared" si="1"/>
        <v/>
      </c>
      <c r="AI15" s="78" t="str">
        <f t="shared" si="2"/>
        <v/>
      </c>
      <c r="AJ15" s="63"/>
      <c r="AK15" s="64"/>
      <c r="AL15" s="64"/>
      <c r="AM15" s="64"/>
      <c r="AN15" s="64"/>
      <c r="AO15" s="38"/>
      <c r="AP15" s="64" t="s">
        <v>2355</v>
      </c>
      <c r="AQ15" s="68"/>
      <c r="AR15" s="38"/>
      <c r="AS15" s="39"/>
      <c r="AT15" s="62"/>
      <c r="AU15" s="62">
        <f t="shared" si="3"/>
        <v>1</v>
      </c>
      <c r="AV15" s="66" t="b">
        <f t="shared" si="6"/>
        <v>0</v>
      </c>
    </row>
    <row r="16" spans="1:48" s="67" customFormat="1" ht="15" customHeight="1" x14ac:dyDescent="0.2">
      <c r="A16" s="60" t="s">
        <v>50</v>
      </c>
      <c r="B16" s="61" t="s">
        <v>862</v>
      </c>
      <c r="C16" s="61" t="s">
        <v>868</v>
      </c>
      <c r="D16" s="61" t="s">
        <v>15</v>
      </c>
      <c r="E16" s="61" t="s">
        <v>632</v>
      </c>
      <c r="F16" s="61" t="s">
        <v>956</v>
      </c>
      <c r="G16" s="61" t="s">
        <v>2085</v>
      </c>
      <c r="H16" s="61" t="s">
        <v>957</v>
      </c>
      <c r="I16" s="61" t="s">
        <v>958</v>
      </c>
      <c r="J16" s="61" t="s">
        <v>864</v>
      </c>
      <c r="K16" s="61" t="s">
        <v>1724</v>
      </c>
      <c r="L16" s="61" t="s">
        <v>811</v>
      </c>
      <c r="M16" s="62"/>
      <c r="N16" s="62">
        <v>140</v>
      </c>
      <c r="O16" s="61" t="s">
        <v>2083</v>
      </c>
      <c r="P16" s="61" t="s">
        <v>2086</v>
      </c>
      <c r="Q16" s="62">
        <v>1</v>
      </c>
      <c r="R16" s="63"/>
      <c r="S16" s="64"/>
      <c r="T16" s="64"/>
      <c r="U16" s="65"/>
      <c r="V16" s="61" t="s">
        <v>1955</v>
      </c>
      <c r="W16" s="62">
        <v>190240</v>
      </c>
      <c r="X16" s="62">
        <v>12</v>
      </c>
      <c r="Y16" s="62">
        <v>0</v>
      </c>
      <c r="Z16" s="62"/>
      <c r="AA16" s="61" t="s">
        <v>807</v>
      </c>
      <c r="AB16" s="62">
        <v>15.6</v>
      </c>
      <c r="AC16" s="62">
        <v>0</v>
      </c>
      <c r="AD16" s="62">
        <v>15.6</v>
      </c>
      <c r="AE16" s="78" t="str">
        <f t="shared" si="4"/>
        <v/>
      </c>
      <c r="AF16" s="78" t="str">
        <f t="shared" si="5"/>
        <v/>
      </c>
      <c r="AG16" s="78" t="str">
        <f t="shared" si="0"/>
        <v/>
      </c>
      <c r="AH16" s="78" t="str">
        <f t="shared" si="1"/>
        <v/>
      </c>
      <c r="AI16" s="78" t="str">
        <f t="shared" si="2"/>
        <v/>
      </c>
      <c r="AJ16" s="63"/>
      <c r="AK16" s="64"/>
      <c r="AL16" s="64"/>
      <c r="AM16" s="64"/>
      <c r="AN16" s="64"/>
      <c r="AO16" s="38"/>
      <c r="AP16" s="64" t="s">
        <v>2355</v>
      </c>
      <c r="AQ16" s="68"/>
      <c r="AR16" s="38"/>
      <c r="AS16" s="39"/>
      <c r="AT16" s="62"/>
      <c r="AU16" s="62">
        <f t="shared" si="3"/>
        <v>1</v>
      </c>
      <c r="AV16" s="66" t="b">
        <f t="shared" si="6"/>
        <v>0</v>
      </c>
    </row>
    <row r="17" spans="1:48" ht="15" customHeight="1" x14ac:dyDescent="0.2">
      <c r="A17" s="43" t="s">
        <v>50</v>
      </c>
      <c r="B17" s="36" t="s">
        <v>862</v>
      </c>
      <c r="C17" s="36" t="s">
        <v>18</v>
      </c>
      <c r="D17" s="36" t="s">
        <v>8</v>
      </c>
      <c r="E17" s="36" t="s">
        <v>547</v>
      </c>
      <c r="F17" s="36" t="s">
        <v>1466</v>
      </c>
      <c r="G17" s="36" t="s">
        <v>2087</v>
      </c>
      <c r="H17" s="36" t="s">
        <v>1467</v>
      </c>
      <c r="I17" s="36" t="s">
        <v>1468</v>
      </c>
      <c r="J17" s="36" t="s">
        <v>864</v>
      </c>
      <c r="K17" s="36" t="s">
        <v>1724</v>
      </c>
      <c r="L17" s="36" t="s">
        <v>511</v>
      </c>
      <c r="M17" s="35"/>
      <c r="N17" s="35">
        <v>120</v>
      </c>
      <c r="O17" s="36" t="s">
        <v>2083</v>
      </c>
      <c r="P17" s="36" t="s">
        <v>2088</v>
      </c>
      <c r="Q17" s="35">
        <v>1</v>
      </c>
      <c r="R17" s="37"/>
      <c r="S17" s="38"/>
      <c r="T17" s="38"/>
      <c r="U17" s="39"/>
      <c r="V17" s="36" t="s">
        <v>1258</v>
      </c>
      <c r="W17" s="35">
        <v>1010604190</v>
      </c>
      <c r="X17" s="35">
        <v>6</v>
      </c>
      <c r="Y17" s="35">
        <v>0</v>
      </c>
      <c r="Z17" s="35"/>
      <c r="AA17" s="36"/>
      <c r="AB17" s="35">
        <v>23.16</v>
      </c>
      <c r="AC17" s="35">
        <v>0</v>
      </c>
      <c r="AD17" s="35">
        <v>23.16</v>
      </c>
      <c r="AE17" s="78" t="str">
        <f t="shared" si="4"/>
        <v/>
      </c>
      <c r="AF17" s="78" t="str">
        <f t="shared" si="5"/>
        <v/>
      </c>
      <c r="AG17" s="78" t="str">
        <f t="shared" si="0"/>
        <v/>
      </c>
      <c r="AH17" s="78" t="str">
        <f t="shared" si="1"/>
        <v/>
      </c>
      <c r="AI17" s="78" t="str">
        <f t="shared" si="2"/>
        <v/>
      </c>
      <c r="AJ17" s="37"/>
      <c r="AK17" s="38"/>
      <c r="AL17" s="38"/>
      <c r="AM17" s="38"/>
      <c r="AN17" s="38"/>
      <c r="AO17" s="38"/>
      <c r="AP17" s="38"/>
      <c r="AQ17" s="68"/>
      <c r="AR17" s="38"/>
      <c r="AS17" s="39"/>
      <c r="AT17" s="35"/>
      <c r="AU17" s="35">
        <f t="shared" si="3"/>
        <v>1</v>
      </c>
      <c r="AV17" s="44" t="b">
        <f t="shared" si="6"/>
        <v>0</v>
      </c>
    </row>
    <row r="18" spans="1:48" ht="15" customHeight="1" x14ac:dyDescent="0.2">
      <c r="A18" s="43" t="s">
        <v>50</v>
      </c>
      <c r="B18" s="36" t="s">
        <v>862</v>
      </c>
      <c r="C18" s="36" t="s">
        <v>18</v>
      </c>
      <c r="D18" s="36" t="s">
        <v>8</v>
      </c>
      <c r="E18" s="36" t="s">
        <v>547</v>
      </c>
      <c r="F18" s="36" t="s">
        <v>1466</v>
      </c>
      <c r="G18" s="36" t="s">
        <v>2087</v>
      </c>
      <c r="H18" s="36" t="s">
        <v>1467</v>
      </c>
      <c r="I18" s="36" t="s">
        <v>1468</v>
      </c>
      <c r="J18" s="36" t="s">
        <v>864</v>
      </c>
      <c r="K18" s="36" t="s">
        <v>1724</v>
      </c>
      <c r="L18" s="36" t="s">
        <v>511</v>
      </c>
      <c r="M18" s="35"/>
      <c r="N18" s="35">
        <v>120</v>
      </c>
      <c r="O18" s="36" t="s">
        <v>2083</v>
      </c>
      <c r="P18" s="36" t="s">
        <v>2088</v>
      </c>
      <c r="Q18" s="35">
        <v>1</v>
      </c>
      <c r="R18" s="37"/>
      <c r="S18" s="38"/>
      <c r="T18" s="38"/>
      <c r="U18" s="39"/>
      <c r="V18" s="36" t="s">
        <v>2069</v>
      </c>
      <c r="W18" s="35">
        <v>1010450320</v>
      </c>
      <c r="X18" s="35">
        <v>4</v>
      </c>
      <c r="Y18" s="35">
        <v>0</v>
      </c>
      <c r="Z18" s="35"/>
      <c r="AA18" s="36"/>
      <c r="AB18" s="35">
        <v>8.92</v>
      </c>
      <c r="AC18" s="35">
        <v>0</v>
      </c>
      <c r="AD18" s="35">
        <v>8.92</v>
      </c>
      <c r="AE18" s="78" t="str">
        <f t="shared" si="4"/>
        <v/>
      </c>
      <c r="AF18" s="78" t="str">
        <f t="shared" si="5"/>
        <v/>
      </c>
      <c r="AG18" s="78" t="str">
        <f t="shared" si="0"/>
        <v/>
      </c>
      <c r="AH18" s="78" t="str">
        <f t="shared" si="1"/>
        <v/>
      </c>
      <c r="AI18" s="78" t="str">
        <f t="shared" si="2"/>
        <v/>
      </c>
      <c r="AJ18" s="37"/>
      <c r="AK18" s="38"/>
      <c r="AL18" s="38"/>
      <c r="AM18" s="38"/>
      <c r="AN18" s="38"/>
      <c r="AO18" s="38"/>
      <c r="AP18" s="38"/>
      <c r="AQ18" s="68"/>
      <c r="AR18" s="38"/>
      <c r="AS18" s="39"/>
      <c r="AT18" s="35"/>
      <c r="AU18" s="35">
        <f t="shared" si="3"/>
        <v>1</v>
      </c>
      <c r="AV18" s="44" t="b">
        <f t="shared" si="6"/>
        <v>0</v>
      </c>
    </row>
    <row r="19" spans="1:48" ht="15" customHeight="1" x14ac:dyDescent="0.2">
      <c r="A19" s="43" t="s">
        <v>50</v>
      </c>
      <c r="B19" s="36" t="s">
        <v>862</v>
      </c>
      <c r="C19" s="36" t="s">
        <v>18</v>
      </c>
      <c r="D19" s="36" t="s">
        <v>8</v>
      </c>
      <c r="E19" s="36" t="s">
        <v>547</v>
      </c>
      <c r="F19" s="36" t="s">
        <v>1466</v>
      </c>
      <c r="G19" s="36" t="s">
        <v>2087</v>
      </c>
      <c r="H19" s="36" t="s">
        <v>1467</v>
      </c>
      <c r="I19" s="36" t="s">
        <v>1468</v>
      </c>
      <c r="J19" s="36" t="s">
        <v>864</v>
      </c>
      <c r="K19" s="36" t="s">
        <v>1724</v>
      </c>
      <c r="L19" s="36" t="s">
        <v>511</v>
      </c>
      <c r="M19" s="35"/>
      <c r="N19" s="35">
        <v>120</v>
      </c>
      <c r="O19" s="36" t="s">
        <v>2083</v>
      </c>
      <c r="P19" s="36" t="s">
        <v>2088</v>
      </c>
      <c r="Q19" s="35"/>
      <c r="R19" s="37"/>
      <c r="S19" s="38">
        <v>1</v>
      </c>
      <c r="T19" s="38"/>
      <c r="U19" s="39"/>
      <c r="V19" s="36" t="s">
        <v>1755</v>
      </c>
      <c r="W19" s="35">
        <v>1010639069</v>
      </c>
      <c r="X19" s="35">
        <v>6</v>
      </c>
      <c r="Y19" s="35">
        <v>0</v>
      </c>
      <c r="Z19" s="35"/>
      <c r="AA19" s="36"/>
      <c r="AB19" s="35">
        <v>37.200000000000003</v>
      </c>
      <c r="AC19" s="35">
        <v>0</v>
      </c>
      <c r="AD19" s="35">
        <v>37.200000000000003</v>
      </c>
      <c r="AE19" s="78" t="str">
        <f t="shared" si="4"/>
        <v/>
      </c>
      <c r="AF19" s="78" t="str">
        <f t="shared" si="5"/>
        <v/>
      </c>
      <c r="AG19" s="78" t="str">
        <f t="shared" si="0"/>
        <v/>
      </c>
      <c r="AH19" s="78" t="str">
        <f t="shared" si="1"/>
        <v/>
      </c>
      <c r="AI19" s="78" t="str">
        <f t="shared" si="2"/>
        <v/>
      </c>
      <c r="AJ19" s="37"/>
      <c r="AK19" s="38"/>
      <c r="AL19" s="38"/>
      <c r="AM19" s="38"/>
      <c r="AN19" s="38"/>
      <c r="AO19" s="38"/>
      <c r="AP19" s="38"/>
      <c r="AQ19" s="68"/>
      <c r="AR19" s="38"/>
      <c r="AS19" s="39"/>
      <c r="AT19" s="35"/>
      <c r="AU19" s="35">
        <f t="shared" si="3"/>
        <v>1</v>
      </c>
      <c r="AV19" s="44" t="b">
        <f t="shared" si="6"/>
        <v>0</v>
      </c>
    </row>
    <row r="20" spans="1:48" ht="15" customHeight="1" x14ac:dyDescent="0.2">
      <c r="A20" s="43" t="s">
        <v>50</v>
      </c>
      <c r="B20" s="36" t="s">
        <v>862</v>
      </c>
      <c r="C20" s="36" t="s">
        <v>868</v>
      </c>
      <c r="D20" s="36" t="s">
        <v>8</v>
      </c>
      <c r="E20" s="36" t="s">
        <v>547</v>
      </c>
      <c r="F20" s="36" t="s">
        <v>1466</v>
      </c>
      <c r="G20" s="36" t="s">
        <v>2087</v>
      </c>
      <c r="H20" s="36" t="s">
        <v>1467</v>
      </c>
      <c r="I20" s="36" t="s">
        <v>1468</v>
      </c>
      <c r="J20" s="36" t="s">
        <v>864</v>
      </c>
      <c r="K20" s="36" t="s">
        <v>1724</v>
      </c>
      <c r="L20" s="36" t="s">
        <v>511</v>
      </c>
      <c r="M20" s="35"/>
      <c r="N20" s="35">
        <v>120</v>
      </c>
      <c r="O20" s="36" t="s">
        <v>2083</v>
      </c>
      <c r="P20" s="36" t="s">
        <v>2089</v>
      </c>
      <c r="Q20" s="35">
        <v>1</v>
      </c>
      <c r="R20" s="37"/>
      <c r="S20" s="38"/>
      <c r="T20" s="38"/>
      <c r="U20" s="39"/>
      <c r="V20" s="36" t="s">
        <v>1949</v>
      </c>
      <c r="W20" s="35">
        <v>410160</v>
      </c>
      <c r="X20" s="35">
        <v>20</v>
      </c>
      <c r="Y20" s="35">
        <v>0</v>
      </c>
      <c r="Z20" s="35"/>
      <c r="AA20" s="36"/>
      <c r="AB20" s="35">
        <v>0</v>
      </c>
      <c r="AC20" s="35">
        <v>0</v>
      </c>
      <c r="AD20" s="35">
        <v>0</v>
      </c>
      <c r="AE20" s="78" t="str">
        <f t="shared" si="4"/>
        <v/>
      </c>
      <c r="AF20" s="78" t="str">
        <f t="shared" si="5"/>
        <v/>
      </c>
      <c r="AG20" s="78" t="str">
        <f t="shared" si="0"/>
        <v/>
      </c>
      <c r="AH20" s="78" t="str">
        <f t="shared" si="1"/>
        <v/>
      </c>
      <c r="AI20" s="78" t="str">
        <f t="shared" si="2"/>
        <v/>
      </c>
      <c r="AJ20" s="37"/>
      <c r="AK20" s="38"/>
      <c r="AL20" s="38"/>
      <c r="AM20" s="38"/>
      <c r="AN20" s="38"/>
      <c r="AO20" s="38"/>
      <c r="AP20" s="38"/>
      <c r="AQ20" s="68"/>
      <c r="AR20" s="38"/>
      <c r="AS20" s="39"/>
      <c r="AT20" s="35"/>
      <c r="AU20" s="35">
        <f t="shared" si="3"/>
        <v>1</v>
      </c>
      <c r="AV20" s="44" t="b">
        <f t="shared" si="6"/>
        <v>0</v>
      </c>
    </row>
    <row r="21" spans="1:48" ht="15" customHeight="1" x14ac:dyDescent="0.2">
      <c r="A21" s="43" t="s">
        <v>50</v>
      </c>
      <c r="B21" s="36" t="s">
        <v>862</v>
      </c>
      <c r="C21" s="36" t="s">
        <v>868</v>
      </c>
      <c r="D21" s="36" t="s">
        <v>8</v>
      </c>
      <c r="E21" s="36" t="s">
        <v>547</v>
      </c>
      <c r="F21" s="36" t="s">
        <v>1466</v>
      </c>
      <c r="G21" s="36" t="s">
        <v>2087</v>
      </c>
      <c r="H21" s="36" t="s">
        <v>1467</v>
      </c>
      <c r="I21" s="36" t="s">
        <v>1468</v>
      </c>
      <c r="J21" s="36" t="s">
        <v>864</v>
      </c>
      <c r="K21" s="36" t="s">
        <v>1724</v>
      </c>
      <c r="L21" s="36" t="s">
        <v>511</v>
      </c>
      <c r="M21" s="35"/>
      <c r="N21" s="35">
        <v>120</v>
      </c>
      <c r="O21" s="36" t="s">
        <v>2083</v>
      </c>
      <c r="P21" s="36" t="s">
        <v>2089</v>
      </c>
      <c r="Q21" s="35">
        <v>1</v>
      </c>
      <c r="R21" s="37"/>
      <c r="S21" s="38"/>
      <c r="T21" s="38"/>
      <c r="U21" s="39"/>
      <c r="V21" s="36" t="s">
        <v>1736</v>
      </c>
      <c r="W21" s="35">
        <v>530150</v>
      </c>
      <c r="X21" s="35">
        <v>10</v>
      </c>
      <c r="Y21" s="35">
        <v>0</v>
      </c>
      <c r="Z21" s="35"/>
      <c r="AA21" s="36"/>
      <c r="AB21" s="35">
        <v>23</v>
      </c>
      <c r="AC21" s="35">
        <v>0</v>
      </c>
      <c r="AD21" s="35">
        <v>23</v>
      </c>
      <c r="AE21" s="78" t="str">
        <f t="shared" si="4"/>
        <v/>
      </c>
      <c r="AF21" s="78" t="str">
        <f t="shared" si="5"/>
        <v/>
      </c>
      <c r="AG21" s="78" t="str">
        <f t="shared" si="0"/>
        <v/>
      </c>
      <c r="AH21" s="78" t="str">
        <f t="shared" si="1"/>
        <v/>
      </c>
      <c r="AI21" s="78" t="str">
        <f t="shared" si="2"/>
        <v/>
      </c>
      <c r="AJ21" s="37"/>
      <c r="AK21" s="38"/>
      <c r="AL21" s="38"/>
      <c r="AM21" s="38"/>
      <c r="AN21" s="38"/>
      <c r="AO21" s="38"/>
      <c r="AP21" s="38"/>
      <c r="AQ21" s="68"/>
      <c r="AR21" s="38"/>
      <c r="AS21" s="39"/>
      <c r="AT21" s="35"/>
      <c r="AU21" s="35">
        <f t="shared" si="3"/>
        <v>1</v>
      </c>
      <c r="AV21" s="44" t="b">
        <f t="shared" si="6"/>
        <v>0</v>
      </c>
    </row>
    <row r="22" spans="1:48" ht="15" customHeight="1" x14ac:dyDescent="0.2">
      <c r="A22" s="43" t="s">
        <v>50</v>
      </c>
      <c r="B22" s="36" t="s">
        <v>862</v>
      </c>
      <c r="C22" s="36" t="s">
        <v>817</v>
      </c>
      <c r="D22" s="36" t="s">
        <v>8</v>
      </c>
      <c r="E22" s="36" t="s">
        <v>547</v>
      </c>
      <c r="F22" s="36" t="s">
        <v>1466</v>
      </c>
      <c r="G22" s="36" t="s">
        <v>2087</v>
      </c>
      <c r="H22" s="36" t="s">
        <v>1467</v>
      </c>
      <c r="I22" s="36" t="s">
        <v>1468</v>
      </c>
      <c r="J22" s="36" t="s">
        <v>864</v>
      </c>
      <c r="K22" s="36" t="s">
        <v>1724</v>
      </c>
      <c r="L22" s="36" t="s">
        <v>511</v>
      </c>
      <c r="M22" s="35"/>
      <c r="N22" s="35">
        <v>120</v>
      </c>
      <c r="O22" s="36" t="s">
        <v>2083</v>
      </c>
      <c r="P22" s="36" t="s">
        <v>2090</v>
      </c>
      <c r="Q22" s="35"/>
      <c r="R22" s="37">
        <v>1</v>
      </c>
      <c r="S22" s="38"/>
      <c r="T22" s="38"/>
      <c r="U22" s="39"/>
      <c r="V22" s="36" t="s">
        <v>1713</v>
      </c>
      <c r="W22" s="35">
        <v>0</v>
      </c>
      <c r="X22" s="35">
        <v>6</v>
      </c>
      <c r="Y22" s="35">
        <v>0</v>
      </c>
      <c r="Z22" s="35"/>
      <c r="AA22" s="36"/>
      <c r="AB22" s="35">
        <v>16.62</v>
      </c>
      <c r="AC22" s="35">
        <v>0</v>
      </c>
      <c r="AD22" s="35">
        <v>16.62</v>
      </c>
      <c r="AE22" s="78" t="str">
        <f t="shared" si="4"/>
        <v/>
      </c>
      <c r="AF22" s="78" t="str">
        <f t="shared" si="5"/>
        <v/>
      </c>
      <c r="AG22" s="78" t="str">
        <f t="shared" si="0"/>
        <v/>
      </c>
      <c r="AH22" s="78" t="str">
        <f t="shared" si="1"/>
        <v/>
      </c>
      <c r="AI22" s="78" t="str">
        <f t="shared" si="2"/>
        <v/>
      </c>
      <c r="AJ22" s="37"/>
      <c r="AK22" s="38"/>
      <c r="AL22" s="38"/>
      <c r="AM22" s="38"/>
      <c r="AN22" s="38"/>
      <c r="AO22" s="38"/>
      <c r="AP22" s="38"/>
      <c r="AQ22" s="68"/>
      <c r="AR22" s="38"/>
      <c r="AS22" s="39"/>
      <c r="AT22" s="35"/>
      <c r="AU22" s="35">
        <f t="shared" si="3"/>
        <v>1</v>
      </c>
      <c r="AV22" s="44" t="b">
        <f t="shared" si="6"/>
        <v>0</v>
      </c>
    </row>
    <row r="23" spans="1:48" ht="15" customHeight="1" x14ac:dyDescent="0.2">
      <c r="A23" s="43" t="s">
        <v>50</v>
      </c>
      <c r="B23" s="36" t="s">
        <v>939</v>
      </c>
      <c r="C23" s="36" t="s">
        <v>868</v>
      </c>
      <c r="D23" s="36" t="s">
        <v>15</v>
      </c>
      <c r="E23" s="36" t="s">
        <v>596</v>
      </c>
      <c r="F23" s="36" t="s">
        <v>1431</v>
      </c>
      <c r="G23" s="36" t="s">
        <v>1997</v>
      </c>
      <c r="H23" s="36" t="s">
        <v>1432</v>
      </c>
      <c r="I23" s="36" t="s">
        <v>1433</v>
      </c>
      <c r="J23" s="36" t="s">
        <v>1107</v>
      </c>
      <c r="K23" s="36" t="s">
        <v>1974</v>
      </c>
      <c r="L23" s="36" t="s">
        <v>870</v>
      </c>
      <c r="M23" s="35"/>
      <c r="N23" s="35">
        <v>190</v>
      </c>
      <c r="O23" s="36" t="s">
        <v>2091</v>
      </c>
      <c r="P23" s="36" t="s">
        <v>2092</v>
      </c>
      <c r="Q23" s="35"/>
      <c r="R23" s="37">
        <v>1</v>
      </c>
      <c r="S23" s="38"/>
      <c r="T23" s="38"/>
      <c r="U23" s="39"/>
      <c r="V23" s="36" t="s">
        <v>1736</v>
      </c>
      <c r="W23" s="35">
        <v>530150</v>
      </c>
      <c r="X23" s="35">
        <v>10</v>
      </c>
      <c r="Y23" s="35">
        <v>0</v>
      </c>
      <c r="Z23" s="35"/>
      <c r="AA23" s="36"/>
      <c r="AB23" s="35">
        <v>23</v>
      </c>
      <c r="AC23" s="35">
        <v>0</v>
      </c>
      <c r="AD23" s="35">
        <v>23</v>
      </c>
      <c r="AE23" s="78" t="str">
        <f t="shared" si="4"/>
        <v/>
      </c>
      <c r="AF23" s="78" t="str">
        <f t="shared" si="5"/>
        <v/>
      </c>
      <c r="AG23" s="78" t="str">
        <f t="shared" si="0"/>
        <v/>
      </c>
      <c r="AH23" s="78" t="str">
        <f t="shared" si="1"/>
        <v/>
      </c>
      <c r="AI23" s="78" t="str">
        <f t="shared" si="2"/>
        <v/>
      </c>
      <c r="AJ23" s="37"/>
      <c r="AK23" s="38"/>
      <c r="AL23" s="38"/>
      <c r="AM23" s="38"/>
      <c r="AN23" s="38"/>
      <c r="AO23" s="38"/>
      <c r="AP23" s="38"/>
      <c r="AQ23" s="68"/>
      <c r="AR23" s="38"/>
      <c r="AS23" s="39"/>
      <c r="AT23" s="35"/>
      <c r="AU23" s="35">
        <f t="shared" si="3"/>
        <v>1</v>
      </c>
      <c r="AV23" s="44" t="b">
        <f t="shared" si="6"/>
        <v>0</v>
      </c>
    </row>
    <row r="24" spans="1:48" ht="15" customHeight="1" x14ac:dyDescent="0.2">
      <c r="A24" s="43" t="s">
        <v>50</v>
      </c>
      <c r="B24" s="36" t="s">
        <v>862</v>
      </c>
      <c r="C24" s="36" t="s">
        <v>946</v>
      </c>
      <c r="D24" s="36" t="s">
        <v>8</v>
      </c>
      <c r="E24" s="36" t="s">
        <v>599</v>
      </c>
      <c r="F24" s="36"/>
      <c r="G24" s="36" t="s">
        <v>2093</v>
      </c>
      <c r="H24" s="36" t="s">
        <v>1215</v>
      </c>
      <c r="I24" s="36" t="s">
        <v>1216</v>
      </c>
      <c r="J24" s="36" t="s">
        <v>864</v>
      </c>
      <c r="K24" s="36" t="s">
        <v>1724</v>
      </c>
      <c r="L24" s="36" t="s">
        <v>870</v>
      </c>
      <c r="M24" s="35" t="s">
        <v>1217</v>
      </c>
      <c r="N24" s="35">
        <v>300</v>
      </c>
      <c r="O24" s="36" t="s">
        <v>2091</v>
      </c>
      <c r="P24" s="36" t="s">
        <v>2094</v>
      </c>
      <c r="Q24" s="35">
        <v>1</v>
      </c>
      <c r="R24" s="37"/>
      <c r="S24" s="38"/>
      <c r="T24" s="38"/>
      <c r="U24" s="39"/>
      <c r="V24" s="36" t="s">
        <v>947</v>
      </c>
      <c r="W24" s="35">
        <v>1</v>
      </c>
      <c r="X24" s="35">
        <v>6</v>
      </c>
      <c r="Y24" s="35">
        <v>0</v>
      </c>
      <c r="Z24" s="35"/>
      <c r="AA24" s="36"/>
      <c r="AB24" s="35">
        <v>14.28</v>
      </c>
      <c r="AC24" s="35">
        <v>0</v>
      </c>
      <c r="AD24" s="35">
        <v>14.28</v>
      </c>
      <c r="AE24" s="78" t="str">
        <f t="shared" si="4"/>
        <v/>
      </c>
      <c r="AF24" s="78" t="str">
        <f t="shared" si="5"/>
        <v/>
      </c>
      <c r="AG24" s="78" t="str">
        <f t="shared" si="0"/>
        <v/>
      </c>
      <c r="AH24" s="78" t="str">
        <f t="shared" si="1"/>
        <v/>
      </c>
      <c r="AI24" s="78" t="str">
        <f t="shared" si="2"/>
        <v/>
      </c>
      <c r="AJ24" s="37"/>
      <c r="AK24" s="38"/>
      <c r="AL24" s="38"/>
      <c r="AM24" s="38"/>
      <c r="AN24" s="38"/>
      <c r="AO24" s="38"/>
      <c r="AP24" s="38"/>
      <c r="AQ24" s="68"/>
      <c r="AR24" s="38"/>
      <c r="AS24" s="39"/>
      <c r="AT24" s="35"/>
      <c r="AU24" s="35">
        <f t="shared" si="3"/>
        <v>1</v>
      </c>
      <c r="AV24" s="44" t="b">
        <f t="shared" si="6"/>
        <v>0</v>
      </c>
    </row>
    <row r="25" spans="1:48" ht="15" customHeight="1" x14ac:dyDescent="0.2">
      <c r="A25" s="43" t="s">
        <v>50</v>
      </c>
      <c r="B25" s="36" t="s">
        <v>862</v>
      </c>
      <c r="C25" s="36" t="s">
        <v>946</v>
      </c>
      <c r="D25" s="36" t="s">
        <v>8</v>
      </c>
      <c r="E25" s="36" t="s">
        <v>599</v>
      </c>
      <c r="F25" s="36"/>
      <c r="G25" s="36" t="s">
        <v>2093</v>
      </c>
      <c r="H25" s="36" t="s">
        <v>1215</v>
      </c>
      <c r="I25" s="36" t="s">
        <v>1216</v>
      </c>
      <c r="J25" s="36" t="s">
        <v>864</v>
      </c>
      <c r="K25" s="36" t="s">
        <v>1724</v>
      </c>
      <c r="L25" s="36" t="s">
        <v>870</v>
      </c>
      <c r="M25" s="35" t="s">
        <v>1217</v>
      </c>
      <c r="N25" s="35">
        <v>300</v>
      </c>
      <c r="O25" s="36" t="s">
        <v>2091</v>
      </c>
      <c r="P25" s="36" t="s">
        <v>2094</v>
      </c>
      <c r="Q25" s="35">
        <v>1</v>
      </c>
      <c r="R25" s="37"/>
      <c r="S25" s="38"/>
      <c r="T25" s="38">
        <v>1</v>
      </c>
      <c r="U25" s="39"/>
      <c r="V25" s="36" t="s">
        <v>1280</v>
      </c>
      <c r="W25" s="35">
        <v>1</v>
      </c>
      <c r="X25" s="35">
        <v>1</v>
      </c>
      <c r="Y25" s="35">
        <v>10</v>
      </c>
      <c r="Z25" s="35"/>
      <c r="AA25" s="36"/>
      <c r="AB25" s="35">
        <v>0</v>
      </c>
      <c r="AC25" s="35">
        <v>0</v>
      </c>
      <c r="AD25" s="35">
        <v>0</v>
      </c>
      <c r="AE25" s="78" t="str">
        <f t="shared" si="4"/>
        <v/>
      </c>
      <c r="AF25" s="78" t="str">
        <f t="shared" si="5"/>
        <v/>
      </c>
      <c r="AG25" s="78" t="str">
        <f t="shared" si="0"/>
        <v/>
      </c>
      <c r="AH25" s="78" t="str">
        <f t="shared" si="1"/>
        <v/>
      </c>
      <c r="AI25" s="78" t="str">
        <f t="shared" si="2"/>
        <v/>
      </c>
      <c r="AJ25" s="37"/>
      <c r="AK25" s="38"/>
      <c r="AL25" s="38"/>
      <c r="AM25" s="38"/>
      <c r="AN25" s="38"/>
      <c r="AO25" s="38"/>
      <c r="AP25" s="38"/>
      <c r="AQ25" s="68"/>
      <c r="AR25" s="38"/>
      <c r="AS25" s="39"/>
      <c r="AT25" s="35"/>
      <c r="AU25" s="35">
        <f t="shared" si="3"/>
        <v>1</v>
      </c>
      <c r="AV25" s="44" t="b">
        <f t="shared" si="6"/>
        <v>0</v>
      </c>
    </row>
    <row r="26" spans="1:48" ht="15" customHeight="1" x14ac:dyDescent="0.2">
      <c r="A26" s="43" t="s">
        <v>50</v>
      </c>
      <c r="B26" s="36" t="s">
        <v>862</v>
      </c>
      <c r="C26" s="36" t="s">
        <v>18</v>
      </c>
      <c r="D26" s="36" t="s">
        <v>8</v>
      </c>
      <c r="E26" s="36" t="s">
        <v>599</v>
      </c>
      <c r="F26" s="36"/>
      <c r="G26" s="36" t="s">
        <v>2093</v>
      </c>
      <c r="H26" s="36" t="s">
        <v>1215</v>
      </c>
      <c r="I26" s="36" t="s">
        <v>1216</v>
      </c>
      <c r="J26" s="36" t="s">
        <v>864</v>
      </c>
      <c r="K26" s="36" t="s">
        <v>1724</v>
      </c>
      <c r="L26" s="36" t="s">
        <v>870</v>
      </c>
      <c r="M26" s="35" t="s">
        <v>1217</v>
      </c>
      <c r="N26" s="35">
        <v>300</v>
      </c>
      <c r="O26" s="36" t="s">
        <v>2091</v>
      </c>
      <c r="P26" s="36" t="s">
        <v>2095</v>
      </c>
      <c r="Q26" s="35">
        <v>1</v>
      </c>
      <c r="R26" s="37"/>
      <c r="S26" s="38"/>
      <c r="T26" s="38"/>
      <c r="U26" s="39"/>
      <c r="V26" s="36" t="s">
        <v>2036</v>
      </c>
      <c r="W26" s="35">
        <v>1010450220</v>
      </c>
      <c r="X26" s="35">
        <v>4</v>
      </c>
      <c r="Y26" s="35">
        <v>0</v>
      </c>
      <c r="Z26" s="35"/>
      <c r="AA26" s="36"/>
      <c r="AB26" s="35">
        <v>11.92</v>
      </c>
      <c r="AC26" s="35">
        <v>0</v>
      </c>
      <c r="AD26" s="35">
        <v>11.92</v>
      </c>
      <c r="AE26" s="78" t="str">
        <f t="shared" si="4"/>
        <v/>
      </c>
      <c r="AF26" s="78" t="str">
        <f t="shared" si="5"/>
        <v/>
      </c>
      <c r="AG26" s="78" t="str">
        <f t="shared" si="0"/>
        <v/>
      </c>
      <c r="AH26" s="78" t="str">
        <f t="shared" si="1"/>
        <v/>
      </c>
      <c r="AI26" s="78" t="str">
        <f t="shared" si="2"/>
        <v/>
      </c>
      <c r="AJ26" s="37"/>
      <c r="AK26" s="38"/>
      <c r="AL26" s="38"/>
      <c r="AM26" s="38"/>
      <c r="AN26" s="38"/>
      <c r="AO26" s="38"/>
      <c r="AP26" s="38"/>
      <c r="AQ26" s="68"/>
      <c r="AR26" s="38"/>
      <c r="AS26" s="39"/>
      <c r="AT26" s="35"/>
      <c r="AU26" s="35">
        <f t="shared" si="3"/>
        <v>1</v>
      </c>
      <c r="AV26" s="44" t="b">
        <f t="shared" si="6"/>
        <v>0</v>
      </c>
    </row>
    <row r="27" spans="1:48" ht="15" customHeight="1" x14ac:dyDescent="0.2">
      <c r="A27" s="43" t="s">
        <v>50</v>
      </c>
      <c r="B27" s="36" t="s">
        <v>862</v>
      </c>
      <c r="C27" s="36" t="s">
        <v>18</v>
      </c>
      <c r="D27" s="36" t="s">
        <v>8</v>
      </c>
      <c r="E27" s="36" t="s">
        <v>599</v>
      </c>
      <c r="F27" s="36"/>
      <c r="G27" s="36" t="s">
        <v>2093</v>
      </c>
      <c r="H27" s="36" t="s">
        <v>1215</v>
      </c>
      <c r="I27" s="36" t="s">
        <v>1216</v>
      </c>
      <c r="J27" s="36" t="s">
        <v>864</v>
      </c>
      <c r="K27" s="36" t="s">
        <v>1724</v>
      </c>
      <c r="L27" s="36" t="s">
        <v>870</v>
      </c>
      <c r="M27" s="35" t="s">
        <v>1217</v>
      </c>
      <c r="N27" s="35">
        <v>300</v>
      </c>
      <c r="O27" s="36" t="s">
        <v>2091</v>
      </c>
      <c r="P27" s="36" t="s">
        <v>2095</v>
      </c>
      <c r="Q27" s="35">
        <v>1</v>
      </c>
      <c r="R27" s="37"/>
      <c r="S27" s="38"/>
      <c r="T27" s="38"/>
      <c r="U27" s="39"/>
      <c r="V27" s="36" t="s">
        <v>2069</v>
      </c>
      <c r="W27" s="35">
        <v>1010450320</v>
      </c>
      <c r="X27" s="35">
        <v>4</v>
      </c>
      <c r="Y27" s="35">
        <v>0</v>
      </c>
      <c r="Z27" s="35"/>
      <c r="AA27" s="36"/>
      <c r="AB27" s="35">
        <v>8.92</v>
      </c>
      <c r="AC27" s="35">
        <v>0</v>
      </c>
      <c r="AD27" s="35">
        <v>8.92</v>
      </c>
      <c r="AE27" s="78" t="str">
        <f t="shared" si="4"/>
        <v/>
      </c>
      <c r="AF27" s="78" t="str">
        <f t="shared" si="5"/>
        <v/>
      </c>
      <c r="AG27" s="78" t="str">
        <f t="shared" si="0"/>
        <v/>
      </c>
      <c r="AH27" s="78" t="str">
        <f t="shared" si="1"/>
        <v/>
      </c>
      <c r="AI27" s="78" t="str">
        <f t="shared" si="2"/>
        <v/>
      </c>
      <c r="AJ27" s="37"/>
      <c r="AK27" s="38"/>
      <c r="AL27" s="38"/>
      <c r="AM27" s="38"/>
      <c r="AN27" s="38"/>
      <c r="AO27" s="38"/>
      <c r="AP27" s="38"/>
      <c r="AQ27" s="68"/>
      <c r="AR27" s="38"/>
      <c r="AS27" s="39"/>
      <c r="AT27" s="35"/>
      <c r="AU27" s="35">
        <f t="shared" si="3"/>
        <v>1</v>
      </c>
      <c r="AV27" s="44" t="b">
        <f t="shared" si="6"/>
        <v>0</v>
      </c>
    </row>
    <row r="28" spans="1:48" ht="15" customHeight="1" x14ac:dyDescent="0.2">
      <c r="A28" s="43" t="s">
        <v>50</v>
      </c>
      <c r="B28" s="36" t="s">
        <v>862</v>
      </c>
      <c r="C28" s="36" t="s">
        <v>18</v>
      </c>
      <c r="D28" s="36" t="s">
        <v>8</v>
      </c>
      <c r="E28" s="36" t="s">
        <v>599</v>
      </c>
      <c r="F28" s="36"/>
      <c r="G28" s="36" t="s">
        <v>2093</v>
      </c>
      <c r="H28" s="36" t="s">
        <v>1215</v>
      </c>
      <c r="I28" s="36" t="s">
        <v>1216</v>
      </c>
      <c r="J28" s="36" t="s">
        <v>864</v>
      </c>
      <c r="K28" s="36" t="s">
        <v>1724</v>
      </c>
      <c r="L28" s="36" t="s">
        <v>870</v>
      </c>
      <c r="M28" s="35" t="s">
        <v>1217</v>
      </c>
      <c r="N28" s="35">
        <v>300</v>
      </c>
      <c r="O28" s="36" t="s">
        <v>2091</v>
      </c>
      <c r="P28" s="36" t="s">
        <v>2095</v>
      </c>
      <c r="Q28" s="35"/>
      <c r="R28" s="37"/>
      <c r="S28" s="38">
        <v>1</v>
      </c>
      <c r="T28" s="38"/>
      <c r="U28" s="39"/>
      <c r="V28" s="36" t="s">
        <v>1804</v>
      </c>
      <c r="W28" s="35">
        <v>1010451020</v>
      </c>
      <c r="X28" s="35">
        <v>4</v>
      </c>
      <c r="Y28" s="35">
        <v>0</v>
      </c>
      <c r="Z28" s="35"/>
      <c r="AA28" s="36"/>
      <c r="AB28" s="35">
        <v>8.92</v>
      </c>
      <c r="AC28" s="35">
        <v>0</v>
      </c>
      <c r="AD28" s="35">
        <v>8.92</v>
      </c>
      <c r="AE28" s="78" t="str">
        <f t="shared" si="4"/>
        <v/>
      </c>
      <c r="AF28" s="78" t="str">
        <f t="shared" si="5"/>
        <v/>
      </c>
      <c r="AG28" s="78" t="str">
        <f t="shared" si="0"/>
        <v/>
      </c>
      <c r="AH28" s="78" t="str">
        <f t="shared" si="1"/>
        <v/>
      </c>
      <c r="AI28" s="78" t="str">
        <f t="shared" si="2"/>
        <v/>
      </c>
      <c r="AJ28" s="37"/>
      <c r="AK28" s="38"/>
      <c r="AL28" s="38"/>
      <c r="AM28" s="38"/>
      <c r="AN28" s="38"/>
      <c r="AO28" s="38"/>
      <c r="AP28" s="38"/>
      <c r="AQ28" s="68"/>
      <c r="AR28" s="38"/>
      <c r="AS28" s="39"/>
      <c r="AT28" s="35"/>
      <c r="AU28" s="35">
        <f t="shared" si="3"/>
        <v>1</v>
      </c>
      <c r="AV28" s="44" t="b">
        <f t="shared" si="6"/>
        <v>0</v>
      </c>
    </row>
    <row r="29" spans="1:48" ht="15" customHeight="1" x14ac:dyDescent="0.2">
      <c r="A29" s="43" t="s">
        <v>50</v>
      </c>
      <c r="B29" s="36" t="s">
        <v>862</v>
      </c>
      <c r="C29" s="36" t="s">
        <v>868</v>
      </c>
      <c r="D29" s="36" t="s">
        <v>950</v>
      </c>
      <c r="E29" s="36" t="s">
        <v>599</v>
      </c>
      <c r="F29" s="36"/>
      <c r="G29" s="36" t="s">
        <v>2093</v>
      </c>
      <c r="H29" s="36" t="s">
        <v>1215</v>
      </c>
      <c r="I29" s="36" t="s">
        <v>1216</v>
      </c>
      <c r="J29" s="36" t="s">
        <v>864</v>
      </c>
      <c r="K29" s="36" t="s">
        <v>1724</v>
      </c>
      <c r="L29" s="36" t="s">
        <v>870</v>
      </c>
      <c r="M29" s="35" t="s">
        <v>1217</v>
      </c>
      <c r="N29" s="35">
        <v>300</v>
      </c>
      <c r="O29" s="36" t="s">
        <v>2091</v>
      </c>
      <c r="P29" s="36" t="s">
        <v>2096</v>
      </c>
      <c r="Q29" s="35">
        <v>1</v>
      </c>
      <c r="R29" s="37"/>
      <c r="S29" s="38"/>
      <c r="T29" s="38"/>
      <c r="U29" s="39"/>
      <c r="V29" s="36" t="s">
        <v>1955</v>
      </c>
      <c r="W29" s="35">
        <v>190240</v>
      </c>
      <c r="X29" s="35">
        <v>12</v>
      </c>
      <c r="Y29" s="35">
        <v>0</v>
      </c>
      <c r="Z29" s="35"/>
      <c r="AA29" s="36" t="s">
        <v>807</v>
      </c>
      <c r="AB29" s="35">
        <v>15.6</v>
      </c>
      <c r="AC29" s="35">
        <v>0</v>
      </c>
      <c r="AD29" s="35">
        <v>15.6</v>
      </c>
      <c r="AE29" s="78" t="str">
        <f t="shared" si="4"/>
        <v/>
      </c>
      <c r="AF29" s="78" t="str">
        <f t="shared" si="5"/>
        <v/>
      </c>
      <c r="AG29" s="78" t="str">
        <f t="shared" si="0"/>
        <v/>
      </c>
      <c r="AH29" s="78" t="str">
        <f t="shared" si="1"/>
        <v/>
      </c>
      <c r="AI29" s="78" t="str">
        <f t="shared" si="2"/>
        <v/>
      </c>
      <c r="AJ29" s="37"/>
      <c r="AK29" s="38"/>
      <c r="AL29" s="38"/>
      <c r="AM29" s="38"/>
      <c r="AN29" s="38"/>
      <c r="AO29" s="38"/>
      <c r="AP29" s="38"/>
      <c r="AQ29" s="68"/>
      <c r="AR29" s="38"/>
      <c r="AS29" s="39"/>
      <c r="AT29" s="35"/>
      <c r="AU29" s="35">
        <f t="shared" si="3"/>
        <v>1</v>
      </c>
      <c r="AV29" s="44" t="b">
        <f t="shared" si="6"/>
        <v>0</v>
      </c>
    </row>
    <row r="30" spans="1:48" ht="15" customHeight="1" x14ac:dyDescent="0.2">
      <c r="A30" s="43" t="s">
        <v>50</v>
      </c>
      <c r="B30" s="36" t="s">
        <v>862</v>
      </c>
      <c r="C30" s="36" t="s">
        <v>868</v>
      </c>
      <c r="D30" s="36" t="s">
        <v>950</v>
      </c>
      <c r="E30" s="36" t="s">
        <v>599</v>
      </c>
      <c r="F30" s="36"/>
      <c r="G30" s="36" t="s">
        <v>2093</v>
      </c>
      <c r="H30" s="36" t="s">
        <v>1215</v>
      </c>
      <c r="I30" s="36" t="s">
        <v>1216</v>
      </c>
      <c r="J30" s="36" t="s">
        <v>864</v>
      </c>
      <c r="K30" s="36" t="s">
        <v>1724</v>
      </c>
      <c r="L30" s="36" t="s">
        <v>870</v>
      </c>
      <c r="M30" s="35" t="s">
        <v>1217</v>
      </c>
      <c r="N30" s="35">
        <v>300</v>
      </c>
      <c r="O30" s="36" t="s">
        <v>2091</v>
      </c>
      <c r="P30" s="36" t="s">
        <v>2096</v>
      </c>
      <c r="Q30" s="35">
        <v>1</v>
      </c>
      <c r="R30" s="37"/>
      <c r="S30" s="38"/>
      <c r="T30" s="38"/>
      <c r="U30" s="39"/>
      <c r="V30" s="36" t="s">
        <v>1736</v>
      </c>
      <c r="W30" s="35">
        <v>530150</v>
      </c>
      <c r="X30" s="35">
        <v>12</v>
      </c>
      <c r="Y30" s="35">
        <v>0</v>
      </c>
      <c r="Z30" s="35"/>
      <c r="AA30" s="36"/>
      <c r="AB30" s="35">
        <v>27.6</v>
      </c>
      <c r="AC30" s="35">
        <v>0</v>
      </c>
      <c r="AD30" s="35">
        <v>27.6</v>
      </c>
      <c r="AE30" s="78" t="str">
        <f t="shared" si="4"/>
        <v/>
      </c>
      <c r="AF30" s="78" t="str">
        <f t="shared" si="5"/>
        <v/>
      </c>
      <c r="AG30" s="78" t="str">
        <f t="shared" si="0"/>
        <v/>
      </c>
      <c r="AH30" s="78" t="str">
        <f t="shared" si="1"/>
        <v/>
      </c>
      <c r="AI30" s="78" t="str">
        <f t="shared" si="2"/>
        <v/>
      </c>
      <c r="AJ30" s="37"/>
      <c r="AK30" s="38"/>
      <c r="AL30" s="38"/>
      <c r="AM30" s="38"/>
      <c r="AN30" s="38"/>
      <c r="AO30" s="38"/>
      <c r="AP30" s="38"/>
      <c r="AQ30" s="68"/>
      <c r="AR30" s="38"/>
      <c r="AS30" s="39"/>
      <c r="AT30" s="35"/>
      <c r="AU30" s="35">
        <f t="shared" si="3"/>
        <v>1</v>
      </c>
      <c r="AV30" s="44" t="b">
        <f t="shared" si="6"/>
        <v>0</v>
      </c>
    </row>
    <row r="31" spans="1:48" s="42" customFormat="1" ht="15" hidden="1" customHeight="1" x14ac:dyDescent="0.2">
      <c r="A31" s="76" t="s">
        <v>50</v>
      </c>
      <c r="B31" s="77" t="s">
        <v>862</v>
      </c>
      <c r="C31" s="77" t="s">
        <v>18</v>
      </c>
      <c r="D31" s="77" t="s">
        <v>8</v>
      </c>
      <c r="E31" s="77" t="s">
        <v>599</v>
      </c>
      <c r="F31" s="77" t="s">
        <v>1218</v>
      </c>
      <c r="G31" s="77" t="s">
        <v>1727</v>
      </c>
      <c r="H31" s="77" t="s">
        <v>1219</v>
      </c>
      <c r="I31" s="77" t="s">
        <v>1220</v>
      </c>
      <c r="J31" s="77" t="s">
        <v>864</v>
      </c>
      <c r="K31" s="77" t="s">
        <v>1724</v>
      </c>
      <c r="L31" s="77" t="s">
        <v>870</v>
      </c>
      <c r="M31" s="78" t="s">
        <v>1217</v>
      </c>
      <c r="N31" s="78">
        <v>780</v>
      </c>
      <c r="O31" s="77" t="s">
        <v>2091</v>
      </c>
      <c r="P31" s="77" t="s">
        <v>2097</v>
      </c>
      <c r="Q31" s="78">
        <v>1</v>
      </c>
      <c r="R31" s="79"/>
      <c r="S31" s="80"/>
      <c r="T31" s="80"/>
      <c r="U31" s="81"/>
      <c r="V31" s="77" t="s">
        <v>2036</v>
      </c>
      <c r="W31" s="78">
        <v>1010450220</v>
      </c>
      <c r="X31" s="78">
        <v>4</v>
      </c>
      <c r="Y31" s="78">
        <v>0</v>
      </c>
      <c r="Z31" s="78"/>
      <c r="AA31" s="77"/>
      <c r="AB31" s="78">
        <v>11.92</v>
      </c>
      <c r="AC31" s="78">
        <v>0</v>
      </c>
      <c r="AD31" s="78">
        <v>11.92</v>
      </c>
      <c r="AE31" s="78" t="str">
        <f t="shared" si="4"/>
        <v/>
      </c>
      <c r="AF31" s="78" t="str">
        <f t="shared" si="5"/>
        <v/>
      </c>
      <c r="AG31" s="78" t="str">
        <f t="shared" si="0"/>
        <v/>
      </c>
      <c r="AH31" s="78" t="str">
        <f t="shared" si="1"/>
        <v/>
      </c>
      <c r="AI31" s="78" t="str">
        <f t="shared" si="2"/>
        <v/>
      </c>
      <c r="AJ31" s="79"/>
      <c r="AK31" s="80"/>
      <c r="AL31" s="80"/>
      <c r="AM31" s="80">
        <v>1</v>
      </c>
      <c r="AN31" s="80"/>
      <c r="AO31" s="80"/>
      <c r="AP31" s="80"/>
      <c r="AQ31" s="82">
        <v>43125</v>
      </c>
      <c r="AR31" s="80"/>
      <c r="AS31" s="81"/>
      <c r="AT31" s="78">
        <v>1</v>
      </c>
      <c r="AU31" s="78" t="str">
        <f t="shared" si="3"/>
        <v/>
      </c>
      <c r="AV31" s="83">
        <f t="shared" si="6"/>
        <v>1</v>
      </c>
    </row>
    <row r="32" spans="1:48" s="42" customFormat="1" ht="15" hidden="1" customHeight="1" x14ac:dyDescent="0.2">
      <c r="A32" s="76" t="s">
        <v>50</v>
      </c>
      <c r="B32" s="77" t="s">
        <v>862</v>
      </c>
      <c r="C32" s="77" t="s">
        <v>18</v>
      </c>
      <c r="D32" s="77" t="s">
        <v>8</v>
      </c>
      <c r="E32" s="77" t="s">
        <v>599</v>
      </c>
      <c r="F32" s="77" t="s">
        <v>1218</v>
      </c>
      <c r="G32" s="77" t="s">
        <v>1727</v>
      </c>
      <c r="H32" s="77" t="s">
        <v>1219</v>
      </c>
      <c r="I32" s="77" t="s">
        <v>1220</v>
      </c>
      <c r="J32" s="77" t="s">
        <v>864</v>
      </c>
      <c r="K32" s="77" t="s">
        <v>1724</v>
      </c>
      <c r="L32" s="77" t="s">
        <v>870</v>
      </c>
      <c r="M32" s="78" t="s">
        <v>1217</v>
      </c>
      <c r="N32" s="78">
        <v>780</v>
      </c>
      <c r="O32" s="77" t="s">
        <v>2091</v>
      </c>
      <c r="P32" s="77" t="s">
        <v>2097</v>
      </c>
      <c r="Q32" s="78">
        <v>1</v>
      </c>
      <c r="R32" s="79"/>
      <c r="S32" s="80"/>
      <c r="T32" s="80"/>
      <c r="U32" s="81"/>
      <c r="V32" s="77" t="s">
        <v>2069</v>
      </c>
      <c r="W32" s="78">
        <v>1010450320</v>
      </c>
      <c r="X32" s="78">
        <v>4</v>
      </c>
      <c r="Y32" s="78">
        <v>0</v>
      </c>
      <c r="Z32" s="78"/>
      <c r="AA32" s="77"/>
      <c r="AB32" s="78">
        <v>8.92</v>
      </c>
      <c r="AC32" s="78">
        <v>0</v>
      </c>
      <c r="AD32" s="78">
        <v>8.92</v>
      </c>
      <c r="AE32" s="78" t="str">
        <f t="shared" si="4"/>
        <v/>
      </c>
      <c r="AF32" s="78" t="str">
        <f t="shared" si="5"/>
        <v/>
      </c>
      <c r="AG32" s="78" t="str">
        <f t="shared" si="0"/>
        <v/>
      </c>
      <c r="AH32" s="78" t="str">
        <f t="shared" si="1"/>
        <v/>
      </c>
      <c r="AI32" s="78" t="str">
        <f t="shared" si="2"/>
        <v/>
      </c>
      <c r="AJ32" s="79"/>
      <c r="AK32" s="80"/>
      <c r="AL32" s="80"/>
      <c r="AM32" s="80">
        <v>1</v>
      </c>
      <c r="AN32" s="80"/>
      <c r="AO32" s="80"/>
      <c r="AP32" s="80"/>
      <c r="AQ32" s="82">
        <v>43125</v>
      </c>
      <c r="AR32" s="80"/>
      <c r="AS32" s="81"/>
      <c r="AT32" s="78">
        <v>1</v>
      </c>
      <c r="AU32" s="78" t="str">
        <f t="shared" si="3"/>
        <v/>
      </c>
      <c r="AV32" s="83">
        <f t="shared" si="6"/>
        <v>1</v>
      </c>
    </row>
    <row r="33" spans="1:48" s="42" customFormat="1" ht="15" hidden="1" customHeight="1" x14ac:dyDescent="0.2">
      <c r="A33" s="76" t="s">
        <v>50</v>
      </c>
      <c r="B33" s="77" t="s">
        <v>862</v>
      </c>
      <c r="C33" s="77" t="s">
        <v>18</v>
      </c>
      <c r="D33" s="77" t="s">
        <v>8</v>
      </c>
      <c r="E33" s="77" t="s">
        <v>599</v>
      </c>
      <c r="F33" s="77" t="s">
        <v>1218</v>
      </c>
      <c r="G33" s="77" t="s">
        <v>1727</v>
      </c>
      <c r="H33" s="77" t="s">
        <v>1219</v>
      </c>
      <c r="I33" s="77" t="s">
        <v>1220</v>
      </c>
      <c r="J33" s="77" t="s">
        <v>864</v>
      </c>
      <c r="K33" s="77" t="s">
        <v>1724</v>
      </c>
      <c r="L33" s="77" t="s">
        <v>870</v>
      </c>
      <c r="M33" s="78" t="s">
        <v>1217</v>
      </c>
      <c r="N33" s="78">
        <v>780</v>
      </c>
      <c r="O33" s="77" t="s">
        <v>2091</v>
      </c>
      <c r="P33" s="77" t="s">
        <v>2097</v>
      </c>
      <c r="Q33" s="78"/>
      <c r="R33" s="79"/>
      <c r="S33" s="80">
        <v>1</v>
      </c>
      <c r="T33" s="80"/>
      <c r="U33" s="81"/>
      <c r="V33" s="77" t="s">
        <v>1804</v>
      </c>
      <c r="W33" s="78">
        <v>1010451020</v>
      </c>
      <c r="X33" s="78">
        <v>4</v>
      </c>
      <c r="Y33" s="78">
        <v>0</v>
      </c>
      <c r="Z33" s="78"/>
      <c r="AA33" s="77"/>
      <c r="AB33" s="78">
        <v>8.92</v>
      </c>
      <c r="AC33" s="78">
        <v>0</v>
      </c>
      <c r="AD33" s="78">
        <v>8.92</v>
      </c>
      <c r="AE33" s="78" t="str">
        <f t="shared" si="4"/>
        <v/>
      </c>
      <c r="AF33" s="78" t="str">
        <f t="shared" si="5"/>
        <v/>
      </c>
      <c r="AG33" s="78" t="str">
        <f t="shared" si="0"/>
        <v/>
      </c>
      <c r="AH33" s="78" t="str">
        <f t="shared" si="1"/>
        <v/>
      </c>
      <c r="AI33" s="78" t="str">
        <f t="shared" si="2"/>
        <v/>
      </c>
      <c r="AJ33" s="79"/>
      <c r="AK33" s="80"/>
      <c r="AL33" s="80"/>
      <c r="AM33" s="80">
        <v>1</v>
      </c>
      <c r="AN33" s="80"/>
      <c r="AO33" s="80"/>
      <c r="AP33" s="80"/>
      <c r="AQ33" s="82">
        <v>43125</v>
      </c>
      <c r="AR33" s="80"/>
      <c r="AS33" s="81"/>
      <c r="AT33" s="78">
        <v>1</v>
      </c>
      <c r="AU33" s="78" t="str">
        <f t="shared" si="3"/>
        <v/>
      </c>
      <c r="AV33" s="83">
        <f t="shared" si="6"/>
        <v>1</v>
      </c>
    </row>
    <row r="34" spans="1:48" s="42" customFormat="1" ht="15" hidden="1" customHeight="1" x14ac:dyDescent="0.2">
      <c r="A34" s="76" t="s">
        <v>50</v>
      </c>
      <c r="B34" s="77" t="s">
        <v>862</v>
      </c>
      <c r="C34" s="77" t="s">
        <v>868</v>
      </c>
      <c r="D34" s="77" t="s">
        <v>950</v>
      </c>
      <c r="E34" s="77" t="s">
        <v>599</v>
      </c>
      <c r="F34" s="77" t="s">
        <v>1218</v>
      </c>
      <c r="G34" s="77" t="s">
        <v>1727</v>
      </c>
      <c r="H34" s="77" t="s">
        <v>1219</v>
      </c>
      <c r="I34" s="77" t="s">
        <v>1220</v>
      </c>
      <c r="J34" s="77" t="s">
        <v>864</v>
      </c>
      <c r="K34" s="77" t="s">
        <v>1724</v>
      </c>
      <c r="L34" s="77" t="s">
        <v>870</v>
      </c>
      <c r="M34" s="78" t="s">
        <v>1217</v>
      </c>
      <c r="N34" s="78">
        <v>780</v>
      </c>
      <c r="O34" s="77" t="s">
        <v>2091</v>
      </c>
      <c r="P34" s="77" t="s">
        <v>2098</v>
      </c>
      <c r="Q34" s="78">
        <v>1</v>
      </c>
      <c r="R34" s="79"/>
      <c r="S34" s="80"/>
      <c r="T34" s="80"/>
      <c r="U34" s="81"/>
      <c r="V34" s="77" t="s">
        <v>1955</v>
      </c>
      <c r="W34" s="78">
        <v>190240</v>
      </c>
      <c r="X34" s="78">
        <v>12</v>
      </c>
      <c r="Y34" s="78">
        <v>0</v>
      </c>
      <c r="Z34" s="78"/>
      <c r="AA34" s="77" t="s">
        <v>807</v>
      </c>
      <c r="AB34" s="78">
        <v>15.6</v>
      </c>
      <c r="AC34" s="78">
        <v>0</v>
      </c>
      <c r="AD34" s="78">
        <v>15.6</v>
      </c>
      <c r="AE34" s="78" t="str">
        <f t="shared" si="4"/>
        <v/>
      </c>
      <c r="AF34" s="78" t="str">
        <f t="shared" si="5"/>
        <v/>
      </c>
      <c r="AG34" s="78" t="str">
        <f t="shared" si="0"/>
        <v/>
      </c>
      <c r="AH34" s="78" t="str">
        <f t="shared" si="1"/>
        <v/>
      </c>
      <c r="AI34" s="78" t="str">
        <f t="shared" si="2"/>
        <v/>
      </c>
      <c r="AJ34" s="79"/>
      <c r="AK34" s="80"/>
      <c r="AL34" s="80"/>
      <c r="AM34" s="80">
        <v>1</v>
      </c>
      <c r="AN34" s="80"/>
      <c r="AO34" s="80"/>
      <c r="AP34" s="80"/>
      <c r="AQ34" s="82">
        <v>43125</v>
      </c>
      <c r="AR34" s="80"/>
      <c r="AS34" s="81"/>
      <c r="AT34" s="78">
        <v>1</v>
      </c>
      <c r="AU34" s="78" t="str">
        <f t="shared" si="3"/>
        <v/>
      </c>
      <c r="AV34" s="83">
        <f t="shared" si="6"/>
        <v>1</v>
      </c>
    </row>
    <row r="35" spans="1:48" s="42" customFormat="1" ht="15" hidden="1" customHeight="1" x14ac:dyDescent="0.2">
      <c r="A35" s="76" t="s">
        <v>50</v>
      </c>
      <c r="B35" s="77" t="s">
        <v>862</v>
      </c>
      <c r="C35" s="77" t="s">
        <v>868</v>
      </c>
      <c r="D35" s="77" t="s">
        <v>950</v>
      </c>
      <c r="E35" s="77" t="s">
        <v>599</v>
      </c>
      <c r="F35" s="77" t="s">
        <v>1218</v>
      </c>
      <c r="G35" s="77" t="s">
        <v>1727</v>
      </c>
      <c r="H35" s="77" t="s">
        <v>1219</v>
      </c>
      <c r="I35" s="77" t="s">
        <v>1220</v>
      </c>
      <c r="J35" s="77" t="s">
        <v>864</v>
      </c>
      <c r="K35" s="77" t="s">
        <v>1724</v>
      </c>
      <c r="L35" s="77" t="s">
        <v>870</v>
      </c>
      <c r="M35" s="78" t="s">
        <v>1217</v>
      </c>
      <c r="N35" s="78">
        <v>780</v>
      </c>
      <c r="O35" s="77" t="s">
        <v>2091</v>
      </c>
      <c r="P35" s="77" t="s">
        <v>2098</v>
      </c>
      <c r="Q35" s="78">
        <v>1</v>
      </c>
      <c r="R35" s="79"/>
      <c r="S35" s="80"/>
      <c r="T35" s="80"/>
      <c r="U35" s="81"/>
      <c r="V35" s="77" t="s">
        <v>1736</v>
      </c>
      <c r="W35" s="78">
        <v>530150</v>
      </c>
      <c r="X35" s="78">
        <v>10</v>
      </c>
      <c r="Y35" s="78">
        <v>0</v>
      </c>
      <c r="Z35" s="78"/>
      <c r="AA35" s="77"/>
      <c r="AB35" s="78">
        <v>23</v>
      </c>
      <c r="AC35" s="78">
        <v>0</v>
      </c>
      <c r="AD35" s="78">
        <v>23</v>
      </c>
      <c r="AE35" s="78" t="str">
        <f t="shared" si="4"/>
        <v/>
      </c>
      <c r="AF35" s="78" t="str">
        <f t="shared" si="5"/>
        <v/>
      </c>
      <c r="AG35" s="78" t="str">
        <f t="shared" si="0"/>
        <v/>
      </c>
      <c r="AH35" s="78" t="str">
        <f t="shared" si="1"/>
        <v/>
      </c>
      <c r="AI35" s="78" t="str">
        <f t="shared" si="2"/>
        <v/>
      </c>
      <c r="AJ35" s="79"/>
      <c r="AK35" s="80"/>
      <c r="AL35" s="80"/>
      <c r="AM35" s="80">
        <v>1</v>
      </c>
      <c r="AN35" s="80"/>
      <c r="AO35" s="80"/>
      <c r="AP35" s="80"/>
      <c r="AQ35" s="82">
        <v>43125</v>
      </c>
      <c r="AR35" s="80"/>
      <c r="AS35" s="81"/>
      <c r="AT35" s="78">
        <v>1</v>
      </c>
      <c r="AU35" s="78" t="str">
        <f t="shared" si="3"/>
        <v/>
      </c>
      <c r="AV35" s="83">
        <f t="shared" si="6"/>
        <v>1</v>
      </c>
    </row>
    <row r="36" spans="1:48" ht="15" customHeight="1" x14ac:dyDescent="0.2">
      <c r="A36" s="43" t="s">
        <v>50</v>
      </c>
      <c r="B36" s="36" t="s">
        <v>862</v>
      </c>
      <c r="C36" s="36" t="s">
        <v>18</v>
      </c>
      <c r="D36" s="36" t="s">
        <v>8</v>
      </c>
      <c r="E36" s="36" t="s">
        <v>2099</v>
      </c>
      <c r="F36" s="36" t="s">
        <v>1223</v>
      </c>
      <c r="G36" s="36" t="s">
        <v>2100</v>
      </c>
      <c r="H36" s="36" t="s">
        <v>1224</v>
      </c>
      <c r="I36" s="36" t="s">
        <v>1225</v>
      </c>
      <c r="J36" s="36" t="s">
        <v>864</v>
      </c>
      <c r="K36" s="36" t="s">
        <v>2101</v>
      </c>
      <c r="L36" s="36" t="s">
        <v>870</v>
      </c>
      <c r="M36" s="35" t="s">
        <v>1217</v>
      </c>
      <c r="N36" s="35">
        <v>500</v>
      </c>
      <c r="O36" s="36" t="s">
        <v>2091</v>
      </c>
      <c r="P36" s="36" t="s">
        <v>2102</v>
      </c>
      <c r="Q36" s="35">
        <v>1</v>
      </c>
      <c r="R36" s="37"/>
      <c r="S36" s="38"/>
      <c r="T36" s="38"/>
      <c r="U36" s="39"/>
      <c r="V36" s="36" t="s">
        <v>2036</v>
      </c>
      <c r="W36" s="35">
        <v>1010450220</v>
      </c>
      <c r="X36" s="35">
        <v>4</v>
      </c>
      <c r="Y36" s="35">
        <v>0</v>
      </c>
      <c r="Z36" s="35"/>
      <c r="AA36" s="36"/>
      <c r="AB36" s="35">
        <v>11.92</v>
      </c>
      <c r="AC36" s="35">
        <v>0</v>
      </c>
      <c r="AD36" s="35">
        <v>11.92</v>
      </c>
      <c r="AE36" s="78" t="str">
        <f t="shared" si="4"/>
        <v/>
      </c>
      <c r="AF36" s="78" t="str">
        <f t="shared" si="5"/>
        <v/>
      </c>
      <c r="AG36" s="78" t="str">
        <f t="shared" si="0"/>
        <v/>
      </c>
      <c r="AH36" s="78" t="str">
        <f t="shared" si="1"/>
        <v/>
      </c>
      <c r="AI36" s="78" t="str">
        <f t="shared" si="2"/>
        <v/>
      </c>
      <c r="AJ36" s="37"/>
      <c r="AK36" s="38"/>
      <c r="AL36" s="38"/>
      <c r="AM36" s="38"/>
      <c r="AN36" s="38"/>
      <c r="AO36" s="38"/>
      <c r="AP36" s="38"/>
      <c r="AQ36" s="68"/>
      <c r="AR36" s="38"/>
      <c r="AS36" s="39"/>
      <c r="AT36" s="35"/>
      <c r="AU36" s="35">
        <f t="shared" si="3"/>
        <v>1</v>
      </c>
      <c r="AV36" s="44" t="b">
        <f t="shared" si="6"/>
        <v>0</v>
      </c>
    </row>
    <row r="37" spans="1:48" ht="15" customHeight="1" x14ac:dyDescent="0.2">
      <c r="A37" s="43" t="s">
        <v>50</v>
      </c>
      <c r="B37" s="36" t="s">
        <v>862</v>
      </c>
      <c r="C37" s="36" t="s">
        <v>18</v>
      </c>
      <c r="D37" s="36" t="s">
        <v>8</v>
      </c>
      <c r="E37" s="36" t="s">
        <v>2099</v>
      </c>
      <c r="F37" s="36" t="s">
        <v>1223</v>
      </c>
      <c r="G37" s="36" t="s">
        <v>2100</v>
      </c>
      <c r="H37" s="36" t="s">
        <v>1224</v>
      </c>
      <c r="I37" s="36" t="s">
        <v>1225</v>
      </c>
      <c r="J37" s="36" t="s">
        <v>864</v>
      </c>
      <c r="K37" s="36" t="s">
        <v>2101</v>
      </c>
      <c r="L37" s="36" t="s">
        <v>870</v>
      </c>
      <c r="M37" s="35" t="s">
        <v>1217</v>
      </c>
      <c r="N37" s="35">
        <v>500</v>
      </c>
      <c r="O37" s="36" t="s">
        <v>2091</v>
      </c>
      <c r="P37" s="36" t="s">
        <v>2102</v>
      </c>
      <c r="Q37" s="35">
        <v>1</v>
      </c>
      <c r="R37" s="37"/>
      <c r="S37" s="38"/>
      <c r="T37" s="38"/>
      <c r="U37" s="39"/>
      <c r="V37" s="36" t="s">
        <v>2069</v>
      </c>
      <c r="W37" s="35">
        <v>1010450320</v>
      </c>
      <c r="X37" s="35">
        <v>4</v>
      </c>
      <c r="Y37" s="35">
        <v>0</v>
      </c>
      <c r="Z37" s="35"/>
      <c r="AA37" s="36"/>
      <c r="AB37" s="35">
        <v>8.92</v>
      </c>
      <c r="AC37" s="35">
        <v>0</v>
      </c>
      <c r="AD37" s="35">
        <v>8.92</v>
      </c>
      <c r="AE37" s="78" t="str">
        <f t="shared" si="4"/>
        <v/>
      </c>
      <c r="AF37" s="78" t="str">
        <f t="shared" si="5"/>
        <v/>
      </c>
      <c r="AG37" s="78" t="str">
        <f t="shared" si="0"/>
        <v/>
      </c>
      <c r="AH37" s="78" t="str">
        <f t="shared" si="1"/>
        <v/>
      </c>
      <c r="AI37" s="78" t="str">
        <f t="shared" si="2"/>
        <v/>
      </c>
      <c r="AJ37" s="37"/>
      <c r="AK37" s="38"/>
      <c r="AL37" s="38"/>
      <c r="AM37" s="38"/>
      <c r="AN37" s="38"/>
      <c r="AO37" s="38"/>
      <c r="AP37" s="38"/>
      <c r="AQ37" s="68"/>
      <c r="AR37" s="38"/>
      <c r="AS37" s="39"/>
      <c r="AT37" s="35"/>
      <c r="AU37" s="35">
        <f t="shared" si="3"/>
        <v>1</v>
      </c>
      <c r="AV37" s="44" t="b">
        <f t="shared" si="6"/>
        <v>0</v>
      </c>
    </row>
    <row r="38" spans="1:48" ht="15" customHeight="1" x14ac:dyDescent="0.2">
      <c r="A38" s="43" t="s">
        <v>50</v>
      </c>
      <c r="B38" s="36" t="s">
        <v>862</v>
      </c>
      <c r="C38" s="36" t="s">
        <v>18</v>
      </c>
      <c r="D38" s="36" t="s">
        <v>8</v>
      </c>
      <c r="E38" s="36" t="s">
        <v>2099</v>
      </c>
      <c r="F38" s="36" t="s">
        <v>1223</v>
      </c>
      <c r="G38" s="36" t="s">
        <v>2100</v>
      </c>
      <c r="H38" s="36" t="s">
        <v>1224</v>
      </c>
      <c r="I38" s="36" t="s">
        <v>1225</v>
      </c>
      <c r="J38" s="36" t="s">
        <v>864</v>
      </c>
      <c r="K38" s="36" t="s">
        <v>2101</v>
      </c>
      <c r="L38" s="36" t="s">
        <v>870</v>
      </c>
      <c r="M38" s="35" t="s">
        <v>1217</v>
      </c>
      <c r="N38" s="35">
        <v>500</v>
      </c>
      <c r="O38" s="36" t="s">
        <v>2091</v>
      </c>
      <c r="P38" s="36" t="s">
        <v>2102</v>
      </c>
      <c r="Q38" s="35"/>
      <c r="R38" s="37"/>
      <c r="S38" s="38">
        <v>1</v>
      </c>
      <c r="T38" s="38"/>
      <c r="U38" s="39"/>
      <c r="V38" s="36" t="s">
        <v>1804</v>
      </c>
      <c r="W38" s="35">
        <v>1010451020</v>
      </c>
      <c r="X38" s="35">
        <v>4</v>
      </c>
      <c r="Y38" s="35">
        <v>0</v>
      </c>
      <c r="Z38" s="35"/>
      <c r="AA38" s="36"/>
      <c r="AB38" s="35">
        <v>8.92</v>
      </c>
      <c r="AC38" s="35">
        <v>0</v>
      </c>
      <c r="AD38" s="35">
        <v>8.92</v>
      </c>
      <c r="AE38" s="78" t="str">
        <f t="shared" si="4"/>
        <v/>
      </c>
      <c r="AF38" s="78" t="str">
        <f t="shared" si="5"/>
        <v/>
      </c>
      <c r="AG38" s="78" t="str">
        <f t="shared" si="0"/>
        <v/>
      </c>
      <c r="AH38" s="78" t="str">
        <f t="shared" si="1"/>
        <v/>
      </c>
      <c r="AI38" s="78" t="str">
        <f t="shared" si="2"/>
        <v/>
      </c>
      <c r="AJ38" s="37"/>
      <c r="AK38" s="38"/>
      <c r="AL38" s="38"/>
      <c r="AM38" s="38"/>
      <c r="AN38" s="38"/>
      <c r="AO38" s="38"/>
      <c r="AP38" s="38"/>
      <c r="AQ38" s="68"/>
      <c r="AR38" s="38"/>
      <c r="AS38" s="39"/>
      <c r="AT38" s="35"/>
      <c r="AU38" s="35">
        <f t="shared" si="3"/>
        <v>1</v>
      </c>
      <c r="AV38" s="44" t="b">
        <f t="shared" si="6"/>
        <v>0</v>
      </c>
    </row>
    <row r="39" spans="1:48" ht="15" customHeight="1" x14ac:dyDescent="0.2">
      <c r="A39" s="43" t="s">
        <v>50</v>
      </c>
      <c r="B39" s="36" t="s">
        <v>862</v>
      </c>
      <c r="C39" s="36" t="s">
        <v>946</v>
      </c>
      <c r="D39" s="36" t="s">
        <v>8</v>
      </c>
      <c r="E39" s="36" t="s">
        <v>2099</v>
      </c>
      <c r="F39" s="36" t="s">
        <v>1223</v>
      </c>
      <c r="G39" s="36" t="s">
        <v>2100</v>
      </c>
      <c r="H39" s="36" t="s">
        <v>1224</v>
      </c>
      <c r="I39" s="36" t="s">
        <v>1225</v>
      </c>
      <c r="J39" s="36" t="s">
        <v>864</v>
      </c>
      <c r="K39" s="36" t="s">
        <v>2101</v>
      </c>
      <c r="L39" s="36" t="s">
        <v>870</v>
      </c>
      <c r="M39" s="35" t="s">
        <v>1217</v>
      </c>
      <c r="N39" s="35">
        <v>500</v>
      </c>
      <c r="O39" s="36" t="s">
        <v>2091</v>
      </c>
      <c r="P39" s="36" t="s">
        <v>2103</v>
      </c>
      <c r="Q39" s="35">
        <v>1</v>
      </c>
      <c r="R39" s="37"/>
      <c r="S39" s="38"/>
      <c r="T39" s="38"/>
      <c r="U39" s="39"/>
      <c r="V39" s="36" t="s">
        <v>1720</v>
      </c>
      <c r="W39" s="35">
        <v>1</v>
      </c>
      <c r="X39" s="35">
        <v>12</v>
      </c>
      <c r="Y39" s="35">
        <v>0</v>
      </c>
      <c r="Z39" s="35"/>
      <c r="AA39" s="36"/>
      <c r="AB39" s="35">
        <v>24</v>
      </c>
      <c r="AC39" s="35">
        <v>0</v>
      </c>
      <c r="AD39" s="35">
        <v>24</v>
      </c>
      <c r="AE39" s="78" t="str">
        <f t="shared" si="4"/>
        <v/>
      </c>
      <c r="AF39" s="78" t="str">
        <f t="shared" si="5"/>
        <v/>
      </c>
      <c r="AG39" s="78" t="str">
        <f t="shared" si="0"/>
        <v/>
      </c>
      <c r="AH39" s="78" t="str">
        <f t="shared" si="1"/>
        <v/>
      </c>
      <c r="AI39" s="78" t="str">
        <f t="shared" si="2"/>
        <v/>
      </c>
      <c r="AJ39" s="37"/>
      <c r="AK39" s="38"/>
      <c r="AL39" s="38"/>
      <c r="AM39" s="38"/>
      <c r="AN39" s="38"/>
      <c r="AO39" s="38"/>
      <c r="AP39" s="38"/>
      <c r="AQ39" s="68"/>
      <c r="AR39" s="38"/>
      <c r="AS39" s="39"/>
      <c r="AT39" s="35"/>
      <c r="AU39" s="35">
        <f t="shared" si="3"/>
        <v>1</v>
      </c>
      <c r="AV39" s="44" t="b">
        <f t="shared" si="6"/>
        <v>0</v>
      </c>
    </row>
    <row r="40" spans="1:48" ht="15" customHeight="1" x14ac:dyDescent="0.2">
      <c r="A40" s="43" t="s">
        <v>50</v>
      </c>
      <c r="B40" s="36" t="s">
        <v>862</v>
      </c>
      <c r="C40" s="36" t="s">
        <v>946</v>
      </c>
      <c r="D40" s="36" t="s">
        <v>8</v>
      </c>
      <c r="E40" s="36" t="s">
        <v>2099</v>
      </c>
      <c r="F40" s="36" t="s">
        <v>1223</v>
      </c>
      <c r="G40" s="36" t="s">
        <v>2100</v>
      </c>
      <c r="H40" s="36" t="s">
        <v>1224</v>
      </c>
      <c r="I40" s="36" t="s">
        <v>1225</v>
      </c>
      <c r="J40" s="36" t="s">
        <v>864</v>
      </c>
      <c r="K40" s="36" t="s">
        <v>2101</v>
      </c>
      <c r="L40" s="36" t="s">
        <v>870</v>
      </c>
      <c r="M40" s="35" t="s">
        <v>1217</v>
      </c>
      <c r="N40" s="35">
        <v>500</v>
      </c>
      <c r="O40" s="36" t="s">
        <v>2091</v>
      </c>
      <c r="P40" s="36" t="s">
        <v>2103</v>
      </c>
      <c r="Q40" s="35">
        <v>1</v>
      </c>
      <c r="R40" s="37"/>
      <c r="S40" s="38"/>
      <c r="T40" s="38"/>
      <c r="U40" s="39"/>
      <c r="V40" s="36" t="s">
        <v>1644</v>
      </c>
      <c r="W40" s="35">
        <v>1</v>
      </c>
      <c r="X40" s="35">
        <v>12</v>
      </c>
      <c r="Y40" s="35">
        <v>0</v>
      </c>
      <c r="Z40" s="35"/>
      <c r="AA40" s="36"/>
      <c r="AB40" s="35">
        <v>24</v>
      </c>
      <c r="AC40" s="35">
        <v>0</v>
      </c>
      <c r="AD40" s="35">
        <v>24</v>
      </c>
      <c r="AE40" s="78" t="str">
        <f t="shared" si="4"/>
        <v/>
      </c>
      <c r="AF40" s="78" t="str">
        <f t="shared" si="5"/>
        <v/>
      </c>
      <c r="AG40" s="78" t="str">
        <f t="shared" si="0"/>
        <v/>
      </c>
      <c r="AH40" s="78" t="str">
        <f t="shared" si="1"/>
        <v/>
      </c>
      <c r="AI40" s="78" t="str">
        <f t="shared" si="2"/>
        <v/>
      </c>
      <c r="AJ40" s="37"/>
      <c r="AK40" s="38"/>
      <c r="AL40" s="38"/>
      <c r="AM40" s="38"/>
      <c r="AN40" s="38"/>
      <c r="AO40" s="38"/>
      <c r="AP40" s="38"/>
      <c r="AQ40" s="68"/>
      <c r="AR40" s="38"/>
      <c r="AS40" s="39"/>
      <c r="AT40" s="35"/>
      <c r="AU40" s="35">
        <f t="shared" si="3"/>
        <v>1</v>
      </c>
      <c r="AV40" s="44" t="b">
        <f t="shared" si="6"/>
        <v>0</v>
      </c>
    </row>
    <row r="41" spans="1:48" ht="15" customHeight="1" x14ac:dyDescent="0.2">
      <c r="A41" s="43" t="s">
        <v>50</v>
      </c>
      <c r="B41" s="36" t="s">
        <v>862</v>
      </c>
      <c r="C41" s="36" t="s">
        <v>946</v>
      </c>
      <c r="D41" s="36" t="s">
        <v>8</v>
      </c>
      <c r="E41" s="36" t="s">
        <v>2099</v>
      </c>
      <c r="F41" s="36" t="s">
        <v>1223</v>
      </c>
      <c r="G41" s="36" t="s">
        <v>2100</v>
      </c>
      <c r="H41" s="36" t="s">
        <v>1224</v>
      </c>
      <c r="I41" s="36" t="s">
        <v>1225</v>
      </c>
      <c r="J41" s="36" t="s">
        <v>864</v>
      </c>
      <c r="K41" s="36" t="s">
        <v>2101</v>
      </c>
      <c r="L41" s="36" t="s">
        <v>870</v>
      </c>
      <c r="M41" s="35" t="s">
        <v>1217</v>
      </c>
      <c r="N41" s="35">
        <v>500</v>
      </c>
      <c r="O41" s="36" t="s">
        <v>2091</v>
      </c>
      <c r="P41" s="36" t="s">
        <v>2103</v>
      </c>
      <c r="Q41" s="35">
        <v>1</v>
      </c>
      <c r="R41" s="37"/>
      <c r="S41" s="38"/>
      <c r="T41" s="38"/>
      <c r="U41" s="39"/>
      <c r="V41" s="36" t="s">
        <v>1205</v>
      </c>
      <c r="W41" s="35">
        <v>1</v>
      </c>
      <c r="X41" s="35">
        <v>12</v>
      </c>
      <c r="Y41" s="35">
        <v>0</v>
      </c>
      <c r="Z41" s="35"/>
      <c r="AA41" s="36"/>
      <c r="AB41" s="35">
        <v>21</v>
      </c>
      <c r="AC41" s="35">
        <v>0</v>
      </c>
      <c r="AD41" s="35">
        <v>21</v>
      </c>
      <c r="AE41" s="78" t="str">
        <f t="shared" si="4"/>
        <v/>
      </c>
      <c r="AF41" s="78" t="str">
        <f t="shared" si="5"/>
        <v/>
      </c>
      <c r="AG41" s="78" t="str">
        <f t="shared" si="0"/>
        <v/>
      </c>
      <c r="AH41" s="78" t="str">
        <f t="shared" si="1"/>
        <v/>
      </c>
      <c r="AI41" s="78" t="str">
        <f t="shared" si="2"/>
        <v/>
      </c>
      <c r="AJ41" s="37"/>
      <c r="AK41" s="38"/>
      <c r="AL41" s="38"/>
      <c r="AM41" s="38"/>
      <c r="AN41" s="38"/>
      <c r="AO41" s="38"/>
      <c r="AP41" s="38"/>
      <c r="AQ41" s="68"/>
      <c r="AR41" s="38"/>
      <c r="AS41" s="39"/>
      <c r="AT41" s="35"/>
      <c r="AU41" s="35">
        <f t="shared" si="3"/>
        <v>1</v>
      </c>
      <c r="AV41" s="44" t="b">
        <f t="shared" si="6"/>
        <v>0</v>
      </c>
    </row>
    <row r="42" spans="1:48" ht="15" customHeight="1" x14ac:dyDescent="0.2">
      <c r="A42" s="43" t="s">
        <v>50</v>
      </c>
      <c r="B42" s="36" t="s">
        <v>862</v>
      </c>
      <c r="C42" s="36" t="s">
        <v>946</v>
      </c>
      <c r="D42" s="36" t="s">
        <v>8</v>
      </c>
      <c r="E42" s="36" t="s">
        <v>2099</v>
      </c>
      <c r="F42" s="36" t="s">
        <v>1223</v>
      </c>
      <c r="G42" s="36" t="s">
        <v>2100</v>
      </c>
      <c r="H42" s="36" t="s">
        <v>1224</v>
      </c>
      <c r="I42" s="36" t="s">
        <v>1225</v>
      </c>
      <c r="J42" s="36" t="s">
        <v>864</v>
      </c>
      <c r="K42" s="36" t="s">
        <v>2101</v>
      </c>
      <c r="L42" s="36" t="s">
        <v>870</v>
      </c>
      <c r="M42" s="35" t="s">
        <v>1217</v>
      </c>
      <c r="N42" s="35">
        <v>500</v>
      </c>
      <c r="O42" s="36" t="s">
        <v>2091</v>
      </c>
      <c r="P42" s="36" t="s">
        <v>2103</v>
      </c>
      <c r="Q42" s="35">
        <v>1</v>
      </c>
      <c r="R42" s="37"/>
      <c r="S42" s="38"/>
      <c r="T42" s="38">
        <v>1</v>
      </c>
      <c r="U42" s="39"/>
      <c r="V42" s="36" t="s">
        <v>1280</v>
      </c>
      <c r="W42" s="35">
        <v>1</v>
      </c>
      <c r="X42" s="35">
        <v>1</v>
      </c>
      <c r="Y42" s="35">
        <v>10</v>
      </c>
      <c r="Z42" s="35"/>
      <c r="AA42" s="36"/>
      <c r="AB42" s="35">
        <v>0</v>
      </c>
      <c r="AC42" s="35">
        <v>0</v>
      </c>
      <c r="AD42" s="35">
        <v>0</v>
      </c>
      <c r="AE42" s="78" t="str">
        <f t="shared" si="4"/>
        <v/>
      </c>
      <c r="AF42" s="78" t="str">
        <f t="shared" si="5"/>
        <v/>
      </c>
      <c r="AG42" s="78" t="str">
        <f t="shared" si="0"/>
        <v/>
      </c>
      <c r="AH42" s="78" t="str">
        <f t="shared" si="1"/>
        <v/>
      </c>
      <c r="AI42" s="78" t="str">
        <f t="shared" si="2"/>
        <v/>
      </c>
      <c r="AJ42" s="37"/>
      <c r="AK42" s="38"/>
      <c r="AL42" s="38"/>
      <c r="AM42" s="38"/>
      <c r="AN42" s="38"/>
      <c r="AO42" s="38"/>
      <c r="AP42" s="38"/>
      <c r="AQ42" s="68"/>
      <c r="AR42" s="38"/>
      <c r="AS42" s="39"/>
      <c r="AT42" s="35"/>
      <c r="AU42" s="35">
        <f t="shared" si="3"/>
        <v>1</v>
      </c>
      <c r="AV42" s="44" t="b">
        <f t="shared" si="6"/>
        <v>0</v>
      </c>
    </row>
    <row r="43" spans="1:48" ht="15" customHeight="1" x14ac:dyDescent="0.2">
      <c r="A43" s="43" t="s">
        <v>50</v>
      </c>
      <c r="B43" s="36" t="s">
        <v>862</v>
      </c>
      <c r="C43" s="36" t="s">
        <v>946</v>
      </c>
      <c r="D43" s="36" t="s">
        <v>8</v>
      </c>
      <c r="E43" s="36" t="s">
        <v>2099</v>
      </c>
      <c r="F43" s="36" t="s">
        <v>1223</v>
      </c>
      <c r="G43" s="36" t="s">
        <v>2100</v>
      </c>
      <c r="H43" s="36" t="s">
        <v>1224</v>
      </c>
      <c r="I43" s="36" t="s">
        <v>1225</v>
      </c>
      <c r="J43" s="36" t="s">
        <v>864</v>
      </c>
      <c r="K43" s="36" t="s">
        <v>2101</v>
      </c>
      <c r="L43" s="36" t="s">
        <v>870</v>
      </c>
      <c r="M43" s="35" t="s">
        <v>1217</v>
      </c>
      <c r="N43" s="35">
        <v>500</v>
      </c>
      <c r="O43" s="36" t="s">
        <v>2091</v>
      </c>
      <c r="P43" s="36" t="s">
        <v>2103</v>
      </c>
      <c r="Q43" s="35">
        <v>1</v>
      </c>
      <c r="R43" s="37"/>
      <c r="S43" s="38"/>
      <c r="T43" s="38"/>
      <c r="U43" s="39"/>
      <c r="V43" s="36" t="s">
        <v>1730</v>
      </c>
      <c r="W43" s="35">
        <v>1</v>
      </c>
      <c r="X43" s="35">
        <v>12</v>
      </c>
      <c r="Y43" s="35">
        <v>0</v>
      </c>
      <c r="Z43" s="35"/>
      <c r="AA43" s="36"/>
      <c r="AB43" s="35">
        <v>0</v>
      </c>
      <c r="AC43" s="35">
        <v>0</v>
      </c>
      <c r="AD43" s="35">
        <v>0</v>
      </c>
      <c r="AE43" s="78" t="str">
        <f t="shared" si="4"/>
        <v/>
      </c>
      <c r="AF43" s="78" t="str">
        <f t="shared" si="5"/>
        <v/>
      </c>
      <c r="AG43" s="78" t="str">
        <f t="shared" si="0"/>
        <v/>
      </c>
      <c r="AH43" s="78" t="str">
        <f t="shared" si="1"/>
        <v/>
      </c>
      <c r="AI43" s="78" t="str">
        <f t="shared" si="2"/>
        <v/>
      </c>
      <c r="AJ43" s="37"/>
      <c r="AK43" s="38"/>
      <c r="AL43" s="38"/>
      <c r="AM43" s="38"/>
      <c r="AN43" s="38"/>
      <c r="AO43" s="38"/>
      <c r="AP43" s="38"/>
      <c r="AQ43" s="68"/>
      <c r="AR43" s="38"/>
      <c r="AS43" s="39"/>
      <c r="AT43" s="35"/>
      <c r="AU43" s="35">
        <f t="shared" si="3"/>
        <v>1</v>
      </c>
      <c r="AV43" s="44" t="b">
        <f t="shared" si="6"/>
        <v>0</v>
      </c>
    </row>
    <row r="44" spans="1:48" ht="15" customHeight="1" x14ac:dyDescent="0.2">
      <c r="A44" s="43" t="s">
        <v>50</v>
      </c>
      <c r="B44" s="36" t="s">
        <v>862</v>
      </c>
      <c r="C44" s="36" t="s">
        <v>868</v>
      </c>
      <c r="D44" s="36" t="s">
        <v>950</v>
      </c>
      <c r="E44" s="36" t="s">
        <v>2099</v>
      </c>
      <c r="F44" s="36" t="s">
        <v>1223</v>
      </c>
      <c r="G44" s="36" t="s">
        <v>2100</v>
      </c>
      <c r="H44" s="36" t="s">
        <v>1224</v>
      </c>
      <c r="I44" s="36" t="s">
        <v>1225</v>
      </c>
      <c r="J44" s="36" t="s">
        <v>864</v>
      </c>
      <c r="K44" s="36" t="s">
        <v>2101</v>
      </c>
      <c r="L44" s="36" t="s">
        <v>870</v>
      </c>
      <c r="M44" s="35" t="s">
        <v>1217</v>
      </c>
      <c r="N44" s="35">
        <v>500</v>
      </c>
      <c r="O44" s="36" t="s">
        <v>2091</v>
      </c>
      <c r="P44" s="36" t="s">
        <v>2104</v>
      </c>
      <c r="Q44" s="35">
        <v>1</v>
      </c>
      <c r="R44" s="37"/>
      <c r="S44" s="38"/>
      <c r="T44" s="38"/>
      <c r="U44" s="39"/>
      <c r="V44" s="36" t="s">
        <v>2068</v>
      </c>
      <c r="W44" s="35">
        <v>190150</v>
      </c>
      <c r="X44" s="35">
        <v>12</v>
      </c>
      <c r="Y44" s="35">
        <v>0</v>
      </c>
      <c r="Z44" s="35"/>
      <c r="AA44" s="36" t="s">
        <v>807</v>
      </c>
      <c r="AB44" s="35">
        <v>14.88</v>
      </c>
      <c r="AC44" s="35">
        <v>0</v>
      </c>
      <c r="AD44" s="35">
        <v>14.88</v>
      </c>
      <c r="AE44" s="78" t="str">
        <f t="shared" si="4"/>
        <v/>
      </c>
      <c r="AF44" s="78" t="str">
        <f t="shared" si="5"/>
        <v/>
      </c>
      <c r="AG44" s="78" t="str">
        <f t="shared" si="0"/>
        <v/>
      </c>
      <c r="AH44" s="78" t="str">
        <f t="shared" si="1"/>
        <v/>
      </c>
      <c r="AI44" s="78" t="str">
        <f t="shared" si="2"/>
        <v/>
      </c>
      <c r="AJ44" s="37"/>
      <c r="AK44" s="38"/>
      <c r="AL44" s="38"/>
      <c r="AM44" s="38"/>
      <c r="AN44" s="38"/>
      <c r="AO44" s="38"/>
      <c r="AP44" s="38"/>
      <c r="AQ44" s="68"/>
      <c r="AR44" s="38"/>
      <c r="AS44" s="39"/>
      <c r="AT44" s="35"/>
      <c r="AU44" s="35">
        <f t="shared" si="3"/>
        <v>1</v>
      </c>
      <c r="AV44" s="44" t="b">
        <f t="shared" si="6"/>
        <v>0</v>
      </c>
    </row>
    <row r="45" spans="1:48" ht="15" customHeight="1" x14ac:dyDescent="0.2">
      <c r="A45" s="43" t="s">
        <v>50</v>
      </c>
      <c r="B45" s="36" t="s">
        <v>862</v>
      </c>
      <c r="C45" s="36" t="s">
        <v>868</v>
      </c>
      <c r="D45" s="36" t="s">
        <v>950</v>
      </c>
      <c r="E45" s="36" t="s">
        <v>2099</v>
      </c>
      <c r="F45" s="36" t="s">
        <v>1223</v>
      </c>
      <c r="G45" s="36" t="s">
        <v>2100</v>
      </c>
      <c r="H45" s="36" t="s">
        <v>1224</v>
      </c>
      <c r="I45" s="36" t="s">
        <v>1225</v>
      </c>
      <c r="J45" s="36" t="s">
        <v>864</v>
      </c>
      <c r="K45" s="36" t="s">
        <v>2101</v>
      </c>
      <c r="L45" s="36" t="s">
        <v>870</v>
      </c>
      <c r="M45" s="35" t="s">
        <v>1217</v>
      </c>
      <c r="N45" s="35">
        <v>500</v>
      </c>
      <c r="O45" s="36" t="s">
        <v>2091</v>
      </c>
      <c r="P45" s="36" t="s">
        <v>2104</v>
      </c>
      <c r="Q45" s="35">
        <v>1</v>
      </c>
      <c r="R45" s="37"/>
      <c r="S45" s="38"/>
      <c r="T45" s="38"/>
      <c r="U45" s="39"/>
      <c r="V45" s="36" t="s">
        <v>2073</v>
      </c>
      <c r="W45" s="35">
        <v>190020</v>
      </c>
      <c r="X45" s="35">
        <v>12</v>
      </c>
      <c r="Y45" s="35">
        <v>0</v>
      </c>
      <c r="Z45" s="35"/>
      <c r="AA45" s="36" t="s">
        <v>807</v>
      </c>
      <c r="AB45" s="35">
        <v>14.88</v>
      </c>
      <c r="AC45" s="35">
        <v>0</v>
      </c>
      <c r="AD45" s="35">
        <v>14.88</v>
      </c>
      <c r="AE45" s="78" t="str">
        <f t="shared" si="4"/>
        <v/>
      </c>
      <c r="AF45" s="78" t="str">
        <f t="shared" si="5"/>
        <v/>
      </c>
      <c r="AG45" s="78" t="str">
        <f t="shared" si="0"/>
        <v/>
      </c>
      <c r="AH45" s="78" t="str">
        <f t="shared" si="1"/>
        <v/>
      </c>
      <c r="AI45" s="78" t="str">
        <f t="shared" si="2"/>
        <v/>
      </c>
      <c r="AJ45" s="37"/>
      <c r="AK45" s="38"/>
      <c r="AL45" s="38"/>
      <c r="AM45" s="38"/>
      <c r="AN45" s="38"/>
      <c r="AO45" s="38"/>
      <c r="AP45" s="38"/>
      <c r="AQ45" s="68"/>
      <c r="AR45" s="38"/>
      <c r="AS45" s="39"/>
      <c r="AT45" s="35"/>
      <c r="AU45" s="35">
        <f t="shared" si="3"/>
        <v>1</v>
      </c>
      <c r="AV45" s="44" t="b">
        <f t="shared" si="6"/>
        <v>0</v>
      </c>
    </row>
    <row r="46" spans="1:48" ht="15" customHeight="1" x14ac:dyDescent="0.2">
      <c r="A46" s="43" t="s">
        <v>50</v>
      </c>
      <c r="B46" s="36" t="s">
        <v>862</v>
      </c>
      <c r="C46" s="36" t="s">
        <v>868</v>
      </c>
      <c r="D46" s="36" t="s">
        <v>950</v>
      </c>
      <c r="E46" s="36" t="s">
        <v>2099</v>
      </c>
      <c r="F46" s="36" t="s">
        <v>1223</v>
      </c>
      <c r="G46" s="36" t="s">
        <v>2100</v>
      </c>
      <c r="H46" s="36" t="s">
        <v>1224</v>
      </c>
      <c r="I46" s="36" t="s">
        <v>1225</v>
      </c>
      <c r="J46" s="36" t="s">
        <v>864</v>
      </c>
      <c r="K46" s="36" t="s">
        <v>2101</v>
      </c>
      <c r="L46" s="36" t="s">
        <v>870</v>
      </c>
      <c r="M46" s="35" t="s">
        <v>1217</v>
      </c>
      <c r="N46" s="35">
        <v>500</v>
      </c>
      <c r="O46" s="36" t="s">
        <v>2091</v>
      </c>
      <c r="P46" s="36" t="s">
        <v>2104</v>
      </c>
      <c r="Q46" s="35">
        <v>1</v>
      </c>
      <c r="R46" s="37"/>
      <c r="S46" s="38"/>
      <c r="T46" s="38"/>
      <c r="U46" s="39"/>
      <c r="V46" s="36" t="s">
        <v>1955</v>
      </c>
      <c r="W46" s="35">
        <v>190240</v>
      </c>
      <c r="X46" s="35">
        <v>12</v>
      </c>
      <c r="Y46" s="35">
        <v>0</v>
      </c>
      <c r="Z46" s="35"/>
      <c r="AA46" s="36" t="s">
        <v>807</v>
      </c>
      <c r="AB46" s="35">
        <v>15.6</v>
      </c>
      <c r="AC46" s="35">
        <v>0</v>
      </c>
      <c r="AD46" s="35">
        <v>15.6</v>
      </c>
      <c r="AE46" s="78" t="str">
        <f t="shared" si="4"/>
        <v/>
      </c>
      <c r="AF46" s="78" t="str">
        <f t="shared" si="5"/>
        <v/>
      </c>
      <c r="AG46" s="78" t="str">
        <f t="shared" si="0"/>
        <v/>
      </c>
      <c r="AH46" s="78" t="str">
        <f t="shared" si="1"/>
        <v/>
      </c>
      <c r="AI46" s="78" t="str">
        <f t="shared" si="2"/>
        <v/>
      </c>
      <c r="AJ46" s="37"/>
      <c r="AK46" s="38"/>
      <c r="AL46" s="38"/>
      <c r="AM46" s="38"/>
      <c r="AN46" s="38"/>
      <c r="AO46" s="38"/>
      <c r="AP46" s="38"/>
      <c r="AQ46" s="68"/>
      <c r="AR46" s="38"/>
      <c r="AS46" s="39"/>
      <c r="AT46" s="35"/>
      <c r="AU46" s="35">
        <f t="shared" si="3"/>
        <v>1</v>
      </c>
      <c r="AV46" s="44" t="b">
        <f t="shared" si="6"/>
        <v>0</v>
      </c>
    </row>
    <row r="47" spans="1:48" ht="15" customHeight="1" x14ac:dyDescent="0.2">
      <c r="A47" s="43" t="s">
        <v>50</v>
      </c>
      <c r="B47" s="36" t="s">
        <v>862</v>
      </c>
      <c r="C47" s="36" t="s">
        <v>868</v>
      </c>
      <c r="D47" s="36" t="s">
        <v>950</v>
      </c>
      <c r="E47" s="36" t="s">
        <v>2099</v>
      </c>
      <c r="F47" s="36" t="s">
        <v>1223</v>
      </c>
      <c r="G47" s="36" t="s">
        <v>2100</v>
      </c>
      <c r="H47" s="36" t="s">
        <v>1224</v>
      </c>
      <c r="I47" s="36" t="s">
        <v>1225</v>
      </c>
      <c r="J47" s="36" t="s">
        <v>864</v>
      </c>
      <c r="K47" s="36" t="s">
        <v>2101</v>
      </c>
      <c r="L47" s="36" t="s">
        <v>870</v>
      </c>
      <c r="M47" s="35" t="s">
        <v>1217</v>
      </c>
      <c r="N47" s="35">
        <v>500</v>
      </c>
      <c r="O47" s="36" t="s">
        <v>2091</v>
      </c>
      <c r="P47" s="36" t="s">
        <v>2104</v>
      </c>
      <c r="Q47" s="35">
        <v>1</v>
      </c>
      <c r="R47" s="37"/>
      <c r="S47" s="38"/>
      <c r="T47" s="38"/>
      <c r="U47" s="39"/>
      <c r="V47" s="36" t="s">
        <v>1949</v>
      </c>
      <c r="W47" s="35">
        <v>410160</v>
      </c>
      <c r="X47" s="35">
        <v>20</v>
      </c>
      <c r="Y47" s="35">
        <v>0</v>
      </c>
      <c r="Z47" s="35"/>
      <c r="AA47" s="36"/>
      <c r="AB47" s="35">
        <v>0</v>
      </c>
      <c r="AC47" s="35">
        <v>0</v>
      </c>
      <c r="AD47" s="35">
        <v>0</v>
      </c>
      <c r="AE47" s="78" t="str">
        <f t="shared" si="4"/>
        <v/>
      </c>
      <c r="AF47" s="78" t="str">
        <f t="shared" si="5"/>
        <v/>
      </c>
      <c r="AG47" s="78" t="str">
        <f t="shared" si="0"/>
        <v/>
      </c>
      <c r="AH47" s="78" t="str">
        <f t="shared" si="1"/>
        <v/>
      </c>
      <c r="AI47" s="78" t="str">
        <f t="shared" si="2"/>
        <v/>
      </c>
      <c r="AJ47" s="37"/>
      <c r="AK47" s="38"/>
      <c r="AL47" s="38"/>
      <c r="AM47" s="38"/>
      <c r="AN47" s="38"/>
      <c r="AO47" s="38"/>
      <c r="AP47" s="38"/>
      <c r="AQ47" s="68"/>
      <c r="AR47" s="38"/>
      <c r="AS47" s="39"/>
      <c r="AT47" s="35"/>
      <c r="AU47" s="35">
        <f t="shared" si="3"/>
        <v>1</v>
      </c>
      <c r="AV47" s="44" t="b">
        <f t="shared" si="6"/>
        <v>0</v>
      </c>
    </row>
    <row r="48" spans="1:48" ht="15" customHeight="1" x14ac:dyDescent="0.2">
      <c r="A48" s="43" t="s">
        <v>50</v>
      </c>
      <c r="B48" s="36" t="s">
        <v>862</v>
      </c>
      <c r="C48" s="36" t="s">
        <v>868</v>
      </c>
      <c r="D48" s="36" t="s">
        <v>950</v>
      </c>
      <c r="E48" s="36" t="s">
        <v>2099</v>
      </c>
      <c r="F48" s="36" t="s">
        <v>1223</v>
      </c>
      <c r="G48" s="36" t="s">
        <v>2100</v>
      </c>
      <c r="H48" s="36" t="s">
        <v>1224</v>
      </c>
      <c r="I48" s="36" t="s">
        <v>1225</v>
      </c>
      <c r="J48" s="36" t="s">
        <v>864</v>
      </c>
      <c r="K48" s="36" t="s">
        <v>2101</v>
      </c>
      <c r="L48" s="36" t="s">
        <v>870</v>
      </c>
      <c r="M48" s="35" t="s">
        <v>1217</v>
      </c>
      <c r="N48" s="35">
        <v>500</v>
      </c>
      <c r="O48" s="36" t="s">
        <v>2091</v>
      </c>
      <c r="P48" s="36" t="s">
        <v>2104</v>
      </c>
      <c r="Q48" s="35">
        <v>1</v>
      </c>
      <c r="R48" s="37"/>
      <c r="S48" s="38"/>
      <c r="T48" s="38"/>
      <c r="U48" s="39"/>
      <c r="V48" s="36" t="s">
        <v>1736</v>
      </c>
      <c r="W48" s="35">
        <v>530150</v>
      </c>
      <c r="X48" s="35">
        <v>12</v>
      </c>
      <c r="Y48" s="35">
        <v>0</v>
      </c>
      <c r="Z48" s="35"/>
      <c r="AA48" s="36"/>
      <c r="AB48" s="35">
        <v>27.6</v>
      </c>
      <c r="AC48" s="35">
        <v>0</v>
      </c>
      <c r="AD48" s="35">
        <v>27.6</v>
      </c>
      <c r="AE48" s="78" t="str">
        <f t="shared" si="4"/>
        <v/>
      </c>
      <c r="AF48" s="78" t="str">
        <f t="shared" si="5"/>
        <v/>
      </c>
      <c r="AG48" s="78" t="str">
        <f t="shared" si="0"/>
        <v/>
      </c>
      <c r="AH48" s="78" t="str">
        <f t="shared" si="1"/>
        <v/>
      </c>
      <c r="AI48" s="78" t="str">
        <f t="shared" si="2"/>
        <v/>
      </c>
      <c r="AJ48" s="37"/>
      <c r="AK48" s="38"/>
      <c r="AL48" s="38"/>
      <c r="AM48" s="38"/>
      <c r="AN48" s="38"/>
      <c r="AO48" s="38"/>
      <c r="AP48" s="38"/>
      <c r="AQ48" s="68"/>
      <c r="AR48" s="38"/>
      <c r="AS48" s="39"/>
      <c r="AT48" s="35"/>
      <c r="AU48" s="35">
        <f t="shared" si="3"/>
        <v>1</v>
      </c>
      <c r="AV48" s="44" t="b">
        <f t="shared" si="6"/>
        <v>0</v>
      </c>
    </row>
    <row r="49" spans="1:48" ht="15" hidden="1" customHeight="1" x14ac:dyDescent="0.2">
      <c r="A49" s="43" t="s">
        <v>50</v>
      </c>
      <c r="B49" s="36" t="s">
        <v>826</v>
      </c>
      <c r="C49" s="36" t="s">
        <v>18</v>
      </c>
      <c r="D49" s="36" t="s">
        <v>14</v>
      </c>
      <c r="E49" s="36" t="s">
        <v>713</v>
      </c>
      <c r="F49" s="36" t="s">
        <v>1470</v>
      </c>
      <c r="G49" s="36" t="s">
        <v>1738</v>
      </c>
      <c r="H49" s="36" t="s">
        <v>1471</v>
      </c>
      <c r="I49" s="36" t="s">
        <v>1472</v>
      </c>
      <c r="J49" s="36" t="s">
        <v>1107</v>
      </c>
      <c r="K49" s="36" t="s">
        <v>1735</v>
      </c>
      <c r="L49" s="36" t="s">
        <v>870</v>
      </c>
      <c r="M49" s="35"/>
      <c r="N49" s="35">
        <v>300</v>
      </c>
      <c r="O49" s="36" t="s">
        <v>2091</v>
      </c>
      <c r="P49" s="36" t="s">
        <v>2105</v>
      </c>
      <c r="Q49" s="35">
        <v>1</v>
      </c>
      <c r="R49" s="37"/>
      <c r="S49" s="38"/>
      <c r="T49" s="38"/>
      <c r="U49" s="39"/>
      <c r="V49" s="36" t="s">
        <v>2069</v>
      </c>
      <c r="W49" s="35">
        <v>1010450320</v>
      </c>
      <c r="X49" s="35">
        <v>4</v>
      </c>
      <c r="Y49" s="35">
        <v>0</v>
      </c>
      <c r="Z49" s="35"/>
      <c r="AA49" s="36"/>
      <c r="AB49" s="35">
        <v>8.92</v>
      </c>
      <c r="AC49" s="35">
        <v>0</v>
      </c>
      <c r="AD49" s="35">
        <v>8.92</v>
      </c>
      <c r="AE49" s="78" t="str">
        <f t="shared" si="4"/>
        <v/>
      </c>
      <c r="AF49" s="78" t="str">
        <f t="shared" si="5"/>
        <v/>
      </c>
      <c r="AG49" s="78" t="str">
        <f t="shared" si="0"/>
        <v/>
      </c>
      <c r="AH49" s="78" t="str">
        <f t="shared" si="1"/>
        <v/>
      </c>
      <c r="AI49" s="78" t="str">
        <f t="shared" si="2"/>
        <v/>
      </c>
      <c r="AJ49" s="37"/>
      <c r="AK49" s="38"/>
      <c r="AL49" s="38"/>
      <c r="AM49" s="38">
        <v>1</v>
      </c>
      <c r="AN49" s="38"/>
      <c r="AO49" s="38"/>
      <c r="AP49" s="38"/>
      <c r="AQ49" s="68">
        <v>43125</v>
      </c>
      <c r="AR49" s="38"/>
      <c r="AS49" s="39"/>
      <c r="AT49" s="35">
        <v>1</v>
      </c>
      <c r="AU49" s="35" t="str">
        <f t="shared" si="3"/>
        <v/>
      </c>
      <c r="AV49" s="44">
        <f t="shared" si="6"/>
        <v>1</v>
      </c>
    </row>
    <row r="50" spans="1:48" ht="15" hidden="1" customHeight="1" x14ac:dyDescent="0.2">
      <c r="A50" s="43" t="s">
        <v>50</v>
      </c>
      <c r="B50" s="36" t="s">
        <v>826</v>
      </c>
      <c r="C50" s="36" t="s">
        <v>18</v>
      </c>
      <c r="D50" s="36" t="s">
        <v>14</v>
      </c>
      <c r="E50" s="36" t="s">
        <v>713</v>
      </c>
      <c r="F50" s="36" t="s">
        <v>1470</v>
      </c>
      <c r="G50" s="36" t="s">
        <v>1738</v>
      </c>
      <c r="H50" s="36" t="s">
        <v>1471</v>
      </c>
      <c r="I50" s="36" t="s">
        <v>1472</v>
      </c>
      <c r="J50" s="36" t="s">
        <v>1107</v>
      </c>
      <c r="K50" s="36" t="s">
        <v>1735</v>
      </c>
      <c r="L50" s="36" t="s">
        <v>870</v>
      </c>
      <c r="M50" s="35"/>
      <c r="N50" s="35">
        <v>300</v>
      </c>
      <c r="O50" s="36" t="s">
        <v>2091</v>
      </c>
      <c r="P50" s="36" t="s">
        <v>2105</v>
      </c>
      <c r="Q50" s="35">
        <v>1</v>
      </c>
      <c r="R50" s="37"/>
      <c r="S50" s="38"/>
      <c r="T50" s="38"/>
      <c r="U50" s="39"/>
      <c r="V50" s="36" t="s">
        <v>2070</v>
      </c>
      <c r="W50" s="35">
        <v>1010450120</v>
      </c>
      <c r="X50" s="35">
        <v>4</v>
      </c>
      <c r="Y50" s="35">
        <v>0</v>
      </c>
      <c r="Z50" s="35"/>
      <c r="AA50" s="36"/>
      <c r="AB50" s="35">
        <v>11.92</v>
      </c>
      <c r="AC50" s="35">
        <v>0</v>
      </c>
      <c r="AD50" s="35">
        <v>11.92</v>
      </c>
      <c r="AE50" s="78" t="str">
        <f t="shared" si="4"/>
        <v/>
      </c>
      <c r="AF50" s="78" t="str">
        <f t="shared" si="5"/>
        <v/>
      </c>
      <c r="AG50" s="78" t="str">
        <f t="shared" si="0"/>
        <v/>
      </c>
      <c r="AH50" s="78" t="str">
        <f t="shared" si="1"/>
        <v/>
      </c>
      <c r="AI50" s="78" t="str">
        <f t="shared" si="2"/>
        <v/>
      </c>
      <c r="AJ50" s="37"/>
      <c r="AK50" s="38"/>
      <c r="AL50" s="38"/>
      <c r="AM50" s="38">
        <v>1</v>
      </c>
      <c r="AN50" s="38"/>
      <c r="AO50" s="38"/>
      <c r="AP50" s="38"/>
      <c r="AQ50" s="68">
        <v>43125</v>
      </c>
      <c r="AR50" s="38"/>
      <c r="AS50" s="39"/>
      <c r="AT50" s="35">
        <v>1</v>
      </c>
      <c r="AU50" s="35" t="str">
        <f t="shared" si="3"/>
        <v/>
      </c>
      <c r="AV50" s="44">
        <f t="shared" si="6"/>
        <v>1</v>
      </c>
    </row>
    <row r="51" spans="1:48" s="67" customFormat="1" ht="15" customHeight="1" x14ac:dyDescent="0.2">
      <c r="A51" s="60" t="s">
        <v>50</v>
      </c>
      <c r="B51" s="61" t="s">
        <v>803</v>
      </c>
      <c r="C51" s="61" t="s">
        <v>18</v>
      </c>
      <c r="D51" s="61" t="s">
        <v>15</v>
      </c>
      <c r="E51" s="61" t="s">
        <v>2106</v>
      </c>
      <c r="F51" s="61" t="s">
        <v>2107</v>
      </c>
      <c r="G51" s="61" t="s">
        <v>2108</v>
      </c>
      <c r="H51" s="61" t="s">
        <v>2109</v>
      </c>
      <c r="I51" s="61" t="s">
        <v>2110</v>
      </c>
      <c r="J51" s="61" t="s">
        <v>847</v>
      </c>
      <c r="K51" s="61" t="s">
        <v>1729</v>
      </c>
      <c r="L51" s="61" t="s">
        <v>848</v>
      </c>
      <c r="M51" s="62" t="s">
        <v>1718</v>
      </c>
      <c r="N51" s="62">
        <v>100</v>
      </c>
      <c r="O51" s="61" t="s">
        <v>2111</v>
      </c>
      <c r="P51" s="61" t="s">
        <v>2112</v>
      </c>
      <c r="Q51" s="62">
        <v>1</v>
      </c>
      <c r="R51" s="63"/>
      <c r="S51" s="64"/>
      <c r="T51" s="64"/>
      <c r="U51" s="65"/>
      <c r="V51" s="61" t="s">
        <v>1160</v>
      </c>
      <c r="W51" s="62">
        <v>1010630592</v>
      </c>
      <c r="X51" s="62">
        <v>6</v>
      </c>
      <c r="Y51" s="62">
        <v>0</v>
      </c>
      <c r="Z51" s="62"/>
      <c r="AA51" s="61"/>
      <c r="AB51" s="62">
        <v>30.66</v>
      </c>
      <c r="AC51" s="62">
        <v>0</v>
      </c>
      <c r="AD51" s="62">
        <v>30.66</v>
      </c>
      <c r="AE51" s="62" t="str">
        <f t="shared" si="4"/>
        <v/>
      </c>
      <c r="AF51" s="62" t="str">
        <f t="shared" si="5"/>
        <v/>
      </c>
      <c r="AG51" s="62" t="str">
        <f t="shared" si="0"/>
        <v/>
      </c>
      <c r="AH51" s="62" t="str">
        <f t="shared" si="1"/>
        <v/>
      </c>
      <c r="AI51" s="62" t="str">
        <f t="shared" si="2"/>
        <v/>
      </c>
      <c r="AJ51" s="63"/>
      <c r="AK51" s="64"/>
      <c r="AL51" s="64"/>
      <c r="AM51" s="64"/>
      <c r="AN51" s="64"/>
      <c r="AO51" s="64"/>
      <c r="AP51" s="64" t="s">
        <v>2356</v>
      </c>
      <c r="AQ51" s="86"/>
      <c r="AR51" s="64"/>
      <c r="AS51" s="65"/>
      <c r="AT51" s="62"/>
      <c r="AU51" s="62">
        <f t="shared" si="3"/>
        <v>1</v>
      </c>
      <c r="AV51" s="66" t="b">
        <f t="shared" si="6"/>
        <v>0</v>
      </c>
    </row>
    <row r="52" spans="1:48" s="67" customFormat="1" ht="15" customHeight="1" x14ac:dyDescent="0.2">
      <c r="A52" s="60" t="s">
        <v>50</v>
      </c>
      <c r="B52" s="61" t="s">
        <v>803</v>
      </c>
      <c r="C52" s="61" t="s">
        <v>887</v>
      </c>
      <c r="D52" s="61" t="s">
        <v>15</v>
      </c>
      <c r="E52" s="61" t="s">
        <v>2106</v>
      </c>
      <c r="F52" s="61" t="s">
        <v>2107</v>
      </c>
      <c r="G52" s="61" t="s">
        <v>2108</v>
      </c>
      <c r="H52" s="61" t="s">
        <v>2109</v>
      </c>
      <c r="I52" s="61" t="s">
        <v>2110</v>
      </c>
      <c r="J52" s="61" t="s">
        <v>847</v>
      </c>
      <c r="K52" s="61" t="s">
        <v>1729</v>
      </c>
      <c r="L52" s="61" t="s">
        <v>848</v>
      </c>
      <c r="M52" s="62" t="s">
        <v>1718</v>
      </c>
      <c r="N52" s="62">
        <v>100</v>
      </c>
      <c r="O52" s="61" t="s">
        <v>2111</v>
      </c>
      <c r="P52" s="61" t="s">
        <v>2113</v>
      </c>
      <c r="Q52" s="62">
        <v>1</v>
      </c>
      <c r="R52" s="63"/>
      <c r="S52" s="64"/>
      <c r="T52" s="64"/>
      <c r="U52" s="65"/>
      <c r="V52" s="61" t="s">
        <v>1240</v>
      </c>
      <c r="W52" s="62">
        <v>6901</v>
      </c>
      <c r="X52" s="62">
        <v>12</v>
      </c>
      <c r="Y52" s="62">
        <v>0</v>
      </c>
      <c r="Z52" s="62"/>
      <c r="AA52" s="61"/>
      <c r="AB52" s="62">
        <v>20.64</v>
      </c>
      <c r="AC52" s="62">
        <v>0</v>
      </c>
      <c r="AD52" s="62">
        <v>20.64</v>
      </c>
      <c r="AE52" s="62" t="str">
        <f t="shared" si="4"/>
        <v/>
      </c>
      <c r="AF52" s="62" t="str">
        <f t="shared" si="5"/>
        <v/>
      </c>
      <c r="AG52" s="62" t="str">
        <f t="shared" si="0"/>
        <v/>
      </c>
      <c r="AH52" s="62" t="str">
        <f t="shared" si="1"/>
        <v/>
      </c>
      <c r="AI52" s="62" t="str">
        <f t="shared" si="2"/>
        <v/>
      </c>
      <c r="AJ52" s="63"/>
      <c r="AK52" s="64"/>
      <c r="AL52" s="64"/>
      <c r="AM52" s="64"/>
      <c r="AN52" s="64"/>
      <c r="AO52" s="64"/>
      <c r="AP52" s="64" t="s">
        <v>2356</v>
      </c>
      <c r="AQ52" s="86"/>
      <c r="AR52" s="64"/>
      <c r="AS52" s="65"/>
      <c r="AT52" s="62"/>
      <c r="AU52" s="62">
        <f t="shared" si="3"/>
        <v>1</v>
      </c>
      <c r="AV52" s="66" t="b">
        <f t="shared" si="6"/>
        <v>0</v>
      </c>
    </row>
    <row r="53" spans="1:48" s="67" customFormat="1" ht="15" customHeight="1" x14ac:dyDescent="0.2">
      <c r="A53" s="60" t="s">
        <v>50</v>
      </c>
      <c r="B53" s="61" t="s">
        <v>803</v>
      </c>
      <c r="C53" s="61" t="s">
        <v>868</v>
      </c>
      <c r="D53" s="61" t="s">
        <v>15</v>
      </c>
      <c r="E53" s="61" t="s">
        <v>2106</v>
      </c>
      <c r="F53" s="61" t="s">
        <v>2107</v>
      </c>
      <c r="G53" s="61" t="s">
        <v>2108</v>
      </c>
      <c r="H53" s="61" t="s">
        <v>2109</v>
      </c>
      <c r="I53" s="61" t="s">
        <v>2110</v>
      </c>
      <c r="J53" s="61" t="s">
        <v>847</v>
      </c>
      <c r="K53" s="61" t="s">
        <v>1729</v>
      </c>
      <c r="L53" s="61" t="s">
        <v>848</v>
      </c>
      <c r="M53" s="62" t="s">
        <v>1718</v>
      </c>
      <c r="N53" s="62">
        <v>100</v>
      </c>
      <c r="O53" s="61" t="s">
        <v>2111</v>
      </c>
      <c r="P53" s="61" t="s">
        <v>2114</v>
      </c>
      <c r="Q53" s="62">
        <v>1</v>
      </c>
      <c r="R53" s="63"/>
      <c r="S53" s="64"/>
      <c r="T53" s="64"/>
      <c r="U53" s="65"/>
      <c r="V53" s="61" t="s">
        <v>1741</v>
      </c>
      <c r="W53" s="62">
        <v>410030</v>
      </c>
      <c r="X53" s="62">
        <v>20</v>
      </c>
      <c r="Y53" s="62">
        <v>0</v>
      </c>
      <c r="Z53" s="62"/>
      <c r="AA53" s="61"/>
      <c r="AB53" s="62">
        <v>17.8</v>
      </c>
      <c r="AC53" s="62">
        <v>0</v>
      </c>
      <c r="AD53" s="62">
        <v>17.8</v>
      </c>
      <c r="AE53" s="62" t="str">
        <f t="shared" si="4"/>
        <v/>
      </c>
      <c r="AF53" s="62" t="str">
        <f t="shared" si="5"/>
        <v/>
      </c>
      <c r="AG53" s="62" t="str">
        <f t="shared" si="0"/>
        <v/>
      </c>
      <c r="AH53" s="62" t="str">
        <f t="shared" si="1"/>
        <v/>
      </c>
      <c r="AI53" s="62" t="str">
        <f t="shared" si="2"/>
        <v/>
      </c>
      <c r="AJ53" s="63"/>
      <c r="AK53" s="64"/>
      <c r="AL53" s="64"/>
      <c r="AM53" s="64"/>
      <c r="AN53" s="64"/>
      <c r="AO53" s="64"/>
      <c r="AP53" s="64" t="s">
        <v>2356</v>
      </c>
      <c r="AQ53" s="86"/>
      <c r="AR53" s="64"/>
      <c r="AS53" s="65"/>
      <c r="AT53" s="62"/>
      <c r="AU53" s="62">
        <f t="shared" si="3"/>
        <v>1</v>
      </c>
      <c r="AV53" s="66" t="b">
        <f t="shared" si="6"/>
        <v>0</v>
      </c>
    </row>
    <row r="54" spans="1:48" s="67" customFormat="1" ht="15" customHeight="1" x14ac:dyDescent="0.2">
      <c r="A54" s="60" t="s">
        <v>50</v>
      </c>
      <c r="B54" s="61" t="s">
        <v>803</v>
      </c>
      <c r="C54" s="61" t="s">
        <v>868</v>
      </c>
      <c r="D54" s="61" t="s">
        <v>15</v>
      </c>
      <c r="E54" s="61" t="s">
        <v>2106</v>
      </c>
      <c r="F54" s="61" t="s">
        <v>2107</v>
      </c>
      <c r="G54" s="61" t="s">
        <v>2108</v>
      </c>
      <c r="H54" s="61" t="s">
        <v>2109</v>
      </c>
      <c r="I54" s="61" t="s">
        <v>2110</v>
      </c>
      <c r="J54" s="61" t="s">
        <v>847</v>
      </c>
      <c r="K54" s="61" t="s">
        <v>1729</v>
      </c>
      <c r="L54" s="61" t="s">
        <v>848</v>
      </c>
      <c r="M54" s="62" t="s">
        <v>1718</v>
      </c>
      <c r="N54" s="62">
        <v>100</v>
      </c>
      <c r="O54" s="61" t="s">
        <v>2111</v>
      </c>
      <c r="P54" s="61" t="s">
        <v>2114</v>
      </c>
      <c r="Q54" s="62">
        <v>1</v>
      </c>
      <c r="R54" s="63"/>
      <c r="S54" s="64"/>
      <c r="T54" s="64"/>
      <c r="U54" s="65"/>
      <c r="V54" s="61" t="s">
        <v>1742</v>
      </c>
      <c r="W54" s="62">
        <v>410050</v>
      </c>
      <c r="X54" s="62">
        <v>20</v>
      </c>
      <c r="Y54" s="62">
        <v>0</v>
      </c>
      <c r="Z54" s="62"/>
      <c r="AA54" s="61"/>
      <c r="AB54" s="62">
        <v>17.8</v>
      </c>
      <c r="AC54" s="62">
        <v>0</v>
      </c>
      <c r="AD54" s="62">
        <v>17.8</v>
      </c>
      <c r="AE54" s="62" t="str">
        <f t="shared" si="4"/>
        <v/>
      </c>
      <c r="AF54" s="62" t="str">
        <f t="shared" si="5"/>
        <v/>
      </c>
      <c r="AG54" s="62" t="str">
        <f t="shared" si="0"/>
        <v/>
      </c>
      <c r="AH54" s="62" t="str">
        <f t="shared" si="1"/>
        <v/>
      </c>
      <c r="AI54" s="62" t="str">
        <f t="shared" si="2"/>
        <v/>
      </c>
      <c r="AJ54" s="63"/>
      <c r="AK54" s="64"/>
      <c r="AL54" s="64"/>
      <c r="AM54" s="64"/>
      <c r="AN54" s="64"/>
      <c r="AO54" s="64"/>
      <c r="AP54" s="64" t="s">
        <v>2356</v>
      </c>
      <c r="AQ54" s="86"/>
      <c r="AR54" s="64"/>
      <c r="AS54" s="65"/>
      <c r="AT54" s="62"/>
      <c r="AU54" s="62">
        <f t="shared" si="3"/>
        <v>1</v>
      </c>
      <c r="AV54" s="66" t="b">
        <f t="shared" si="6"/>
        <v>0</v>
      </c>
    </row>
    <row r="55" spans="1:48" ht="15" customHeight="1" x14ac:dyDescent="0.2">
      <c r="A55" s="43" t="s">
        <v>50</v>
      </c>
      <c r="B55" s="36" t="s">
        <v>826</v>
      </c>
      <c r="C55" s="36" t="s">
        <v>817</v>
      </c>
      <c r="D55" s="36" t="s">
        <v>15</v>
      </c>
      <c r="E55" s="36" t="s">
        <v>461</v>
      </c>
      <c r="F55" s="36" t="s">
        <v>1424</v>
      </c>
      <c r="G55" s="36" t="s">
        <v>1731</v>
      </c>
      <c r="H55" s="36" t="s">
        <v>1425</v>
      </c>
      <c r="I55" s="36" t="s">
        <v>1426</v>
      </c>
      <c r="J55" s="36" t="s">
        <v>882</v>
      </c>
      <c r="K55" s="36" t="s">
        <v>1732</v>
      </c>
      <c r="L55" s="36" t="s">
        <v>511</v>
      </c>
      <c r="M55" s="35"/>
      <c r="N55" s="35">
        <v>300</v>
      </c>
      <c r="O55" s="36" t="s">
        <v>2111</v>
      </c>
      <c r="P55" s="36" t="s">
        <v>2115</v>
      </c>
      <c r="Q55" s="35">
        <v>1</v>
      </c>
      <c r="R55" s="37"/>
      <c r="S55" s="38"/>
      <c r="T55" s="38"/>
      <c r="U55" s="39"/>
      <c r="V55" s="36" t="s">
        <v>1565</v>
      </c>
      <c r="W55" s="35">
        <v>0</v>
      </c>
      <c r="X55" s="35">
        <v>6</v>
      </c>
      <c r="Y55" s="35">
        <v>0</v>
      </c>
      <c r="Z55" s="35"/>
      <c r="AA55" s="36"/>
      <c r="AB55" s="35">
        <v>20.58</v>
      </c>
      <c r="AC55" s="35">
        <v>0</v>
      </c>
      <c r="AD55" s="35">
        <v>20.58</v>
      </c>
      <c r="AE55" s="78" t="str">
        <f t="shared" si="4"/>
        <v/>
      </c>
      <c r="AF55" s="78" t="str">
        <f t="shared" si="5"/>
        <v/>
      </c>
      <c r="AG55" s="78" t="str">
        <f t="shared" si="0"/>
        <v/>
      </c>
      <c r="AH55" s="78" t="str">
        <f t="shared" si="1"/>
        <v/>
      </c>
      <c r="AI55" s="78" t="str">
        <f t="shared" si="2"/>
        <v/>
      </c>
      <c r="AJ55" s="37"/>
      <c r="AK55" s="38"/>
      <c r="AL55" s="38"/>
      <c r="AM55" s="38"/>
      <c r="AN55" s="38"/>
      <c r="AO55" s="38"/>
      <c r="AP55" s="38"/>
      <c r="AQ55" s="68"/>
      <c r="AR55" s="38"/>
      <c r="AS55" s="39"/>
      <c r="AT55" s="35"/>
      <c r="AU55" s="35">
        <f t="shared" si="3"/>
        <v>1</v>
      </c>
      <c r="AV55" s="44" t="b">
        <f t="shared" si="6"/>
        <v>0</v>
      </c>
    </row>
    <row r="56" spans="1:48" ht="15" customHeight="1" x14ac:dyDescent="0.2">
      <c r="A56" s="43" t="s">
        <v>50</v>
      </c>
      <c r="B56" s="36" t="s">
        <v>826</v>
      </c>
      <c r="C56" s="36" t="s">
        <v>817</v>
      </c>
      <c r="D56" s="36" t="s">
        <v>15</v>
      </c>
      <c r="E56" s="36" t="s">
        <v>461</v>
      </c>
      <c r="F56" s="36" t="s">
        <v>1424</v>
      </c>
      <c r="G56" s="36" t="s">
        <v>1731</v>
      </c>
      <c r="H56" s="36" t="s">
        <v>1425</v>
      </c>
      <c r="I56" s="36" t="s">
        <v>1426</v>
      </c>
      <c r="J56" s="36" t="s">
        <v>882</v>
      </c>
      <c r="K56" s="36" t="s">
        <v>1732</v>
      </c>
      <c r="L56" s="36" t="s">
        <v>511</v>
      </c>
      <c r="M56" s="35"/>
      <c r="N56" s="35">
        <v>300</v>
      </c>
      <c r="O56" s="36" t="s">
        <v>2111</v>
      </c>
      <c r="P56" s="36" t="s">
        <v>2115</v>
      </c>
      <c r="Q56" s="35">
        <v>1</v>
      </c>
      <c r="R56" s="37"/>
      <c r="S56" s="38"/>
      <c r="T56" s="38"/>
      <c r="U56" s="39"/>
      <c r="V56" s="36" t="s">
        <v>1236</v>
      </c>
      <c r="W56" s="35">
        <v>0</v>
      </c>
      <c r="X56" s="35">
        <v>6</v>
      </c>
      <c r="Y56" s="35">
        <v>0</v>
      </c>
      <c r="Z56" s="35"/>
      <c r="AA56" s="36"/>
      <c r="AB56" s="35">
        <v>19.32</v>
      </c>
      <c r="AC56" s="35">
        <v>0</v>
      </c>
      <c r="AD56" s="35">
        <v>19.32</v>
      </c>
      <c r="AE56" s="78" t="str">
        <f t="shared" si="4"/>
        <v/>
      </c>
      <c r="AF56" s="78" t="str">
        <f t="shared" si="5"/>
        <v/>
      </c>
      <c r="AG56" s="78" t="str">
        <f t="shared" si="0"/>
        <v/>
      </c>
      <c r="AH56" s="78" t="str">
        <f t="shared" si="1"/>
        <v/>
      </c>
      <c r="AI56" s="78" t="str">
        <f t="shared" si="2"/>
        <v/>
      </c>
      <c r="AJ56" s="37"/>
      <c r="AK56" s="38"/>
      <c r="AL56" s="38"/>
      <c r="AM56" s="38"/>
      <c r="AN56" s="38"/>
      <c r="AO56" s="38"/>
      <c r="AP56" s="38"/>
      <c r="AQ56" s="68"/>
      <c r="AR56" s="38"/>
      <c r="AS56" s="39"/>
      <c r="AT56" s="35"/>
      <c r="AU56" s="35">
        <f t="shared" si="3"/>
        <v>1</v>
      </c>
      <c r="AV56" s="44" t="b">
        <f t="shared" si="6"/>
        <v>0</v>
      </c>
    </row>
    <row r="57" spans="1:48" ht="15" customHeight="1" x14ac:dyDescent="0.2">
      <c r="A57" s="43" t="s">
        <v>50</v>
      </c>
      <c r="B57" s="36" t="s">
        <v>826</v>
      </c>
      <c r="C57" s="36" t="s">
        <v>817</v>
      </c>
      <c r="D57" s="36" t="s">
        <v>15</v>
      </c>
      <c r="E57" s="36" t="s">
        <v>461</v>
      </c>
      <c r="F57" s="36" t="s">
        <v>1424</v>
      </c>
      <c r="G57" s="36" t="s">
        <v>1731</v>
      </c>
      <c r="H57" s="36" t="s">
        <v>1425</v>
      </c>
      <c r="I57" s="36" t="s">
        <v>1426</v>
      </c>
      <c r="J57" s="36" t="s">
        <v>882</v>
      </c>
      <c r="K57" s="36" t="s">
        <v>1732</v>
      </c>
      <c r="L57" s="36" t="s">
        <v>511</v>
      </c>
      <c r="M57" s="35"/>
      <c r="N57" s="35">
        <v>300</v>
      </c>
      <c r="O57" s="36" t="s">
        <v>2111</v>
      </c>
      <c r="P57" s="36" t="s">
        <v>2115</v>
      </c>
      <c r="Q57" s="35">
        <v>1</v>
      </c>
      <c r="R57" s="37"/>
      <c r="S57" s="38"/>
      <c r="T57" s="38"/>
      <c r="U57" s="39"/>
      <c r="V57" s="36" t="s">
        <v>1187</v>
      </c>
      <c r="W57" s="35">
        <v>0</v>
      </c>
      <c r="X57" s="35">
        <v>6</v>
      </c>
      <c r="Y57" s="35">
        <v>0</v>
      </c>
      <c r="Z57" s="35"/>
      <c r="AA57" s="36"/>
      <c r="AB57" s="35">
        <v>16.38</v>
      </c>
      <c r="AC57" s="35">
        <v>0</v>
      </c>
      <c r="AD57" s="35">
        <v>16.38</v>
      </c>
      <c r="AE57" s="78" t="str">
        <f t="shared" si="4"/>
        <v/>
      </c>
      <c r="AF57" s="78" t="str">
        <f t="shared" si="5"/>
        <v/>
      </c>
      <c r="AG57" s="78" t="str">
        <f t="shared" si="0"/>
        <v/>
      </c>
      <c r="AH57" s="78" t="str">
        <f t="shared" si="1"/>
        <v/>
      </c>
      <c r="AI57" s="78" t="str">
        <f t="shared" si="2"/>
        <v/>
      </c>
      <c r="AJ57" s="37"/>
      <c r="AK57" s="38"/>
      <c r="AL57" s="38"/>
      <c r="AM57" s="38"/>
      <c r="AN57" s="38"/>
      <c r="AO57" s="38"/>
      <c r="AP57" s="38"/>
      <c r="AQ57" s="68"/>
      <c r="AR57" s="38"/>
      <c r="AS57" s="39"/>
      <c r="AT57" s="35"/>
      <c r="AU57" s="35">
        <f t="shared" si="3"/>
        <v>1</v>
      </c>
      <c r="AV57" s="44" t="b">
        <f t="shared" si="6"/>
        <v>0</v>
      </c>
    </row>
    <row r="58" spans="1:48" ht="15" customHeight="1" x14ac:dyDescent="0.2">
      <c r="A58" s="43" t="s">
        <v>50</v>
      </c>
      <c r="B58" s="36" t="s">
        <v>826</v>
      </c>
      <c r="C58" s="36" t="s">
        <v>817</v>
      </c>
      <c r="D58" s="36" t="s">
        <v>15</v>
      </c>
      <c r="E58" s="36" t="s">
        <v>461</v>
      </c>
      <c r="F58" s="36" t="s">
        <v>1424</v>
      </c>
      <c r="G58" s="36" t="s">
        <v>1731</v>
      </c>
      <c r="H58" s="36" t="s">
        <v>1425</v>
      </c>
      <c r="I58" s="36" t="s">
        <v>1426</v>
      </c>
      <c r="J58" s="36" t="s">
        <v>882</v>
      </c>
      <c r="K58" s="36" t="s">
        <v>1732</v>
      </c>
      <c r="L58" s="36" t="s">
        <v>511</v>
      </c>
      <c r="M58" s="35"/>
      <c r="N58" s="35">
        <v>300</v>
      </c>
      <c r="O58" s="36" t="s">
        <v>2111</v>
      </c>
      <c r="P58" s="36" t="s">
        <v>2115</v>
      </c>
      <c r="Q58" s="35">
        <v>1</v>
      </c>
      <c r="R58" s="37"/>
      <c r="S58" s="38"/>
      <c r="T58" s="38"/>
      <c r="U58" s="39"/>
      <c r="V58" s="36" t="s">
        <v>1238</v>
      </c>
      <c r="W58" s="35">
        <v>0</v>
      </c>
      <c r="X58" s="35">
        <v>6</v>
      </c>
      <c r="Y58" s="35">
        <v>0</v>
      </c>
      <c r="Z58" s="35"/>
      <c r="AA58" s="36"/>
      <c r="AB58" s="35">
        <v>15.3</v>
      </c>
      <c r="AC58" s="35">
        <v>0</v>
      </c>
      <c r="AD58" s="35">
        <v>15.3</v>
      </c>
      <c r="AE58" s="78" t="str">
        <f t="shared" si="4"/>
        <v/>
      </c>
      <c r="AF58" s="78" t="str">
        <f t="shared" si="5"/>
        <v/>
      </c>
      <c r="AG58" s="78" t="str">
        <f t="shared" si="0"/>
        <v/>
      </c>
      <c r="AH58" s="78" t="str">
        <f t="shared" si="1"/>
        <v/>
      </c>
      <c r="AI58" s="78" t="str">
        <f t="shared" si="2"/>
        <v/>
      </c>
      <c r="AJ58" s="37"/>
      <c r="AK58" s="38"/>
      <c r="AL58" s="38"/>
      <c r="AM58" s="38"/>
      <c r="AN58" s="38"/>
      <c r="AO58" s="38"/>
      <c r="AP58" s="38"/>
      <c r="AQ58" s="68"/>
      <c r="AR58" s="38"/>
      <c r="AS58" s="39"/>
      <c r="AT58" s="35"/>
      <c r="AU58" s="35">
        <f t="shared" si="3"/>
        <v>1</v>
      </c>
      <c r="AV58" s="44" t="b">
        <f t="shared" si="6"/>
        <v>0</v>
      </c>
    </row>
    <row r="59" spans="1:48" ht="15" customHeight="1" x14ac:dyDescent="0.2">
      <c r="A59" s="43" t="s">
        <v>50</v>
      </c>
      <c r="B59" s="36" t="s">
        <v>826</v>
      </c>
      <c r="C59" s="36" t="s">
        <v>817</v>
      </c>
      <c r="D59" s="36" t="s">
        <v>15</v>
      </c>
      <c r="E59" s="36" t="s">
        <v>461</v>
      </c>
      <c r="F59" s="36" t="s">
        <v>1424</v>
      </c>
      <c r="G59" s="36" t="s">
        <v>1731</v>
      </c>
      <c r="H59" s="36" t="s">
        <v>1425</v>
      </c>
      <c r="I59" s="36" t="s">
        <v>1426</v>
      </c>
      <c r="J59" s="36" t="s">
        <v>882</v>
      </c>
      <c r="K59" s="36" t="s">
        <v>1732</v>
      </c>
      <c r="L59" s="36" t="s">
        <v>511</v>
      </c>
      <c r="M59" s="35"/>
      <c r="N59" s="35">
        <v>300</v>
      </c>
      <c r="O59" s="36" t="s">
        <v>2111</v>
      </c>
      <c r="P59" s="36" t="s">
        <v>2115</v>
      </c>
      <c r="Q59" s="35">
        <v>1</v>
      </c>
      <c r="R59" s="37"/>
      <c r="S59" s="38"/>
      <c r="T59" s="38"/>
      <c r="U59" s="39"/>
      <c r="V59" s="36" t="s">
        <v>2116</v>
      </c>
      <c r="W59" s="35">
        <v>0</v>
      </c>
      <c r="X59" s="35">
        <v>6</v>
      </c>
      <c r="Y59" s="35">
        <v>0</v>
      </c>
      <c r="Z59" s="35"/>
      <c r="AA59" s="36"/>
      <c r="AB59" s="35">
        <v>17.22</v>
      </c>
      <c r="AC59" s="35">
        <v>0</v>
      </c>
      <c r="AD59" s="35">
        <v>17.22</v>
      </c>
      <c r="AE59" s="78" t="str">
        <f t="shared" si="4"/>
        <v/>
      </c>
      <c r="AF59" s="78" t="str">
        <f t="shared" si="5"/>
        <v/>
      </c>
      <c r="AG59" s="78" t="str">
        <f t="shared" si="0"/>
        <v/>
      </c>
      <c r="AH59" s="78" t="str">
        <f t="shared" si="1"/>
        <v/>
      </c>
      <c r="AI59" s="78" t="str">
        <f t="shared" si="2"/>
        <v/>
      </c>
      <c r="AJ59" s="37"/>
      <c r="AK59" s="38"/>
      <c r="AL59" s="38"/>
      <c r="AM59" s="38"/>
      <c r="AN59" s="38"/>
      <c r="AO59" s="38"/>
      <c r="AP59" s="38"/>
      <c r="AQ59" s="68"/>
      <c r="AR59" s="38"/>
      <c r="AS59" s="39"/>
      <c r="AT59" s="35"/>
      <c r="AU59" s="35">
        <f t="shared" si="3"/>
        <v>1</v>
      </c>
      <c r="AV59" s="44" t="b">
        <f t="shared" si="6"/>
        <v>0</v>
      </c>
    </row>
    <row r="60" spans="1:48" ht="15" customHeight="1" x14ac:dyDescent="0.2">
      <c r="A60" s="43" t="s">
        <v>50</v>
      </c>
      <c r="B60" s="36" t="s">
        <v>826</v>
      </c>
      <c r="C60" s="36" t="s">
        <v>817</v>
      </c>
      <c r="D60" s="36" t="s">
        <v>15</v>
      </c>
      <c r="E60" s="36" t="s">
        <v>461</v>
      </c>
      <c r="F60" s="36" t="s">
        <v>1424</v>
      </c>
      <c r="G60" s="36" t="s">
        <v>1731</v>
      </c>
      <c r="H60" s="36" t="s">
        <v>1425</v>
      </c>
      <c r="I60" s="36" t="s">
        <v>1426</v>
      </c>
      <c r="J60" s="36" t="s">
        <v>882</v>
      </c>
      <c r="K60" s="36" t="s">
        <v>1732</v>
      </c>
      <c r="L60" s="36" t="s">
        <v>511</v>
      </c>
      <c r="M60" s="35"/>
      <c r="N60" s="35">
        <v>300</v>
      </c>
      <c r="O60" s="36" t="s">
        <v>2111</v>
      </c>
      <c r="P60" s="36" t="s">
        <v>2115</v>
      </c>
      <c r="Q60" s="35"/>
      <c r="R60" s="37">
        <v>1</v>
      </c>
      <c r="S60" s="38"/>
      <c r="T60" s="38"/>
      <c r="U60" s="39"/>
      <c r="V60" s="36" t="s">
        <v>1712</v>
      </c>
      <c r="W60" s="35">
        <v>0</v>
      </c>
      <c r="X60" s="35">
        <v>6</v>
      </c>
      <c r="Y60" s="35">
        <v>0</v>
      </c>
      <c r="Z60" s="35"/>
      <c r="AA60" s="36"/>
      <c r="AB60" s="35">
        <v>17.7</v>
      </c>
      <c r="AC60" s="35">
        <v>0</v>
      </c>
      <c r="AD60" s="35">
        <v>17.7</v>
      </c>
      <c r="AE60" s="78" t="str">
        <f t="shared" si="4"/>
        <v/>
      </c>
      <c r="AF60" s="78" t="str">
        <f t="shared" si="5"/>
        <v/>
      </c>
      <c r="AG60" s="78" t="str">
        <f t="shared" si="0"/>
        <v/>
      </c>
      <c r="AH60" s="78" t="str">
        <f t="shared" si="1"/>
        <v/>
      </c>
      <c r="AI60" s="78" t="str">
        <f t="shared" si="2"/>
        <v/>
      </c>
      <c r="AJ60" s="37"/>
      <c r="AK60" s="38"/>
      <c r="AL60" s="38"/>
      <c r="AM60" s="38"/>
      <c r="AN60" s="38"/>
      <c r="AO60" s="38"/>
      <c r="AP60" s="38"/>
      <c r="AQ60" s="68"/>
      <c r="AR60" s="38"/>
      <c r="AS60" s="39"/>
      <c r="AT60" s="35"/>
      <c r="AU60" s="35">
        <f t="shared" si="3"/>
        <v>1</v>
      </c>
      <c r="AV60" s="44" t="b">
        <f t="shared" si="6"/>
        <v>0</v>
      </c>
    </row>
    <row r="61" spans="1:48" ht="15" customHeight="1" x14ac:dyDescent="0.2">
      <c r="A61" s="43" t="s">
        <v>50</v>
      </c>
      <c r="B61" s="36" t="s">
        <v>826</v>
      </c>
      <c r="C61" s="36" t="s">
        <v>817</v>
      </c>
      <c r="D61" s="36" t="s">
        <v>15</v>
      </c>
      <c r="E61" s="36" t="s">
        <v>461</v>
      </c>
      <c r="F61" s="36" t="s">
        <v>1424</v>
      </c>
      <c r="G61" s="36" t="s">
        <v>1731</v>
      </c>
      <c r="H61" s="36" t="s">
        <v>1425</v>
      </c>
      <c r="I61" s="36" t="s">
        <v>1426</v>
      </c>
      <c r="J61" s="36" t="s">
        <v>882</v>
      </c>
      <c r="K61" s="36" t="s">
        <v>1732</v>
      </c>
      <c r="L61" s="36" t="s">
        <v>511</v>
      </c>
      <c r="M61" s="35"/>
      <c r="N61" s="35">
        <v>300</v>
      </c>
      <c r="O61" s="36" t="s">
        <v>2111</v>
      </c>
      <c r="P61" s="36" t="s">
        <v>2115</v>
      </c>
      <c r="Q61" s="35"/>
      <c r="R61" s="37">
        <v>1</v>
      </c>
      <c r="S61" s="38"/>
      <c r="T61" s="38"/>
      <c r="U61" s="39"/>
      <c r="V61" s="36" t="s">
        <v>1149</v>
      </c>
      <c r="W61" s="35">
        <v>0</v>
      </c>
      <c r="X61" s="35">
        <v>6</v>
      </c>
      <c r="Y61" s="35">
        <v>0</v>
      </c>
      <c r="Z61" s="35"/>
      <c r="AA61" s="36"/>
      <c r="AB61" s="35">
        <v>17.7</v>
      </c>
      <c r="AC61" s="35">
        <v>0</v>
      </c>
      <c r="AD61" s="35">
        <v>17.7</v>
      </c>
      <c r="AE61" s="78" t="str">
        <f t="shared" si="4"/>
        <v/>
      </c>
      <c r="AF61" s="78" t="str">
        <f t="shared" si="5"/>
        <v/>
      </c>
      <c r="AG61" s="78" t="str">
        <f t="shared" si="0"/>
        <v/>
      </c>
      <c r="AH61" s="78" t="str">
        <f t="shared" si="1"/>
        <v/>
      </c>
      <c r="AI61" s="78" t="str">
        <f t="shared" si="2"/>
        <v/>
      </c>
      <c r="AJ61" s="37"/>
      <c r="AK61" s="38"/>
      <c r="AL61" s="38"/>
      <c r="AM61" s="38"/>
      <c r="AN61" s="38"/>
      <c r="AO61" s="38"/>
      <c r="AP61" s="38"/>
      <c r="AQ61" s="68"/>
      <c r="AR61" s="38"/>
      <c r="AS61" s="39"/>
      <c r="AT61" s="35"/>
      <c r="AU61" s="35">
        <f t="shared" si="3"/>
        <v>1</v>
      </c>
      <c r="AV61" s="44" t="b">
        <f t="shared" si="6"/>
        <v>0</v>
      </c>
    </row>
    <row r="62" spans="1:48" s="67" customFormat="1" ht="15" customHeight="1" x14ac:dyDescent="0.2">
      <c r="A62" s="60" t="s">
        <v>50</v>
      </c>
      <c r="B62" s="61" t="s">
        <v>803</v>
      </c>
      <c r="C62" s="61" t="s">
        <v>885</v>
      </c>
      <c r="D62" s="61" t="s">
        <v>15</v>
      </c>
      <c r="E62" s="61" t="s">
        <v>673</v>
      </c>
      <c r="F62" s="61" t="s">
        <v>2117</v>
      </c>
      <c r="G62" s="61" t="s">
        <v>2118</v>
      </c>
      <c r="H62" s="61" t="s">
        <v>2119</v>
      </c>
      <c r="I62" s="61" t="s">
        <v>2120</v>
      </c>
      <c r="J62" s="61" t="s">
        <v>847</v>
      </c>
      <c r="K62" s="61" t="s">
        <v>1729</v>
      </c>
      <c r="L62" s="61" t="s">
        <v>848</v>
      </c>
      <c r="M62" s="62" t="s">
        <v>849</v>
      </c>
      <c r="N62" s="62">
        <v>470</v>
      </c>
      <c r="O62" s="61" t="s">
        <v>2111</v>
      </c>
      <c r="P62" s="61" t="s">
        <v>2121</v>
      </c>
      <c r="Q62" s="62">
        <v>1</v>
      </c>
      <c r="R62" s="63"/>
      <c r="S62" s="64"/>
      <c r="T62" s="64"/>
      <c r="U62" s="65"/>
      <c r="V62" s="61" t="s">
        <v>1213</v>
      </c>
      <c r="W62" s="62">
        <v>0</v>
      </c>
      <c r="X62" s="62">
        <v>6</v>
      </c>
      <c r="Y62" s="62">
        <v>0</v>
      </c>
      <c r="Z62" s="62"/>
      <c r="AA62" s="61"/>
      <c r="AB62" s="62">
        <v>12.36</v>
      </c>
      <c r="AC62" s="62">
        <v>0</v>
      </c>
      <c r="AD62" s="62">
        <v>12.36</v>
      </c>
      <c r="AE62" s="62" t="str">
        <f t="shared" si="4"/>
        <v/>
      </c>
      <c r="AF62" s="62" t="str">
        <f t="shared" si="5"/>
        <v/>
      </c>
      <c r="AG62" s="62" t="str">
        <f t="shared" si="0"/>
        <v/>
      </c>
      <c r="AH62" s="62" t="str">
        <f t="shared" si="1"/>
        <v/>
      </c>
      <c r="AI62" s="62" t="str">
        <f t="shared" si="2"/>
        <v/>
      </c>
      <c r="AJ62" s="63"/>
      <c r="AK62" s="64"/>
      <c r="AL62" s="64"/>
      <c r="AM62" s="64"/>
      <c r="AN62" s="64"/>
      <c r="AO62" s="64"/>
      <c r="AP62" s="64" t="s">
        <v>2357</v>
      </c>
      <c r="AQ62" s="86"/>
      <c r="AR62" s="64"/>
      <c r="AS62" s="65"/>
      <c r="AT62" s="62"/>
      <c r="AU62" s="62">
        <f t="shared" si="3"/>
        <v>1</v>
      </c>
      <c r="AV62" s="66" t="b">
        <f t="shared" si="6"/>
        <v>0</v>
      </c>
    </row>
    <row r="63" spans="1:48" s="67" customFormat="1" ht="15" customHeight="1" x14ac:dyDescent="0.2">
      <c r="A63" s="60" t="s">
        <v>50</v>
      </c>
      <c r="B63" s="61" t="s">
        <v>803</v>
      </c>
      <c r="C63" s="61" t="s">
        <v>885</v>
      </c>
      <c r="D63" s="61" t="s">
        <v>15</v>
      </c>
      <c r="E63" s="61" t="s">
        <v>673</v>
      </c>
      <c r="F63" s="61" t="s">
        <v>2117</v>
      </c>
      <c r="G63" s="61" t="s">
        <v>2118</v>
      </c>
      <c r="H63" s="61" t="s">
        <v>2119</v>
      </c>
      <c r="I63" s="61" t="s">
        <v>2120</v>
      </c>
      <c r="J63" s="61" t="s">
        <v>847</v>
      </c>
      <c r="K63" s="61" t="s">
        <v>1729</v>
      </c>
      <c r="L63" s="61" t="s">
        <v>848</v>
      </c>
      <c r="M63" s="62" t="s">
        <v>849</v>
      </c>
      <c r="N63" s="62">
        <v>470</v>
      </c>
      <c r="O63" s="61" t="s">
        <v>2111</v>
      </c>
      <c r="P63" s="61" t="s">
        <v>2121</v>
      </c>
      <c r="Q63" s="62">
        <v>1</v>
      </c>
      <c r="R63" s="63"/>
      <c r="S63" s="64"/>
      <c r="T63" s="64"/>
      <c r="U63" s="65"/>
      <c r="V63" s="61" t="s">
        <v>1214</v>
      </c>
      <c r="W63" s="62">
        <v>0</v>
      </c>
      <c r="X63" s="62">
        <v>6</v>
      </c>
      <c r="Y63" s="62">
        <v>0</v>
      </c>
      <c r="Z63" s="62"/>
      <c r="AA63" s="61"/>
      <c r="AB63" s="62">
        <v>14.1</v>
      </c>
      <c r="AC63" s="62">
        <v>0</v>
      </c>
      <c r="AD63" s="62">
        <v>14.1</v>
      </c>
      <c r="AE63" s="62" t="str">
        <f t="shared" si="4"/>
        <v/>
      </c>
      <c r="AF63" s="62" t="str">
        <f t="shared" si="5"/>
        <v/>
      </c>
      <c r="AG63" s="62" t="str">
        <f t="shared" si="0"/>
        <v/>
      </c>
      <c r="AH63" s="62" t="str">
        <f t="shared" si="1"/>
        <v/>
      </c>
      <c r="AI63" s="62" t="str">
        <f t="shared" si="2"/>
        <v/>
      </c>
      <c r="AJ63" s="63"/>
      <c r="AK63" s="64"/>
      <c r="AL63" s="64"/>
      <c r="AM63" s="64"/>
      <c r="AN63" s="64"/>
      <c r="AO63" s="64"/>
      <c r="AP63" s="64" t="s">
        <v>2357</v>
      </c>
      <c r="AQ63" s="86"/>
      <c r="AR63" s="64"/>
      <c r="AS63" s="65"/>
      <c r="AT63" s="62"/>
      <c r="AU63" s="62">
        <f t="shared" si="3"/>
        <v>1</v>
      </c>
      <c r="AV63" s="66" t="b">
        <f t="shared" si="6"/>
        <v>0</v>
      </c>
    </row>
    <row r="64" spans="1:48" ht="15" customHeight="1" x14ac:dyDescent="0.2">
      <c r="A64" s="43" t="s">
        <v>50</v>
      </c>
      <c r="B64" s="36" t="s">
        <v>826</v>
      </c>
      <c r="C64" s="36" t="s">
        <v>885</v>
      </c>
      <c r="D64" s="36" t="s">
        <v>10</v>
      </c>
      <c r="E64" s="36" t="s">
        <v>461</v>
      </c>
      <c r="F64" s="36" t="s">
        <v>1424</v>
      </c>
      <c r="G64" s="36" t="s">
        <v>1731</v>
      </c>
      <c r="H64" s="36" t="s">
        <v>1425</v>
      </c>
      <c r="I64" s="36" t="s">
        <v>1426</v>
      </c>
      <c r="J64" s="36" t="s">
        <v>882</v>
      </c>
      <c r="K64" s="36" t="s">
        <v>1732</v>
      </c>
      <c r="L64" s="36" t="s">
        <v>511</v>
      </c>
      <c r="M64" s="35"/>
      <c r="N64" s="35">
        <v>300</v>
      </c>
      <c r="O64" s="36" t="s">
        <v>2111</v>
      </c>
      <c r="P64" s="36" t="s">
        <v>2122</v>
      </c>
      <c r="Q64" s="35">
        <v>1</v>
      </c>
      <c r="R64" s="37"/>
      <c r="S64" s="38"/>
      <c r="T64" s="38"/>
      <c r="U64" s="39"/>
      <c r="V64" s="36" t="s">
        <v>1221</v>
      </c>
      <c r="W64" s="35">
        <v>0</v>
      </c>
      <c r="X64" s="35">
        <v>6</v>
      </c>
      <c r="Y64" s="35">
        <v>0</v>
      </c>
      <c r="Z64" s="35"/>
      <c r="AA64" s="36"/>
      <c r="AB64" s="35">
        <v>13.02</v>
      </c>
      <c r="AC64" s="35">
        <v>0</v>
      </c>
      <c r="AD64" s="35">
        <v>13.02</v>
      </c>
      <c r="AE64" s="78" t="str">
        <f t="shared" si="4"/>
        <v/>
      </c>
      <c r="AF64" s="78" t="str">
        <f t="shared" si="5"/>
        <v/>
      </c>
      <c r="AG64" s="78" t="str">
        <f t="shared" si="0"/>
        <v/>
      </c>
      <c r="AH64" s="78" t="str">
        <f t="shared" si="1"/>
        <v/>
      </c>
      <c r="AI64" s="78" t="str">
        <f t="shared" si="2"/>
        <v/>
      </c>
      <c r="AJ64" s="37"/>
      <c r="AK64" s="38"/>
      <c r="AL64" s="38"/>
      <c r="AM64" s="38"/>
      <c r="AN64" s="38"/>
      <c r="AO64" s="38"/>
      <c r="AP64" s="38"/>
      <c r="AQ64" s="68"/>
      <c r="AR64" s="38"/>
      <c r="AS64" s="39"/>
      <c r="AT64" s="35"/>
      <c r="AU64" s="35">
        <f t="shared" si="3"/>
        <v>1</v>
      </c>
      <c r="AV64" s="44" t="b">
        <f t="shared" si="6"/>
        <v>0</v>
      </c>
    </row>
    <row r="65" spans="1:48" ht="15" customHeight="1" x14ac:dyDescent="0.2">
      <c r="A65" s="43" t="s">
        <v>50</v>
      </c>
      <c r="B65" s="36" t="s">
        <v>826</v>
      </c>
      <c r="C65" s="36" t="s">
        <v>885</v>
      </c>
      <c r="D65" s="36" t="s">
        <v>10</v>
      </c>
      <c r="E65" s="36" t="s">
        <v>461</v>
      </c>
      <c r="F65" s="36" t="s">
        <v>1424</v>
      </c>
      <c r="G65" s="36" t="s">
        <v>1731</v>
      </c>
      <c r="H65" s="36" t="s">
        <v>1425</v>
      </c>
      <c r="I65" s="36" t="s">
        <v>1426</v>
      </c>
      <c r="J65" s="36" t="s">
        <v>882</v>
      </c>
      <c r="K65" s="36" t="s">
        <v>1732</v>
      </c>
      <c r="L65" s="36" t="s">
        <v>511</v>
      </c>
      <c r="M65" s="35"/>
      <c r="N65" s="35">
        <v>300</v>
      </c>
      <c r="O65" s="36" t="s">
        <v>2111</v>
      </c>
      <c r="P65" s="36" t="s">
        <v>2122</v>
      </c>
      <c r="Q65" s="35">
        <v>1</v>
      </c>
      <c r="R65" s="37"/>
      <c r="S65" s="38"/>
      <c r="T65" s="38"/>
      <c r="U65" s="39"/>
      <c r="V65" s="36" t="s">
        <v>1252</v>
      </c>
      <c r="W65" s="35">
        <v>0</v>
      </c>
      <c r="X65" s="35">
        <v>6</v>
      </c>
      <c r="Y65" s="35">
        <v>0</v>
      </c>
      <c r="Z65" s="35"/>
      <c r="AA65" s="36"/>
      <c r="AB65" s="35">
        <v>19.62</v>
      </c>
      <c r="AC65" s="35">
        <v>0</v>
      </c>
      <c r="AD65" s="35">
        <v>19.62</v>
      </c>
      <c r="AE65" s="78" t="str">
        <f t="shared" si="4"/>
        <v/>
      </c>
      <c r="AF65" s="78" t="str">
        <f t="shared" si="5"/>
        <v/>
      </c>
      <c r="AG65" s="78" t="str">
        <f t="shared" si="0"/>
        <v/>
      </c>
      <c r="AH65" s="78" t="str">
        <f t="shared" si="1"/>
        <v/>
      </c>
      <c r="AI65" s="78" t="str">
        <f t="shared" si="2"/>
        <v/>
      </c>
      <c r="AJ65" s="37"/>
      <c r="AK65" s="38"/>
      <c r="AL65" s="38"/>
      <c r="AM65" s="38"/>
      <c r="AN65" s="38"/>
      <c r="AO65" s="38"/>
      <c r="AP65" s="38"/>
      <c r="AQ65" s="68"/>
      <c r="AR65" s="38"/>
      <c r="AS65" s="39"/>
      <c r="AT65" s="35"/>
      <c r="AU65" s="35">
        <f t="shared" si="3"/>
        <v>1</v>
      </c>
      <c r="AV65" s="44" t="b">
        <f t="shared" si="6"/>
        <v>0</v>
      </c>
    </row>
    <row r="66" spans="1:48" ht="15" customHeight="1" x14ac:dyDescent="0.2">
      <c r="A66" s="43" t="s">
        <v>50</v>
      </c>
      <c r="B66" s="36" t="s">
        <v>826</v>
      </c>
      <c r="C66" s="36" t="s">
        <v>18</v>
      </c>
      <c r="D66" s="36" t="s">
        <v>15</v>
      </c>
      <c r="E66" s="36" t="s">
        <v>461</v>
      </c>
      <c r="F66" s="36" t="s">
        <v>1424</v>
      </c>
      <c r="G66" s="36" t="s">
        <v>1731</v>
      </c>
      <c r="H66" s="36" t="s">
        <v>1425</v>
      </c>
      <c r="I66" s="36" t="s">
        <v>1426</v>
      </c>
      <c r="J66" s="36" t="s">
        <v>882</v>
      </c>
      <c r="K66" s="36" t="s">
        <v>1732</v>
      </c>
      <c r="L66" s="36" t="s">
        <v>511</v>
      </c>
      <c r="M66" s="35"/>
      <c r="N66" s="35">
        <v>300</v>
      </c>
      <c r="O66" s="36" t="s">
        <v>2111</v>
      </c>
      <c r="P66" s="36" t="s">
        <v>2123</v>
      </c>
      <c r="Q66" s="35"/>
      <c r="R66" s="37">
        <v>1</v>
      </c>
      <c r="S66" s="38"/>
      <c r="T66" s="38"/>
      <c r="U66" s="39"/>
      <c r="V66" s="36" t="s">
        <v>955</v>
      </c>
      <c r="W66" s="35">
        <v>1010630692</v>
      </c>
      <c r="X66" s="35">
        <v>6</v>
      </c>
      <c r="Y66" s="35">
        <v>0</v>
      </c>
      <c r="Z66" s="35"/>
      <c r="AA66" s="36"/>
      <c r="AB66" s="35">
        <v>38.880000000000003</v>
      </c>
      <c r="AC66" s="35">
        <v>0</v>
      </c>
      <c r="AD66" s="35">
        <v>38.880000000000003</v>
      </c>
      <c r="AE66" s="78" t="str">
        <f t="shared" si="4"/>
        <v/>
      </c>
      <c r="AF66" s="78" t="str">
        <f t="shared" si="5"/>
        <v/>
      </c>
      <c r="AG66" s="78" t="str">
        <f t="shared" ref="AG66:AG129" si="7">IF($AM66=1,"",IF($AL66=1,$S66,""))</f>
        <v/>
      </c>
      <c r="AH66" s="78" t="str">
        <f t="shared" ref="AH66:AH129" si="8">IF($AM66=1,"",IF($AL66=1,$T66,""))</f>
        <v/>
      </c>
      <c r="AI66" s="78" t="str">
        <f t="shared" ref="AI66:AI129" si="9">IF($AM66=1,"",IF($AL66=1,$U66,""))</f>
        <v/>
      </c>
      <c r="AJ66" s="37"/>
      <c r="AK66" s="38"/>
      <c r="AL66" s="38"/>
      <c r="AM66" s="38"/>
      <c r="AN66" s="38"/>
      <c r="AO66" s="38"/>
      <c r="AP66" s="38"/>
      <c r="AQ66" s="68"/>
      <c r="AR66" s="38"/>
      <c r="AS66" s="39"/>
      <c r="AT66" s="35"/>
      <c r="AU66" s="35">
        <f t="shared" ref="AU66:AU129" si="10">IF(OR(AND(AL66="",AM66=""),AND(AL66=1,AM66="",AO66="",AR66="")),1,"")</f>
        <v>1</v>
      </c>
      <c r="AV66" s="44" t="b">
        <f t="shared" si="6"/>
        <v>0</v>
      </c>
    </row>
    <row r="67" spans="1:48" ht="15" customHeight="1" x14ac:dyDescent="0.2">
      <c r="A67" s="43" t="s">
        <v>50</v>
      </c>
      <c r="B67" s="36" t="s">
        <v>826</v>
      </c>
      <c r="C67" s="36" t="s">
        <v>18</v>
      </c>
      <c r="D67" s="36" t="s">
        <v>15</v>
      </c>
      <c r="E67" s="36" t="s">
        <v>461</v>
      </c>
      <c r="F67" s="36" t="s">
        <v>1424</v>
      </c>
      <c r="G67" s="36" t="s">
        <v>1731</v>
      </c>
      <c r="H67" s="36" t="s">
        <v>1425</v>
      </c>
      <c r="I67" s="36" t="s">
        <v>1426</v>
      </c>
      <c r="J67" s="36" t="s">
        <v>882</v>
      </c>
      <c r="K67" s="36" t="s">
        <v>1732</v>
      </c>
      <c r="L67" s="36" t="s">
        <v>511</v>
      </c>
      <c r="M67" s="35"/>
      <c r="N67" s="35">
        <v>300</v>
      </c>
      <c r="O67" s="36" t="s">
        <v>2111</v>
      </c>
      <c r="P67" s="36" t="s">
        <v>2123</v>
      </c>
      <c r="Q67" s="35"/>
      <c r="R67" s="37">
        <v>1</v>
      </c>
      <c r="S67" s="38"/>
      <c r="T67" s="38"/>
      <c r="U67" s="39"/>
      <c r="V67" s="36" t="s">
        <v>815</v>
      </c>
      <c r="W67" s="35">
        <v>1010630890</v>
      </c>
      <c r="X67" s="35">
        <v>6</v>
      </c>
      <c r="Y67" s="35">
        <v>0</v>
      </c>
      <c r="Z67" s="35"/>
      <c r="AA67" s="36"/>
      <c r="AB67" s="35">
        <v>24.3</v>
      </c>
      <c r="AC67" s="35">
        <v>0</v>
      </c>
      <c r="AD67" s="35">
        <v>24.3</v>
      </c>
      <c r="AE67" s="78" t="str">
        <f t="shared" ref="AE67:AE130" si="11">IF($AM67=1,"",IF($AL67=1,$Q67,""))</f>
        <v/>
      </c>
      <c r="AF67" s="78" t="str">
        <f t="shared" ref="AF67:AF130" si="12">IF($AM67=1,"",IF($AL67=1,$R67,""))</f>
        <v/>
      </c>
      <c r="AG67" s="78" t="str">
        <f t="shared" si="7"/>
        <v/>
      </c>
      <c r="AH67" s="78" t="str">
        <f t="shared" si="8"/>
        <v/>
      </c>
      <c r="AI67" s="78" t="str">
        <f t="shared" si="9"/>
        <v/>
      </c>
      <c r="AJ67" s="37"/>
      <c r="AK67" s="38"/>
      <c r="AL67" s="38"/>
      <c r="AM67" s="38"/>
      <c r="AN67" s="38"/>
      <c r="AO67" s="38"/>
      <c r="AP67" s="38"/>
      <c r="AQ67" s="68"/>
      <c r="AR67" s="38"/>
      <c r="AS67" s="39"/>
      <c r="AT67" s="35"/>
      <c r="AU67" s="35">
        <f t="shared" si="10"/>
        <v>1</v>
      </c>
      <c r="AV67" s="44" t="b">
        <f t="shared" ref="AV67:AV130" si="13">IF(AL67=1,0,IF(AM67=1,1))</f>
        <v>0</v>
      </c>
    </row>
    <row r="68" spans="1:48" ht="15" customHeight="1" x14ac:dyDescent="0.2">
      <c r="A68" s="43" t="s">
        <v>50</v>
      </c>
      <c r="B68" s="36" t="s">
        <v>826</v>
      </c>
      <c r="C68" s="36" t="s">
        <v>18</v>
      </c>
      <c r="D68" s="36" t="s">
        <v>15</v>
      </c>
      <c r="E68" s="36" t="s">
        <v>461</v>
      </c>
      <c r="F68" s="36" t="s">
        <v>1424</v>
      </c>
      <c r="G68" s="36" t="s">
        <v>1731</v>
      </c>
      <c r="H68" s="36" t="s">
        <v>1425</v>
      </c>
      <c r="I68" s="36" t="s">
        <v>1426</v>
      </c>
      <c r="J68" s="36" t="s">
        <v>882</v>
      </c>
      <c r="K68" s="36" t="s">
        <v>1732</v>
      </c>
      <c r="L68" s="36" t="s">
        <v>511</v>
      </c>
      <c r="M68" s="35"/>
      <c r="N68" s="35">
        <v>300</v>
      </c>
      <c r="O68" s="36" t="s">
        <v>2111</v>
      </c>
      <c r="P68" s="36" t="s">
        <v>2123</v>
      </c>
      <c r="Q68" s="35"/>
      <c r="R68" s="37">
        <v>1</v>
      </c>
      <c r="S68" s="38"/>
      <c r="T68" s="38"/>
      <c r="U68" s="39"/>
      <c r="V68" s="36" t="s">
        <v>1711</v>
      </c>
      <c r="W68" s="35">
        <v>1010420697</v>
      </c>
      <c r="X68" s="35">
        <v>4</v>
      </c>
      <c r="Y68" s="35">
        <v>0</v>
      </c>
      <c r="Z68" s="35"/>
      <c r="AA68" s="36"/>
      <c r="AB68" s="35">
        <v>38.64</v>
      </c>
      <c r="AC68" s="35">
        <v>0</v>
      </c>
      <c r="AD68" s="35">
        <v>38.64</v>
      </c>
      <c r="AE68" s="78" t="str">
        <f t="shared" si="11"/>
        <v/>
      </c>
      <c r="AF68" s="78" t="str">
        <f t="shared" si="12"/>
        <v/>
      </c>
      <c r="AG68" s="78" t="str">
        <f t="shared" si="7"/>
        <v/>
      </c>
      <c r="AH68" s="78" t="str">
        <f t="shared" si="8"/>
        <v/>
      </c>
      <c r="AI68" s="78" t="str">
        <f t="shared" si="9"/>
        <v/>
      </c>
      <c r="AJ68" s="37"/>
      <c r="AK68" s="38"/>
      <c r="AL68" s="38"/>
      <c r="AM68" s="38"/>
      <c r="AN68" s="38"/>
      <c r="AO68" s="38"/>
      <c r="AP68" s="38"/>
      <c r="AQ68" s="68"/>
      <c r="AR68" s="38"/>
      <c r="AS68" s="39"/>
      <c r="AT68" s="35"/>
      <c r="AU68" s="35">
        <f t="shared" si="10"/>
        <v>1</v>
      </c>
      <c r="AV68" s="44" t="b">
        <f t="shared" si="13"/>
        <v>0</v>
      </c>
    </row>
    <row r="69" spans="1:48" ht="15" customHeight="1" x14ac:dyDescent="0.2">
      <c r="A69" s="43" t="s">
        <v>50</v>
      </c>
      <c r="B69" s="36" t="s">
        <v>826</v>
      </c>
      <c r="C69" s="36" t="s">
        <v>18</v>
      </c>
      <c r="D69" s="36" t="s">
        <v>15</v>
      </c>
      <c r="E69" s="36" t="s">
        <v>461</v>
      </c>
      <c r="F69" s="36" t="s">
        <v>1424</v>
      </c>
      <c r="G69" s="36" t="s">
        <v>1731</v>
      </c>
      <c r="H69" s="36" t="s">
        <v>1425</v>
      </c>
      <c r="I69" s="36" t="s">
        <v>1426</v>
      </c>
      <c r="J69" s="36" t="s">
        <v>882</v>
      </c>
      <c r="K69" s="36" t="s">
        <v>1732</v>
      </c>
      <c r="L69" s="36" t="s">
        <v>511</v>
      </c>
      <c r="M69" s="35"/>
      <c r="N69" s="35">
        <v>300</v>
      </c>
      <c r="O69" s="36" t="s">
        <v>2111</v>
      </c>
      <c r="P69" s="36" t="s">
        <v>2123</v>
      </c>
      <c r="Q69" s="35">
        <v>1</v>
      </c>
      <c r="R69" s="37"/>
      <c r="S69" s="38"/>
      <c r="T69" s="38"/>
      <c r="U69" s="39"/>
      <c r="V69" s="36" t="s">
        <v>2070</v>
      </c>
      <c r="W69" s="35">
        <v>1010450120</v>
      </c>
      <c r="X69" s="35">
        <v>4</v>
      </c>
      <c r="Y69" s="35">
        <v>0</v>
      </c>
      <c r="Z69" s="35"/>
      <c r="AA69" s="36"/>
      <c r="AB69" s="35">
        <v>11.92</v>
      </c>
      <c r="AC69" s="35">
        <v>0</v>
      </c>
      <c r="AD69" s="35">
        <v>11.92</v>
      </c>
      <c r="AE69" s="78" t="str">
        <f t="shared" si="11"/>
        <v/>
      </c>
      <c r="AF69" s="78" t="str">
        <f t="shared" si="12"/>
        <v/>
      </c>
      <c r="AG69" s="78" t="str">
        <f t="shared" si="7"/>
        <v/>
      </c>
      <c r="AH69" s="78" t="str">
        <f t="shared" si="8"/>
        <v/>
      </c>
      <c r="AI69" s="78" t="str">
        <f t="shared" si="9"/>
        <v/>
      </c>
      <c r="AJ69" s="37"/>
      <c r="AK69" s="38"/>
      <c r="AL69" s="38"/>
      <c r="AM69" s="38"/>
      <c r="AN69" s="38"/>
      <c r="AO69" s="38"/>
      <c r="AP69" s="38"/>
      <c r="AQ69" s="68"/>
      <c r="AR69" s="38"/>
      <c r="AS69" s="39"/>
      <c r="AT69" s="35"/>
      <c r="AU69" s="35">
        <f t="shared" si="10"/>
        <v>1</v>
      </c>
      <c r="AV69" s="44" t="b">
        <f t="shared" si="13"/>
        <v>0</v>
      </c>
    </row>
    <row r="70" spans="1:48" s="67" customFormat="1" ht="15" customHeight="1" x14ac:dyDescent="0.2">
      <c r="A70" s="60" t="s">
        <v>50</v>
      </c>
      <c r="B70" s="61" t="s">
        <v>803</v>
      </c>
      <c r="C70" s="61" t="s">
        <v>18</v>
      </c>
      <c r="D70" s="61" t="s">
        <v>15</v>
      </c>
      <c r="E70" s="61" t="s">
        <v>673</v>
      </c>
      <c r="F70" s="61" t="s">
        <v>2117</v>
      </c>
      <c r="G70" s="61" t="s">
        <v>2118</v>
      </c>
      <c r="H70" s="61" t="s">
        <v>2119</v>
      </c>
      <c r="I70" s="61" t="s">
        <v>2120</v>
      </c>
      <c r="J70" s="61" t="s">
        <v>847</v>
      </c>
      <c r="K70" s="61" t="s">
        <v>1729</v>
      </c>
      <c r="L70" s="61" t="s">
        <v>848</v>
      </c>
      <c r="M70" s="62" t="s">
        <v>849</v>
      </c>
      <c r="N70" s="62">
        <v>470</v>
      </c>
      <c r="O70" s="61" t="s">
        <v>2111</v>
      </c>
      <c r="P70" s="61" t="s">
        <v>2124</v>
      </c>
      <c r="Q70" s="62">
        <v>1</v>
      </c>
      <c r="R70" s="63"/>
      <c r="S70" s="64"/>
      <c r="T70" s="64"/>
      <c r="U70" s="65"/>
      <c r="V70" s="61" t="s">
        <v>1710</v>
      </c>
      <c r="W70" s="62">
        <v>1010601070</v>
      </c>
      <c r="X70" s="62">
        <v>6</v>
      </c>
      <c r="Y70" s="62">
        <v>0</v>
      </c>
      <c r="Z70" s="62"/>
      <c r="AA70" s="61"/>
      <c r="AB70" s="62">
        <v>16.079999999999998</v>
      </c>
      <c r="AC70" s="62">
        <v>0</v>
      </c>
      <c r="AD70" s="62">
        <v>16.079999999999998</v>
      </c>
      <c r="AE70" s="62" t="str">
        <f t="shared" si="11"/>
        <v/>
      </c>
      <c r="AF70" s="62" t="str">
        <f t="shared" si="12"/>
        <v/>
      </c>
      <c r="AG70" s="62" t="str">
        <f t="shared" si="7"/>
        <v/>
      </c>
      <c r="AH70" s="62" t="str">
        <f t="shared" si="8"/>
        <v/>
      </c>
      <c r="AI70" s="62" t="str">
        <f t="shared" si="9"/>
        <v/>
      </c>
      <c r="AJ70" s="63"/>
      <c r="AK70" s="64"/>
      <c r="AL70" s="64"/>
      <c r="AM70" s="64"/>
      <c r="AN70" s="64"/>
      <c r="AO70" s="64"/>
      <c r="AP70" s="64" t="s">
        <v>2357</v>
      </c>
      <c r="AQ70" s="86"/>
      <c r="AR70" s="64"/>
      <c r="AS70" s="65"/>
      <c r="AT70" s="62"/>
      <c r="AU70" s="62">
        <f t="shared" si="10"/>
        <v>1</v>
      </c>
      <c r="AV70" s="66" t="b">
        <f t="shared" si="13"/>
        <v>0</v>
      </c>
    </row>
    <row r="71" spans="1:48" s="67" customFormat="1" ht="15" customHeight="1" x14ac:dyDescent="0.2">
      <c r="A71" s="60" t="s">
        <v>50</v>
      </c>
      <c r="B71" s="61" t="s">
        <v>803</v>
      </c>
      <c r="C71" s="61" t="s">
        <v>18</v>
      </c>
      <c r="D71" s="61" t="s">
        <v>15</v>
      </c>
      <c r="E71" s="61" t="s">
        <v>673</v>
      </c>
      <c r="F71" s="61" t="s">
        <v>2117</v>
      </c>
      <c r="G71" s="61" t="s">
        <v>2118</v>
      </c>
      <c r="H71" s="61" t="s">
        <v>2119</v>
      </c>
      <c r="I71" s="61" t="s">
        <v>2120</v>
      </c>
      <c r="J71" s="61" t="s">
        <v>847</v>
      </c>
      <c r="K71" s="61" t="s">
        <v>1729</v>
      </c>
      <c r="L71" s="61" t="s">
        <v>848</v>
      </c>
      <c r="M71" s="62" t="s">
        <v>849</v>
      </c>
      <c r="N71" s="62">
        <v>470</v>
      </c>
      <c r="O71" s="61" t="s">
        <v>2111</v>
      </c>
      <c r="P71" s="61" t="s">
        <v>2124</v>
      </c>
      <c r="Q71" s="62">
        <v>1</v>
      </c>
      <c r="R71" s="63"/>
      <c r="S71" s="64"/>
      <c r="T71" s="64"/>
      <c r="U71" s="65"/>
      <c r="V71" s="61" t="s">
        <v>1253</v>
      </c>
      <c r="W71" s="62">
        <v>1010600190</v>
      </c>
      <c r="X71" s="62">
        <v>6</v>
      </c>
      <c r="Y71" s="62">
        <v>0</v>
      </c>
      <c r="Z71" s="62"/>
      <c r="AA71" s="61"/>
      <c r="AB71" s="62">
        <v>20.88</v>
      </c>
      <c r="AC71" s="62">
        <v>0</v>
      </c>
      <c r="AD71" s="62">
        <v>20.88</v>
      </c>
      <c r="AE71" s="62" t="str">
        <f t="shared" si="11"/>
        <v/>
      </c>
      <c r="AF71" s="62" t="str">
        <f t="shared" si="12"/>
        <v/>
      </c>
      <c r="AG71" s="62" t="str">
        <f t="shared" si="7"/>
        <v/>
      </c>
      <c r="AH71" s="62" t="str">
        <f t="shared" si="8"/>
        <v/>
      </c>
      <c r="AI71" s="62" t="str">
        <f t="shared" si="9"/>
        <v/>
      </c>
      <c r="AJ71" s="63"/>
      <c r="AK71" s="64"/>
      <c r="AL71" s="64"/>
      <c r="AM71" s="64"/>
      <c r="AN71" s="64"/>
      <c r="AO71" s="64"/>
      <c r="AP71" s="64" t="s">
        <v>2357</v>
      </c>
      <c r="AQ71" s="86"/>
      <c r="AR71" s="64"/>
      <c r="AS71" s="65"/>
      <c r="AT71" s="62"/>
      <c r="AU71" s="62">
        <f t="shared" si="10"/>
        <v>1</v>
      </c>
      <c r="AV71" s="66" t="b">
        <f t="shared" si="13"/>
        <v>0</v>
      </c>
    </row>
    <row r="72" spans="1:48" s="67" customFormat="1" ht="15" customHeight="1" x14ac:dyDescent="0.2">
      <c r="A72" s="60" t="s">
        <v>50</v>
      </c>
      <c r="B72" s="61" t="s">
        <v>803</v>
      </c>
      <c r="C72" s="61" t="s">
        <v>18</v>
      </c>
      <c r="D72" s="61" t="s">
        <v>15</v>
      </c>
      <c r="E72" s="61" t="s">
        <v>673</v>
      </c>
      <c r="F72" s="61" t="s">
        <v>2117</v>
      </c>
      <c r="G72" s="61" t="s">
        <v>2118</v>
      </c>
      <c r="H72" s="61" t="s">
        <v>2119</v>
      </c>
      <c r="I72" s="61" t="s">
        <v>2120</v>
      </c>
      <c r="J72" s="61" t="s">
        <v>847</v>
      </c>
      <c r="K72" s="61" t="s">
        <v>1729</v>
      </c>
      <c r="L72" s="61" t="s">
        <v>848</v>
      </c>
      <c r="M72" s="62" t="s">
        <v>849</v>
      </c>
      <c r="N72" s="62">
        <v>470</v>
      </c>
      <c r="O72" s="61" t="s">
        <v>2111</v>
      </c>
      <c r="P72" s="61" t="s">
        <v>2124</v>
      </c>
      <c r="Q72" s="62">
        <v>1</v>
      </c>
      <c r="R72" s="63"/>
      <c r="S72" s="64"/>
      <c r="T72" s="64"/>
      <c r="U72" s="65"/>
      <c r="V72" s="61" t="s">
        <v>1722</v>
      </c>
      <c r="W72" s="62">
        <v>1010600890</v>
      </c>
      <c r="X72" s="62">
        <v>6</v>
      </c>
      <c r="Y72" s="62">
        <v>0</v>
      </c>
      <c r="Z72" s="62"/>
      <c r="AA72" s="61"/>
      <c r="AB72" s="62">
        <v>34.92</v>
      </c>
      <c r="AC72" s="62">
        <v>0</v>
      </c>
      <c r="AD72" s="62">
        <v>34.92</v>
      </c>
      <c r="AE72" s="62" t="str">
        <f t="shared" si="11"/>
        <v/>
      </c>
      <c r="AF72" s="62" t="str">
        <f t="shared" si="12"/>
        <v/>
      </c>
      <c r="AG72" s="62" t="str">
        <f t="shared" si="7"/>
        <v/>
      </c>
      <c r="AH72" s="62" t="str">
        <f t="shared" si="8"/>
        <v/>
      </c>
      <c r="AI72" s="62" t="str">
        <f t="shared" si="9"/>
        <v/>
      </c>
      <c r="AJ72" s="63"/>
      <c r="AK72" s="64"/>
      <c r="AL72" s="64"/>
      <c r="AM72" s="64"/>
      <c r="AN72" s="64"/>
      <c r="AO72" s="64"/>
      <c r="AP72" s="64" t="s">
        <v>2357</v>
      </c>
      <c r="AQ72" s="86"/>
      <c r="AR72" s="64"/>
      <c r="AS72" s="65"/>
      <c r="AT72" s="62"/>
      <c r="AU72" s="62">
        <f t="shared" si="10"/>
        <v>1</v>
      </c>
      <c r="AV72" s="66" t="b">
        <f t="shared" si="13"/>
        <v>0</v>
      </c>
    </row>
    <row r="73" spans="1:48" s="67" customFormat="1" ht="15" customHeight="1" x14ac:dyDescent="0.2">
      <c r="A73" s="60" t="s">
        <v>50</v>
      </c>
      <c r="B73" s="61" t="s">
        <v>803</v>
      </c>
      <c r="C73" s="61" t="s">
        <v>18</v>
      </c>
      <c r="D73" s="61" t="s">
        <v>15</v>
      </c>
      <c r="E73" s="61" t="s">
        <v>673</v>
      </c>
      <c r="F73" s="61" t="s">
        <v>2117</v>
      </c>
      <c r="G73" s="61" t="s">
        <v>2118</v>
      </c>
      <c r="H73" s="61" t="s">
        <v>2119</v>
      </c>
      <c r="I73" s="61" t="s">
        <v>2120</v>
      </c>
      <c r="J73" s="61" t="s">
        <v>847</v>
      </c>
      <c r="K73" s="61" t="s">
        <v>1729</v>
      </c>
      <c r="L73" s="61" t="s">
        <v>848</v>
      </c>
      <c r="M73" s="62" t="s">
        <v>849</v>
      </c>
      <c r="N73" s="62">
        <v>470</v>
      </c>
      <c r="O73" s="61" t="s">
        <v>2111</v>
      </c>
      <c r="P73" s="61" t="s">
        <v>2124</v>
      </c>
      <c r="Q73" s="62">
        <v>1</v>
      </c>
      <c r="R73" s="63"/>
      <c r="S73" s="64"/>
      <c r="T73" s="64"/>
      <c r="U73" s="65"/>
      <c r="V73" s="61" t="s">
        <v>1259</v>
      </c>
      <c r="W73" s="62">
        <v>1010630050</v>
      </c>
      <c r="X73" s="62">
        <v>6</v>
      </c>
      <c r="Y73" s="62">
        <v>0</v>
      </c>
      <c r="Z73" s="62"/>
      <c r="AA73" s="61"/>
      <c r="AB73" s="62">
        <v>45.66</v>
      </c>
      <c r="AC73" s="62">
        <v>0</v>
      </c>
      <c r="AD73" s="62">
        <v>45.66</v>
      </c>
      <c r="AE73" s="62" t="str">
        <f t="shared" si="11"/>
        <v/>
      </c>
      <c r="AF73" s="62" t="str">
        <f t="shared" si="12"/>
        <v/>
      </c>
      <c r="AG73" s="62" t="str">
        <f t="shared" si="7"/>
        <v/>
      </c>
      <c r="AH73" s="62" t="str">
        <f t="shared" si="8"/>
        <v/>
      </c>
      <c r="AI73" s="62" t="str">
        <f t="shared" si="9"/>
        <v/>
      </c>
      <c r="AJ73" s="63"/>
      <c r="AK73" s="64"/>
      <c r="AL73" s="64"/>
      <c r="AM73" s="64"/>
      <c r="AN73" s="64"/>
      <c r="AO73" s="64"/>
      <c r="AP73" s="64" t="s">
        <v>2357</v>
      </c>
      <c r="AQ73" s="86"/>
      <c r="AR73" s="64"/>
      <c r="AS73" s="65"/>
      <c r="AT73" s="62"/>
      <c r="AU73" s="62">
        <f t="shared" si="10"/>
        <v>1</v>
      </c>
      <c r="AV73" s="66" t="b">
        <f t="shared" si="13"/>
        <v>0</v>
      </c>
    </row>
    <row r="74" spans="1:48" s="67" customFormat="1" ht="15" customHeight="1" x14ac:dyDescent="0.2">
      <c r="A74" s="60" t="s">
        <v>50</v>
      </c>
      <c r="B74" s="61" t="s">
        <v>803</v>
      </c>
      <c r="C74" s="61" t="s">
        <v>18</v>
      </c>
      <c r="D74" s="61" t="s">
        <v>15</v>
      </c>
      <c r="E74" s="61" t="s">
        <v>673</v>
      </c>
      <c r="F74" s="61" t="s">
        <v>2117</v>
      </c>
      <c r="G74" s="61" t="s">
        <v>2118</v>
      </c>
      <c r="H74" s="61" t="s">
        <v>2119</v>
      </c>
      <c r="I74" s="61" t="s">
        <v>2120</v>
      </c>
      <c r="J74" s="61" t="s">
        <v>847</v>
      </c>
      <c r="K74" s="61" t="s">
        <v>1729</v>
      </c>
      <c r="L74" s="61" t="s">
        <v>848</v>
      </c>
      <c r="M74" s="62" t="s">
        <v>849</v>
      </c>
      <c r="N74" s="62">
        <v>470</v>
      </c>
      <c r="O74" s="61" t="s">
        <v>2111</v>
      </c>
      <c r="P74" s="61" t="s">
        <v>2124</v>
      </c>
      <c r="Q74" s="62">
        <v>1</v>
      </c>
      <c r="R74" s="63"/>
      <c r="S74" s="64"/>
      <c r="T74" s="64"/>
      <c r="U74" s="65"/>
      <c r="V74" s="61" t="s">
        <v>1167</v>
      </c>
      <c r="W74" s="62">
        <v>1010630370</v>
      </c>
      <c r="X74" s="62">
        <v>6</v>
      </c>
      <c r="Y74" s="62">
        <v>0</v>
      </c>
      <c r="Z74" s="62"/>
      <c r="AA74" s="61"/>
      <c r="AB74" s="62">
        <v>24.6</v>
      </c>
      <c r="AC74" s="62">
        <v>0</v>
      </c>
      <c r="AD74" s="62">
        <v>24.6</v>
      </c>
      <c r="AE74" s="62" t="str">
        <f t="shared" si="11"/>
        <v/>
      </c>
      <c r="AF74" s="62" t="str">
        <f t="shared" si="12"/>
        <v/>
      </c>
      <c r="AG74" s="62" t="str">
        <f t="shared" si="7"/>
        <v/>
      </c>
      <c r="AH74" s="62" t="str">
        <f t="shared" si="8"/>
        <v/>
      </c>
      <c r="AI74" s="62" t="str">
        <f t="shared" si="9"/>
        <v/>
      </c>
      <c r="AJ74" s="63"/>
      <c r="AK74" s="64"/>
      <c r="AL74" s="64"/>
      <c r="AM74" s="64"/>
      <c r="AN74" s="64"/>
      <c r="AO74" s="64"/>
      <c r="AP74" s="64" t="s">
        <v>2357</v>
      </c>
      <c r="AQ74" s="86"/>
      <c r="AR74" s="64"/>
      <c r="AS74" s="65"/>
      <c r="AT74" s="62"/>
      <c r="AU74" s="62">
        <f t="shared" si="10"/>
        <v>1</v>
      </c>
      <c r="AV74" s="66" t="b">
        <f t="shared" si="13"/>
        <v>0</v>
      </c>
    </row>
    <row r="75" spans="1:48" s="67" customFormat="1" ht="15" customHeight="1" x14ac:dyDescent="0.2">
      <c r="A75" s="60" t="s">
        <v>50</v>
      </c>
      <c r="B75" s="61" t="s">
        <v>803</v>
      </c>
      <c r="C75" s="61" t="s">
        <v>18</v>
      </c>
      <c r="D75" s="61" t="s">
        <v>15</v>
      </c>
      <c r="E75" s="61" t="s">
        <v>673</v>
      </c>
      <c r="F75" s="61" t="s">
        <v>2117</v>
      </c>
      <c r="G75" s="61" t="s">
        <v>2118</v>
      </c>
      <c r="H75" s="61" t="s">
        <v>2119</v>
      </c>
      <c r="I75" s="61" t="s">
        <v>2120</v>
      </c>
      <c r="J75" s="61" t="s">
        <v>847</v>
      </c>
      <c r="K75" s="61" t="s">
        <v>1729</v>
      </c>
      <c r="L75" s="61" t="s">
        <v>848</v>
      </c>
      <c r="M75" s="62" t="s">
        <v>849</v>
      </c>
      <c r="N75" s="62">
        <v>470</v>
      </c>
      <c r="O75" s="61" t="s">
        <v>2111</v>
      </c>
      <c r="P75" s="61" t="s">
        <v>2124</v>
      </c>
      <c r="Q75" s="62"/>
      <c r="R75" s="63">
        <v>1</v>
      </c>
      <c r="S75" s="64"/>
      <c r="T75" s="64"/>
      <c r="U75" s="65"/>
      <c r="V75" s="61" t="s">
        <v>955</v>
      </c>
      <c r="W75" s="62">
        <v>1010630692</v>
      </c>
      <c r="X75" s="62">
        <v>6</v>
      </c>
      <c r="Y75" s="62">
        <v>0</v>
      </c>
      <c r="Z75" s="62"/>
      <c r="AA75" s="61"/>
      <c r="AB75" s="62">
        <v>38.880000000000003</v>
      </c>
      <c r="AC75" s="62">
        <v>0</v>
      </c>
      <c r="AD75" s="62">
        <v>38.880000000000003</v>
      </c>
      <c r="AE75" s="62" t="str">
        <f t="shared" si="11"/>
        <v/>
      </c>
      <c r="AF75" s="62" t="str">
        <f t="shared" si="12"/>
        <v/>
      </c>
      <c r="AG75" s="62" t="str">
        <f t="shared" si="7"/>
        <v/>
      </c>
      <c r="AH75" s="62" t="str">
        <f t="shared" si="8"/>
        <v/>
      </c>
      <c r="AI75" s="62" t="str">
        <f t="shared" si="9"/>
        <v/>
      </c>
      <c r="AJ75" s="63"/>
      <c r="AK75" s="64"/>
      <c r="AL75" s="64"/>
      <c r="AM75" s="64"/>
      <c r="AN75" s="64"/>
      <c r="AO75" s="64"/>
      <c r="AP75" s="64" t="s">
        <v>2357</v>
      </c>
      <c r="AQ75" s="86"/>
      <c r="AR75" s="64"/>
      <c r="AS75" s="65"/>
      <c r="AT75" s="62"/>
      <c r="AU75" s="62">
        <f t="shared" si="10"/>
        <v>1</v>
      </c>
      <c r="AV75" s="66" t="b">
        <f t="shared" si="13"/>
        <v>0</v>
      </c>
    </row>
    <row r="76" spans="1:48" s="67" customFormat="1" ht="15" customHeight="1" x14ac:dyDescent="0.2">
      <c r="A76" s="60" t="s">
        <v>50</v>
      </c>
      <c r="B76" s="61" t="s">
        <v>803</v>
      </c>
      <c r="C76" s="61" t="s">
        <v>18</v>
      </c>
      <c r="D76" s="61" t="s">
        <v>15</v>
      </c>
      <c r="E76" s="61" t="s">
        <v>673</v>
      </c>
      <c r="F76" s="61" t="s">
        <v>2117</v>
      </c>
      <c r="G76" s="61" t="s">
        <v>2118</v>
      </c>
      <c r="H76" s="61" t="s">
        <v>2119</v>
      </c>
      <c r="I76" s="61" t="s">
        <v>2120</v>
      </c>
      <c r="J76" s="61" t="s">
        <v>847</v>
      </c>
      <c r="K76" s="61" t="s">
        <v>1729</v>
      </c>
      <c r="L76" s="61" t="s">
        <v>848</v>
      </c>
      <c r="M76" s="62" t="s">
        <v>849</v>
      </c>
      <c r="N76" s="62">
        <v>470</v>
      </c>
      <c r="O76" s="61" t="s">
        <v>2111</v>
      </c>
      <c r="P76" s="61" t="s">
        <v>2124</v>
      </c>
      <c r="Q76" s="62">
        <v>1</v>
      </c>
      <c r="R76" s="63"/>
      <c r="S76" s="64"/>
      <c r="T76" s="64"/>
      <c r="U76" s="65"/>
      <c r="V76" s="61" t="s">
        <v>814</v>
      </c>
      <c r="W76" s="62">
        <v>1010420097</v>
      </c>
      <c r="X76" s="62">
        <v>4</v>
      </c>
      <c r="Y76" s="62">
        <v>0</v>
      </c>
      <c r="Z76" s="62"/>
      <c r="AA76" s="61"/>
      <c r="AB76" s="62">
        <v>27.72</v>
      </c>
      <c r="AC76" s="62">
        <v>0</v>
      </c>
      <c r="AD76" s="62">
        <v>27.72</v>
      </c>
      <c r="AE76" s="62" t="str">
        <f t="shared" si="11"/>
        <v/>
      </c>
      <c r="AF76" s="62" t="str">
        <f t="shared" si="12"/>
        <v/>
      </c>
      <c r="AG76" s="62" t="str">
        <f t="shared" si="7"/>
        <v/>
      </c>
      <c r="AH76" s="62" t="str">
        <f t="shared" si="8"/>
        <v/>
      </c>
      <c r="AI76" s="62" t="str">
        <f t="shared" si="9"/>
        <v/>
      </c>
      <c r="AJ76" s="63"/>
      <c r="AK76" s="64"/>
      <c r="AL76" s="64"/>
      <c r="AM76" s="64"/>
      <c r="AN76" s="64"/>
      <c r="AO76" s="64"/>
      <c r="AP76" s="64" t="s">
        <v>2357</v>
      </c>
      <c r="AQ76" s="86"/>
      <c r="AR76" s="64"/>
      <c r="AS76" s="65"/>
      <c r="AT76" s="62"/>
      <c r="AU76" s="62">
        <f t="shared" si="10"/>
        <v>1</v>
      </c>
      <c r="AV76" s="66" t="b">
        <f t="shared" si="13"/>
        <v>0</v>
      </c>
    </row>
    <row r="77" spans="1:48" s="67" customFormat="1" ht="15" customHeight="1" x14ac:dyDescent="0.2">
      <c r="A77" s="60" t="s">
        <v>50</v>
      </c>
      <c r="B77" s="61" t="s">
        <v>803</v>
      </c>
      <c r="C77" s="61" t="s">
        <v>887</v>
      </c>
      <c r="D77" s="61" t="s">
        <v>15</v>
      </c>
      <c r="E77" s="61" t="s">
        <v>673</v>
      </c>
      <c r="F77" s="61" t="s">
        <v>2117</v>
      </c>
      <c r="G77" s="61" t="s">
        <v>2118</v>
      </c>
      <c r="H77" s="61" t="s">
        <v>2119</v>
      </c>
      <c r="I77" s="61" t="s">
        <v>2120</v>
      </c>
      <c r="J77" s="61" t="s">
        <v>847</v>
      </c>
      <c r="K77" s="61" t="s">
        <v>1729</v>
      </c>
      <c r="L77" s="61" t="s">
        <v>848</v>
      </c>
      <c r="M77" s="62" t="s">
        <v>849</v>
      </c>
      <c r="N77" s="62">
        <v>470</v>
      </c>
      <c r="O77" s="61" t="s">
        <v>2111</v>
      </c>
      <c r="P77" s="61" t="s">
        <v>2125</v>
      </c>
      <c r="Q77" s="62">
        <v>1</v>
      </c>
      <c r="R77" s="63"/>
      <c r="S77" s="64"/>
      <c r="T77" s="64"/>
      <c r="U77" s="65"/>
      <c r="V77" s="61" t="s">
        <v>913</v>
      </c>
      <c r="W77" s="62">
        <v>0</v>
      </c>
      <c r="X77" s="62">
        <v>24</v>
      </c>
      <c r="Y77" s="62">
        <v>0</v>
      </c>
      <c r="Z77" s="62"/>
      <c r="AA77" s="61" t="s">
        <v>807</v>
      </c>
      <c r="AB77" s="62">
        <v>84.48</v>
      </c>
      <c r="AC77" s="62">
        <v>0</v>
      </c>
      <c r="AD77" s="62">
        <v>84.48</v>
      </c>
      <c r="AE77" s="62" t="str">
        <f t="shared" si="11"/>
        <v/>
      </c>
      <c r="AF77" s="62" t="str">
        <f t="shared" si="12"/>
        <v/>
      </c>
      <c r="AG77" s="62" t="str">
        <f t="shared" si="7"/>
        <v/>
      </c>
      <c r="AH77" s="62" t="str">
        <f t="shared" si="8"/>
        <v/>
      </c>
      <c r="AI77" s="62" t="str">
        <f t="shared" si="9"/>
        <v/>
      </c>
      <c r="AJ77" s="63"/>
      <c r="AK77" s="64"/>
      <c r="AL77" s="64"/>
      <c r="AM77" s="64"/>
      <c r="AN77" s="64"/>
      <c r="AO77" s="64"/>
      <c r="AP77" s="64" t="s">
        <v>2357</v>
      </c>
      <c r="AQ77" s="86"/>
      <c r="AR77" s="64"/>
      <c r="AS77" s="65"/>
      <c r="AT77" s="62"/>
      <c r="AU77" s="62">
        <f t="shared" si="10"/>
        <v>1</v>
      </c>
      <c r="AV77" s="66" t="b">
        <f t="shared" si="13"/>
        <v>0</v>
      </c>
    </row>
    <row r="78" spans="1:48" s="67" customFormat="1" ht="15" customHeight="1" x14ac:dyDescent="0.2">
      <c r="A78" s="60" t="s">
        <v>50</v>
      </c>
      <c r="B78" s="61" t="s">
        <v>803</v>
      </c>
      <c r="C78" s="61" t="s">
        <v>887</v>
      </c>
      <c r="D78" s="61" t="s">
        <v>15</v>
      </c>
      <c r="E78" s="61" t="s">
        <v>673</v>
      </c>
      <c r="F78" s="61" t="s">
        <v>2117</v>
      </c>
      <c r="G78" s="61" t="s">
        <v>2118</v>
      </c>
      <c r="H78" s="61" t="s">
        <v>2119</v>
      </c>
      <c r="I78" s="61" t="s">
        <v>2120</v>
      </c>
      <c r="J78" s="61" t="s">
        <v>847</v>
      </c>
      <c r="K78" s="61" t="s">
        <v>1729</v>
      </c>
      <c r="L78" s="61" t="s">
        <v>848</v>
      </c>
      <c r="M78" s="62" t="s">
        <v>849</v>
      </c>
      <c r="N78" s="62">
        <v>470</v>
      </c>
      <c r="O78" s="61" t="s">
        <v>2111</v>
      </c>
      <c r="P78" s="61" t="s">
        <v>2125</v>
      </c>
      <c r="Q78" s="62">
        <v>1</v>
      </c>
      <c r="R78" s="63"/>
      <c r="S78" s="64"/>
      <c r="T78" s="64"/>
      <c r="U78" s="65"/>
      <c r="V78" s="61" t="s">
        <v>1714</v>
      </c>
      <c r="W78" s="62">
        <v>0</v>
      </c>
      <c r="X78" s="62">
        <v>12</v>
      </c>
      <c r="Y78" s="62">
        <v>0</v>
      </c>
      <c r="Z78" s="62"/>
      <c r="AA78" s="61" t="s">
        <v>807</v>
      </c>
      <c r="AB78" s="62">
        <v>117</v>
      </c>
      <c r="AC78" s="62">
        <v>0</v>
      </c>
      <c r="AD78" s="62">
        <v>117</v>
      </c>
      <c r="AE78" s="62" t="str">
        <f t="shared" si="11"/>
        <v/>
      </c>
      <c r="AF78" s="62" t="str">
        <f t="shared" si="12"/>
        <v/>
      </c>
      <c r="AG78" s="62" t="str">
        <f t="shared" si="7"/>
        <v/>
      </c>
      <c r="AH78" s="62" t="str">
        <f t="shared" si="8"/>
        <v/>
      </c>
      <c r="AI78" s="62" t="str">
        <f t="shared" si="9"/>
        <v/>
      </c>
      <c r="AJ78" s="63"/>
      <c r="AK78" s="64"/>
      <c r="AL78" s="64"/>
      <c r="AM78" s="64"/>
      <c r="AN78" s="64"/>
      <c r="AO78" s="64"/>
      <c r="AP78" s="64" t="s">
        <v>2357</v>
      </c>
      <c r="AQ78" s="86"/>
      <c r="AR78" s="64"/>
      <c r="AS78" s="65"/>
      <c r="AT78" s="62"/>
      <c r="AU78" s="62">
        <f t="shared" si="10"/>
        <v>1</v>
      </c>
      <c r="AV78" s="66" t="b">
        <f t="shared" si="13"/>
        <v>0</v>
      </c>
    </row>
    <row r="79" spans="1:48" s="67" customFormat="1" ht="15" customHeight="1" x14ac:dyDescent="0.2">
      <c r="A79" s="60" t="s">
        <v>50</v>
      </c>
      <c r="B79" s="61" t="s">
        <v>803</v>
      </c>
      <c r="C79" s="61" t="s">
        <v>887</v>
      </c>
      <c r="D79" s="61" t="s">
        <v>15</v>
      </c>
      <c r="E79" s="61" t="s">
        <v>673</v>
      </c>
      <c r="F79" s="61" t="s">
        <v>2117</v>
      </c>
      <c r="G79" s="61" t="s">
        <v>2118</v>
      </c>
      <c r="H79" s="61" t="s">
        <v>2119</v>
      </c>
      <c r="I79" s="61" t="s">
        <v>2120</v>
      </c>
      <c r="J79" s="61" t="s">
        <v>847</v>
      </c>
      <c r="K79" s="61" t="s">
        <v>1729</v>
      </c>
      <c r="L79" s="61" t="s">
        <v>848</v>
      </c>
      <c r="M79" s="62" t="s">
        <v>849</v>
      </c>
      <c r="N79" s="62">
        <v>470</v>
      </c>
      <c r="O79" s="61" t="s">
        <v>2111</v>
      </c>
      <c r="P79" s="61" t="s">
        <v>2125</v>
      </c>
      <c r="Q79" s="62">
        <v>1</v>
      </c>
      <c r="R79" s="63"/>
      <c r="S79" s="64"/>
      <c r="T79" s="64"/>
      <c r="U79" s="65"/>
      <c r="V79" s="61" t="s">
        <v>890</v>
      </c>
      <c r="W79" s="62">
        <v>1011</v>
      </c>
      <c r="X79" s="62">
        <v>6</v>
      </c>
      <c r="Y79" s="62">
        <v>0</v>
      </c>
      <c r="Z79" s="62"/>
      <c r="AA79" s="61"/>
      <c r="AB79" s="62">
        <v>27.3</v>
      </c>
      <c r="AC79" s="62">
        <v>0</v>
      </c>
      <c r="AD79" s="62">
        <v>27.3</v>
      </c>
      <c r="AE79" s="62" t="str">
        <f t="shared" si="11"/>
        <v/>
      </c>
      <c r="AF79" s="62" t="str">
        <f t="shared" si="12"/>
        <v/>
      </c>
      <c r="AG79" s="62" t="str">
        <f t="shared" si="7"/>
        <v/>
      </c>
      <c r="AH79" s="62" t="str">
        <f t="shared" si="8"/>
        <v/>
      </c>
      <c r="AI79" s="62" t="str">
        <f t="shared" si="9"/>
        <v/>
      </c>
      <c r="AJ79" s="63"/>
      <c r="AK79" s="64"/>
      <c r="AL79" s="64"/>
      <c r="AM79" s="64"/>
      <c r="AN79" s="64"/>
      <c r="AO79" s="64"/>
      <c r="AP79" s="64" t="s">
        <v>2357</v>
      </c>
      <c r="AQ79" s="86"/>
      <c r="AR79" s="64"/>
      <c r="AS79" s="65"/>
      <c r="AT79" s="62"/>
      <c r="AU79" s="62">
        <f t="shared" si="10"/>
        <v>1</v>
      </c>
      <c r="AV79" s="66" t="b">
        <f t="shared" si="13"/>
        <v>0</v>
      </c>
    </row>
    <row r="80" spans="1:48" s="67" customFormat="1" ht="15" customHeight="1" x14ac:dyDescent="0.2">
      <c r="A80" s="60" t="s">
        <v>50</v>
      </c>
      <c r="B80" s="61" t="s">
        <v>803</v>
      </c>
      <c r="C80" s="61" t="s">
        <v>887</v>
      </c>
      <c r="D80" s="61" t="s">
        <v>15</v>
      </c>
      <c r="E80" s="61" t="s">
        <v>673</v>
      </c>
      <c r="F80" s="61" t="s">
        <v>2117</v>
      </c>
      <c r="G80" s="61" t="s">
        <v>2118</v>
      </c>
      <c r="H80" s="61" t="s">
        <v>2119</v>
      </c>
      <c r="I80" s="61" t="s">
        <v>2120</v>
      </c>
      <c r="J80" s="61" t="s">
        <v>847</v>
      </c>
      <c r="K80" s="61" t="s">
        <v>1729</v>
      </c>
      <c r="L80" s="61" t="s">
        <v>848</v>
      </c>
      <c r="M80" s="62" t="s">
        <v>849</v>
      </c>
      <c r="N80" s="62">
        <v>470</v>
      </c>
      <c r="O80" s="61" t="s">
        <v>2111</v>
      </c>
      <c r="P80" s="61" t="s">
        <v>2125</v>
      </c>
      <c r="Q80" s="62">
        <v>1</v>
      </c>
      <c r="R80" s="63"/>
      <c r="S80" s="64"/>
      <c r="T80" s="64"/>
      <c r="U80" s="65"/>
      <c r="V80" s="61" t="s">
        <v>1166</v>
      </c>
      <c r="W80" s="62">
        <v>1013</v>
      </c>
      <c r="X80" s="62">
        <v>6</v>
      </c>
      <c r="Y80" s="62">
        <v>0</v>
      </c>
      <c r="Z80" s="62"/>
      <c r="AA80" s="61"/>
      <c r="AB80" s="62">
        <v>23.4</v>
      </c>
      <c r="AC80" s="62">
        <v>0</v>
      </c>
      <c r="AD80" s="62">
        <v>23.4</v>
      </c>
      <c r="AE80" s="62" t="str">
        <f t="shared" si="11"/>
        <v/>
      </c>
      <c r="AF80" s="62" t="str">
        <f t="shared" si="12"/>
        <v/>
      </c>
      <c r="AG80" s="62" t="str">
        <f t="shared" si="7"/>
        <v/>
      </c>
      <c r="AH80" s="62" t="str">
        <f t="shared" si="8"/>
        <v/>
      </c>
      <c r="AI80" s="62" t="str">
        <f t="shared" si="9"/>
        <v/>
      </c>
      <c r="AJ80" s="63"/>
      <c r="AK80" s="64"/>
      <c r="AL80" s="64"/>
      <c r="AM80" s="64"/>
      <c r="AN80" s="64"/>
      <c r="AO80" s="64"/>
      <c r="AP80" s="64" t="s">
        <v>2357</v>
      </c>
      <c r="AQ80" s="86"/>
      <c r="AR80" s="64"/>
      <c r="AS80" s="65"/>
      <c r="AT80" s="62"/>
      <c r="AU80" s="62">
        <f t="shared" si="10"/>
        <v>1</v>
      </c>
      <c r="AV80" s="66" t="b">
        <f t="shared" si="13"/>
        <v>0</v>
      </c>
    </row>
    <row r="81" spans="1:48" s="67" customFormat="1" ht="15" customHeight="1" x14ac:dyDescent="0.2">
      <c r="A81" s="60" t="s">
        <v>50</v>
      </c>
      <c r="B81" s="61" t="s">
        <v>803</v>
      </c>
      <c r="C81" s="61" t="s">
        <v>817</v>
      </c>
      <c r="D81" s="61" t="s">
        <v>15</v>
      </c>
      <c r="E81" s="61" t="s">
        <v>673</v>
      </c>
      <c r="F81" s="61" t="s">
        <v>2117</v>
      </c>
      <c r="G81" s="61" t="s">
        <v>2118</v>
      </c>
      <c r="H81" s="61" t="s">
        <v>2119</v>
      </c>
      <c r="I81" s="61" t="s">
        <v>2120</v>
      </c>
      <c r="J81" s="61" t="s">
        <v>847</v>
      </c>
      <c r="K81" s="61" t="s">
        <v>1729</v>
      </c>
      <c r="L81" s="61" t="s">
        <v>848</v>
      </c>
      <c r="M81" s="62" t="s">
        <v>849</v>
      </c>
      <c r="N81" s="62">
        <v>470</v>
      </c>
      <c r="O81" s="61" t="s">
        <v>2111</v>
      </c>
      <c r="P81" s="61" t="s">
        <v>2126</v>
      </c>
      <c r="Q81" s="62">
        <v>1</v>
      </c>
      <c r="R81" s="63"/>
      <c r="S81" s="64"/>
      <c r="T81" s="64"/>
      <c r="U81" s="65"/>
      <c r="V81" s="61" t="s">
        <v>951</v>
      </c>
      <c r="W81" s="62">
        <v>0</v>
      </c>
      <c r="X81" s="62">
        <v>12</v>
      </c>
      <c r="Y81" s="62">
        <v>0</v>
      </c>
      <c r="Z81" s="62"/>
      <c r="AA81" s="61" t="s">
        <v>807</v>
      </c>
      <c r="AB81" s="62">
        <v>30.84</v>
      </c>
      <c r="AC81" s="62">
        <v>0</v>
      </c>
      <c r="AD81" s="62">
        <v>30.84</v>
      </c>
      <c r="AE81" s="62" t="str">
        <f t="shared" si="11"/>
        <v/>
      </c>
      <c r="AF81" s="62" t="str">
        <f t="shared" si="12"/>
        <v/>
      </c>
      <c r="AG81" s="62" t="str">
        <f t="shared" si="7"/>
        <v/>
      </c>
      <c r="AH81" s="62" t="str">
        <f t="shared" si="8"/>
        <v/>
      </c>
      <c r="AI81" s="62" t="str">
        <f t="shared" si="9"/>
        <v/>
      </c>
      <c r="AJ81" s="63"/>
      <c r="AK81" s="64"/>
      <c r="AL81" s="64"/>
      <c r="AM81" s="64"/>
      <c r="AN81" s="64"/>
      <c r="AO81" s="64"/>
      <c r="AP81" s="64" t="s">
        <v>2357</v>
      </c>
      <c r="AQ81" s="86"/>
      <c r="AR81" s="64"/>
      <c r="AS81" s="65"/>
      <c r="AT81" s="62"/>
      <c r="AU81" s="62">
        <f t="shared" si="10"/>
        <v>1</v>
      </c>
      <c r="AV81" s="66" t="b">
        <f t="shared" si="13"/>
        <v>0</v>
      </c>
    </row>
    <row r="82" spans="1:48" s="67" customFormat="1" ht="15" customHeight="1" x14ac:dyDescent="0.2">
      <c r="A82" s="60" t="s">
        <v>50</v>
      </c>
      <c r="B82" s="61" t="s">
        <v>803</v>
      </c>
      <c r="C82" s="61" t="s">
        <v>817</v>
      </c>
      <c r="D82" s="61" t="s">
        <v>15</v>
      </c>
      <c r="E82" s="61" t="s">
        <v>673</v>
      </c>
      <c r="F82" s="61" t="s">
        <v>2117</v>
      </c>
      <c r="G82" s="61" t="s">
        <v>2118</v>
      </c>
      <c r="H82" s="61" t="s">
        <v>2119</v>
      </c>
      <c r="I82" s="61" t="s">
        <v>2120</v>
      </c>
      <c r="J82" s="61" t="s">
        <v>847</v>
      </c>
      <c r="K82" s="61" t="s">
        <v>1729</v>
      </c>
      <c r="L82" s="61" t="s">
        <v>848</v>
      </c>
      <c r="M82" s="62" t="s">
        <v>849</v>
      </c>
      <c r="N82" s="62">
        <v>470</v>
      </c>
      <c r="O82" s="61" t="s">
        <v>2111</v>
      </c>
      <c r="P82" s="61" t="s">
        <v>2126</v>
      </c>
      <c r="Q82" s="62">
        <v>1</v>
      </c>
      <c r="R82" s="63"/>
      <c r="S82" s="64"/>
      <c r="T82" s="64"/>
      <c r="U82" s="65"/>
      <c r="V82" s="61" t="s">
        <v>911</v>
      </c>
      <c r="W82" s="62">
        <v>0</v>
      </c>
      <c r="X82" s="62">
        <v>18</v>
      </c>
      <c r="Y82" s="62">
        <v>0</v>
      </c>
      <c r="Z82" s="62"/>
      <c r="AA82" s="61" t="s">
        <v>807</v>
      </c>
      <c r="AB82" s="62">
        <v>51.66</v>
      </c>
      <c r="AC82" s="62">
        <v>0</v>
      </c>
      <c r="AD82" s="62">
        <v>51.66</v>
      </c>
      <c r="AE82" s="62" t="str">
        <f t="shared" si="11"/>
        <v/>
      </c>
      <c r="AF82" s="62" t="str">
        <f t="shared" si="12"/>
        <v/>
      </c>
      <c r="AG82" s="62" t="str">
        <f t="shared" si="7"/>
        <v/>
      </c>
      <c r="AH82" s="62" t="str">
        <f t="shared" si="8"/>
        <v/>
      </c>
      <c r="AI82" s="62" t="str">
        <f t="shared" si="9"/>
        <v/>
      </c>
      <c r="AJ82" s="63"/>
      <c r="AK82" s="64"/>
      <c r="AL82" s="64"/>
      <c r="AM82" s="64"/>
      <c r="AN82" s="64"/>
      <c r="AO82" s="64"/>
      <c r="AP82" s="64" t="s">
        <v>2357</v>
      </c>
      <c r="AQ82" s="86"/>
      <c r="AR82" s="64"/>
      <c r="AS82" s="65"/>
      <c r="AT82" s="62"/>
      <c r="AU82" s="62">
        <f t="shared" si="10"/>
        <v>1</v>
      </c>
      <c r="AV82" s="66" t="b">
        <f t="shared" si="13"/>
        <v>0</v>
      </c>
    </row>
    <row r="83" spans="1:48" s="67" customFormat="1" ht="15" customHeight="1" x14ac:dyDescent="0.2">
      <c r="A83" s="60" t="s">
        <v>50</v>
      </c>
      <c r="B83" s="61" t="s">
        <v>803</v>
      </c>
      <c r="C83" s="61" t="s">
        <v>817</v>
      </c>
      <c r="D83" s="61" t="s">
        <v>15</v>
      </c>
      <c r="E83" s="61" t="s">
        <v>673</v>
      </c>
      <c r="F83" s="61" t="s">
        <v>2117</v>
      </c>
      <c r="G83" s="61" t="s">
        <v>2118</v>
      </c>
      <c r="H83" s="61" t="s">
        <v>2119</v>
      </c>
      <c r="I83" s="61" t="s">
        <v>2120</v>
      </c>
      <c r="J83" s="61" t="s">
        <v>847</v>
      </c>
      <c r="K83" s="61" t="s">
        <v>1729</v>
      </c>
      <c r="L83" s="61" t="s">
        <v>848</v>
      </c>
      <c r="M83" s="62" t="s">
        <v>849</v>
      </c>
      <c r="N83" s="62">
        <v>470</v>
      </c>
      <c r="O83" s="61" t="s">
        <v>2111</v>
      </c>
      <c r="P83" s="61" t="s">
        <v>2126</v>
      </c>
      <c r="Q83" s="62">
        <v>1</v>
      </c>
      <c r="R83" s="63"/>
      <c r="S83" s="64"/>
      <c r="T83" s="64"/>
      <c r="U83" s="65"/>
      <c r="V83" s="61" t="s">
        <v>912</v>
      </c>
      <c r="W83" s="62">
        <v>0</v>
      </c>
      <c r="X83" s="62">
        <v>18</v>
      </c>
      <c r="Y83" s="62">
        <v>0</v>
      </c>
      <c r="Z83" s="62"/>
      <c r="AA83" s="61" t="s">
        <v>807</v>
      </c>
      <c r="AB83" s="62">
        <v>52.56</v>
      </c>
      <c r="AC83" s="62">
        <v>0</v>
      </c>
      <c r="AD83" s="62">
        <v>52.56</v>
      </c>
      <c r="AE83" s="62" t="str">
        <f t="shared" si="11"/>
        <v/>
      </c>
      <c r="AF83" s="62" t="str">
        <f t="shared" si="12"/>
        <v/>
      </c>
      <c r="AG83" s="62" t="str">
        <f t="shared" si="7"/>
        <v/>
      </c>
      <c r="AH83" s="62" t="str">
        <f t="shared" si="8"/>
        <v/>
      </c>
      <c r="AI83" s="62" t="str">
        <f t="shared" si="9"/>
        <v/>
      </c>
      <c r="AJ83" s="63"/>
      <c r="AK83" s="64"/>
      <c r="AL83" s="64"/>
      <c r="AM83" s="64"/>
      <c r="AN83" s="64"/>
      <c r="AO83" s="64"/>
      <c r="AP83" s="64" t="s">
        <v>2357</v>
      </c>
      <c r="AQ83" s="86"/>
      <c r="AR83" s="64"/>
      <c r="AS83" s="65"/>
      <c r="AT83" s="62"/>
      <c r="AU83" s="62">
        <f t="shared" si="10"/>
        <v>1</v>
      </c>
      <c r="AV83" s="66" t="b">
        <f t="shared" si="13"/>
        <v>0</v>
      </c>
    </row>
    <row r="84" spans="1:48" s="67" customFormat="1" ht="15" customHeight="1" x14ac:dyDescent="0.2">
      <c r="A84" s="60" t="s">
        <v>50</v>
      </c>
      <c r="B84" s="61" t="s">
        <v>803</v>
      </c>
      <c r="C84" s="61" t="s">
        <v>817</v>
      </c>
      <c r="D84" s="61" t="s">
        <v>15</v>
      </c>
      <c r="E84" s="61" t="s">
        <v>673</v>
      </c>
      <c r="F84" s="61" t="s">
        <v>2117</v>
      </c>
      <c r="G84" s="61" t="s">
        <v>2118</v>
      </c>
      <c r="H84" s="61" t="s">
        <v>2119</v>
      </c>
      <c r="I84" s="61" t="s">
        <v>2120</v>
      </c>
      <c r="J84" s="61" t="s">
        <v>847</v>
      </c>
      <c r="K84" s="61" t="s">
        <v>1729</v>
      </c>
      <c r="L84" s="61" t="s">
        <v>848</v>
      </c>
      <c r="M84" s="62" t="s">
        <v>849</v>
      </c>
      <c r="N84" s="62">
        <v>470</v>
      </c>
      <c r="O84" s="61" t="s">
        <v>2111</v>
      </c>
      <c r="P84" s="61" t="s">
        <v>2126</v>
      </c>
      <c r="Q84" s="62">
        <v>1</v>
      </c>
      <c r="R84" s="63"/>
      <c r="S84" s="64"/>
      <c r="T84" s="64"/>
      <c r="U84" s="65"/>
      <c r="V84" s="61" t="s">
        <v>883</v>
      </c>
      <c r="W84" s="62">
        <v>0</v>
      </c>
      <c r="X84" s="62">
        <v>12</v>
      </c>
      <c r="Y84" s="62">
        <v>0</v>
      </c>
      <c r="Z84" s="62"/>
      <c r="AA84" s="61"/>
      <c r="AB84" s="62">
        <v>29.04</v>
      </c>
      <c r="AC84" s="62">
        <v>0</v>
      </c>
      <c r="AD84" s="62">
        <v>29.04</v>
      </c>
      <c r="AE84" s="62" t="str">
        <f t="shared" si="11"/>
        <v/>
      </c>
      <c r="AF84" s="62" t="str">
        <f t="shared" si="12"/>
        <v/>
      </c>
      <c r="AG84" s="62" t="str">
        <f t="shared" si="7"/>
        <v/>
      </c>
      <c r="AH84" s="62" t="str">
        <f t="shared" si="8"/>
        <v/>
      </c>
      <c r="AI84" s="62" t="str">
        <f t="shared" si="9"/>
        <v/>
      </c>
      <c r="AJ84" s="63"/>
      <c r="AK84" s="64"/>
      <c r="AL84" s="64"/>
      <c r="AM84" s="64"/>
      <c r="AN84" s="64"/>
      <c r="AO84" s="64"/>
      <c r="AP84" s="64" t="s">
        <v>2357</v>
      </c>
      <c r="AQ84" s="86"/>
      <c r="AR84" s="64"/>
      <c r="AS84" s="65"/>
      <c r="AT84" s="62"/>
      <c r="AU84" s="62">
        <f t="shared" si="10"/>
        <v>1</v>
      </c>
      <c r="AV84" s="66" t="b">
        <f t="shared" si="13"/>
        <v>0</v>
      </c>
    </row>
    <row r="85" spans="1:48" s="67" customFormat="1" ht="15" customHeight="1" x14ac:dyDescent="0.2">
      <c r="A85" s="60" t="s">
        <v>50</v>
      </c>
      <c r="B85" s="61" t="s">
        <v>862</v>
      </c>
      <c r="C85" s="61" t="s">
        <v>946</v>
      </c>
      <c r="D85" s="61" t="s">
        <v>8</v>
      </c>
      <c r="E85" s="61" t="s">
        <v>694</v>
      </c>
      <c r="F85" s="61" t="s">
        <v>940</v>
      </c>
      <c r="G85" s="61" t="s">
        <v>2127</v>
      </c>
      <c r="H85" s="61" t="s">
        <v>941</v>
      </c>
      <c r="I85" s="61" t="s">
        <v>942</v>
      </c>
      <c r="J85" s="61" t="s">
        <v>864</v>
      </c>
      <c r="K85" s="61" t="s">
        <v>1724</v>
      </c>
      <c r="L85" s="61" t="s">
        <v>870</v>
      </c>
      <c r="M85" s="62"/>
      <c r="N85" s="62">
        <v>540</v>
      </c>
      <c r="O85" s="61" t="s">
        <v>2111</v>
      </c>
      <c r="P85" s="61" t="s">
        <v>2128</v>
      </c>
      <c r="Q85" s="62">
        <v>1</v>
      </c>
      <c r="R85" s="63"/>
      <c r="S85" s="64"/>
      <c r="T85" s="64"/>
      <c r="U85" s="65"/>
      <c r="V85" s="61" t="s">
        <v>2129</v>
      </c>
      <c r="W85" s="62">
        <v>1</v>
      </c>
      <c r="X85" s="62">
        <v>12</v>
      </c>
      <c r="Y85" s="62">
        <v>0</v>
      </c>
      <c r="Z85" s="62"/>
      <c r="AA85" s="61"/>
      <c r="AB85" s="62">
        <v>25.44</v>
      </c>
      <c r="AC85" s="62">
        <v>0</v>
      </c>
      <c r="AD85" s="62">
        <v>25.44</v>
      </c>
      <c r="AE85" s="62" t="str">
        <f t="shared" si="11"/>
        <v/>
      </c>
      <c r="AF85" s="62" t="str">
        <f t="shared" si="12"/>
        <v/>
      </c>
      <c r="AG85" s="62" t="str">
        <f t="shared" si="7"/>
        <v/>
      </c>
      <c r="AH85" s="62" t="str">
        <f t="shared" si="8"/>
        <v/>
      </c>
      <c r="AI85" s="62" t="str">
        <f t="shared" si="9"/>
        <v/>
      </c>
      <c r="AJ85" s="63"/>
      <c r="AK85" s="64"/>
      <c r="AL85" s="64"/>
      <c r="AM85" s="64"/>
      <c r="AN85" s="64"/>
      <c r="AO85" s="64"/>
      <c r="AP85" s="64" t="s">
        <v>2354</v>
      </c>
      <c r="AQ85" s="86"/>
      <c r="AR85" s="64"/>
      <c r="AS85" s="65"/>
      <c r="AT85" s="62"/>
      <c r="AU85" s="62">
        <f t="shared" si="10"/>
        <v>1</v>
      </c>
      <c r="AV85" s="66" t="b">
        <f t="shared" si="13"/>
        <v>0</v>
      </c>
    </row>
    <row r="86" spans="1:48" s="67" customFormat="1" ht="15" customHeight="1" x14ac:dyDescent="0.2">
      <c r="A86" s="60" t="s">
        <v>50</v>
      </c>
      <c r="B86" s="61" t="s">
        <v>862</v>
      </c>
      <c r="C86" s="61" t="s">
        <v>946</v>
      </c>
      <c r="D86" s="61" t="s">
        <v>8</v>
      </c>
      <c r="E86" s="61" t="s">
        <v>694</v>
      </c>
      <c r="F86" s="61" t="s">
        <v>940</v>
      </c>
      <c r="G86" s="61" t="s">
        <v>2127</v>
      </c>
      <c r="H86" s="61" t="s">
        <v>941</v>
      </c>
      <c r="I86" s="61" t="s">
        <v>942</v>
      </c>
      <c r="J86" s="61" t="s">
        <v>864</v>
      </c>
      <c r="K86" s="61" t="s">
        <v>1724</v>
      </c>
      <c r="L86" s="61" t="s">
        <v>870</v>
      </c>
      <c r="M86" s="62"/>
      <c r="N86" s="62">
        <v>540</v>
      </c>
      <c r="O86" s="61" t="s">
        <v>2111</v>
      </c>
      <c r="P86" s="61" t="s">
        <v>2128</v>
      </c>
      <c r="Q86" s="62">
        <v>1</v>
      </c>
      <c r="R86" s="63"/>
      <c r="S86" s="64"/>
      <c r="T86" s="64">
        <v>1</v>
      </c>
      <c r="U86" s="65"/>
      <c r="V86" s="61" t="s">
        <v>1280</v>
      </c>
      <c r="W86" s="62">
        <v>1</v>
      </c>
      <c r="X86" s="62">
        <v>1</v>
      </c>
      <c r="Y86" s="62">
        <v>10</v>
      </c>
      <c r="Z86" s="62"/>
      <c r="AA86" s="61"/>
      <c r="AB86" s="62">
        <v>0</v>
      </c>
      <c r="AC86" s="62">
        <v>0</v>
      </c>
      <c r="AD86" s="62">
        <v>0</v>
      </c>
      <c r="AE86" s="62" t="str">
        <f t="shared" si="11"/>
        <v/>
      </c>
      <c r="AF86" s="62" t="str">
        <f t="shared" si="12"/>
        <v/>
      </c>
      <c r="AG86" s="62" t="str">
        <f t="shared" si="7"/>
        <v/>
      </c>
      <c r="AH86" s="62" t="str">
        <f t="shared" si="8"/>
        <v/>
      </c>
      <c r="AI86" s="62" t="str">
        <f t="shared" si="9"/>
        <v/>
      </c>
      <c r="AJ86" s="63"/>
      <c r="AK86" s="64"/>
      <c r="AL86" s="64"/>
      <c r="AM86" s="64"/>
      <c r="AN86" s="64"/>
      <c r="AO86" s="64"/>
      <c r="AP86" s="64" t="s">
        <v>2354</v>
      </c>
      <c r="AQ86" s="86"/>
      <c r="AR86" s="64"/>
      <c r="AS86" s="65"/>
      <c r="AT86" s="62"/>
      <c r="AU86" s="62">
        <f t="shared" si="10"/>
        <v>1</v>
      </c>
      <c r="AV86" s="66" t="b">
        <f t="shared" si="13"/>
        <v>0</v>
      </c>
    </row>
    <row r="87" spans="1:48" s="67" customFormat="1" ht="15" customHeight="1" x14ac:dyDescent="0.2">
      <c r="A87" s="60" t="s">
        <v>50</v>
      </c>
      <c r="B87" s="61" t="s">
        <v>862</v>
      </c>
      <c r="C87" s="61" t="s">
        <v>946</v>
      </c>
      <c r="D87" s="61" t="s">
        <v>8</v>
      </c>
      <c r="E87" s="61" t="s">
        <v>694</v>
      </c>
      <c r="F87" s="61" t="s">
        <v>940</v>
      </c>
      <c r="G87" s="61" t="s">
        <v>2127</v>
      </c>
      <c r="H87" s="61" t="s">
        <v>941</v>
      </c>
      <c r="I87" s="61" t="s">
        <v>942</v>
      </c>
      <c r="J87" s="61" t="s">
        <v>864</v>
      </c>
      <c r="K87" s="61" t="s">
        <v>1724</v>
      </c>
      <c r="L87" s="61" t="s">
        <v>870</v>
      </c>
      <c r="M87" s="62"/>
      <c r="N87" s="62">
        <v>540</v>
      </c>
      <c r="O87" s="61" t="s">
        <v>2111</v>
      </c>
      <c r="P87" s="61" t="s">
        <v>2128</v>
      </c>
      <c r="Q87" s="62">
        <v>1</v>
      </c>
      <c r="R87" s="63"/>
      <c r="S87" s="64"/>
      <c r="T87" s="64"/>
      <c r="U87" s="65"/>
      <c r="V87" s="61" t="s">
        <v>1721</v>
      </c>
      <c r="W87" s="62">
        <v>1</v>
      </c>
      <c r="X87" s="62">
        <v>12</v>
      </c>
      <c r="Y87" s="62">
        <v>0</v>
      </c>
      <c r="Z87" s="62"/>
      <c r="AA87" s="61"/>
      <c r="AB87" s="62">
        <v>0</v>
      </c>
      <c r="AC87" s="62">
        <v>0</v>
      </c>
      <c r="AD87" s="62">
        <v>0</v>
      </c>
      <c r="AE87" s="62" t="str">
        <f t="shared" si="11"/>
        <v/>
      </c>
      <c r="AF87" s="62" t="str">
        <f t="shared" si="12"/>
        <v/>
      </c>
      <c r="AG87" s="62" t="str">
        <f t="shared" si="7"/>
        <v/>
      </c>
      <c r="AH87" s="62" t="str">
        <f t="shared" si="8"/>
        <v/>
      </c>
      <c r="AI87" s="62" t="str">
        <f t="shared" si="9"/>
        <v/>
      </c>
      <c r="AJ87" s="63"/>
      <c r="AK87" s="64"/>
      <c r="AL87" s="64"/>
      <c r="AM87" s="64"/>
      <c r="AN87" s="64"/>
      <c r="AO87" s="64"/>
      <c r="AP87" s="64" t="s">
        <v>2354</v>
      </c>
      <c r="AQ87" s="86"/>
      <c r="AR87" s="64"/>
      <c r="AS87" s="65"/>
      <c r="AT87" s="62"/>
      <c r="AU87" s="62">
        <f t="shared" si="10"/>
        <v>1</v>
      </c>
      <c r="AV87" s="66" t="b">
        <f t="shared" si="13"/>
        <v>0</v>
      </c>
    </row>
    <row r="88" spans="1:48" s="67" customFormat="1" ht="15" customHeight="1" x14ac:dyDescent="0.2">
      <c r="A88" s="60" t="s">
        <v>50</v>
      </c>
      <c r="B88" s="61" t="s">
        <v>862</v>
      </c>
      <c r="C88" s="61" t="s">
        <v>18</v>
      </c>
      <c r="D88" s="61" t="s">
        <v>8</v>
      </c>
      <c r="E88" s="61" t="s">
        <v>694</v>
      </c>
      <c r="F88" s="61" t="s">
        <v>940</v>
      </c>
      <c r="G88" s="61" t="s">
        <v>2127</v>
      </c>
      <c r="H88" s="61" t="s">
        <v>941</v>
      </c>
      <c r="I88" s="61" t="s">
        <v>942</v>
      </c>
      <c r="J88" s="61" t="s">
        <v>864</v>
      </c>
      <c r="K88" s="61" t="s">
        <v>1724</v>
      </c>
      <c r="L88" s="61" t="s">
        <v>870</v>
      </c>
      <c r="M88" s="62"/>
      <c r="N88" s="62">
        <v>540</v>
      </c>
      <c r="O88" s="61" t="s">
        <v>2111</v>
      </c>
      <c r="P88" s="61" t="s">
        <v>2130</v>
      </c>
      <c r="Q88" s="62">
        <v>1</v>
      </c>
      <c r="R88" s="63"/>
      <c r="S88" s="64"/>
      <c r="T88" s="64"/>
      <c r="U88" s="65"/>
      <c r="V88" s="61" t="s">
        <v>1398</v>
      </c>
      <c r="W88" s="62">
        <v>1010612350</v>
      </c>
      <c r="X88" s="62">
        <v>6</v>
      </c>
      <c r="Y88" s="62">
        <v>0</v>
      </c>
      <c r="Z88" s="62"/>
      <c r="AA88" s="61"/>
      <c r="AB88" s="62">
        <v>52.5</v>
      </c>
      <c r="AC88" s="62">
        <v>0</v>
      </c>
      <c r="AD88" s="62">
        <v>52.5</v>
      </c>
      <c r="AE88" s="62" t="str">
        <f t="shared" si="11"/>
        <v/>
      </c>
      <c r="AF88" s="62" t="str">
        <f t="shared" si="12"/>
        <v/>
      </c>
      <c r="AG88" s="62" t="str">
        <f t="shared" si="7"/>
        <v/>
      </c>
      <c r="AH88" s="62" t="str">
        <f t="shared" si="8"/>
        <v/>
      </c>
      <c r="AI88" s="62" t="str">
        <f t="shared" si="9"/>
        <v/>
      </c>
      <c r="AJ88" s="63"/>
      <c r="AK88" s="64"/>
      <c r="AL88" s="64"/>
      <c r="AM88" s="64"/>
      <c r="AN88" s="64"/>
      <c r="AO88" s="64"/>
      <c r="AP88" s="64" t="s">
        <v>2354</v>
      </c>
      <c r="AQ88" s="86"/>
      <c r="AR88" s="64"/>
      <c r="AS88" s="65"/>
      <c r="AT88" s="62"/>
      <c r="AU88" s="62">
        <f t="shared" si="10"/>
        <v>1</v>
      </c>
      <c r="AV88" s="66" t="b">
        <f t="shared" si="13"/>
        <v>0</v>
      </c>
    </row>
    <row r="89" spans="1:48" s="67" customFormat="1" ht="15" customHeight="1" x14ac:dyDescent="0.2">
      <c r="A89" s="60" t="s">
        <v>50</v>
      </c>
      <c r="B89" s="61" t="s">
        <v>862</v>
      </c>
      <c r="C89" s="61" t="s">
        <v>18</v>
      </c>
      <c r="D89" s="61" t="s">
        <v>8</v>
      </c>
      <c r="E89" s="61" t="s">
        <v>694</v>
      </c>
      <c r="F89" s="61" t="s">
        <v>940</v>
      </c>
      <c r="G89" s="61" t="s">
        <v>2127</v>
      </c>
      <c r="H89" s="61" t="s">
        <v>941</v>
      </c>
      <c r="I89" s="61" t="s">
        <v>942</v>
      </c>
      <c r="J89" s="61" t="s">
        <v>864</v>
      </c>
      <c r="K89" s="61" t="s">
        <v>1724</v>
      </c>
      <c r="L89" s="61" t="s">
        <v>870</v>
      </c>
      <c r="M89" s="62"/>
      <c r="N89" s="62">
        <v>540</v>
      </c>
      <c r="O89" s="61" t="s">
        <v>2111</v>
      </c>
      <c r="P89" s="61" t="s">
        <v>2130</v>
      </c>
      <c r="Q89" s="62">
        <v>1</v>
      </c>
      <c r="R89" s="63"/>
      <c r="S89" s="64"/>
      <c r="T89" s="64"/>
      <c r="U89" s="65"/>
      <c r="V89" s="61" t="s">
        <v>1608</v>
      </c>
      <c r="W89" s="62">
        <v>1090101134</v>
      </c>
      <c r="X89" s="62">
        <v>3</v>
      </c>
      <c r="Y89" s="62">
        <v>0</v>
      </c>
      <c r="Z89" s="62"/>
      <c r="AA89" s="61"/>
      <c r="AB89" s="62">
        <v>44.73</v>
      </c>
      <c r="AC89" s="62">
        <v>0</v>
      </c>
      <c r="AD89" s="62">
        <v>44.73</v>
      </c>
      <c r="AE89" s="62" t="str">
        <f t="shared" si="11"/>
        <v/>
      </c>
      <c r="AF89" s="62" t="str">
        <f t="shared" si="12"/>
        <v/>
      </c>
      <c r="AG89" s="62" t="str">
        <f t="shared" si="7"/>
        <v/>
      </c>
      <c r="AH89" s="62" t="str">
        <f t="shared" si="8"/>
        <v/>
      </c>
      <c r="AI89" s="62" t="str">
        <f t="shared" si="9"/>
        <v/>
      </c>
      <c r="AJ89" s="63"/>
      <c r="AK89" s="64"/>
      <c r="AL89" s="64"/>
      <c r="AM89" s="64"/>
      <c r="AN89" s="64"/>
      <c r="AO89" s="64"/>
      <c r="AP89" s="64" t="s">
        <v>2354</v>
      </c>
      <c r="AQ89" s="86"/>
      <c r="AR89" s="64"/>
      <c r="AS89" s="65"/>
      <c r="AT89" s="62"/>
      <c r="AU89" s="62">
        <f t="shared" si="10"/>
        <v>1</v>
      </c>
      <c r="AV89" s="66" t="b">
        <f t="shared" si="13"/>
        <v>0</v>
      </c>
    </row>
    <row r="90" spans="1:48" s="67" customFormat="1" ht="15" customHeight="1" x14ac:dyDescent="0.2">
      <c r="A90" s="60" t="s">
        <v>50</v>
      </c>
      <c r="B90" s="61" t="s">
        <v>862</v>
      </c>
      <c r="C90" s="61" t="s">
        <v>18</v>
      </c>
      <c r="D90" s="61" t="s">
        <v>8</v>
      </c>
      <c r="E90" s="61" t="s">
        <v>694</v>
      </c>
      <c r="F90" s="61" t="s">
        <v>940</v>
      </c>
      <c r="G90" s="61" t="s">
        <v>2127</v>
      </c>
      <c r="H90" s="61" t="s">
        <v>941</v>
      </c>
      <c r="I90" s="61" t="s">
        <v>942</v>
      </c>
      <c r="J90" s="61" t="s">
        <v>864</v>
      </c>
      <c r="K90" s="61" t="s">
        <v>1724</v>
      </c>
      <c r="L90" s="61" t="s">
        <v>870</v>
      </c>
      <c r="M90" s="62"/>
      <c r="N90" s="62">
        <v>540</v>
      </c>
      <c r="O90" s="61" t="s">
        <v>2111</v>
      </c>
      <c r="P90" s="61" t="s">
        <v>2130</v>
      </c>
      <c r="Q90" s="62">
        <v>1</v>
      </c>
      <c r="R90" s="63"/>
      <c r="S90" s="64"/>
      <c r="T90" s="64"/>
      <c r="U90" s="65"/>
      <c r="V90" s="61" t="s">
        <v>2036</v>
      </c>
      <c r="W90" s="62">
        <v>1010450220</v>
      </c>
      <c r="X90" s="62">
        <v>4</v>
      </c>
      <c r="Y90" s="62">
        <v>0</v>
      </c>
      <c r="Z90" s="62"/>
      <c r="AA90" s="61"/>
      <c r="AB90" s="62">
        <v>11.92</v>
      </c>
      <c r="AC90" s="62">
        <v>0</v>
      </c>
      <c r="AD90" s="62">
        <v>11.92</v>
      </c>
      <c r="AE90" s="62" t="str">
        <f t="shared" si="11"/>
        <v/>
      </c>
      <c r="AF90" s="62" t="str">
        <f t="shared" si="12"/>
        <v/>
      </c>
      <c r="AG90" s="62" t="str">
        <f t="shared" si="7"/>
        <v/>
      </c>
      <c r="AH90" s="62" t="str">
        <f t="shared" si="8"/>
        <v/>
      </c>
      <c r="AI90" s="62" t="str">
        <f t="shared" si="9"/>
        <v/>
      </c>
      <c r="AJ90" s="63"/>
      <c r="AK90" s="64"/>
      <c r="AL90" s="64"/>
      <c r="AM90" s="64"/>
      <c r="AN90" s="64"/>
      <c r="AO90" s="64"/>
      <c r="AP90" s="64" t="s">
        <v>2354</v>
      </c>
      <c r="AQ90" s="86"/>
      <c r="AR90" s="64"/>
      <c r="AS90" s="65"/>
      <c r="AT90" s="62"/>
      <c r="AU90" s="62">
        <f t="shared" si="10"/>
        <v>1</v>
      </c>
      <c r="AV90" s="66" t="b">
        <f t="shared" si="13"/>
        <v>0</v>
      </c>
    </row>
    <row r="91" spans="1:48" s="67" customFormat="1" ht="15" customHeight="1" x14ac:dyDescent="0.2">
      <c r="A91" s="60" t="s">
        <v>50</v>
      </c>
      <c r="B91" s="61" t="s">
        <v>862</v>
      </c>
      <c r="C91" s="61" t="s">
        <v>18</v>
      </c>
      <c r="D91" s="61" t="s">
        <v>8</v>
      </c>
      <c r="E91" s="61" t="s">
        <v>694</v>
      </c>
      <c r="F91" s="61" t="s">
        <v>940</v>
      </c>
      <c r="G91" s="61" t="s">
        <v>2127</v>
      </c>
      <c r="H91" s="61" t="s">
        <v>941</v>
      </c>
      <c r="I91" s="61" t="s">
        <v>942</v>
      </c>
      <c r="J91" s="61" t="s">
        <v>864</v>
      </c>
      <c r="K91" s="61" t="s">
        <v>1724</v>
      </c>
      <c r="L91" s="61" t="s">
        <v>870</v>
      </c>
      <c r="M91" s="62"/>
      <c r="N91" s="62">
        <v>540</v>
      </c>
      <c r="O91" s="61" t="s">
        <v>2111</v>
      </c>
      <c r="P91" s="61" t="s">
        <v>2130</v>
      </c>
      <c r="Q91" s="62"/>
      <c r="R91" s="63"/>
      <c r="S91" s="64">
        <v>1</v>
      </c>
      <c r="T91" s="64"/>
      <c r="U91" s="65"/>
      <c r="V91" s="61" t="s">
        <v>1804</v>
      </c>
      <c r="W91" s="62">
        <v>1010451020</v>
      </c>
      <c r="X91" s="62">
        <v>4</v>
      </c>
      <c r="Y91" s="62">
        <v>0</v>
      </c>
      <c r="Z91" s="62"/>
      <c r="AA91" s="61"/>
      <c r="AB91" s="62">
        <v>8.92</v>
      </c>
      <c r="AC91" s="62">
        <v>0</v>
      </c>
      <c r="AD91" s="62">
        <v>8.92</v>
      </c>
      <c r="AE91" s="62" t="str">
        <f t="shared" si="11"/>
        <v/>
      </c>
      <c r="AF91" s="62" t="str">
        <f t="shared" si="12"/>
        <v/>
      </c>
      <c r="AG91" s="62" t="str">
        <f t="shared" si="7"/>
        <v/>
      </c>
      <c r="AH91" s="62" t="str">
        <f t="shared" si="8"/>
        <v/>
      </c>
      <c r="AI91" s="62" t="str">
        <f t="shared" si="9"/>
        <v/>
      </c>
      <c r="AJ91" s="63"/>
      <c r="AK91" s="64"/>
      <c r="AL91" s="64"/>
      <c r="AM91" s="64"/>
      <c r="AN91" s="64"/>
      <c r="AO91" s="64"/>
      <c r="AP91" s="64" t="s">
        <v>2354</v>
      </c>
      <c r="AQ91" s="86"/>
      <c r="AR91" s="64"/>
      <c r="AS91" s="65"/>
      <c r="AT91" s="62"/>
      <c r="AU91" s="62">
        <f t="shared" si="10"/>
        <v>1</v>
      </c>
      <c r="AV91" s="66" t="b">
        <f t="shared" si="13"/>
        <v>0</v>
      </c>
    </row>
    <row r="92" spans="1:48" s="67" customFormat="1" ht="15" customHeight="1" x14ac:dyDescent="0.2">
      <c r="A92" s="60" t="s">
        <v>50</v>
      </c>
      <c r="B92" s="61" t="s">
        <v>862</v>
      </c>
      <c r="C92" s="61" t="s">
        <v>18</v>
      </c>
      <c r="D92" s="61" t="s">
        <v>8</v>
      </c>
      <c r="E92" s="61" t="s">
        <v>694</v>
      </c>
      <c r="F92" s="61" t="s">
        <v>940</v>
      </c>
      <c r="G92" s="61" t="s">
        <v>2127</v>
      </c>
      <c r="H92" s="61" t="s">
        <v>941</v>
      </c>
      <c r="I92" s="61" t="s">
        <v>942</v>
      </c>
      <c r="J92" s="61" t="s">
        <v>864</v>
      </c>
      <c r="K92" s="61" t="s">
        <v>1724</v>
      </c>
      <c r="L92" s="61" t="s">
        <v>870</v>
      </c>
      <c r="M92" s="62"/>
      <c r="N92" s="62">
        <v>540</v>
      </c>
      <c r="O92" s="61" t="s">
        <v>2111</v>
      </c>
      <c r="P92" s="61" t="s">
        <v>2130</v>
      </c>
      <c r="Q92" s="62">
        <v>1</v>
      </c>
      <c r="R92" s="63"/>
      <c r="S92" s="64"/>
      <c r="T92" s="64"/>
      <c r="U92" s="65"/>
      <c r="V92" s="61" t="s">
        <v>1805</v>
      </c>
      <c r="W92" s="62">
        <v>1010450920</v>
      </c>
      <c r="X92" s="62">
        <v>4</v>
      </c>
      <c r="Y92" s="62">
        <v>0</v>
      </c>
      <c r="Z92" s="62"/>
      <c r="AA92" s="61"/>
      <c r="AB92" s="62">
        <v>8.92</v>
      </c>
      <c r="AC92" s="62">
        <v>0</v>
      </c>
      <c r="AD92" s="62">
        <v>8.92</v>
      </c>
      <c r="AE92" s="62" t="str">
        <f t="shared" si="11"/>
        <v/>
      </c>
      <c r="AF92" s="62" t="str">
        <f t="shared" si="12"/>
        <v/>
      </c>
      <c r="AG92" s="62" t="str">
        <f t="shared" si="7"/>
        <v/>
      </c>
      <c r="AH92" s="62" t="str">
        <f t="shared" si="8"/>
        <v/>
      </c>
      <c r="AI92" s="62" t="str">
        <f t="shared" si="9"/>
        <v/>
      </c>
      <c r="AJ92" s="63"/>
      <c r="AK92" s="64"/>
      <c r="AL92" s="64"/>
      <c r="AM92" s="64"/>
      <c r="AN92" s="64"/>
      <c r="AO92" s="64"/>
      <c r="AP92" s="64" t="s">
        <v>2354</v>
      </c>
      <c r="AQ92" s="86"/>
      <c r="AR92" s="64"/>
      <c r="AS92" s="65"/>
      <c r="AT92" s="62"/>
      <c r="AU92" s="62">
        <f t="shared" si="10"/>
        <v>1</v>
      </c>
      <c r="AV92" s="66" t="b">
        <f t="shared" si="13"/>
        <v>0</v>
      </c>
    </row>
    <row r="93" spans="1:48" ht="15" customHeight="1" x14ac:dyDescent="0.2">
      <c r="A93" s="43" t="s">
        <v>50</v>
      </c>
      <c r="B93" s="36" t="s">
        <v>826</v>
      </c>
      <c r="C93" s="36" t="s">
        <v>868</v>
      </c>
      <c r="D93" s="36" t="s">
        <v>9</v>
      </c>
      <c r="E93" s="36" t="s">
        <v>461</v>
      </c>
      <c r="F93" s="36" t="s">
        <v>1424</v>
      </c>
      <c r="G93" s="36" t="s">
        <v>1731</v>
      </c>
      <c r="H93" s="36" t="s">
        <v>1425</v>
      </c>
      <c r="I93" s="36" t="s">
        <v>1426</v>
      </c>
      <c r="J93" s="36" t="s">
        <v>882</v>
      </c>
      <c r="K93" s="36" t="s">
        <v>1732</v>
      </c>
      <c r="L93" s="36" t="s">
        <v>511</v>
      </c>
      <c r="M93" s="35"/>
      <c r="N93" s="35">
        <v>300</v>
      </c>
      <c r="O93" s="36" t="s">
        <v>2111</v>
      </c>
      <c r="P93" s="36" t="s">
        <v>2131</v>
      </c>
      <c r="Q93" s="35">
        <v>1</v>
      </c>
      <c r="R93" s="37"/>
      <c r="S93" s="38"/>
      <c r="T93" s="38"/>
      <c r="U93" s="39">
        <v>1</v>
      </c>
      <c r="V93" s="36" t="s">
        <v>1746</v>
      </c>
      <c r="W93" s="35">
        <v>110010</v>
      </c>
      <c r="X93" s="35">
        <v>30</v>
      </c>
      <c r="Y93" s="35">
        <v>10</v>
      </c>
      <c r="Z93" s="35"/>
      <c r="AA93" s="36" t="s">
        <v>807</v>
      </c>
      <c r="AB93" s="35">
        <v>18.899999999999999</v>
      </c>
      <c r="AC93" s="35">
        <v>0</v>
      </c>
      <c r="AD93" s="35">
        <v>18.899999999999999</v>
      </c>
      <c r="AE93" s="78" t="str">
        <f t="shared" si="11"/>
        <v/>
      </c>
      <c r="AF93" s="78" t="str">
        <f t="shared" si="12"/>
        <v/>
      </c>
      <c r="AG93" s="78" t="str">
        <f t="shared" si="7"/>
        <v/>
      </c>
      <c r="AH93" s="78" t="str">
        <f t="shared" si="8"/>
        <v/>
      </c>
      <c r="AI93" s="78" t="str">
        <f t="shared" si="9"/>
        <v/>
      </c>
      <c r="AJ93" s="37"/>
      <c r="AK93" s="38"/>
      <c r="AL93" s="38"/>
      <c r="AM93" s="38"/>
      <c r="AN93" s="38"/>
      <c r="AO93" s="38"/>
      <c r="AP93" s="38"/>
      <c r="AQ93" s="68"/>
      <c r="AR93" s="38"/>
      <c r="AS93" s="39"/>
      <c r="AT93" s="35"/>
      <c r="AU93" s="35">
        <f t="shared" si="10"/>
        <v>1</v>
      </c>
      <c r="AV93" s="44" t="b">
        <f t="shared" si="13"/>
        <v>0</v>
      </c>
    </row>
    <row r="94" spans="1:48" ht="15" customHeight="1" x14ac:dyDescent="0.2">
      <c r="A94" s="43" t="s">
        <v>50</v>
      </c>
      <c r="B94" s="36" t="s">
        <v>826</v>
      </c>
      <c r="C94" s="36" t="s">
        <v>868</v>
      </c>
      <c r="D94" s="36" t="s">
        <v>9</v>
      </c>
      <c r="E94" s="36" t="s">
        <v>461</v>
      </c>
      <c r="F94" s="36" t="s">
        <v>1424</v>
      </c>
      <c r="G94" s="36" t="s">
        <v>1731</v>
      </c>
      <c r="H94" s="36" t="s">
        <v>1425</v>
      </c>
      <c r="I94" s="36" t="s">
        <v>1426</v>
      </c>
      <c r="J94" s="36" t="s">
        <v>882</v>
      </c>
      <c r="K94" s="36" t="s">
        <v>1732</v>
      </c>
      <c r="L94" s="36" t="s">
        <v>511</v>
      </c>
      <c r="M94" s="35"/>
      <c r="N94" s="35">
        <v>300</v>
      </c>
      <c r="O94" s="36" t="s">
        <v>2111</v>
      </c>
      <c r="P94" s="36" t="s">
        <v>2131</v>
      </c>
      <c r="Q94" s="35">
        <v>1</v>
      </c>
      <c r="R94" s="37"/>
      <c r="S94" s="38"/>
      <c r="T94" s="38"/>
      <c r="U94" s="39">
        <v>1</v>
      </c>
      <c r="V94" s="36" t="s">
        <v>1747</v>
      </c>
      <c r="W94" s="35">
        <v>110050</v>
      </c>
      <c r="X94" s="35">
        <v>30</v>
      </c>
      <c r="Y94" s="35">
        <v>10</v>
      </c>
      <c r="Z94" s="35"/>
      <c r="AA94" s="36" t="s">
        <v>807</v>
      </c>
      <c r="AB94" s="35">
        <v>17.399999999999999</v>
      </c>
      <c r="AC94" s="35">
        <v>0</v>
      </c>
      <c r="AD94" s="35">
        <v>17.399999999999999</v>
      </c>
      <c r="AE94" s="78" t="str">
        <f t="shared" si="11"/>
        <v/>
      </c>
      <c r="AF94" s="78" t="str">
        <f t="shared" si="12"/>
        <v/>
      </c>
      <c r="AG94" s="78" t="str">
        <f t="shared" si="7"/>
        <v/>
      </c>
      <c r="AH94" s="78" t="str">
        <f t="shared" si="8"/>
        <v/>
      </c>
      <c r="AI94" s="78" t="str">
        <f t="shared" si="9"/>
        <v/>
      </c>
      <c r="AJ94" s="37"/>
      <c r="AK94" s="38"/>
      <c r="AL94" s="38"/>
      <c r="AM94" s="38"/>
      <c r="AN94" s="38"/>
      <c r="AO94" s="38"/>
      <c r="AP94" s="38"/>
      <c r="AQ94" s="68"/>
      <c r="AR94" s="38"/>
      <c r="AS94" s="39"/>
      <c r="AT94" s="35"/>
      <c r="AU94" s="35">
        <f t="shared" si="10"/>
        <v>1</v>
      </c>
      <c r="AV94" s="44" t="b">
        <f t="shared" si="13"/>
        <v>0</v>
      </c>
    </row>
    <row r="95" spans="1:48" ht="15" customHeight="1" x14ac:dyDescent="0.2">
      <c r="A95" s="43" t="s">
        <v>50</v>
      </c>
      <c r="B95" s="36" t="s">
        <v>826</v>
      </c>
      <c r="C95" s="36" t="s">
        <v>868</v>
      </c>
      <c r="D95" s="36" t="s">
        <v>9</v>
      </c>
      <c r="E95" s="36" t="s">
        <v>461</v>
      </c>
      <c r="F95" s="36" t="s">
        <v>1424</v>
      </c>
      <c r="G95" s="36" t="s">
        <v>1731</v>
      </c>
      <c r="H95" s="36" t="s">
        <v>1425</v>
      </c>
      <c r="I95" s="36" t="s">
        <v>1426</v>
      </c>
      <c r="J95" s="36" t="s">
        <v>882</v>
      </c>
      <c r="K95" s="36" t="s">
        <v>1732</v>
      </c>
      <c r="L95" s="36" t="s">
        <v>511</v>
      </c>
      <c r="M95" s="35"/>
      <c r="N95" s="35">
        <v>300</v>
      </c>
      <c r="O95" s="36" t="s">
        <v>2111</v>
      </c>
      <c r="P95" s="36" t="s">
        <v>2131</v>
      </c>
      <c r="Q95" s="35">
        <v>1</v>
      </c>
      <c r="R95" s="37"/>
      <c r="S95" s="38"/>
      <c r="T95" s="38"/>
      <c r="U95" s="39">
        <v>1</v>
      </c>
      <c r="V95" s="36" t="s">
        <v>2132</v>
      </c>
      <c r="W95" s="35">
        <v>110060</v>
      </c>
      <c r="X95" s="35">
        <v>30</v>
      </c>
      <c r="Y95" s="35">
        <v>10</v>
      </c>
      <c r="Z95" s="35"/>
      <c r="AA95" s="36" t="s">
        <v>807</v>
      </c>
      <c r="AB95" s="35">
        <v>17.399999999999999</v>
      </c>
      <c r="AC95" s="35">
        <v>0</v>
      </c>
      <c r="AD95" s="35">
        <v>17.399999999999999</v>
      </c>
      <c r="AE95" s="78" t="str">
        <f t="shared" si="11"/>
        <v/>
      </c>
      <c r="AF95" s="78" t="str">
        <f t="shared" si="12"/>
        <v/>
      </c>
      <c r="AG95" s="78" t="str">
        <f t="shared" si="7"/>
        <v/>
      </c>
      <c r="AH95" s="78" t="str">
        <f t="shared" si="8"/>
        <v/>
      </c>
      <c r="AI95" s="78" t="str">
        <f t="shared" si="9"/>
        <v/>
      </c>
      <c r="AJ95" s="37"/>
      <c r="AK95" s="38"/>
      <c r="AL95" s="38"/>
      <c r="AM95" s="38"/>
      <c r="AN95" s="38"/>
      <c r="AO95" s="38"/>
      <c r="AP95" s="38"/>
      <c r="AQ95" s="68"/>
      <c r="AR95" s="38"/>
      <c r="AS95" s="39"/>
      <c r="AT95" s="35"/>
      <c r="AU95" s="35">
        <f t="shared" si="10"/>
        <v>1</v>
      </c>
      <c r="AV95" s="44" t="b">
        <f t="shared" si="13"/>
        <v>0</v>
      </c>
    </row>
    <row r="96" spans="1:48" ht="15" customHeight="1" x14ac:dyDescent="0.2">
      <c r="A96" s="43" t="s">
        <v>50</v>
      </c>
      <c r="B96" s="36" t="s">
        <v>826</v>
      </c>
      <c r="C96" s="36" t="s">
        <v>868</v>
      </c>
      <c r="D96" s="36" t="s">
        <v>9</v>
      </c>
      <c r="E96" s="36" t="s">
        <v>461</v>
      </c>
      <c r="F96" s="36" t="s">
        <v>1424</v>
      </c>
      <c r="G96" s="36" t="s">
        <v>1731</v>
      </c>
      <c r="H96" s="36" t="s">
        <v>1425</v>
      </c>
      <c r="I96" s="36" t="s">
        <v>1426</v>
      </c>
      <c r="J96" s="36" t="s">
        <v>882</v>
      </c>
      <c r="K96" s="36" t="s">
        <v>1732</v>
      </c>
      <c r="L96" s="36" t="s">
        <v>511</v>
      </c>
      <c r="M96" s="35"/>
      <c r="N96" s="35">
        <v>300</v>
      </c>
      <c r="O96" s="36" t="s">
        <v>2111</v>
      </c>
      <c r="P96" s="36" t="s">
        <v>2131</v>
      </c>
      <c r="Q96" s="35">
        <v>1</v>
      </c>
      <c r="R96" s="37"/>
      <c r="S96" s="38"/>
      <c r="T96" s="38"/>
      <c r="U96" s="39">
        <v>1</v>
      </c>
      <c r="V96" s="36" t="s">
        <v>2133</v>
      </c>
      <c r="W96" s="35">
        <v>110070</v>
      </c>
      <c r="X96" s="35">
        <v>30</v>
      </c>
      <c r="Y96" s="35">
        <v>10</v>
      </c>
      <c r="Z96" s="35"/>
      <c r="AA96" s="36" t="s">
        <v>807</v>
      </c>
      <c r="AB96" s="35">
        <v>17.399999999999999</v>
      </c>
      <c r="AC96" s="35">
        <v>0</v>
      </c>
      <c r="AD96" s="35">
        <v>17.399999999999999</v>
      </c>
      <c r="AE96" s="78" t="str">
        <f t="shared" si="11"/>
        <v/>
      </c>
      <c r="AF96" s="78" t="str">
        <f t="shared" si="12"/>
        <v/>
      </c>
      <c r="AG96" s="78" t="str">
        <f t="shared" si="7"/>
        <v/>
      </c>
      <c r="AH96" s="78" t="str">
        <f t="shared" si="8"/>
        <v/>
      </c>
      <c r="AI96" s="78" t="str">
        <f t="shared" si="9"/>
        <v/>
      </c>
      <c r="AJ96" s="37"/>
      <c r="AK96" s="38"/>
      <c r="AL96" s="38"/>
      <c r="AM96" s="38"/>
      <c r="AN96" s="38"/>
      <c r="AO96" s="38"/>
      <c r="AP96" s="38"/>
      <c r="AQ96" s="68"/>
      <c r="AR96" s="38"/>
      <c r="AS96" s="39"/>
      <c r="AT96" s="35"/>
      <c r="AU96" s="35">
        <f t="shared" si="10"/>
        <v>1</v>
      </c>
      <c r="AV96" s="44" t="b">
        <f t="shared" si="13"/>
        <v>0</v>
      </c>
    </row>
    <row r="97" spans="1:48" ht="15" customHeight="1" x14ac:dyDescent="0.2">
      <c r="A97" s="43" t="s">
        <v>50</v>
      </c>
      <c r="B97" s="36" t="s">
        <v>826</v>
      </c>
      <c r="C97" s="36" t="s">
        <v>868</v>
      </c>
      <c r="D97" s="36" t="s">
        <v>9</v>
      </c>
      <c r="E97" s="36" t="s">
        <v>461</v>
      </c>
      <c r="F97" s="36" t="s">
        <v>1424</v>
      </c>
      <c r="G97" s="36" t="s">
        <v>1731</v>
      </c>
      <c r="H97" s="36" t="s">
        <v>1425</v>
      </c>
      <c r="I97" s="36" t="s">
        <v>1426</v>
      </c>
      <c r="J97" s="36" t="s">
        <v>882</v>
      </c>
      <c r="K97" s="36" t="s">
        <v>1732</v>
      </c>
      <c r="L97" s="36" t="s">
        <v>511</v>
      </c>
      <c r="M97" s="35"/>
      <c r="N97" s="35">
        <v>300</v>
      </c>
      <c r="O97" s="36" t="s">
        <v>2111</v>
      </c>
      <c r="P97" s="36" t="s">
        <v>2131</v>
      </c>
      <c r="Q97" s="35">
        <v>1</v>
      </c>
      <c r="R97" s="37"/>
      <c r="S97" s="38"/>
      <c r="T97" s="38"/>
      <c r="U97" s="39">
        <v>1</v>
      </c>
      <c r="V97" s="36" t="s">
        <v>2134</v>
      </c>
      <c r="W97" s="35">
        <v>110080</v>
      </c>
      <c r="X97" s="35">
        <v>30</v>
      </c>
      <c r="Y97" s="35">
        <v>10</v>
      </c>
      <c r="Z97" s="35"/>
      <c r="AA97" s="36" t="s">
        <v>807</v>
      </c>
      <c r="AB97" s="35">
        <v>17.399999999999999</v>
      </c>
      <c r="AC97" s="35">
        <v>0</v>
      </c>
      <c r="AD97" s="35">
        <v>17.399999999999999</v>
      </c>
      <c r="AE97" s="78" t="str">
        <f t="shared" si="11"/>
        <v/>
      </c>
      <c r="AF97" s="78" t="str">
        <f t="shared" si="12"/>
        <v/>
      </c>
      <c r="AG97" s="78" t="str">
        <f t="shared" si="7"/>
        <v/>
      </c>
      <c r="AH97" s="78" t="str">
        <f t="shared" si="8"/>
        <v/>
      </c>
      <c r="AI97" s="78" t="str">
        <f t="shared" si="9"/>
        <v/>
      </c>
      <c r="AJ97" s="37"/>
      <c r="AK97" s="38"/>
      <c r="AL97" s="38"/>
      <c r="AM97" s="38"/>
      <c r="AN97" s="38"/>
      <c r="AO97" s="38"/>
      <c r="AP97" s="38"/>
      <c r="AQ97" s="68"/>
      <c r="AR97" s="38"/>
      <c r="AS97" s="39"/>
      <c r="AT97" s="35"/>
      <c r="AU97" s="35">
        <f t="shared" si="10"/>
        <v>1</v>
      </c>
      <c r="AV97" s="44" t="b">
        <f t="shared" si="13"/>
        <v>0</v>
      </c>
    </row>
    <row r="98" spans="1:48" ht="15" customHeight="1" x14ac:dyDescent="0.2">
      <c r="A98" s="43" t="s">
        <v>50</v>
      </c>
      <c r="B98" s="36" t="s">
        <v>826</v>
      </c>
      <c r="C98" s="36" t="s">
        <v>868</v>
      </c>
      <c r="D98" s="36" t="s">
        <v>9</v>
      </c>
      <c r="E98" s="36" t="s">
        <v>461</v>
      </c>
      <c r="F98" s="36" t="s">
        <v>1424</v>
      </c>
      <c r="G98" s="36" t="s">
        <v>1731</v>
      </c>
      <c r="H98" s="36" t="s">
        <v>1425</v>
      </c>
      <c r="I98" s="36" t="s">
        <v>1426</v>
      </c>
      <c r="J98" s="36" t="s">
        <v>882</v>
      </c>
      <c r="K98" s="36" t="s">
        <v>1732</v>
      </c>
      <c r="L98" s="36" t="s">
        <v>511</v>
      </c>
      <c r="M98" s="35"/>
      <c r="N98" s="35">
        <v>300</v>
      </c>
      <c r="O98" s="36" t="s">
        <v>2111</v>
      </c>
      <c r="P98" s="36" t="s">
        <v>2131</v>
      </c>
      <c r="Q98" s="35">
        <v>1</v>
      </c>
      <c r="R98" s="37"/>
      <c r="S98" s="38"/>
      <c r="T98" s="38"/>
      <c r="U98" s="39">
        <v>1</v>
      </c>
      <c r="V98" s="36" t="s">
        <v>1748</v>
      </c>
      <c r="W98" s="35">
        <v>110120</v>
      </c>
      <c r="X98" s="35">
        <v>30</v>
      </c>
      <c r="Y98" s="35">
        <v>10</v>
      </c>
      <c r="Z98" s="35"/>
      <c r="AA98" s="36" t="s">
        <v>807</v>
      </c>
      <c r="AB98" s="35">
        <v>17.399999999999999</v>
      </c>
      <c r="AC98" s="35">
        <v>0</v>
      </c>
      <c r="AD98" s="35">
        <v>17.399999999999999</v>
      </c>
      <c r="AE98" s="78" t="str">
        <f t="shared" si="11"/>
        <v/>
      </c>
      <c r="AF98" s="78" t="str">
        <f t="shared" si="12"/>
        <v/>
      </c>
      <c r="AG98" s="78" t="str">
        <f t="shared" si="7"/>
        <v/>
      </c>
      <c r="AH98" s="78" t="str">
        <f t="shared" si="8"/>
        <v/>
      </c>
      <c r="AI98" s="78" t="str">
        <f t="shared" si="9"/>
        <v/>
      </c>
      <c r="AJ98" s="37"/>
      <c r="AK98" s="38"/>
      <c r="AL98" s="38"/>
      <c r="AM98" s="38"/>
      <c r="AN98" s="38"/>
      <c r="AO98" s="38"/>
      <c r="AP98" s="38"/>
      <c r="AQ98" s="68"/>
      <c r="AR98" s="38"/>
      <c r="AS98" s="39"/>
      <c r="AT98" s="35"/>
      <c r="AU98" s="35">
        <f t="shared" si="10"/>
        <v>1</v>
      </c>
      <c r="AV98" s="44" t="b">
        <f t="shared" si="13"/>
        <v>0</v>
      </c>
    </row>
    <row r="99" spans="1:48" ht="15" customHeight="1" x14ac:dyDescent="0.2">
      <c r="A99" s="43" t="s">
        <v>50</v>
      </c>
      <c r="B99" s="36" t="s">
        <v>826</v>
      </c>
      <c r="C99" s="36" t="s">
        <v>868</v>
      </c>
      <c r="D99" s="36" t="s">
        <v>9</v>
      </c>
      <c r="E99" s="36" t="s">
        <v>461</v>
      </c>
      <c r="F99" s="36" t="s">
        <v>1424</v>
      </c>
      <c r="G99" s="36" t="s">
        <v>1731</v>
      </c>
      <c r="H99" s="36" t="s">
        <v>1425</v>
      </c>
      <c r="I99" s="36" t="s">
        <v>1426</v>
      </c>
      <c r="J99" s="36" t="s">
        <v>882</v>
      </c>
      <c r="K99" s="36" t="s">
        <v>1732</v>
      </c>
      <c r="L99" s="36" t="s">
        <v>511</v>
      </c>
      <c r="M99" s="35"/>
      <c r="N99" s="35">
        <v>300</v>
      </c>
      <c r="O99" s="36" t="s">
        <v>2111</v>
      </c>
      <c r="P99" s="36" t="s">
        <v>2131</v>
      </c>
      <c r="Q99" s="35">
        <v>1</v>
      </c>
      <c r="R99" s="37"/>
      <c r="S99" s="38"/>
      <c r="T99" s="38"/>
      <c r="U99" s="39">
        <v>1</v>
      </c>
      <c r="V99" s="36" t="s">
        <v>1739</v>
      </c>
      <c r="W99" s="35">
        <v>410010</v>
      </c>
      <c r="X99" s="35">
        <v>20</v>
      </c>
      <c r="Y99" s="35">
        <v>10</v>
      </c>
      <c r="Z99" s="35"/>
      <c r="AA99" s="36"/>
      <c r="AB99" s="35">
        <v>15</v>
      </c>
      <c r="AC99" s="35">
        <v>0</v>
      </c>
      <c r="AD99" s="35">
        <v>15</v>
      </c>
      <c r="AE99" s="78" t="str">
        <f t="shared" si="11"/>
        <v/>
      </c>
      <c r="AF99" s="78" t="str">
        <f t="shared" si="12"/>
        <v/>
      </c>
      <c r="AG99" s="78" t="str">
        <f t="shared" si="7"/>
        <v/>
      </c>
      <c r="AH99" s="78" t="str">
        <f t="shared" si="8"/>
        <v/>
      </c>
      <c r="AI99" s="78" t="str">
        <f t="shared" si="9"/>
        <v/>
      </c>
      <c r="AJ99" s="37"/>
      <c r="AK99" s="38"/>
      <c r="AL99" s="38"/>
      <c r="AM99" s="38"/>
      <c r="AN99" s="38"/>
      <c r="AO99" s="38"/>
      <c r="AP99" s="38"/>
      <c r="AQ99" s="68"/>
      <c r="AR99" s="38"/>
      <c r="AS99" s="39"/>
      <c r="AT99" s="35"/>
      <c r="AU99" s="35">
        <f t="shared" si="10"/>
        <v>1</v>
      </c>
      <c r="AV99" s="44" t="b">
        <f t="shared" si="13"/>
        <v>0</v>
      </c>
    </row>
    <row r="100" spans="1:48" ht="15" customHeight="1" x14ac:dyDescent="0.2">
      <c r="A100" s="43" t="s">
        <v>50</v>
      </c>
      <c r="B100" s="36" t="s">
        <v>826</v>
      </c>
      <c r="C100" s="36" t="s">
        <v>868</v>
      </c>
      <c r="D100" s="36" t="s">
        <v>9</v>
      </c>
      <c r="E100" s="36" t="s">
        <v>461</v>
      </c>
      <c r="F100" s="36" t="s">
        <v>1424</v>
      </c>
      <c r="G100" s="36" t="s">
        <v>1731</v>
      </c>
      <c r="H100" s="36" t="s">
        <v>1425</v>
      </c>
      <c r="I100" s="36" t="s">
        <v>1426</v>
      </c>
      <c r="J100" s="36" t="s">
        <v>882</v>
      </c>
      <c r="K100" s="36" t="s">
        <v>1732</v>
      </c>
      <c r="L100" s="36" t="s">
        <v>511</v>
      </c>
      <c r="M100" s="35"/>
      <c r="N100" s="35">
        <v>300</v>
      </c>
      <c r="O100" s="36" t="s">
        <v>2111</v>
      </c>
      <c r="P100" s="36" t="s">
        <v>2131</v>
      </c>
      <c r="Q100" s="35">
        <v>1</v>
      </c>
      <c r="R100" s="37"/>
      <c r="S100" s="38"/>
      <c r="T100" s="38"/>
      <c r="U100" s="39">
        <v>1</v>
      </c>
      <c r="V100" s="36" t="s">
        <v>1740</v>
      </c>
      <c r="W100" s="35">
        <v>410020</v>
      </c>
      <c r="X100" s="35">
        <v>20</v>
      </c>
      <c r="Y100" s="35">
        <v>10</v>
      </c>
      <c r="Z100" s="35"/>
      <c r="AA100" s="36"/>
      <c r="AB100" s="35">
        <v>15</v>
      </c>
      <c r="AC100" s="35">
        <v>0</v>
      </c>
      <c r="AD100" s="35">
        <v>15</v>
      </c>
      <c r="AE100" s="78" t="str">
        <f t="shared" si="11"/>
        <v/>
      </c>
      <c r="AF100" s="78" t="str">
        <f t="shared" si="12"/>
        <v/>
      </c>
      <c r="AG100" s="78" t="str">
        <f t="shared" si="7"/>
        <v/>
      </c>
      <c r="AH100" s="78" t="str">
        <f t="shared" si="8"/>
        <v/>
      </c>
      <c r="AI100" s="78" t="str">
        <f t="shared" si="9"/>
        <v/>
      </c>
      <c r="AJ100" s="37"/>
      <c r="AK100" s="38"/>
      <c r="AL100" s="38"/>
      <c r="AM100" s="38"/>
      <c r="AN100" s="38"/>
      <c r="AO100" s="38"/>
      <c r="AP100" s="38"/>
      <c r="AQ100" s="68"/>
      <c r="AR100" s="38"/>
      <c r="AS100" s="39"/>
      <c r="AT100" s="35"/>
      <c r="AU100" s="35">
        <f t="shared" si="10"/>
        <v>1</v>
      </c>
      <c r="AV100" s="44" t="b">
        <f t="shared" si="13"/>
        <v>0</v>
      </c>
    </row>
    <row r="101" spans="1:48" ht="15" customHeight="1" x14ac:dyDescent="0.2">
      <c r="A101" s="43" t="s">
        <v>50</v>
      </c>
      <c r="B101" s="36" t="s">
        <v>826</v>
      </c>
      <c r="C101" s="36" t="s">
        <v>868</v>
      </c>
      <c r="D101" s="36" t="s">
        <v>9</v>
      </c>
      <c r="E101" s="36" t="s">
        <v>461</v>
      </c>
      <c r="F101" s="36" t="s">
        <v>1424</v>
      </c>
      <c r="G101" s="36" t="s">
        <v>1731</v>
      </c>
      <c r="H101" s="36" t="s">
        <v>1425</v>
      </c>
      <c r="I101" s="36" t="s">
        <v>1426</v>
      </c>
      <c r="J101" s="36" t="s">
        <v>882</v>
      </c>
      <c r="K101" s="36" t="s">
        <v>1732</v>
      </c>
      <c r="L101" s="36" t="s">
        <v>511</v>
      </c>
      <c r="M101" s="35"/>
      <c r="N101" s="35">
        <v>300</v>
      </c>
      <c r="O101" s="36" t="s">
        <v>2111</v>
      </c>
      <c r="P101" s="36" t="s">
        <v>2131</v>
      </c>
      <c r="Q101" s="35">
        <v>1</v>
      </c>
      <c r="R101" s="37"/>
      <c r="S101" s="38"/>
      <c r="T101" s="38"/>
      <c r="U101" s="39">
        <v>1</v>
      </c>
      <c r="V101" s="36" t="s">
        <v>1742</v>
      </c>
      <c r="W101" s="35">
        <v>410050</v>
      </c>
      <c r="X101" s="35">
        <v>20</v>
      </c>
      <c r="Y101" s="35">
        <v>10</v>
      </c>
      <c r="Z101" s="35"/>
      <c r="AA101" s="36"/>
      <c r="AB101" s="35">
        <v>15</v>
      </c>
      <c r="AC101" s="35">
        <v>0</v>
      </c>
      <c r="AD101" s="35">
        <v>15</v>
      </c>
      <c r="AE101" s="78" t="str">
        <f t="shared" si="11"/>
        <v/>
      </c>
      <c r="AF101" s="78" t="str">
        <f t="shared" si="12"/>
        <v/>
      </c>
      <c r="AG101" s="78" t="str">
        <f t="shared" si="7"/>
        <v/>
      </c>
      <c r="AH101" s="78" t="str">
        <f t="shared" si="8"/>
        <v/>
      </c>
      <c r="AI101" s="78" t="str">
        <f t="shared" si="9"/>
        <v/>
      </c>
      <c r="AJ101" s="37"/>
      <c r="AK101" s="38"/>
      <c r="AL101" s="38"/>
      <c r="AM101" s="38"/>
      <c r="AN101" s="38"/>
      <c r="AO101" s="38"/>
      <c r="AP101" s="38"/>
      <c r="AQ101" s="68"/>
      <c r="AR101" s="38"/>
      <c r="AS101" s="39"/>
      <c r="AT101" s="35"/>
      <c r="AU101" s="35">
        <f t="shared" si="10"/>
        <v>1</v>
      </c>
      <c r="AV101" s="44" t="b">
        <f t="shared" si="13"/>
        <v>0</v>
      </c>
    </row>
    <row r="102" spans="1:48" ht="15" customHeight="1" x14ac:dyDescent="0.2">
      <c r="A102" s="43" t="s">
        <v>50</v>
      </c>
      <c r="B102" s="36" t="s">
        <v>826</v>
      </c>
      <c r="C102" s="36" t="s">
        <v>868</v>
      </c>
      <c r="D102" s="36" t="s">
        <v>9</v>
      </c>
      <c r="E102" s="36" t="s">
        <v>461</v>
      </c>
      <c r="F102" s="36" t="s">
        <v>1424</v>
      </c>
      <c r="G102" s="36" t="s">
        <v>1731</v>
      </c>
      <c r="H102" s="36" t="s">
        <v>1425</v>
      </c>
      <c r="I102" s="36" t="s">
        <v>1426</v>
      </c>
      <c r="J102" s="36" t="s">
        <v>882</v>
      </c>
      <c r="K102" s="36" t="s">
        <v>1732</v>
      </c>
      <c r="L102" s="36" t="s">
        <v>511</v>
      </c>
      <c r="M102" s="35"/>
      <c r="N102" s="35">
        <v>300</v>
      </c>
      <c r="O102" s="36" t="s">
        <v>2111</v>
      </c>
      <c r="P102" s="36" t="s">
        <v>2131</v>
      </c>
      <c r="Q102" s="35">
        <v>1</v>
      </c>
      <c r="R102" s="37"/>
      <c r="S102" s="38"/>
      <c r="T102" s="38"/>
      <c r="U102" s="39">
        <v>1</v>
      </c>
      <c r="V102" s="36" t="s">
        <v>1943</v>
      </c>
      <c r="W102" s="35">
        <v>410060</v>
      </c>
      <c r="X102" s="35">
        <v>40</v>
      </c>
      <c r="Y102" s="35">
        <v>10</v>
      </c>
      <c r="Z102" s="35"/>
      <c r="AA102" s="36"/>
      <c r="AB102" s="35">
        <v>30</v>
      </c>
      <c r="AC102" s="35">
        <v>0</v>
      </c>
      <c r="AD102" s="35">
        <v>30</v>
      </c>
      <c r="AE102" s="78" t="str">
        <f t="shared" si="11"/>
        <v/>
      </c>
      <c r="AF102" s="78" t="str">
        <f t="shared" si="12"/>
        <v/>
      </c>
      <c r="AG102" s="78" t="str">
        <f t="shared" si="7"/>
        <v/>
      </c>
      <c r="AH102" s="78" t="str">
        <f t="shared" si="8"/>
        <v/>
      </c>
      <c r="AI102" s="78" t="str">
        <f t="shared" si="9"/>
        <v/>
      </c>
      <c r="AJ102" s="37"/>
      <c r="AK102" s="38"/>
      <c r="AL102" s="38"/>
      <c r="AM102" s="38"/>
      <c r="AN102" s="38"/>
      <c r="AO102" s="38"/>
      <c r="AP102" s="38"/>
      <c r="AQ102" s="68"/>
      <c r="AR102" s="38"/>
      <c r="AS102" s="39"/>
      <c r="AT102" s="35"/>
      <c r="AU102" s="35">
        <f t="shared" si="10"/>
        <v>1</v>
      </c>
      <c r="AV102" s="44" t="b">
        <f t="shared" si="13"/>
        <v>0</v>
      </c>
    </row>
    <row r="103" spans="1:48" ht="15" customHeight="1" x14ac:dyDescent="0.2">
      <c r="A103" s="43" t="s">
        <v>50</v>
      </c>
      <c r="B103" s="36" t="s">
        <v>826</v>
      </c>
      <c r="C103" s="36" t="s">
        <v>868</v>
      </c>
      <c r="D103" s="36" t="s">
        <v>9</v>
      </c>
      <c r="E103" s="36" t="s">
        <v>461</v>
      </c>
      <c r="F103" s="36" t="s">
        <v>1424</v>
      </c>
      <c r="G103" s="36" t="s">
        <v>1731</v>
      </c>
      <c r="H103" s="36" t="s">
        <v>1425</v>
      </c>
      <c r="I103" s="36" t="s">
        <v>1426</v>
      </c>
      <c r="J103" s="36" t="s">
        <v>882</v>
      </c>
      <c r="K103" s="36" t="s">
        <v>1732</v>
      </c>
      <c r="L103" s="36" t="s">
        <v>511</v>
      </c>
      <c r="M103" s="35"/>
      <c r="N103" s="35">
        <v>300</v>
      </c>
      <c r="O103" s="36" t="s">
        <v>2111</v>
      </c>
      <c r="P103" s="36" t="s">
        <v>2131</v>
      </c>
      <c r="Q103" s="35">
        <v>1</v>
      </c>
      <c r="R103" s="37"/>
      <c r="S103" s="38"/>
      <c r="T103" s="38"/>
      <c r="U103" s="39">
        <v>1</v>
      </c>
      <c r="V103" s="36" t="s">
        <v>1743</v>
      </c>
      <c r="W103" s="35">
        <v>410070</v>
      </c>
      <c r="X103" s="35">
        <v>40</v>
      </c>
      <c r="Y103" s="35">
        <v>10</v>
      </c>
      <c r="Z103" s="35"/>
      <c r="AA103" s="36"/>
      <c r="AB103" s="35">
        <v>30.8</v>
      </c>
      <c r="AC103" s="35">
        <v>0</v>
      </c>
      <c r="AD103" s="35">
        <v>30.8</v>
      </c>
      <c r="AE103" s="78" t="str">
        <f t="shared" si="11"/>
        <v/>
      </c>
      <c r="AF103" s="78" t="str">
        <f t="shared" si="12"/>
        <v/>
      </c>
      <c r="AG103" s="78" t="str">
        <f t="shared" si="7"/>
        <v/>
      </c>
      <c r="AH103" s="78" t="str">
        <f t="shared" si="8"/>
        <v/>
      </c>
      <c r="AI103" s="78" t="str">
        <f t="shared" si="9"/>
        <v/>
      </c>
      <c r="AJ103" s="37"/>
      <c r="AK103" s="38"/>
      <c r="AL103" s="38"/>
      <c r="AM103" s="38"/>
      <c r="AN103" s="38"/>
      <c r="AO103" s="38"/>
      <c r="AP103" s="38"/>
      <c r="AQ103" s="68"/>
      <c r="AR103" s="38"/>
      <c r="AS103" s="39"/>
      <c r="AT103" s="35"/>
      <c r="AU103" s="35">
        <f t="shared" si="10"/>
        <v>1</v>
      </c>
      <c r="AV103" s="44" t="b">
        <f t="shared" si="13"/>
        <v>0</v>
      </c>
    </row>
    <row r="104" spans="1:48" ht="15" customHeight="1" x14ac:dyDescent="0.2">
      <c r="A104" s="43" t="s">
        <v>50</v>
      </c>
      <c r="B104" s="36" t="s">
        <v>826</v>
      </c>
      <c r="C104" s="36" t="s">
        <v>868</v>
      </c>
      <c r="D104" s="36" t="s">
        <v>9</v>
      </c>
      <c r="E104" s="36" t="s">
        <v>461</v>
      </c>
      <c r="F104" s="36" t="s">
        <v>1424</v>
      </c>
      <c r="G104" s="36" t="s">
        <v>1731</v>
      </c>
      <c r="H104" s="36" t="s">
        <v>1425</v>
      </c>
      <c r="I104" s="36" t="s">
        <v>1426</v>
      </c>
      <c r="J104" s="36" t="s">
        <v>882</v>
      </c>
      <c r="K104" s="36" t="s">
        <v>1732</v>
      </c>
      <c r="L104" s="36" t="s">
        <v>511</v>
      </c>
      <c r="M104" s="35"/>
      <c r="N104" s="35">
        <v>300</v>
      </c>
      <c r="O104" s="36" t="s">
        <v>2111</v>
      </c>
      <c r="P104" s="36" t="s">
        <v>2131</v>
      </c>
      <c r="Q104" s="35">
        <v>1</v>
      </c>
      <c r="R104" s="37"/>
      <c r="S104" s="38"/>
      <c r="T104" s="38"/>
      <c r="U104" s="39">
        <v>1</v>
      </c>
      <c r="V104" s="36" t="s">
        <v>1744</v>
      </c>
      <c r="W104" s="35">
        <v>410080</v>
      </c>
      <c r="X104" s="35">
        <v>20</v>
      </c>
      <c r="Y104" s="35">
        <v>10</v>
      </c>
      <c r="Z104" s="35"/>
      <c r="AA104" s="36"/>
      <c r="AB104" s="35">
        <v>15</v>
      </c>
      <c r="AC104" s="35">
        <v>0</v>
      </c>
      <c r="AD104" s="35">
        <v>15</v>
      </c>
      <c r="AE104" s="78" t="str">
        <f t="shared" si="11"/>
        <v/>
      </c>
      <c r="AF104" s="78" t="str">
        <f t="shared" si="12"/>
        <v/>
      </c>
      <c r="AG104" s="78" t="str">
        <f t="shared" si="7"/>
        <v/>
      </c>
      <c r="AH104" s="78" t="str">
        <f t="shared" si="8"/>
        <v/>
      </c>
      <c r="AI104" s="78" t="str">
        <f t="shared" si="9"/>
        <v/>
      </c>
      <c r="AJ104" s="37"/>
      <c r="AK104" s="38"/>
      <c r="AL104" s="38"/>
      <c r="AM104" s="38"/>
      <c r="AN104" s="38"/>
      <c r="AO104" s="38"/>
      <c r="AP104" s="38"/>
      <c r="AQ104" s="68"/>
      <c r="AR104" s="38"/>
      <c r="AS104" s="39"/>
      <c r="AT104" s="35"/>
      <c r="AU104" s="35">
        <f t="shared" si="10"/>
        <v>1</v>
      </c>
      <c r="AV104" s="44" t="b">
        <f t="shared" si="13"/>
        <v>0</v>
      </c>
    </row>
    <row r="105" spans="1:48" ht="15" customHeight="1" x14ac:dyDescent="0.2">
      <c r="A105" s="43" t="s">
        <v>50</v>
      </c>
      <c r="B105" s="36" t="s">
        <v>826</v>
      </c>
      <c r="C105" s="36" t="s">
        <v>868</v>
      </c>
      <c r="D105" s="36" t="s">
        <v>9</v>
      </c>
      <c r="E105" s="36" t="s">
        <v>461</v>
      </c>
      <c r="F105" s="36" t="s">
        <v>1424</v>
      </c>
      <c r="G105" s="36" t="s">
        <v>1731</v>
      </c>
      <c r="H105" s="36" t="s">
        <v>1425</v>
      </c>
      <c r="I105" s="36" t="s">
        <v>1426</v>
      </c>
      <c r="J105" s="36" t="s">
        <v>882</v>
      </c>
      <c r="K105" s="36" t="s">
        <v>1732</v>
      </c>
      <c r="L105" s="36" t="s">
        <v>511</v>
      </c>
      <c r="M105" s="35"/>
      <c r="N105" s="35">
        <v>300</v>
      </c>
      <c r="O105" s="36" t="s">
        <v>2111</v>
      </c>
      <c r="P105" s="36" t="s">
        <v>2131</v>
      </c>
      <c r="Q105" s="35">
        <v>1</v>
      </c>
      <c r="R105" s="37"/>
      <c r="S105" s="38"/>
      <c r="T105" s="38"/>
      <c r="U105" s="39">
        <v>1</v>
      </c>
      <c r="V105" s="36" t="s">
        <v>1745</v>
      </c>
      <c r="W105" s="35">
        <v>410090</v>
      </c>
      <c r="X105" s="35">
        <v>40</v>
      </c>
      <c r="Y105" s="35">
        <v>10</v>
      </c>
      <c r="Z105" s="35"/>
      <c r="AA105" s="36"/>
      <c r="AB105" s="35">
        <v>30</v>
      </c>
      <c r="AC105" s="35">
        <v>0</v>
      </c>
      <c r="AD105" s="35">
        <v>30</v>
      </c>
      <c r="AE105" s="78" t="str">
        <f t="shared" si="11"/>
        <v/>
      </c>
      <c r="AF105" s="78" t="str">
        <f t="shared" si="12"/>
        <v/>
      </c>
      <c r="AG105" s="78" t="str">
        <f t="shared" si="7"/>
        <v/>
      </c>
      <c r="AH105" s="78" t="str">
        <f t="shared" si="8"/>
        <v/>
      </c>
      <c r="AI105" s="78" t="str">
        <f t="shared" si="9"/>
        <v/>
      </c>
      <c r="AJ105" s="37"/>
      <c r="AK105" s="38"/>
      <c r="AL105" s="38"/>
      <c r="AM105" s="38"/>
      <c r="AN105" s="38"/>
      <c r="AO105" s="38"/>
      <c r="AP105" s="38"/>
      <c r="AQ105" s="68"/>
      <c r="AR105" s="38"/>
      <c r="AS105" s="39"/>
      <c r="AT105" s="35"/>
      <c r="AU105" s="35">
        <f t="shared" si="10"/>
        <v>1</v>
      </c>
      <c r="AV105" s="44" t="b">
        <f t="shared" si="13"/>
        <v>0</v>
      </c>
    </row>
    <row r="106" spans="1:48" ht="15" customHeight="1" x14ac:dyDescent="0.2">
      <c r="A106" s="43" t="s">
        <v>50</v>
      </c>
      <c r="B106" s="36" t="s">
        <v>826</v>
      </c>
      <c r="C106" s="36" t="s">
        <v>868</v>
      </c>
      <c r="D106" s="36" t="s">
        <v>9</v>
      </c>
      <c r="E106" s="36" t="s">
        <v>461</v>
      </c>
      <c r="F106" s="36" t="s">
        <v>1424</v>
      </c>
      <c r="G106" s="36" t="s">
        <v>1731</v>
      </c>
      <c r="H106" s="36" t="s">
        <v>1425</v>
      </c>
      <c r="I106" s="36" t="s">
        <v>1426</v>
      </c>
      <c r="J106" s="36" t="s">
        <v>882</v>
      </c>
      <c r="K106" s="36" t="s">
        <v>1732</v>
      </c>
      <c r="L106" s="36" t="s">
        <v>511</v>
      </c>
      <c r="M106" s="35"/>
      <c r="N106" s="35">
        <v>300</v>
      </c>
      <c r="O106" s="36" t="s">
        <v>2111</v>
      </c>
      <c r="P106" s="36" t="s">
        <v>2131</v>
      </c>
      <c r="Q106" s="35">
        <v>1</v>
      </c>
      <c r="R106" s="37"/>
      <c r="S106" s="38"/>
      <c r="T106" s="38"/>
      <c r="U106" s="39">
        <v>1</v>
      </c>
      <c r="V106" s="36" t="s">
        <v>2072</v>
      </c>
      <c r="W106" s="35">
        <v>190100</v>
      </c>
      <c r="X106" s="35">
        <v>15</v>
      </c>
      <c r="Y106" s="35">
        <v>10</v>
      </c>
      <c r="Z106" s="35"/>
      <c r="AA106" s="36" t="s">
        <v>807</v>
      </c>
      <c r="AB106" s="35">
        <v>13.35</v>
      </c>
      <c r="AC106" s="35">
        <v>0</v>
      </c>
      <c r="AD106" s="35">
        <v>13.35</v>
      </c>
      <c r="AE106" s="78" t="str">
        <f t="shared" si="11"/>
        <v/>
      </c>
      <c r="AF106" s="78" t="str">
        <f t="shared" si="12"/>
        <v/>
      </c>
      <c r="AG106" s="78" t="str">
        <f t="shared" si="7"/>
        <v/>
      </c>
      <c r="AH106" s="78" t="str">
        <f t="shared" si="8"/>
        <v/>
      </c>
      <c r="AI106" s="78" t="str">
        <f t="shared" si="9"/>
        <v/>
      </c>
      <c r="AJ106" s="37"/>
      <c r="AK106" s="38"/>
      <c r="AL106" s="38"/>
      <c r="AM106" s="38"/>
      <c r="AN106" s="38"/>
      <c r="AO106" s="38"/>
      <c r="AP106" s="38"/>
      <c r="AQ106" s="68"/>
      <c r="AR106" s="38"/>
      <c r="AS106" s="39"/>
      <c r="AT106" s="35"/>
      <c r="AU106" s="35">
        <f t="shared" si="10"/>
        <v>1</v>
      </c>
      <c r="AV106" s="44" t="b">
        <f t="shared" si="13"/>
        <v>0</v>
      </c>
    </row>
    <row r="107" spans="1:48" ht="15" customHeight="1" x14ac:dyDescent="0.2">
      <c r="A107" s="43" t="s">
        <v>50</v>
      </c>
      <c r="B107" s="36" t="s">
        <v>826</v>
      </c>
      <c r="C107" s="36" t="s">
        <v>868</v>
      </c>
      <c r="D107" s="36" t="s">
        <v>9</v>
      </c>
      <c r="E107" s="36" t="s">
        <v>461</v>
      </c>
      <c r="F107" s="36" t="s">
        <v>1424</v>
      </c>
      <c r="G107" s="36" t="s">
        <v>1731</v>
      </c>
      <c r="H107" s="36" t="s">
        <v>1425</v>
      </c>
      <c r="I107" s="36" t="s">
        <v>1426</v>
      </c>
      <c r="J107" s="36" t="s">
        <v>882</v>
      </c>
      <c r="K107" s="36" t="s">
        <v>1732</v>
      </c>
      <c r="L107" s="36" t="s">
        <v>511</v>
      </c>
      <c r="M107" s="35"/>
      <c r="N107" s="35">
        <v>300</v>
      </c>
      <c r="O107" s="36" t="s">
        <v>2111</v>
      </c>
      <c r="P107" s="36" t="s">
        <v>2131</v>
      </c>
      <c r="Q107" s="35">
        <v>1</v>
      </c>
      <c r="R107" s="37"/>
      <c r="S107" s="38"/>
      <c r="T107" s="38"/>
      <c r="U107" s="39">
        <v>1</v>
      </c>
      <c r="V107" s="36" t="s">
        <v>1961</v>
      </c>
      <c r="W107" s="35">
        <v>190110</v>
      </c>
      <c r="X107" s="35">
        <v>12</v>
      </c>
      <c r="Y107" s="35">
        <v>10</v>
      </c>
      <c r="Z107" s="35"/>
      <c r="AA107" s="36" t="s">
        <v>807</v>
      </c>
      <c r="AB107" s="35">
        <v>12.36</v>
      </c>
      <c r="AC107" s="35">
        <v>0</v>
      </c>
      <c r="AD107" s="35">
        <v>12.36</v>
      </c>
      <c r="AE107" s="78" t="str">
        <f t="shared" si="11"/>
        <v/>
      </c>
      <c r="AF107" s="78" t="str">
        <f t="shared" si="12"/>
        <v/>
      </c>
      <c r="AG107" s="78" t="str">
        <f t="shared" si="7"/>
        <v/>
      </c>
      <c r="AH107" s="78" t="str">
        <f t="shared" si="8"/>
        <v/>
      </c>
      <c r="AI107" s="78" t="str">
        <f t="shared" si="9"/>
        <v/>
      </c>
      <c r="AJ107" s="37"/>
      <c r="AK107" s="38"/>
      <c r="AL107" s="38"/>
      <c r="AM107" s="38"/>
      <c r="AN107" s="38"/>
      <c r="AO107" s="38"/>
      <c r="AP107" s="38"/>
      <c r="AQ107" s="68"/>
      <c r="AR107" s="38"/>
      <c r="AS107" s="39"/>
      <c r="AT107" s="35"/>
      <c r="AU107" s="35">
        <f t="shared" si="10"/>
        <v>1</v>
      </c>
      <c r="AV107" s="44" t="b">
        <f t="shared" si="13"/>
        <v>0</v>
      </c>
    </row>
    <row r="108" spans="1:48" ht="15" customHeight="1" x14ac:dyDescent="0.2">
      <c r="A108" s="43" t="s">
        <v>50</v>
      </c>
      <c r="B108" s="36" t="s">
        <v>826</v>
      </c>
      <c r="C108" s="36" t="s">
        <v>868</v>
      </c>
      <c r="D108" s="36" t="s">
        <v>9</v>
      </c>
      <c r="E108" s="36" t="s">
        <v>461</v>
      </c>
      <c r="F108" s="36" t="s">
        <v>1424</v>
      </c>
      <c r="G108" s="36" t="s">
        <v>1731</v>
      </c>
      <c r="H108" s="36" t="s">
        <v>1425</v>
      </c>
      <c r="I108" s="36" t="s">
        <v>1426</v>
      </c>
      <c r="J108" s="36" t="s">
        <v>882</v>
      </c>
      <c r="K108" s="36" t="s">
        <v>1732</v>
      </c>
      <c r="L108" s="36" t="s">
        <v>511</v>
      </c>
      <c r="M108" s="35"/>
      <c r="N108" s="35">
        <v>300</v>
      </c>
      <c r="O108" s="36" t="s">
        <v>2111</v>
      </c>
      <c r="P108" s="36" t="s">
        <v>2131</v>
      </c>
      <c r="Q108" s="35">
        <v>1</v>
      </c>
      <c r="R108" s="37"/>
      <c r="S108" s="38"/>
      <c r="T108" s="38"/>
      <c r="U108" s="39">
        <v>1</v>
      </c>
      <c r="V108" s="36" t="s">
        <v>1905</v>
      </c>
      <c r="W108" s="35">
        <v>190120</v>
      </c>
      <c r="X108" s="35">
        <v>12</v>
      </c>
      <c r="Y108" s="35">
        <v>10</v>
      </c>
      <c r="Z108" s="35"/>
      <c r="AA108" s="36" t="s">
        <v>807</v>
      </c>
      <c r="AB108" s="35">
        <v>12.36</v>
      </c>
      <c r="AC108" s="35">
        <v>0</v>
      </c>
      <c r="AD108" s="35">
        <v>12.36</v>
      </c>
      <c r="AE108" s="78" t="str">
        <f t="shared" si="11"/>
        <v/>
      </c>
      <c r="AF108" s="78" t="str">
        <f t="shared" si="12"/>
        <v/>
      </c>
      <c r="AG108" s="78" t="str">
        <f t="shared" si="7"/>
        <v/>
      </c>
      <c r="AH108" s="78" t="str">
        <f t="shared" si="8"/>
        <v/>
      </c>
      <c r="AI108" s="78" t="str">
        <f t="shared" si="9"/>
        <v/>
      </c>
      <c r="AJ108" s="37"/>
      <c r="AK108" s="38"/>
      <c r="AL108" s="38"/>
      <c r="AM108" s="38"/>
      <c r="AN108" s="38"/>
      <c r="AO108" s="38"/>
      <c r="AP108" s="38"/>
      <c r="AQ108" s="68"/>
      <c r="AR108" s="38"/>
      <c r="AS108" s="39"/>
      <c r="AT108" s="35"/>
      <c r="AU108" s="35">
        <f t="shared" si="10"/>
        <v>1</v>
      </c>
      <c r="AV108" s="44" t="b">
        <f t="shared" si="13"/>
        <v>0</v>
      </c>
    </row>
    <row r="109" spans="1:48" ht="15" customHeight="1" x14ac:dyDescent="0.2">
      <c r="A109" s="43" t="s">
        <v>50</v>
      </c>
      <c r="B109" s="36" t="s">
        <v>826</v>
      </c>
      <c r="C109" s="36" t="s">
        <v>868</v>
      </c>
      <c r="D109" s="36" t="s">
        <v>9</v>
      </c>
      <c r="E109" s="36" t="s">
        <v>461</v>
      </c>
      <c r="F109" s="36" t="s">
        <v>1424</v>
      </c>
      <c r="G109" s="36" t="s">
        <v>1731</v>
      </c>
      <c r="H109" s="36" t="s">
        <v>1425</v>
      </c>
      <c r="I109" s="36" t="s">
        <v>1426</v>
      </c>
      <c r="J109" s="36" t="s">
        <v>882</v>
      </c>
      <c r="K109" s="36" t="s">
        <v>1732</v>
      </c>
      <c r="L109" s="36" t="s">
        <v>511</v>
      </c>
      <c r="M109" s="35"/>
      <c r="N109" s="35">
        <v>300</v>
      </c>
      <c r="O109" s="36" t="s">
        <v>2111</v>
      </c>
      <c r="P109" s="36" t="s">
        <v>2131</v>
      </c>
      <c r="Q109" s="35">
        <v>1</v>
      </c>
      <c r="R109" s="37"/>
      <c r="S109" s="38"/>
      <c r="T109" s="38"/>
      <c r="U109" s="39">
        <v>1</v>
      </c>
      <c r="V109" s="36" t="s">
        <v>2067</v>
      </c>
      <c r="W109" s="35">
        <v>190220</v>
      </c>
      <c r="X109" s="35">
        <v>12</v>
      </c>
      <c r="Y109" s="35">
        <v>10</v>
      </c>
      <c r="Z109" s="35"/>
      <c r="AA109" s="36" t="s">
        <v>807</v>
      </c>
      <c r="AB109" s="35">
        <v>12.36</v>
      </c>
      <c r="AC109" s="35">
        <v>0</v>
      </c>
      <c r="AD109" s="35">
        <v>12.36</v>
      </c>
      <c r="AE109" s="78" t="str">
        <f t="shared" si="11"/>
        <v/>
      </c>
      <c r="AF109" s="78" t="str">
        <f t="shared" si="12"/>
        <v/>
      </c>
      <c r="AG109" s="78" t="str">
        <f t="shared" si="7"/>
        <v/>
      </c>
      <c r="AH109" s="78" t="str">
        <f t="shared" si="8"/>
        <v/>
      </c>
      <c r="AI109" s="78" t="str">
        <f t="shared" si="9"/>
        <v/>
      </c>
      <c r="AJ109" s="37"/>
      <c r="AK109" s="38"/>
      <c r="AL109" s="38"/>
      <c r="AM109" s="38"/>
      <c r="AN109" s="38"/>
      <c r="AO109" s="38"/>
      <c r="AP109" s="38"/>
      <c r="AQ109" s="68"/>
      <c r="AR109" s="38"/>
      <c r="AS109" s="39"/>
      <c r="AT109" s="35"/>
      <c r="AU109" s="35">
        <f t="shared" si="10"/>
        <v>1</v>
      </c>
      <c r="AV109" s="44" t="b">
        <f t="shared" si="13"/>
        <v>0</v>
      </c>
    </row>
    <row r="110" spans="1:48" ht="15" customHeight="1" x14ac:dyDescent="0.2">
      <c r="A110" s="43" t="s">
        <v>50</v>
      </c>
      <c r="B110" s="36" t="s">
        <v>826</v>
      </c>
      <c r="C110" s="36" t="s">
        <v>868</v>
      </c>
      <c r="D110" s="36" t="s">
        <v>9</v>
      </c>
      <c r="E110" s="36" t="s">
        <v>461</v>
      </c>
      <c r="F110" s="36" t="s">
        <v>1424</v>
      </c>
      <c r="G110" s="36" t="s">
        <v>1731</v>
      </c>
      <c r="H110" s="36" t="s">
        <v>1425</v>
      </c>
      <c r="I110" s="36" t="s">
        <v>1426</v>
      </c>
      <c r="J110" s="36" t="s">
        <v>882</v>
      </c>
      <c r="K110" s="36" t="s">
        <v>1732</v>
      </c>
      <c r="L110" s="36" t="s">
        <v>511</v>
      </c>
      <c r="M110" s="35"/>
      <c r="N110" s="35">
        <v>300</v>
      </c>
      <c r="O110" s="36" t="s">
        <v>2111</v>
      </c>
      <c r="P110" s="36" t="s">
        <v>2131</v>
      </c>
      <c r="Q110" s="35">
        <v>1</v>
      </c>
      <c r="R110" s="37"/>
      <c r="S110" s="38"/>
      <c r="T110" s="38"/>
      <c r="U110" s="39">
        <v>1</v>
      </c>
      <c r="V110" s="36" t="s">
        <v>2068</v>
      </c>
      <c r="W110" s="35">
        <v>190150</v>
      </c>
      <c r="X110" s="35">
        <v>12</v>
      </c>
      <c r="Y110" s="35">
        <v>10</v>
      </c>
      <c r="Z110" s="35"/>
      <c r="AA110" s="36" t="s">
        <v>807</v>
      </c>
      <c r="AB110" s="35">
        <v>12.36</v>
      </c>
      <c r="AC110" s="35">
        <v>0</v>
      </c>
      <c r="AD110" s="35">
        <v>12.36</v>
      </c>
      <c r="AE110" s="78" t="str">
        <f t="shared" si="11"/>
        <v/>
      </c>
      <c r="AF110" s="78" t="str">
        <f t="shared" si="12"/>
        <v/>
      </c>
      <c r="AG110" s="78" t="str">
        <f t="shared" si="7"/>
        <v/>
      </c>
      <c r="AH110" s="78" t="str">
        <f t="shared" si="8"/>
        <v/>
      </c>
      <c r="AI110" s="78" t="str">
        <f t="shared" si="9"/>
        <v/>
      </c>
      <c r="AJ110" s="37"/>
      <c r="AK110" s="38"/>
      <c r="AL110" s="38"/>
      <c r="AM110" s="38"/>
      <c r="AN110" s="38"/>
      <c r="AO110" s="38"/>
      <c r="AP110" s="38"/>
      <c r="AQ110" s="68"/>
      <c r="AR110" s="38"/>
      <c r="AS110" s="39"/>
      <c r="AT110" s="35"/>
      <c r="AU110" s="35">
        <f t="shared" si="10"/>
        <v>1</v>
      </c>
      <c r="AV110" s="44" t="b">
        <f t="shared" si="13"/>
        <v>0</v>
      </c>
    </row>
    <row r="111" spans="1:48" ht="15" customHeight="1" x14ac:dyDescent="0.2">
      <c r="A111" s="43" t="s">
        <v>50</v>
      </c>
      <c r="B111" s="36" t="s">
        <v>826</v>
      </c>
      <c r="C111" s="36" t="s">
        <v>868</v>
      </c>
      <c r="D111" s="36" t="s">
        <v>9</v>
      </c>
      <c r="E111" s="36" t="s">
        <v>461</v>
      </c>
      <c r="F111" s="36" t="s">
        <v>1424</v>
      </c>
      <c r="G111" s="36" t="s">
        <v>1731</v>
      </c>
      <c r="H111" s="36" t="s">
        <v>1425</v>
      </c>
      <c r="I111" s="36" t="s">
        <v>1426</v>
      </c>
      <c r="J111" s="36" t="s">
        <v>882</v>
      </c>
      <c r="K111" s="36" t="s">
        <v>1732</v>
      </c>
      <c r="L111" s="36" t="s">
        <v>511</v>
      </c>
      <c r="M111" s="35"/>
      <c r="N111" s="35">
        <v>300</v>
      </c>
      <c r="O111" s="36" t="s">
        <v>2111</v>
      </c>
      <c r="P111" s="36" t="s">
        <v>2131</v>
      </c>
      <c r="Q111" s="35">
        <v>1</v>
      </c>
      <c r="R111" s="37"/>
      <c r="S111" s="38"/>
      <c r="T111" s="38"/>
      <c r="U111" s="39">
        <v>1</v>
      </c>
      <c r="V111" s="36" t="s">
        <v>2073</v>
      </c>
      <c r="W111" s="35">
        <v>190020</v>
      </c>
      <c r="X111" s="35">
        <v>12</v>
      </c>
      <c r="Y111" s="35">
        <v>10</v>
      </c>
      <c r="Z111" s="35"/>
      <c r="AA111" s="36" t="s">
        <v>807</v>
      </c>
      <c r="AB111" s="35">
        <v>12.36</v>
      </c>
      <c r="AC111" s="35">
        <v>0</v>
      </c>
      <c r="AD111" s="35">
        <v>12.36</v>
      </c>
      <c r="AE111" s="78" t="str">
        <f t="shared" si="11"/>
        <v/>
      </c>
      <c r="AF111" s="78" t="str">
        <f t="shared" si="12"/>
        <v/>
      </c>
      <c r="AG111" s="78" t="str">
        <f t="shared" si="7"/>
        <v/>
      </c>
      <c r="AH111" s="78" t="str">
        <f t="shared" si="8"/>
        <v/>
      </c>
      <c r="AI111" s="78" t="str">
        <f t="shared" si="9"/>
        <v/>
      </c>
      <c r="AJ111" s="37"/>
      <c r="AK111" s="38"/>
      <c r="AL111" s="38"/>
      <c r="AM111" s="38"/>
      <c r="AN111" s="38"/>
      <c r="AO111" s="38"/>
      <c r="AP111" s="38"/>
      <c r="AQ111" s="68"/>
      <c r="AR111" s="38"/>
      <c r="AS111" s="39"/>
      <c r="AT111" s="35"/>
      <c r="AU111" s="35">
        <f t="shared" si="10"/>
        <v>1</v>
      </c>
      <c r="AV111" s="44" t="b">
        <f t="shared" si="13"/>
        <v>0</v>
      </c>
    </row>
    <row r="112" spans="1:48" ht="15" customHeight="1" x14ac:dyDescent="0.2">
      <c r="A112" s="43" t="s">
        <v>50</v>
      </c>
      <c r="B112" s="36" t="s">
        <v>826</v>
      </c>
      <c r="C112" s="36" t="s">
        <v>868</v>
      </c>
      <c r="D112" s="36" t="s">
        <v>9</v>
      </c>
      <c r="E112" s="36" t="s">
        <v>461</v>
      </c>
      <c r="F112" s="36" t="s">
        <v>1424</v>
      </c>
      <c r="G112" s="36" t="s">
        <v>1731</v>
      </c>
      <c r="H112" s="36" t="s">
        <v>1425</v>
      </c>
      <c r="I112" s="36" t="s">
        <v>1426</v>
      </c>
      <c r="J112" s="36" t="s">
        <v>882</v>
      </c>
      <c r="K112" s="36" t="s">
        <v>1732</v>
      </c>
      <c r="L112" s="36" t="s">
        <v>511</v>
      </c>
      <c r="M112" s="35"/>
      <c r="N112" s="35">
        <v>300</v>
      </c>
      <c r="O112" s="36" t="s">
        <v>2111</v>
      </c>
      <c r="P112" s="36" t="s">
        <v>2131</v>
      </c>
      <c r="Q112" s="35">
        <v>1</v>
      </c>
      <c r="R112" s="37"/>
      <c r="S112" s="38"/>
      <c r="T112" s="38"/>
      <c r="U112" s="39">
        <v>1</v>
      </c>
      <c r="V112" s="36" t="s">
        <v>1944</v>
      </c>
      <c r="W112" s="35">
        <v>41032</v>
      </c>
      <c r="X112" s="35">
        <v>20</v>
      </c>
      <c r="Y112" s="35">
        <v>10</v>
      </c>
      <c r="Z112" s="35"/>
      <c r="AA112" s="36"/>
      <c r="AB112" s="35">
        <v>16.2</v>
      </c>
      <c r="AC112" s="35">
        <v>0</v>
      </c>
      <c r="AD112" s="35">
        <v>16.2</v>
      </c>
      <c r="AE112" s="78" t="str">
        <f t="shared" si="11"/>
        <v/>
      </c>
      <c r="AF112" s="78" t="str">
        <f t="shared" si="12"/>
        <v/>
      </c>
      <c r="AG112" s="78" t="str">
        <f t="shared" si="7"/>
        <v/>
      </c>
      <c r="AH112" s="78" t="str">
        <f t="shared" si="8"/>
        <v/>
      </c>
      <c r="AI112" s="78" t="str">
        <f t="shared" si="9"/>
        <v/>
      </c>
      <c r="AJ112" s="37"/>
      <c r="AK112" s="38"/>
      <c r="AL112" s="38"/>
      <c r="AM112" s="38"/>
      <c r="AN112" s="38"/>
      <c r="AO112" s="38"/>
      <c r="AP112" s="38"/>
      <c r="AQ112" s="68"/>
      <c r="AR112" s="38"/>
      <c r="AS112" s="39"/>
      <c r="AT112" s="35"/>
      <c r="AU112" s="35">
        <f t="shared" si="10"/>
        <v>1</v>
      </c>
      <c r="AV112" s="44" t="b">
        <f t="shared" si="13"/>
        <v>0</v>
      </c>
    </row>
    <row r="113" spans="1:48" ht="15" customHeight="1" x14ac:dyDescent="0.2">
      <c r="A113" s="43" t="s">
        <v>50</v>
      </c>
      <c r="B113" s="36" t="s">
        <v>826</v>
      </c>
      <c r="C113" s="36" t="s">
        <v>868</v>
      </c>
      <c r="D113" s="36" t="s">
        <v>9</v>
      </c>
      <c r="E113" s="36" t="s">
        <v>461</v>
      </c>
      <c r="F113" s="36" t="s">
        <v>1424</v>
      </c>
      <c r="G113" s="36" t="s">
        <v>1731</v>
      </c>
      <c r="H113" s="36" t="s">
        <v>1425</v>
      </c>
      <c r="I113" s="36" t="s">
        <v>1426</v>
      </c>
      <c r="J113" s="36" t="s">
        <v>882</v>
      </c>
      <c r="K113" s="36" t="s">
        <v>1732</v>
      </c>
      <c r="L113" s="36" t="s">
        <v>511</v>
      </c>
      <c r="M113" s="35"/>
      <c r="N113" s="35">
        <v>300</v>
      </c>
      <c r="O113" s="36" t="s">
        <v>2111</v>
      </c>
      <c r="P113" s="36" t="s">
        <v>2131</v>
      </c>
      <c r="Q113" s="35">
        <v>1</v>
      </c>
      <c r="R113" s="37"/>
      <c r="S113" s="38"/>
      <c r="T113" s="38"/>
      <c r="U113" s="39">
        <v>1</v>
      </c>
      <c r="V113" s="36" t="s">
        <v>1945</v>
      </c>
      <c r="W113" s="35">
        <v>41033</v>
      </c>
      <c r="X113" s="35">
        <v>20</v>
      </c>
      <c r="Y113" s="35">
        <v>10</v>
      </c>
      <c r="Z113" s="35"/>
      <c r="AA113" s="36"/>
      <c r="AB113" s="35">
        <v>16.2</v>
      </c>
      <c r="AC113" s="35">
        <v>0</v>
      </c>
      <c r="AD113" s="35">
        <v>16.2</v>
      </c>
      <c r="AE113" s="78" t="str">
        <f t="shared" si="11"/>
        <v/>
      </c>
      <c r="AF113" s="78" t="str">
        <f t="shared" si="12"/>
        <v/>
      </c>
      <c r="AG113" s="78" t="str">
        <f t="shared" si="7"/>
        <v/>
      </c>
      <c r="AH113" s="78" t="str">
        <f t="shared" si="8"/>
        <v/>
      </c>
      <c r="AI113" s="78" t="str">
        <f t="shared" si="9"/>
        <v/>
      </c>
      <c r="AJ113" s="37"/>
      <c r="AK113" s="38"/>
      <c r="AL113" s="38"/>
      <c r="AM113" s="38"/>
      <c r="AN113" s="38"/>
      <c r="AO113" s="38"/>
      <c r="AP113" s="38"/>
      <c r="AQ113" s="68"/>
      <c r="AR113" s="38"/>
      <c r="AS113" s="39"/>
      <c r="AT113" s="35"/>
      <c r="AU113" s="35">
        <f t="shared" si="10"/>
        <v>1</v>
      </c>
      <c r="AV113" s="44" t="b">
        <f t="shared" si="13"/>
        <v>0</v>
      </c>
    </row>
    <row r="114" spans="1:48" ht="15" customHeight="1" x14ac:dyDescent="0.2">
      <c r="A114" s="43" t="s">
        <v>50</v>
      </c>
      <c r="B114" s="36" t="s">
        <v>826</v>
      </c>
      <c r="C114" s="36" t="s">
        <v>868</v>
      </c>
      <c r="D114" s="36" t="s">
        <v>9</v>
      </c>
      <c r="E114" s="36" t="s">
        <v>461</v>
      </c>
      <c r="F114" s="36" t="s">
        <v>1424</v>
      </c>
      <c r="G114" s="36" t="s">
        <v>1731</v>
      </c>
      <c r="H114" s="36" t="s">
        <v>1425</v>
      </c>
      <c r="I114" s="36" t="s">
        <v>1426</v>
      </c>
      <c r="J114" s="36" t="s">
        <v>882</v>
      </c>
      <c r="K114" s="36" t="s">
        <v>1732</v>
      </c>
      <c r="L114" s="36" t="s">
        <v>511</v>
      </c>
      <c r="M114" s="35"/>
      <c r="N114" s="35">
        <v>300</v>
      </c>
      <c r="O114" s="36" t="s">
        <v>2111</v>
      </c>
      <c r="P114" s="36" t="s">
        <v>2131</v>
      </c>
      <c r="Q114" s="35">
        <v>1</v>
      </c>
      <c r="R114" s="37"/>
      <c r="S114" s="38"/>
      <c r="T114" s="38"/>
      <c r="U114" s="39">
        <v>1</v>
      </c>
      <c r="V114" s="36" t="s">
        <v>1946</v>
      </c>
      <c r="W114" s="35">
        <v>41034</v>
      </c>
      <c r="X114" s="35">
        <v>20</v>
      </c>
      <c r="Y114" s="35">
        <v>10</v>
      </c>
      <c r="Z114" s="35"/>
      <c r="AA114" s="36"/>
      <c r="AB114" s="35">
        <v>16.2</v>
      </c>
      <c r="AC114" s="35">
        <v>0</v>
      </c>
      <c r="AD114" s="35">
        <v>16.2</v>
      </c>
      <c r="AE114" s="78" t="str">
        <f t="shared" si="11"/>
        <v/>
      </c>
      <c r="AF114" s="78" t="str">
        <f t="shared" si="12"/>
        <v/>
      </c>
      <c r="AG114" s="78" t="str">
        <f t="shared" si="7"/>
        <v/>
      </c>
      <c r="AH114" s="78" t="str">
        <f t="shared" si="8"/>
        <v/>
      </c>
      <c r="AI114" s="78" t="str">
        <f t="shared" si="9"/>
        <v/>
      </c>
      <c r="AJ114" s="37"/>
      <c r="AK114" s="38"/>
      <c r="AL114" s="38"/>
      <c r="AM114" s="38"/>
      <c r="AN114" s="38"/>
      <c r="AO114" s="38"/>
      <c r="AP114" s="38"/>
      <c r="AQ114" s="68"/>
      <c r="AR114" s="38"/>
      <c r="AS114" s="39"/>
      <c r="AT114" s="35"/>
      <c r="AU114" s="35">
        <f t="shared" si="10"/>
        <v>1</v>
      </c>
      <c r="AV114" s="44" t="b">
        <f t="shared" si="13"/>
        <v>0</v>
      </c>
    </row>
    <row r="115" spans="1:48" ht="15" customHeight="1" x14ac:dyDescent="0.2">
      <c r="A115" s="43" t="s">
        <v>50</v>
      </c>
      <c r="B115" s="36" t="s">
        <v>826</v>
      </c>
      <c r="C115" s="36" t="s">
        <v>868</v>
      </c>
      <c r="D115" s="36" t="s">
        <v>9</v>
      </c>
      <c r="E115" s="36" t="s">
        <v>461</v>
      </c>
      <c r="F115" s="36" t="s">
        <v>1424</v>
      </c>
      <c r="G115" s="36" t="s">
        <v>1731</v>
      </c>
      <c r="H115" s="36" t="s">
        <v>1425</v>
      </c>
      <c r="I115" s="36" t="s">
        <v>1426</v>
      </c>
      <c r="J115" s="36" t="s">
        <v>882</v>
      </c>
      <c r="K115" s="36" t="s">
        <v>1732</v>
      </c>
      <c r="L115" s="36" t="s">
        <v>511</v>
      </c>
      <c r="M115" s="35"/>
      <c r="N115" s="35">
        <v>300</v>
      </c>
      <c r="O115" s="36" t="s">
        <v>2111</v>
      </c>
      <c r="P115" s="36" t="s">
        <v>2131</v>
      </c>
      <c r="Q115" s="35">
        <v>1</v>
      </c>
      <c r="R115" s="37"/>
      <c r="S115" s="38"/>
      <c r="T115" s="38"/>
      <c r="U115" s="39"/>
      <c r="V115" s="36" t="s">
        <v>1855</v>
      </c>
      <c r="W115" s="35">
        <v>320200</v>
      </c>
      <c r="X115" s="35">
        <v>8</v>
      </c>
      <c r="Y115" s="35">
        <v>0</v>
      </c>
      <c r="Z115" s="35"/>
      <c r="AA115" s="36"/>
      <c r="AB115" s="35">
        <v>16.8</v>
      </c>
      <c r="AC115" s="35">
        <v>0</v>
      </c>
      <c r="AD115" s="35">
        <v>16.8</v>
      </c>
      <c r="AE115" s="78" t="str">
        <f t="shared" si="11"/>
        <v/>
      </c>
      <c r="AF115" s="78" t="str">
        <f t="shared" si="12"/>
        <v/>
      </c>
      <c r="AG115" s="78" t="str">
        <f t="shared" si="7"/>
        <v/>
      </c>
      <c r="AH115" s="78" t="str">
        <f t="shared" si="8"/>
        <v/>
      </c>
      <c r="AI115" s="78" t="str">
        <f t="shared" si="9"/>
        <v/>
      </c>
      <c r="AJ115" s="37"/>
      <c r="AK115" s="38"/>
      <c r="AL115" s="38"/>
      <c r="AM115" s="38"/>
      <c r="AN115" s="38"/>
      <c r="AO115" s="38"/>
      <c r="AP115" s="38"/>
      <c r="AQ115" s="68"/>
      <c r="AR115" s="38"/>
      <c r="AS115" s="39"/>
      <c r="AT115" s="35"/>
      <c r="AU115" s="35">
        <f t="shared" si="10"/>
        <v>1</v>
      </c>
      <c r="AV115" s="44" t="b">
        <f t="shared" si="13"/>
        <v>0</v>
      </c>
    </row>
    <row r="116" spans="1:48" ht="15" customHeight="1" x14ac:dyDescent="0.2">
      <c r="A116" s="43" t="s">
        <v>50</v>
      </c>
      <c r="B116" s="36" t="s">
        <v>826</v>
      </c>
      <c r="C116" s="36" t="s">
        <v>868</v>
      </c>
      <c r="D116" s="36" t="s">
        <v>9</v>
      </c>
      <c r="E116" s="36" t="s">
        <v>461</v>
      </c>
      <c r="F116" s="36" t="s">
        <v>1424</v>
      </c>
      <c r="G116" s="36" t="s">
        <v>1731</v>
      </c>
      <c r="H116" s="36" t="s">
        <v>1425</v>
      </c>
      <c r="I116" s="36" t="s">
        <v>1426</v>
      </c>
      <c r="J116" s="36" t="s">
        <v>882</v>
      </c>
      <c r="K116" s="36" t="s">
        <v>1732</v>
      </c>
      <c r="L116" s="36" t="s">
        <v>511</v>
      </c>
      <c r="M116" s="35"/>
      <c r="N116" s="35">
        <v>300</v>
      </c>
      <c r="O116" s="36" t="s">
        <v>2111</v>
      </c>
      <c r="P116" s="36" t="s">
        <v>2131</v>
      </c>
      <c r="Q116" s="35">
        <v>1</v>
      </c>
      <c r="R116" s="37"/>
      <c r="S116" s="38"/>
      <c r="T116" s="38"/>
      <c r="U116" s="39">
        <v>1</v>
      </c>
      <c r="V116" s="36" t="s">
        <v>1965</v>
      </c>
      <c r="W116" s="35">
        <v>190130</v>
      </c>
      <c r="X116" s="35">
        <v>12</v>
      </c>
      <c r="Y116" s="35">
        <v>10</v>
      </c>
      <c r="Z116" s="35"/>
      <c r="AA116" s="36" t="s">
        <v>807</v>
      </c>
      <c r="AB116" s="35">
        <v>12.36</v>
      </c>
      <c r="AC116" s="35">
        <v>0</v>
      </c>
      <c r="AD116" s="35">
        <v>12.36</v>
      </c>
      <c r="AE116" s="78" t="str">
        <f t="shared" si="11"/>
        <v/>
      </c>
      <c r="AF116" s="78" t="str">
        <f t="shared" si="12"/>
        <v/>
      </c>
      <c r="AG116" s="78" t="str">
        <f t="shared" si="7"/>
        <v/>
      </c>
      <c r="AH116" s="78" t="str">
        <f t="shared" si="8"/>
        <v/>
      </c>
      <c r="AI116" s="78" t="str">
        <f t="shared" si="9"/>
        <v/>
      </c>
      <c r="AJ116" s="37"/>
      <c r="AK116" s="38"/>
      <c r="AL116" s="38"/>
      <c r="AM116" s="38"/>
      <c r="AN116" s="38"/>
      <c r="AO116" s="38"/>
      <c r="AP116" s="38"/>
      <c r="AQ116" s="68"/>
      <c r="AR116" s="38"/>
      <c r="AS116" s="39"/>
      <c r="AT116" s="35"/>
      <c r="AU116" s="35">
        <f t="shared" si="10"/>
        <v>1</v>
      </c>
      <c r="AV116" s="44" t="b">
        <f t="shared" si="13"/>
        <v>0</v>
      </c>
    </row>
    <row r="117" spans="1:48" ht="15" customHeight="1" x14ac:dyDescent="0.2">
      <c r="A117" s="43" t="s">
        <v>50</v>
      </c>
      <c r="B117" s="36" t="s">
        <v>826</v>
      </c>
      <c r="C117" s="36" t="s">
        <v>868</v>
      </c>
      <c r="D117" s="36" t="s">
        <v>9</v>
      </c>
      <c r="E117" s="36" t="s">
        <v>461</v>
      </c>
      <c r="F117" s="36" t="s">
        <v>1424</v>
      </c>
      <c r="G117" s="36" t="s">
        <v>1731</v>
      </c>
      <c r="H117" s="36" t="s">
        <v>1425</v>
      </c>
      <c r="I117" s="36" t="s">
        <v>1426</v>
      </c>
      <c r="J117" s="36" t="s">
        <v>882</v>
      </c>
      <c r="K117" s="36" t="s">
        <v>1732</v>
      </c>
      <c r="L117" s="36" t="s">
        <v>511</v>
      </c>
      <c r="M117" s="35"/>
      <c r="N117" s="35">
        <v>300</v>
      </c>
      <c r="O117" s="36" t="s">
        <v>2111</v>
      </c>
      <c r="P117" s="36" t="s">
        <v>2131</v>
      </c>
      <c r="Q117" s="35">
        <v>1</v>
      </c>
      <c r="R117" s="37"/>
      <c r="S117" s="38"/>
      <c r="T117" s="38"/>
      <c r="U117" s="39">
        <v>1</v>
      </c>
      <c r="V117" s="36" t="s">
        <v>2074</v>
      </c>
      <c r="W117" s="35">
        <v>190210</v>
      </c>
      <c r="X117" s="35">
        <v>12</v>
      </c>
      <c r="Y117" s="35">
        <v>10</v>
      </c>
      <c r="Z117" s="35"/>
      <c r="AA117" s="36" t="s">
        <v>807</v>
      </c>
      <c r="AB117" s="35">
        <v>10.68</v>
      </c>
      <c r="AC117" s="35">
        <v>0</v>
      </c>
      <c r="AD117" s="35">
        <v>10.68</v>
      </c>
      <c r="AE117" s="78" t="str">
        <f t="shared" si="11"/>
        <v/>
      </c>
      <c r="AF117" s="78" t="str">
        <f t="shared" si="12"/>
        <v/>
      </c>
      <c r="AG117" s="78" t="str">
        <f t="shared" si="7"/>
        <v/>
      </c>
      <c r="AH117" s="78" t="str">
        <f t="shared" si="8"/>
        <v/>
      </c>
      <c r="AI117" s="78" t="str">
        <f t="shared" si="9"/>
        <v/>
      </c>
      <c r="AJ117" s="37"/>
      <c r="AK117" s="38"/>
      <c r="AL117" s="38"/>
      <c r="AM117" s="38"/>
      <c r="AN117" s="38"/>
      <c r="AO117" s="38"/>
      <c r="AP117" s="38"/>
      <c r="AQ117" s="68"/>
      <c r="AR117" s="38"/>
      <c r="AS117" s="39"/>
      <c r="AT117" s="35"/>
      <c r="AU117" s="35">
        <f t="shared" si="10"/>
        <v>1</v>
      </c>
      <c r="AV117" s="44" t="b">
        <f t="shared" si="13"/>
        <v>0</v>
      </c>
    </row>
    <row r="118" spans="1:48" ht="15" customHeight="1" x14ac:dyDescent="0.2">
      <c r="A118" s="43" t="s">
        <v>50</v>
      </c>
      <c r="B118" s="36" t="s">
        <v>826</v>
      </c>
      <c r="C118" s="36" t="s">
        <v>868</v>
      </c>
      <c r="D118" s="36" t="s">
        <v>9</v>
      </c>
      <c r="E118" s="36" t="s">
        <v>461</v>
      </c>
      <c r="F118" s="36" t="s">
        <v>1424</v>
      </c>
      <c r="G118" s="36" t="s">
        <v>1731</v>
      </c>
      <c r="H118" s="36" t="s">
        <v>1425</v>
      </c>
      <c r="I118" s="36" t="s">
        <v>1426</v>
      </c>
      <c r="J118" s="36" t="s">
        <v>882</v>
      </c>
      <c r="K118" s="36" t="s">
        <v>1732</v>
      </c>
      <c r="L118" s="36" t="s">
        <v>511</v>
      </c>
      <c r="M118" s="35"/>
      <c r="N118" s="35">
        <v>300</v>
      </c>
      <c r="O118" s="36" t="s">
        <v>2111</v>
      </c>
      <c r="P118" s="36" t="s">
        <v>2131</v>
      </c>
      <c r="Q118" s="35">
        <v>1</v>
      </c>
      <c r="R118" s="37"/>
      <c r="S118" s="38"/>
      <c r="T118" s="38"/>
      <c r="U118" s="39">
        <v>1</v>
      </c>
      <c r="V118" s="36" t="s">
        <v>1955</v>
      </c>
      <c r="W118" s="35">
        <v>190240</v>
      </c>
      <c r="X118" s="35">
        <v>12</v>
      </c>
      <c r="Y118" s="35">
        <v>10</v>
      </c>
      <c r="Z118" s="35"/>
      <c r="AA118" s="36" t="s">
        <v>807</v>
      </c>
      <c r="AB118" s="35">
        <v>14.04</v>
      </c>
      <c r="AC118" s="35">
        <v>0</v>
      </c>
      <c r="AD118" s="35">
        <v>14.04</v>
      </c>
      <c r="AE118" s="78" t="str">
        <f t="shared" si="11"/>
        <v/>
      </c>
      <c r="AF118" s="78" t="str">
        <f t="shared" si="12"/>
        <v/>
      </c>
      <c r="AG118" s="78" t="str">
        <f t="shared" si="7"/>
        <v/>
      </c>
      <c r="AH118" s="78" t="str">
        <f t="shared" si="8"/>
        <v/>
      </c>
      <c r="AI118" s="78" t="str">
        <f t="shared" si="9"/>
        <v/>
      </c>
      <c r="AJ118" s="37"/>
      <c r="AK118" s="38"/>
      <c r="AL118" s="38"/>
      <c r="AM118" s="38"/>
      <c r="AN118" s="38"/>
      <c r="AO118" s="38"/>
      <c r="AP118" s="38"/>
      <c r="AQ118" s="68"/>
      <c r="AR118" s="38"/>
      <c r="AS118" s="39"/>
      <c r="AT118" s="35"/>
      <c r="AU118" s="35">
        <f t="shared" si="10"/>
        <v>1</v>
      </c>
      <c r="AV118" s="44" t="b">
        <f t="shared" si="13"/>
        <v>0</v>
      </c>
    </row>
    <row r="119" spans="1:48" ht="15" customHeight="1" x14ac:dyDescent="0.2">
      <c r="A119" s="43" t="s">
        <v>50</v>
      </c>
      <c r="B119" s="36" t="s">
        <v>826</v>
      </c>
      <c r="C119" s="36" t="s">
        <v>868</v>
      </c>
      <c r="D119" s="36" t="s">
        <v>9</v>
      </c>
      <c r="E119" s="36" t="s">
        <v>461</v>
      </c>
      <c r="F119" s="36" t="s">
        <v>1424</v>
      </c>
      <c r="G119" s="36" t="s">
        <v>1731</v>
      </c>
      <c r="H119" s="36" t="s">
        <v>1425</v>
      </c>
      <c r="I119" s="36" t="s">
        <v>1426</v>
      </c>
      <c r="J119" s="36" t="s">
        <v>882</v>
      </c>
      <c r="K119" s="36" t="s">
        <v>1732</v>
      </c>
      <c r="L119" s="36" t="s">
        <v>511</v>
      </c>
      <c r="M119" s="35"/>
      <c r="N119" s="35">
        <v>300</v>
      </c>
      <c r="O119" s="36" t="s">
        <v>2111</v>
      </c>
      <c r="P119" s="36" t="s">
        <v>2131</v>
      </c>
      <c r="Q119" s="35">
        <v>1</v>
      </c>
      <c r="R119" s="37"/>
      <c r="S119" s="38"/>
      <c r="T119" s="38"/>
      <c r="U119" s="39">
        <v>1</v>
      </c>
      <c r="V119" s="36" t="s">
        <v>1949</v>
      </c>
      <c r="W119" s="35">
        <v>410160</v>
      </c>
      <c r="X119" s="35">
        <v>40</v>
      </c>
      <c r="Y119" s="35">
        <v>10</v>
      </c>
      <c r="Z119" s="35"/>
      <c r="AA119" s="36"/>
      <c r="AB119" s="35">
        <v>0</v>
      </c>
      <c r="AC119" s="35">
        <v>0</v>
      </c>
      <c r="AD119" s="35">
        <v>0</v>
      </c>
      <c r="AE119" s="78" t="str">
        <f t="shared" si="11"/>
        <v/>
      </c>
      <c r="AF119" s="78" t="str">
        <f t="shared" si="12"/>
        <v/>
      </c>
      <c r="AG119" s="78" t="str">
        <f t="shared" si="7"/>
        <v/>
      </c>
      <c r="AH119" s="78" t="str">
        <f t="shared" si="8"/>
        <v/>
      </c>
      <c r="AI119" s="78" t="str">
        <f t="shared" si="9"/>
        <v/>
      </c>
      <c r="AJ119" s="37"/>
      <c r="AK119" s="38"/>
      <c r="AL119" s="38"/>
      <c r="AM119" s="38"/>
      <c r="AN119" s="38"/>
      <c r="AO119" s="38"/>
      <c r="AP119" s="38"/>
      <c r="AQ119" s="68"/>
      <c r="AR119" s="38"/>
      <c r="AS119" s="39"/>
      <c r="AT119" s="35"/>
      <c r="AU119" s="35">
        <f t="shared" si="10"/>
        <v>1</v>
      </c>
      <c r="AV119" s="44" t="b">
        <f t="shared" si="13"/>
        <v>0</v>
      </c>
    </row>
    <row r="120" spans="1:48" ht="15" customHeight="1" x14ac:dyDescent="0.2">
      <c r="A120" s="43" t="s">
        <v>50</v>
      </c>
      <c r="B120" s="36" t="s">
        <v>826</v>
      </c>
      <c r="C120" s="36" t="s">
        <v>863</v>
      </c>
      <c r="D120" s="36" t="s">
        <v>9</v>
      </c>
      <c r="E120" s="36" t="s">
        <v>461</v>
      </c>
      <c r="F120" s="36" t="s">
        <v>1424</v>
      </c>
      <c r="G120" s="36" t="s">
        <v>1731</v>
      </c>
      <c r="H120" s="36" t="s">
        <v>1425</v>
      </c>
      <c r="I120" s="36" t="s">
        <v>1426</v>
      </c>
      <c r="J120" s="36" t="s">
        <v>882</v>
      </c>
      <c r="K120" s="36" t="s">
        <v>1732</v>
      </c>
      <c r="L120" s="36" t="s">
        <v>511</v>
      </c>
      <c r="M120" s="35"/>
      <c r="N120" s="35">
        <v>300</v>
      </c>
      <c r="O120" s="36" t="s">
        <v>2111</v>
      </c>
      <c r="P120" s="36" t="s">
        <v>2135</v>
      </c>
      <c r="Q120" s="35">
        <v>1</v>
      </c>
      <c r="R120" s="37"/>
      <c r="S120" s="38"/>
      <c r="T120" s="38"/>
      <c r="U120" s="39">
        <v>1</v>
      </c>
      <c r="V120" s="36" t="s">
        <v>2136</v>
      </c>
      <c r="W120" s="35">
        <v>0</v>
      </c>
      <c r="X120" s="35">
        <v>6</v>
      </c>
      <c r="Y120" s="35">
        <v>10</v>
      </c>
      <c r="Z120" s="35"/>
      <c r="AA120" s="36"/>
      <c r="AB120" s="35">
        <v>11.94</v>
      </c>
      <c r="AC120" s="35">
        <v>0</v>
      </c>
      <c r="AD120" s="35">
        <v>11.94</v>
      </c>
      <c r="AE120" s="78" t="str">
        <f t="shared" si="11"/>
        <v/>
      </c>
      <c r="AF120" s="78" t="str">
        <f t="shared" si="12"/>
        <v/>
      </c>
      <c r="AG120" s="78" t="str">
        <f t="shared" si="7"/>
        <v/>
      </c>
      <c r="AH120" s="78" t="str">
        <f t="shared" si="8"/>
        <v/>
      </c>
      <c r="AI120" s="78" t="str">
        <f t="shared" si="9"/>
        <v/>
      </c>
      <c r="AJ120" s="37"/>
      <c r="AK120" s="38"/>
      <c r="AL120" s="38"/>
      <c r="AM120" s="38"/>
      <c r="AN120" s="38"/>
      <c r="AO120" s="38"/>
      <c r="AP120" s="38"/>
      <c r="AQ120" s="68"/>
      <c r="AR120" s="38"/>
      <c r="AS120" s="39"/>
      <c r="AT120" s="35"/>
      <c r="AU120" s="35">
        <f t="shared" si="10"/>
        <v>1</v>
      </c>
      <c r="AV120" s="44" t="b">
        <f t="shared" si="13"/>
        <v>0</v>
      </c>
    </row>
    <row r="121" spans="1:48" ht="15" customHeight="1" x14ac:dyDescent="0.2">
      <c r="A121" s="43" t="s">
        <v>50</v>
      </c>
      <c r="B121" s="36" t="s">
        <v>826</v>
      </c>
      <c r="C121" s="36" t="s">
        <v>863</v>
      </c>
      <c r="D121" s="36" t="s">
        <v>9</v>
      </c>
      <c r="E121" s="36" t="s">
        <v>461</v>
      </c>
      <c r="F121" s="36" t="s">
        <v>1424</v>
      </c>
      <c r="G121" s="36" t="s">
        <v>1731</v>
      </c>
      <c r="H121" s="36" t="s">
        <v>1425</v>
      </c>
      <c r="I121" s="36" t="s">
        <v>1426</v>
      </c>
      <c r="J121" s="36" t="s">
        <v>882</v>
      </c>
      <c r="K121" s="36" t="s">
        <v>1732</v>
      </c>
      <c r="L121" s="36" t="s">
        <v>511</v>
      </c>
      <c r="M121" s="35"/>
      <c r="N121" s="35">
        <v>300</v>
      </c>
      <c r="O121" s="36" t="s">
        <v>2111</v>
      </c>
      <c r="P121" s="36" t="s">
        <v>2135</v>
      </c>
      <c r="Q121" s="35">
        <v>1</v>
      </c>
      <c r="R121" s="37"/>
      <c r="S121" s="38"/>
      <c r="T121" s="38"/>
      <c r="U121" s="39">
        <v>1</v>
      </c>
      <c r="V121" s="36" t="s">
        <v>2137</v>
      </c>
      <c r="W121" s="35">
        <v>0</v>
      </c>
      <c r="X121" s="35">
        <v>6</v>
      </c>
      <c r="Y121" s="35">
        <v>10</v>
      </c>
      <c r="Z121" s="35"/>
      <c r="AA121" s="36"/>
      <c r="AB121" s="35">
        <v>9.6</v>
      </c>
      <c r="AC121" s="35">
        <v>0</v>
      </c>
      <c r="AD121" s="35">
        <v>9.6</v>
      </c>
      <c r="AE121" s="78" t="str">
        <f t="shared" si="11"/>
        <v/>
      </c>
      <c r="AF121" s="78" t="str">
        <f t="shared" si="12"/>
        <v/>
      </c>
      <c r="AG121" s="78" t="str">
        <f t="shared" si="7"/>
        <v/>
      </c>
      <c r="AH121" s="78" t="str">
        <f t="shared" si="8"/>
        <v/>
      </c>
      <c r="AI121" s="78" t="str">
        <f t="shared" si="9"/>
        <v/>
      </c>
      <c r="AJ121" s="37"/>
      <c r="AK121" s="38"/>
      <c r="AL121" s="38"/>
      <c r="AM121" s="38"/>
      <c r="AN121" s="38"/>
      <c r="AO121" s="38"/>
      <c r="AP121" s="38"/>
      <c r="AQ121" s="68"/>
      <c r="AR121" s="38"/>
      <c r="AS121" s="39"/>
      <c r="AT121" s="35"/>
      <c r="AU121" s="35">
        <f t="shared" si="10"/>
        <v>1</v>
      </c>
      <c r="AV121" s="44" t="b">
        <f t="shared" si="13"/>
        <v>0</v>
      </c>
    </row>
    <row r="122" spans="1:48" ht="15" customHeight="1" x14ac:dyDescent="0.2">
      <c r="A122" s="43" t="s">
        <v>50</v>
      </c>
      <c r="B122" s="36" t="s">
        <v>826</v>
      </c>
      <c r="C122" s="36" t="s">
        <v>863</v>
      </c>
      <c r="D122" s="36" t="s">
        <v>9</v>
      </c>
      <c r="E122" s="36" t="s">
        <v>461</v>
      </c>
      <c r="F122" s="36" t="s">
        <v>1424</v>
      </c>
      <c r="G122" s="36" t="s">
        <v>1731</v>
      </c>
      <c r="H122" s="36" t="s">
        <v>1425</v>
      </c>
      <c r="I122" s="36" t="s">
        <v>1426</v>
      </c>
      <c r="J122" s="36" t="s">
        <v>882</v>
      </c>
      <c r="K122" s="36" t="s">
        <v>1732</v>
      </c>
      <c r="L122" s="36" t="s">
        <v>511</v>
      </c>
      <c r="M122" s="35"/>
      <c r="N122" s="35">
        <v>300</v>
      </c>
      <c r="O122" s="36" t="s">
        <v>2111</v>
      </c>
      <c r="P122" s="36" t="s">
        <v>2135</v>
      </c>
      <c r="Q122" s="35">
        <v>1</v>
      </c>
      <c r="R122" s="37"/>
      <c r="S122" s="38"/>
      <c r="T122" s="38">
        <v>1</v>
      </c>
      <c r="U122" s="39"/>
      <c r="V122" s="36" t="s">
        <v>1728</v>
      </c>
      <c r="W122" s="35">
        <v>0</v>
      </c>
      <c r="X122" s="35">
        <v>1</v>
      </c>
      <c r="Y122" s="35">
        <v>10</v>
      </c>
      <c r="Z122" s="35"/>
      <c r="AA122" s="36"/>
      <c r="AB122" s="35">
        <v>0</v>
      </c>
      <c r="AC122" s="35">
        <v>0</v>
      </c>
      <c r="AD122" s="35">
        <v>0</v>
      </c>
      <c r="AE122" s="78" t="str">
        <f t="shared" si="11"/>
        <v/>
      </c>
      <c r="AF122" s="78" t="str">
        <f t="shared" si="12"/>
        <v/>
      </c>
      <c r="AG122" s="78" t="str">
        <f t="shared" si="7"/>
        <v/>
      </c>
      <c r="AH122" s="78" t="str">
        <f t="shared" si="8"/>
        <v/>
      </c>
      <c r="AI122" s="78" t="str">
        <f t="shared" si="9"/>
        <v/>
      </c>
      <c r="AJ122" s="37"/>
      <c r="AK122" s="38"/>
      <c r="AL122" s="38"/>
      <c r="AM122" s="38"/>
      <c r="AN122" s="38"/>
      <c r="AO122" s="38"/>
      <c r="AP122" s="38"/>
      <c r="AQ122" s="68"/>
      <c r="AR122" s="38"/>
      <c r="AS122" s="39"/>
      <c r="AT122" s="35"/>
      <c r="AU122" s="35">
        <f t="shared" si="10"/>
        <v>1</v>
      </c>
      <c r="AV122" s="44" t="b">
        <f t="shared" si="13"/>
        <v>0</v>
      </c>
    </row>
    <row r="123" spans="1:48" ht="15" customHeight="1" x14ac:dyDescent="0.2">
      <c r="A123" s="43" t="s">
        <v>50</v>
      </c>
      <c r="B123" s="36" t="s">
        <v>826</v>
      </c>
      <c r="C123" s="36" t="s">
        <v>863</v>
      </c>
      <c r="D123" s="36" t="s">
        <v>9</v>
      </c>
      <c r="E123" s="36" t="s">
        <v>461</v>
      </c>
      <c r="F123" s="36" t="s">
        <v>1424</v>
      </c>
      <c r="G123" s="36" t="s">
        <v>1731</v>
      </c>
      <c r="H123" s="36" t="s">
        <v>1425</v>
      </c>
      <c r="I123" s="36" t="s">
        <v>1426</v>
      </c>
      <c r="J123" s="36" t="s">
        <v>882</v>
      </c>
      <c r="K123" s="36" t="s">
        <v>1732</v>
      </c>
      <c r="L123" s="36" t="s">
        <v>511</v>
      </c>
      <c r="M123" s="35"/>
      <c r="N123" s="35">
        <v>300</v>
      </c>
      <c r="O123" s="36" t="s">
        <v>2111</v>
      </c>
      <c r="P123" s="36" t="s">
        <v>2135</v>
      </c>
      <c r="Q123" s="35"/>
      <c r="R123" s="37"/>
      <c r="S123" s="38">
        <v>1</v>
      </c>
      <c r="T123" s="38"/>
      <c r="U123" s="39">
        <v>1</v>
      </c>
      <c r="V123" s="36" t="s">
        <v>2138</v>
      </c>
      <c r="W123" s="35">
        <v>0</v>
      </c>
      <c r="X123" s="35">
        <v>6</v>
      </c>
      <c r="Y123" s="35">
        <v>10</v>
      </c>
      <c r="Z123" s="35"/>
      <c r="AA123" s="36"/>
      <c r="AB123" s="35">
        <v>12.54</v>
      </c>
      <c r="AC123" s="35">
        <v>0</v>
      </c>
      <c r="AD123" s="35">
        <v>12.54</v>
      </c>
      <c r="AE123" s="78" t="str">
        <f t="shared" si="11"/>
        <v/>
      </c>
      <c r="AF123" s="78" t="str">
        <f t="shared" si="12"/>
        <v/>
      </c>
      <c r="AG123" s="78" t="str">
        <f t="shared" si="7"/>
        <v/>
      </c>
      <c r="AH123" s="78" t="str">
        <f t="shared" si="8"/>
        <v/>
      </c>
      <c r="AI123" s="78" t="str">
        <f t="shared" si="9"/>
        <v/>
      </c>
      <c r="AJ123" s="37"/>
      <c r="AK123" s="38"/>
      <c r="AL123" s="38"/>
      <c r="AM123" s="38"/>
      <c r="AN123" s="38"/>
      <c r="AO123" s="38"/>
      <c r="AP123" s="38"/>
      <c r="AQ123" s="68"/>
      <c r="AR123" s="38"/>
      <c r="AS123" s="39"/>
      <c r="AT123" s="35"/>
      <c r="AU123" s="35">
        <f t="shared" si="10"/>
        <v>1</v>
      </c>
      <c r="AV123" s="44" t="b">
        <f t="shared" si="13"/>
        <v>0</v>
      </c>
    </row>
    <row r="124" spans="1:48" ht="15" customHeight="1" x14ac:dyDescent="0.2">
      <c r="A124" s="43" t="s">
        <v>50</v>
      </c>
      <c r="B124" s="36" t="s">
        <v>826</v>
      </c>
      <c r="C124" s="36" t="s">
        <v>817</v>
      </c>
      <c r="D124" s="36" t="s">
        <v>15</v>
      </c>
      <c r="E124" s="36" t="s">
        <v>511</v>
      </c>
      <c r="F124" s="36" t="s">
        <v>1663</v>
      </c>
      <c r="G124" s="36" t="s">
        <v>1733</v>
      </c>
      <c r="H124" s="36" t="s">
        <v>1664</v>
      </c>
      <c r="I124" s="36" t="s">
        <v>1665</v>
      </c>
      <c r="J124" s="36" t="s">
        <v>1279</v>
      </c>
      <c r="K124" s="36" t="s">
        <v>1734</v>
      </c>
      <c r="L124" s="36" t="s">
        <v>511</v>
      </c>
      <c r="M124" s="35"/>
      <c r="N124" s="35">
        <v>280</v>
      </c>
      <c r="O124" s="36" t="s">
        <v>2111</v>
      </c>
      <c r="P124" s="36" t="s">
        <v>2139</v>
      </c>
      <c r="Q124" s="35">
        <v>1</v>
      </c>
      <c r="R124" s="37"/>
      <c r="S124" s="38"/>
      <c r="T124" s="38"/>
      <c r="U124" s="39"/>
      <c r="V124" s="36" t="s">
        <v>1234</v>
      </c>
      <c r="W124" s="35">
        <v>0</v>
      </c>
      <c r="X124" s="35">
        <v>6</v>
      </c>
      <c r="Y124" s="35">
        <v>0</v>
      </c>
      <c r="Z124" s="35"/>
      <c r="AA124" s="36"/>
      <c r="AB124" s="35">
        <v>11.1</v>
      </c>
      <c r="AC124" s="35">
        <v>0</v>
      </c>
      <c r="AD124" s="35">
        <v>11.1</v>
      </c>
      <c r="AE124" s="78" t="str">
        <f t="shared" si="11"/>
        <v/>
      </c>
      <c r="AF124" s="78" t="str">
        <f t="shared" si="12"/>
        <v/>
      </c>
      <c r="AG124" s="78" t="str">
        <f t="shared" si="7"/>
        <v/>
      </c>
      <c r="AH124" s="78" t="str">
        <f t="shared" si="8"/>
        <v/>
      </c>
      <c r="AI124" s="78" t="str">
        <f t="shared" si="9"/>
        <v/>
      </c>
      <c r="AJ124" s="37"/>
      <c r="AK124" s="38"/>
      <c r="AL124" s="38"/>
      <c r="AM124" s="38"/>
      <c r="AN124" s="38"/>
      <c r="AO124" s="38"/>
      <c r="AP124" s="38"/>
      <c r="AQ124" s="68"/>
      <c r="AR124" s="38"/>
      <c r="AS124" s="39"/>
      <c r="AT124" s="35"/>
      <c r="AU124" s="35">
        <f t="shared" si="10"/>
        <v>1</v>
      </c>
      <c r="AV124" s="44" t="b">
        <f t="shared" si="13"/>
        <v>0</v>
      </c>
    </row>
    <row r="125" spans="1:48" ht="15" customHeight="1" x14ac:dyDescent="0.2">
      <c r="A125" s="43" t="s">
        <v>50</v>
      </c>
      <c r="B125" s="36" t="s">
        <v>826</v>
      </c>
      <c r="C125" s="36" t="s">
        <v>817</v>
      </c>
      <c r="D125" s="36" t="s">
        <v>15</v>
      </c>
      <c r="E125" s="36" t="s">
        <v>511</v>
      </c>
      <c r="F125" s="36" t="s">
        <v>1663</v>
      </c>
      <c r="G125" s="36" t="s">
        <v>1733</v>
      </c>
      <c r="H125" s="36" t="s">
        <v>1664</v>
      </c>
      <c r="I125" s="36" t="s">
        <v>1665</v>
      </c>
      <c r="J125" s="36" t="s">
        <v>1279</v>
      </c>
      <c r="K125" s="36" t="s">
        <v>1734</v>
      </c>
      <c r="L125" s="36" t="s">
        <v>511</v>
      </c>
      <c r="M125" s="35"/>
      <c r="N125" s="35">
        <v>280</v>
      </c>
      <c r="O125" s="36" t="s">
        <v>2111</v>
      </c>
      <c r="P125" s="36" t="s">
        <v>2139</v>
      </c>
      <c r="Q125" s="35">
        <v>1</v>
      </c>
      <c r="R125" s="37"/>
      <c r="S125" s="38"/>
      <c r="T125" s="38"/>
      <c r="U125" s="39"/>
      <c r="V125" s="36" t="s">
        <v>818</v>
      </c>
      <c r="W125" s="35">
        <v>0</v>
      </c>
      <c r="X125" s="35">
        <v>4</v>
      </c>
      <c r="Y125" s="35">
        <v>0</v>
      </c>
      <c r="Z125" s="35"/>
      <c r="AA125" s="36"/>
      <c r="AB125" s="35">
        <v>20.36</v>
      </c>
      <c r="AC125" s="35">
        <v>0</v>
      </c>
      <c r="AD125" s="35">
        <v>20.36</v>
      </c>
      <c r="AE125" s="78" t="str">
        <f t="shared" si="11"/>
        <v/>
      </c>
      <c r="AF125" s="78" t="str">
        <f t="shared" si="12"/>
        <v/>
      </c>
      <c r="AG125" s="78" t="str">
        <f t="shared" si="7"/>
        <v/>
      </c>
      <c r="AH125" s="78" t="str">
        <f t="shared" si="8"/>
        <v/>
      </c>
      <c r="AI125" s="78" t="str">
        <f t="shared" si="9"/>
        <v/>
      </c>
      <c r="AJ125" s="37"/>
      <c r="AK125" s="38"/>
      <c r="AL125" s="38"/>
      <c r="AM125" s="38"/>
      <c r="AN125" s="38"/>
      <c r="AO125" s="38"/>
      <c r="AP125" s="38"/>
      <c r="AQ125" s="68"/>
      <c r="AR125" s="38"/>
      <c r="AS125" s="39"/>
      <c r="AT125" s="35"/>
      <c r="AU125" s="35">
        <f t="shared" si="10"/>
        <v>1</v>
      </c>
      <c r="AV125" s="44" t="b">
        <f t="shared" si="13"/>
        <v>0</v>
      </c>
    </row>
    <row r="126" spans="1:48" ht="15" customHeight="1" x14ac:dyDescent="0.2">
      <c r="A126" s="43" t="s">
        <v>50</v>
      </c>
      <c r="B126" s="36" t="s">
        <v>826</v>
      </c>
      <c r="C126" s="36" t="s">
        <v>817</v>
      </c>
      <c r="D126" s="36" t="s">
        <v>15</v>
      </c>
      <c r="E126" s="36" t="s">
        <v>511</v>
      </c>
      <c r="F126" s="36" t="s">
        <v>1663</v>
      </c>
      <c r="G126" s="36" t="s">
        <v>1733</v>
      </c>
      <c r="H126" s="36" t="s">
        <v>1664</v>
      </c>
      <c r="I126" s="36" t="s">
        <v>1665</v>
      </c>
      <c r="J126" s="36" t="s">
        <v>1279</v>
      </c>
      <c r="K126" s="36" t="s">
        <v>1734</v>
      </c>
      <c r="L126" s="36" t="s">
        <v>511</v>
      </c>
      <c r="M126" s="35"/>
      <c r="N126" s="35">
        <v>280</v>
      </c>
      <c r="O126" s="36" t="s">
        <v>2111</v>
      </c>
      <c r="P126" s="36" t="s">
        <v>2139</v>
      </c>
      <c r="Q126" s="35">
        <v>1</v>
      </c>
      <c r="R126" s="37"/>
      <c r="S126" s="38"/>
      <c r="T126" s="38"/>
      <c r="U126" s="39"/>
      <c r="V126" s="36" t="s">
        <v>1157</v>
      </c>
      <c r="W126" s="35">
        <v>0</v>
      </c>
      <c r="X126" s="35">
        <v>6</v>
      </c>
      <c r="Y126" s="35">
        <v>0</v>
      </c>
      <c r="Z126" s="35"/>
      <c r="AA126" s="36"/>
      <c r="AB126" s="35">
        <v>15.12</v>
      </c>
      <c r="AC126" s="35">
        <v>0</v>
      </c>
      <c r="AD126" s="35">
        <v>15.12</v>
      </c>
      <c r="AE126" s="78" t="str">
        <f t="shared" si="11"/>
        <v/>
      </c>
      <c r="AF126" s="78" t="str">
        <f t="shared" si="12"/>
        <v/>
      </c>
      <c r="AG126" s="78" t="str">
        <f t="shared" si="7"/>
        <v/>
      </c>
      <c r="AH126" s="78" t="str">
        <f t="shared" si="8"/>
        <v/>
      </c>
      <c r="AI126" s="78" t="str">
        <f t="shared" si="9"/>
        <v/>
      </c>
      <c r="AJ126" s="37"/>
      <c r="AK126" s="38"/>
      <c r="AL126" s="38"/>
      <c r="AM126" s="38"/>
      <c r="AN126" s="38"/>
      <c r="AO126" s="38"/>
      <c r="AP126" s="38"/>
      <c r="AQ126" s="68"/>
      <c r="AR126" s="38"/>
      <c r="AS126" s="39"/>
      <c r="AT126" s="35"/>
      <c r="AU126" s="35">
        <f t="shared" si="10"/>
        <v>1</v>
      </c>
      <c r="AV126" s="44" t="b">
        <f t="shared" si="13"/>
        <v>0</v>
      </c>
    </row>
    <row r="127" spans="1:48" ht="15" customHeight="1" x14ac:dyDescent="0.2">
      <c r="A127" s="43" t="s">
        <v>50</v>
      </c>
      <c r="B127" s="36" t="s">
        <v>826</v>
      </c>
      <c r="C127" s="36" t="s">
        <v>817</v>
      </c>
      <c r="D127" s="36" t="s">
        <v>15</v>
      </c>
      <c r="E127" s="36" t="s">
        <v>511</v>
      </c>
      <c r="F127" s="36" t="s">
        <v>1663</v>
      </c>
      <c r="G127" s="36" t="s">
        <v>1733</v>
      </c>
      <c r="H127" s="36" t="s">
        <v>1664</v>
      </c>
      <c r="I127" s="36" t="s">
        <v>1665</v>
      </c>
      <c r="J127" s="36" t="s">
        <v>1279</v>
      </c>
      <c r="K127" s="36" t="s">
        <v>1734</v>
      </c>
      <c r="L127" s="36" t="s">
        <v>511</v>
      </c>
      <c r="M127" s="35"/>
      <c r="N127" s="35">
        <v>280</v>
      </c>
      <c r="O127" s="36" t="s">
        <v>2111</v>
      </c>
      <c r="P127" s="36" t="s">
        <v>2139</v>
      </c>
      <c r="Q127" s="35">
        <v>1</v>
      </c>
      <c r="R127" s="37"/>
      <c r="S127" s="38"/>
      <c r="T127" s="38"/>
      <c r="U127" s="39"/>
      <c r="V127" s="36" t="s">
        <v>1719</v>
      </c>
      <c r="W127" s="35">
        <v>0</v>
      </c>
      <c r="X127" s="35">
        <v>6</v>
      </c>
      <c r="Y127" s="35">
        <v>0</v>
      </c>
      <c r="Z127" s="35"/>
      <c r="AA127" s="36"/>
      <c r="AB127" s="35">
        <v>17.16</v>
      </c>
      <c r="AC127" s="35">
        <v>0</v>
      </c>
      <c r="AD127" s="35">
        <v>17.16</v>
      </c>
      <c r="AE127" s="78" t="str">
        <f t="shared" si="11"/>
        <v/>
      </c>
      <c r="AF127" s="78" t="str">
        <f t="shared" si="12"/>
        <v/>
      </c>
      <c r="AG127" s="78" t="str">
        <f t="shared" si="7"/>
        <v/>
      </c>
      <c r="AH127" s="78" t="str">
        <f t="shared" si="8"/>
        <v/>
      </c>
      <c r="AI127" s="78" t="str">
        <f t="shared" si="9"/>
        <v/>
      </c>
      <c r="AJ127" s="37"/>
      <c r="AK127" s="38"/>
      <c r="AL127" s="38"/>
      <c r="AM127" s="38"/>
      <c r="AN127" s="38"/>
      <c r="AO127" s="38"/>
      <c r="AP127" s="38"/>
      <c r="AQ127" s="68"/>
      <c r="AR127" s="38"/>
      <c r="AS127" s="39"/>
      <c r="AT127" s="35"/>
      <c r="AU127" s="35">
        <f t="shared" si="10"/>
        <v>1</v>
      </c>
      <c r="AV127" s="44" t="b">
        <f t="shared" si="13"/>
        <v>0</v>
      </c>
    </row>
    <row r="128" spans="1:48" ht="15" customHeight="1" x14ac:dyDescent="0.2">
      <c r="A128" s="43" t="s">
        <v>50</v>
      </c>
      <c r="B128" s="36" t="s">
        <v>826</v>
      </c>
      <c r="C128" s="36" t="s">
        <v>817</v>
      </c>
      <c r="D128" s="36" t="s">
        <v>15</v>
      </c>
      <c r="E128" s="36" t="s">
        <v>511</v>
      </c>
      <c r="F128" s="36" t="s">
        <v>1663</v>
      </c>
      <c r="G128" s="36" t="s">
        <v>1733</v>
      </c>
      <c r="H128" s="36" t="s">
        <v>1664</v>
      </c>
      <c r="I128" s="36" t="s">
        <v>1665</v>
      </c>
      <c r="J128" s="36" t="s">
        <v>1279</v>
      </c>
      <c r="K128" s="36" t="s">
        <v>1734</v>
      </c>
      <c r="L128" s="36" t="s">
        <v>511</v>
      </c>
      <c r="M128" s="35"/>
      <c r="N128" s="35">
        <v>280</v>
      </c>
      <c r="O128" s="36" t="s">
        <v>2111</v>
      </c>
      <c r="P128" s="36" t="s">
        <v>2139</v>
      </c>
      <c r="Q128" s="35">
        <v>1</v>
      </c>
      <c r="R128" s="37"/>
      <c r="S128" s="38"/>
      <c r="T128" s="38"/>
      <c r="U128" s="39"/>
      <c r="V128" s="36" t="s">
        <v>1187</v>
      </c>
      <c r="W128" s="35">
        <v>0</v>
      </c>
      <c r="X128" s="35">
        <v>6</v>
      </c>
      <c r="Y128" s="35">
        <v>0</v>
      </c>
      <c r="Z128" s="35"/>
      <c r="AA128" s="36"/>
      <c r="AB128" s="35">
        <v>16.38</v>
      </c>
      <c r="AC128" s="35">
        <v>0</v>
      </c>
      <c r="AD128" s="35">
        <v>16.38</v>
      </c>
      <c r="AE128" s="78" t="str">
        <f t="shared" si="11"/>
        <v/>
      </c>
      <c r="AF128" s="78" t="str">
        <f t="shared" si="12"/>
        <v/>
      </c>
      <c r="AG128" s="78" t="str">
        <f t="shared" si="7"/>
        <v/>
      </c>
      <c r="AH128" s="78" t="str">
        <f t="shared" si="8"/>
        <v/>
      </c>
      <c r="AI128" s="78" t="str">
        <f t="shared" si="9"/>
        <v/>
      </c>
      <c r="AJ128" s="37"/>
      <c r="AK128" s="38"/>
      <c r="AL128" s="38"/>
      <c r="AM128" s="38"/>
      <c r="AN128" s="38"/>
      <c r="AO128" s="38"/>
      <c r="AP128" s="38"/>
      <c r="AQ128" s="68"/>
      <c r="AR128" s="38"/>
      <c r="AS128" s="39"/>
      <c r="AT128" s="35"/>
      <c r="AU128" s="35">
        <f t="shared" si="10"/>
        <v>1</v>
      </c>
      <c r="AV128" s="44" t="b">
        <f t="shared" si="13"/>
        <v>0</v>
      </c>
    </row>
    <row r="129" spans="1:48" ht="15" customHeight="1" x14ac:dyDescent="0.2">
      <c r="A129" s="43" t="s">
        <v>50</v>
      </c>
      <c r="B129" s="36" t="s">
        <v>826</v>
      </c>
      <c r="C129" s="36" t="s">
        <v>817</v>
      </c>
      <c r="D129" s="36" t="s">
        <v>15</v>
      </c>
      <c r="E129" s="36" t="s">
        <v>511</v>
      </c>
      <c r="F129" s="36" t="s">
        <v>1663</v>
      </c>
      <c r="G129" s="36" t="s">
        <v>1733</v>
      </c>
      <c r="H129" s="36" t="s">
        <v>1664</v>
      </c>
      <c r="I129" s="36" t="s">
        <v>1665</v>
      </c>
      <c r="J129" s="36" t="s">
        <v>1279</v>
      </c>
      <c r="K129" s="36" t="s">
        <v>1734</v>
      </c>
      <c r="L129" s="36" t="s">
        <v>511</v>
      </c>
      <c r="M129" s="35"/>
      <c r="N129" s="35">
        <v>280</v>
      </c>
      <c r="O129" s="36" t="s">
        <v>2111</v>
      </c>
      <c r="P129" s="36" t="s">
        <v>2139</v>
      </c>
      <c r="Q129" s="35">
        <v>1</v>
      </c>
      <c r="R129" s="37"/>
      <c r="S129" s="38"/>
      <c r="T129" s="38"/>
      <c r="U129" s="39"/>
      <c r="V129" s="36" t="s">
        <v>1238</v>
      </c>
      <c r="W129" s="35">
        <v>0</v>
      </c>
      <c r="X129" s="35">
        <v>6</v>
      </c>
      <c r="Y129" s="35">
        <v>0</v>
      </c>
      <c r="Z129" s="35"/>
      <c r="AA129" s="36"/>
      <c r="AB129" s="35">
        <v>15.3</v>
      </c>
      <c r="AC129" s="35">
        <v>0</v>
      </c>
      <c r="AD129" s="35">
        <v>15.3</v>
      </c>
      <c r="AE129" s="78" t="str">
        <f t="shared" si="11"/>
        <v/>
      </c>
      <c r="AF129" s="78" t="str">
        <f t="shared" si="12"/>
        <v/>
      </c>
      <c r="AG129" s="78" t="str">
        <f t="shared" si="7"/>
        <v/>
      </c>
      <c r="AH129" s="78" t="str">
        <f t="shared" si="8"/>
        <v/>
      </c>
      <c r="AI129" s="78" t="str">
        <f t="shared" si="9"/>
        <v/>
      </c>
      <c r="AJ129" s="37"/>
      <c r="AK129" s="38"/>
      <c r="AL129" s="38"/>
      <c r="AM129" s="38"/>
      <c r="AN129" s="38"/>
      <c r="AO129" s="38"/>
      <c r="AP129" s="38"/>
      <c r="AQ129" s="68"/>
      <c r="AR129" s="38"/>
      <c r="AS129" s="39"/>
      <c r="AT129" s="35"/>
      <c r="AU129" s="35">
        <f t="shared" si="10"/>
        <v>1</v>
      </c>
      <c r="AV129" s="44" t="b">
        <f t="shared" si="13"/>
        <v>0</v>
      </c>
    </row>
    <row r="130" spans="1:48" ht="15" customHeight="1" x14ac:dyDescent="0.2">
      <c r="A130" s="43" t="s">
        <v>50</v>
      </c>
      <c r="B130" s="36" t="s">
        <v>826</v>
      </c>
      <c r="C130" s="36" t="s">
        <v>817</v>
      </c>
      <c r="D130" s="36" t="s">
        <v>15</v>
      </c>
      <c r="E130" s="36" t="s">
        <v>511</v>
      </c>
      <c r="F130" s="36" t="s">
        <v>1663</v>
      </c>
      <c r="G130" s="36" t="s">
        <v>1733</v>
      </c>
      <c r="H130" s="36" t="s">
        <v>1664</v>
      </c>
      <c r="I130" s="36" t="s">
        <v>1665</v>
      </c>
      <c r="J130" s="36" t="s">
        <v>1279</v>
      </c>
      <c r="K130" s="36" t="s">
        <v>1734</v>
      </c>
      <c r="L130" s="36" t="s">
        <v>511</v>
      </c>
      <c r="M130" s="35"/>
      <c r="N130" s="35">
        <v>280</v>
      </c>
      <c r="O130" s="36" t="s">
        <v>2111</v>
      </c>
      <c r="P130" s="36" t="s">
        <v>2139</v>
      </c>
      <c r="Q130" s="35">
        <v>1</v>
      </c>
      <c r="R130" s="37"/>
      <c r="S130" s="38"/>
      <c r="T130" s="38"/>
      <c r="U130" s="39"/>
      <c r="V130" s="36" t="s">
        <v>1145</v>
      </c>
      <c r="W130" s="35">
        <v>0</v>
      </c>
      <c r="X130" s="35">
        <v>6</v>
      </c>
      <c r="Y130" s="35">
        <v>0</v>
      </c>
      <c r="Z130" s="35"/>
      <c r="AA130" s="36"/>
      <c r="AB130" s="35">
        <v>12.54</v>
      </c>
      <c r="AC130" s="35">
        <v>0</v>
      </c>
      <c r="AD130" s="35">
        <v>12.54</v>
      </c>
      <c r="AE130" s="78" t="str">
        <f t="shared" si="11"/>
        <v/>
      </c>
      <c r="AF130" s="78" t="str">
        <f t="shared" si="12"/>
        <v/>
      </c>
      <c r="AG130" s="78" t="str">
        <f t="shared" ref="AG130:AG193" si="14">IF($AM130=1,"",IF($AL130=1,$S130,""))</f>
        <v/>
      </c>
      <c r="AH130" s="78" t="str">
        <f t="shared" ref="AH130:AH193" si="15">IF($AM130=1,"",IF($AL130=1,$T130,""))</f>
        <v/>
      </c>
      <c r="AI130" s="78" t="str">
        <f t="shared" ref="AI130:AI193" si="16">IF($AM130=1,"",IF($AL130=1,$U130,""))</f>
        <v/>
      </c>
      <c r="AJ130" s="37"/>
      <c r="AK130" s="38"/>
      <c r="AL130" s="38"/>
      <c r="AM130" s="38"/>
      <c r="AN130" s="38"/>
      <c r="AO130" s="38"/>
      <c r="AP130" s="38"/>
      <c r="AQ130" s="68"/>
      <c r="AR130" s="38"/>
      <c r="AS130" s="39"/>
      <c r="AT130" s="35"/>
      <c r="AU130" s="35">
        <f t="shared" ref="AU130:AU193" si="17">IF(OR(AND(AL130="",AM130=""),AND(AL130=1,AM130="",AO130="",AR130="")),1,"")</f>
        <v>1</v>
      </c>
      <c r="AV130" s="44" t="b">
        <f t="shared" si="13"/>
        <v>0</v>
      </c>
    </row>
    <row r="131" spans="1:48" ht="15" customHeight="1" x14ac:dyDescent="0.2">
      <c r="A131" s="43" t="s">
        <v>50</v>
      </c>
      <c r="B131" s="36" t="s">
        <v>826</v>
      </c>
      <c r="C131" s="36" t="s">
        <v>817</v>
      </c>
      <c r="D131" s="36" t="s">
        <v>15</v>
      </c>
      <c r="E131" s="36" t="s">
        <v>511</v>
      </c>
      <c r="F131" s="36" t="s">
        <v>1663</v>
      </c>
      <c r="G131" s="36" t="s">
        <v>1733</v>
      </c>
      <c r="H131" s="36" t="s">
        <v>1664</v>
      </c>
      <c r="I131" s="36" t="s">
        <v>1665</v>
      </c>
      <c r="J131" s="36" t="s">
        <v>1279</v>
      </c>
      <c r="K131" s="36" t="s">
        <v>1734</v>
      </c>
      <c r="L131" s="36" t="s">
        <v>511</v>
      </c>
      <c r="M131" s="35"/>
      <c r="N131" s="35">
        <v>280</v>
      </c>
      <c r="O131" s="36" t="s">
        <v>2111</v>
      </c>
      <c r="P131" s="36" t="s">
        <v>2139</v>
      </c>
      <c r="Q131" s="35"/>
      <c r="R131" s="37">
        <v>1</v>
      </c>
      <c r="S131" s="38"/>
      <c r="T131" s="38"/>
      <c r="U131" s="39"/>
      <c r="V131" s="36" t="s">
        <v>1147</v>
      </c>
      <c r="W131" s="35">
        <v>0</v>
      </c>
      <c r="X131" s="35">
        <v>6</v>
      </c>
      <c r="Y131" s="35">
        <v>0</v>
      </c>
      <c r="Z131" s="35"/>
      <c r="AA131" s="36"/>
      <c r="AB131" s="35">
        <v>16.32</v>
      </c>
      <c r="AC131" s="35">
        <v>0</v>
      </c>
      <c r="AD131" s="35">
        <v>16.32</v>
      </c>
      <c r="AE131" s="78" t="str">
        <f t="shared" ref="AE131:AE194" si="18">IF($AM131=1,"",IF($AL131=1,$Q131,""))</f>
        <v/>
      </c>
      <c r="AF131" s="78" t="str">
        <f t="shared" ref="AF131:AF194" si="19">IF($AM131=1,"",IF($AL131=1,$R131,""))</f>
        <v/>
      </c>
      <c r="AG131" s="78" t="str">
        <f t="shared" si="14"/>
        <v/>
      </c>
      <c r="AH131" s="78" t="str">
        <f t="shared" si="15"/>
        <v/>
      </c>
      <c r="AI131" s="78" t="str">
        <f t="shared" si="16"/>
        <v/>
      </c>
      <c r="AJ131" s="37"/>
      <c r="AK131" s="38"/>
      <c r="AL131" s="38"/>
      <c r="AM131" s="38"/>
      <c r="AN131" s="38"/>
      <c r="AO131" s="38"/>
      <c r="AP131" s="38"/>
      <c r="AQ131" s="68"/>
      <c r="AR131" s="38"/>
      <c r="AS131" s="39"/>
      <c r="AT131" s="35"/>
      <c r="AU131" s="35">
        <f t="shared" si="17"/>
        <v>1</v>
      </c>
      <c r="AV131" s="44" t="b">
        <f t="shared" ref="AV131:AV194" si="20">IF(AL131=1,0,IF(AM131=1,1))</f>
        <v>0</v>
      </c>
    </row>
    <row r="132" spans="1:48" ht="15" customHeight="1" x14ac:dyDescent="0.2">
      <c r="A132" s="43" t="s">
        <v>50</v>
      </c>
      <c r="B132" s="36" t="s">
        <v>826</v>
      </c>
      <c r="C132" s="36" t="s">
        <v>817</v>
      </c>
      <c r="D132" s="36" t="s">
        <v>15</v>
      </c>
      <c r="E132" s="36" t="s">
        <v>511</v>
      </c>
      <c r="F132" s="36" t="s">
        <v>1663</v>
      </c>
      <c r="G132" s="36" t="s">
        <v>1733</v>
      </c>
      <c r="H132" s="36" t="s">
        <v>1664</v>
      </c>
      <c r="I132" s="36" t="s">
        <v>1665</v>
      </c>
      <c r="J132" s="36" t="s">
        <v>1279</v>
      </c>
      <c r="K132" s="36" t="s">
        <v>1734</v>
      </c>
      <c r="L132" s="36" t="s">
        <v>511</v>
      </c>
      <c r="M132" s="35"/>
      <c r="N132" s="35">
        <v>280</v>
      </c>
      <c r="O132" s="36" t="s">
        <v>2111</v>
      </c>
      <c r="P132" s="36" t="s">
        <v>2139</v>
      </c>
      <c r="Q132" s="35"/>
      <c r="R132" s="37">
        <v>1</v>
      </c>
      <c r="S132" s="38"/>
      <c r="T132" s="38"/>
      <c r="U132" s="39"/>
      <c r="V132" s="36" t="s">
        <v>1149</v>
      </c>
      <c r="W132" s="35">
        <v>0</v>
      </c>
      <c r="X132" s="35">
        <v>6</v>
      </c>
      <c r="Y132" s="35">
        <v>0</v>
      </c>
      <c r="Z132" s="35"/>
      <c r="AA132" s="36"/>
      <c r="AB132" s="35">
        <v>17.7</v>
      </c>
      <c r="AC132" s="35">
        <v>0</v>
      </c>
      <c r="AD132" s="35">
        <v>17.7</v>
      </c>
      <c r="AE132" s="78" t="str">
        <f t="shared" si="18"/>
        <v/>
      </c>
      <c r="AF132" s="78" t="str">
        <f t="shared" si="19"/>
        <v/>
      </c>
      <c r="AG132" s="78" t="str">
        <f t="shared" si="14"/>
        <v/>
      </c>
      <c r="AH132" s="78" t="str">
        <f t="shared" si="15"/>
        <v/>
      </c>
      <c r="AI132" s="78" t="str">
        <f t="shared" si="16"/>
        <v/>
      </c>
      <c r="AJ132" s="37"/>
      <c r="AK132" s="38"/>
      <c r="AL132" s="38"/>
      <c r="AM132" s="38"/>
      <c r="AN132" s="38"/>
      <c r="AO132" s="38"/>
      <c r="AP132" s="38"/>
      <c r="AQ132" s="68"/>
      <c r="AR132" s="38"/>
      <c r="AS132" s="39"/>
      <c r="AT132" s="35"/>
      <c r="AU132" s="35">
        <f t="shared" si="17"/>
        <v>1</v>
      </c>
      <c r="AV132" s="44" t="b">
        <f t="shared" si="20"/>
        <v>0</v>
      </c>
    </row>
    <row r="133" spans="1:48" ht="15" customHeight="1" x14ac:dyDescent="0.2">
      <c r="A133" s="43" t="s">
        <v>50</v>
      </c>
      <c r="B133" s="36" t="s">
        <v>826</v>
      </c>
      <c r="C133" s="36" t="s">
        <v>817</v>
      </c>
      <c r="D133" s="36" t="s">
        <v>15</v>
      </c>
      <c r="E133" s="36" t="s">
        <v>511</v>
      </c>
      <c r="F133" s="36" t="s">
        <v>1663</v>
      </c>
      <c r="G133" s="36" t="s">
        <v>1733</v>
      </c>
      <c r="H133" s="36" t="s">
        <v>1664</v>
      </c>
      <c r="I133" s="36" t="s">
        <v>1665</v>
      </c>
      <c r="J133" s="36" t="s">
        <v>1279</v>
      </c>
      <c r="K133" s="36" t="s">
        <v>1734</v>
      </c>
      <c r="L133" s="36" t="s">
        <v>511</v>
      </c>
      <c r="M133" s="35"/>
      <c r="N133" s="35">
        <v>280</v>
      </c>
      <c r="O133" s="36" t="s">
        <v>2111</v>
      </c>
      <c r="P133" s="36" t="s">
        <v>2139</v>
      </c>
      <c r="Q133" s="35"/>
      <c r="R133" s="37">
        <v>1</v>
      </c>
      <c r="S133" s="38"/>
      <c r="T133" s="38"/>
      <c r="U133" s="39"/>
      <c r="V133" s="36" t="s">
        <v>1692</v>
      </c>
      <c r="W133" s="35">
        <v>0</v>
      </c>
      <c r="X133" s="35">
        <v>6</v>
      </c>
      <c r="Y133" s="35">
        <v>0</v>
      </c>
      <c r="Z133" s="35"/>
      <c r="AA133" s="36"/>
      <c r="AB133" s="35">
        <v>16.739999999999998</v>
      </c>
      <c r="AC133" s="35">
        <v>0</v>
      </c>
      <c r="AD133" s="35">
        <v>16.739999999999998</v>
      </c>
      <c r="AE133" s="78" t="str">
        <f t="shared" si="18"/>
        <v/>
      </c>
      <c r="AF133" s="78" t="str">
        <f t="shared" si="19"/>
        <v/>
      </c>
      <c r="AG133" s="78" t="str">
        <f t="shared" si="14"/>
        <v/>
      </c>
      <c r="AH133" s="78" t="str">
        <f t="shared" si="15"/>
        <v/>
      </c>
      <c r="AI133" s="78" t="str">
        <f t="shared" si="16"/>
        <v/>
      </c>
      <c r="AJ133" s="37"/>
      <c r="AK133" s="38"/>
      <c r="AL133" s="38"/>
      <c r="AM133" s="38"/>
      <c r="AN133" s="38"/>
      <c r="AO133" s="38"/>
      <c r="AP133" s="38"/>
      <c r="AQ133" s="68"/>
      <c r="AR133" s="38"/>
      <c r="AS133" s="39"/>
      <c r="AT133" s="35"/>
      <c r="AU133" s="35">
        <f t="shared" si="17"/>
        <v>1</v>
      </c>
      <c r="AV133" s="44" t="b">
        <f t="shared" si="20"/>
        <v>0</v>
      </c>
    </row>
    <row r="134" spans="1:48" ht="15" customHeight="1" x14ac:dyDescent="0.2">
      <c r="A134" s="43" t="s">
        <v>50</v>
      </c>
      <c r="B134" s="36" t="s">
        <v>826</v>
      </c>
      <c r="C134" s="36" t="s">
        <v>18</v>
      </c>
      <c r="D134" s="36" t="s">
        <v>15</v>
      </c>
      <c r="E134" s="36" t="s">
        <v>511</v>
      </c>
      <c r="F134" s="36" t="s">
        <v>1663</v>
      </c>
      <c r="G134" s="36" t="s">
        <v>1733</v>
      </c>
      <c r="H134" s="36" t="s">
        <v>1664</v>
      </c>
      <c r="I134" s="36" t="s">
        <v>1665</v>
      </c>
      <c r="J134" s="36" t="s">
        <v>1279</v>
      </c>
      <c r="K134" s="36" t="s">
        <v>1734</v>
      </c>
      <c r="L134" s="36" t="s">
        <v>511</v>
      </c>
      <c r="M134" s="35"/>
      <c r="N134" s="35">
        <v>280</v>
      </c>
      <c r="O134" s="36" t="s">
        <v>2111</v>
      </c>
      <c r="P134" s="36" t="s">
        <v>2140</v>
      </c>
      <c r="Q134" s="35">
        <v>1</v>
      </c>
      <c r="R134" s="37"/>
      <c r="S134" s="38"/>
      <c r="T134" s="38"/>
      <c r="U134" s="39"/>
      <c r="V134" s="36" t="s">
        <v>1633</v>
      </c>
      <c r="W134" s="35">
        <v>1010601270</v>
      </c>
      <c r="X134" s="35">
        <v>6</v>
      </c>
      <c r="Y134" s="35">
        <v>0</v>
      </c>
      <c r="Z134" s="35"/>
      <c r="AA134" s="36"/>
      <c r="AB134" s="35">
        <v>24.72</v>
      </c>
      <c r="AC134" s="35">
        <v>0</v>
      </c>
      <c r="AD134" s="35">
        <v>24.72</v>
      </c>
      <c r="AE134" s="78" t="str">
        <f t="shared" si="18"/>
        <v/>
      </c>
      <c r="AF134" s="78" t="str">
        <f t="shared" si="19"/>
        <v/>
      </c>
      <c r="AG134" s="78" t="str">
        <f t="shared" si="14"/>
        <v/>
      </c>
      <c r="AH134" s="78" t="str">
        <f t="shared" si="15"/>
        <v/>
      </c>
      <c r="AI134" s="78" t="str">
        <f t="shared" si="16"/>
        <v/>
      </c>
      <c r="AJ134" s="37"/>
      <c r="AK134" s="38"/>
      <c r="AL134" s="38"/>
      <c r="AM134" s="38"/>
      <c r="AN134" s="38"/>
      <c r="AO134" s="38"/>
      <c r="AP134" s="38"/>
      <c r="AQ134" s="68"/>
      <c r="AR134" s="38"/>
      <c r="AS134" s="39"/>
      <c r="AT134" s="35"/>
      <c r="AU134" s="35">
        <f t="shared" si="17"/>
        <v>1</v>
      </c>
      <c r="AV134" s="44" t="b">
        <f t="shared" si="20"/>
        <v>0</v>
      </c>
    </row>
    <row r="135" spans="1:48" ht="15" customHeight="1" x14ac:dyDescent="0.2">
      <c r="A135" s="43" t="s">
        <v>50</v>
      </c>
      <c r="B135" s="36" t="s">
        <v>826</v>
      </c>
      <c r="C135" s="36" t="s">
        <v>18</v>
      </c>
      <c r="D135" s="36" t="s">
        <v>15</v>
      </c>
      <c r="E135" s="36" t="s">
        <v>511</v>
      </c>
      <c r="F135" s="36" t="s">
        <v>1663</v>
      </c>
      <c r="G135" s="36" t="s">
        <v>1733</v>
      </c>
      <c r="H135" s="36" t="s">
        <v>1664</v>
      </c>
      <c r="I135" s="36" t="s">
        <v>1665</v>
      </c>
      <c r="J135" s="36" t="s">
        <v>1279</v>
      </c>
      <c r="K135" s="36" t="s">
        <v>1734</v>
      </c>
      <c r="L135" s="36" t="s">
        <v>511</v>
      </c>
      <c r="M135" s="35"/>
      <c r="N135" s="35">
        <v>280</v>
      </c>
      <c r="O135" s="36" t="s">
        <v>2111</v>
      </c>
      <c r="P135" s="36" t="s">
        <v>2140</v>
      </c>
      <c r="Q135" s="35">
        <v>1</v>
      </c>
      <c r="R135" s="37"/>
      <c r="S135" s="38"/>
      <c r="T135" s="38"/>
      <c r="U135" s="39"/>
      <c r="V135" s="36" t="s">
        <v>1634</v>
      </c>
      <c r="W135" s="35">
        <v>1010608270</v>
      </c>
      <c r="X135" s="35">
        <v>6</v>
      </c>
      <c r="Y135" s="35">
        <v>0</v>
      </c>
      <c r="Z135" s="35"/>
      <c r="AA135" s="36"/>
      <c r="AB135" s="35">
        <v>24.72</v>
      </c>
      <c r="AC135" s="35">
        <v>0</v>
      </c>
      <c r="AD135" s="35">
        <v>24.72</v>
      </c>
      <c r="AE135" s="78" t="str">
        <f t="shared" si="18"/>
        <v/>
      </c>
      <c r="AF135" s="78" t="str">
        <f t="shared" si="19"/>
        <v/>
      </c>
      <c r="AG135" s="78" t="str">
        <f t="shared" si="14"/>
        <v/>
      </c>
      <c r="AH135" s="78" t="str">
        <f t="shared" si="15"/>
        <v/>
      </c>
      <c r="AI135" s="78" t="str">
        <f t="shared" si="16"/>
        <v/>
      </c>
      <c r="AJ135" s="37"/>
      <c r="AK135" s="38"/>
      <c r="AL135" s="38"/>
      <c r="AM135" s="38"/>
      <c r="AN135" s="38"/>
      <c r="AO135" s="38"/>
      <c r="AP135" s="38"/>
      <c r="AQ135" s="68"/>
      <c r="AR135" s="38"/>
      <c r="AS135" s="39"/>
      <c r="AT135" s="35"/>
      <c r="AU135" s="35">
        <f t="shared" si="17"/>
        <v>1</v>
      </c>
      <c r="AV135" s="44" t="b">
        <f t="shared" si="20"/>
        <v>0</v>
      </c>
    </row>
    <row r="136" spans="1:48" ht="15" customHeight="1" x14ac:dyDescent="0.2">
      <c r="A136" s="43" t="s">
        <v>50</v>
      </c>
      <c r="B136" s="36" t="s">
        <v>826</v>
      </c>
      <c r="C136" s="36" t="s">
        <v>18</v>
      </c>
      <c r="D136" s="36" t="s">
        <v>15</v>
      </c>
      <c r="E136" s="36" t="s">
        <v>511</v>
      </c>
      <c r="F136" s="36" t="s">
        <v>1663</v>
      </c>
      <c r="G136" s="36" t="s">
        <v>1733</v>
      </c>
      <c r="H136" s="36" t="s">
        <v>1664</v>
      </c>
      <c r="I136" s="36" t="s">
        <v>1665</v>
      </c>
      <c r="J136" s="36" t="s">
        <v>1279</v>
      </c>
      <c r="K136" s="36" t="s">
        <v>1734</v>
      </c>
      <c r="L136" s="36" t="s">
        <v>511</v>
      </c>
      <c r="M136" s="35"/>
      <c r="N136" s="35">
        <v>280</v>
      </c>
      <c r="O136" s="36" t="s">
        <v>2111</v>
      </c>
      <c r="P136" s="36" t="s">
        <v>2140</v>
      </c>
      <c r="Q136" s="35">
        <v>1</v>
      </c>
      <c r="R136" s="37"/>
      <c r="S136" s="38"/>
      <c r="T136" s="38"/>
      <c r="U136" s="39"/>
      <c r="V136" s="36" t="s">
        <v>2070</v>
      </c>
      <c r="W136" s="35">
        <v>1010450120</v>
      </c>
      <c r="X136" s="35">
        <v>4</v>
      </c>
      <c r="Y136" s="35">
        <v>0</v>
      </c>
      <c r="Z136" s="35"/>
      <c r="AA136" s="36"/>
      <c r="AB136" s="35">
        <v>11.92</v>
      </c>
      <c r="AC136" s="35">
        <v>0</v>
      </c>
      <c r="AD136" s="35">
        <v>11.92</v>
      </c>
      <c r="AE136" s="78" t="str">
        <f t="shared" si="18"/>
        <v/>
      </c>
      <c r="AF136" s="78" t="str">
        <f t="shared" si="19"/>
        <v/>
      </c>
      <c r="AG136" s="78" t="str">
        <f t="shared" si="14"/>
        <v/>
      </c>
      <c r="AH136" s="78" t="str">
        <f t="shared" si="15"/>
        <v/>
      </c>
      <c r="AI136" s="78" t="str">
        <f t="shared" si="16"/>
        <v/>
      </c>
      <c r="AJ136" s="37"/>
      <c r="AK136" s="38"/>
      <c r="AL136" s="38"/>
      <c r="AM136" s="38"/>
      <c r="AN136" s="38"/>
      <c r="AO136" s="38"/>
      <c r="AP136" s="38"/>
      <c r="AQ136" s="68"/>
      <c r="AR136" s="38"/>
      <c r="AS136" s="39"/>
      <c r="AT136" s="35"/>
      <c r="AU136" s="35">
        <f t="shared" si="17"/>
        <v>1</v>
      </c>
      <c r="AV136" s="44" t="b">
        <f t="shared" si="20"/>
        <v>0</v>
      </c>
    </row>
    <row r="137" spans="1:48" ht="15" customHeight="1" x14ac:dyDescent="0.2">
      <c r="A137" s="43" t="s">
        <v>50</v>
      </c>
      <c r="B137" s="36" t="s">
        <v>826</v>
      </c>
      <c r="C137" s="36" t="s">
        <v>18</v>
      </c>
      <c r="D137" s="36" t="s">
        <v>15</v>
      </c>
      <c r="E137" s="36" t="s">
        <v>511</v>
      </c>
      <c r="F137" s="36" t="s">
        <v>1663</v>
      </c>
      <c r="G137" s="36" t="s">
        <v>1733</v>
      </c>
      <c r="H137" s="36" t="s">
        <v>1664</v>
      </c>
      <c r="I137" s="36" t="s">
        <v>1665</v>
      </c>
      <c r="J137" s="36" t="s">
        <v>1279</v>
      </c>
      <c r="K137" s="36" t="s">
        <v>1734</v>
      </c>
      <c r="L137" s="36" t="s">
        <v>511</v>
      </c>
      <c r="M137" s="35"/>
      <c r="N137" s="35">
        <v>280</v>
      </c>
      <c r="O137" s="36" t="s">
        <v>2111</v>
      </c>
      <c r="P137" s="36" t="s">
        <v>2140</v>
      </c>
      <c r="Q137" s="35">
        <v>1</v>
      </c>
      <c r="R137" s="37"/>
      <c r="S137" s="38"/>
      <c r="T137" s="38"/>
      <c r="U137" s="39"/>
      <c r="V137" s="36" t="s">
        <v>2037</v>
      </c>
      <c r="W137" s="35">
        <v>1010450430</v>
      </c>
      <c r="X137" s="35">
        <v>4</v>
      </c>
      <c r="Y137" s="35">
        <v>0</v>
      </c>
      <c r="Z137" s="35"/>
      <c r="AA137" s="36"/>
      <c r="AB137" s="35">
        <v>29.2</v>
      </c>
      <c r="AC137" s="35">
        <v>0</v>
      </c>
      <c r="AD137" s="35">
        <v>29.2</v>
      </c>
      <c r="AE137" s="78" t="str">
        <f t="shared" si="18"/>
        <v/>
      </c>
      <c r="AF137" s="78" t="str">
        <f t="shared" si="19"/>
        <v/>
      </c>
      <c r="AG137" s="78" t="str">
        <f t="shared" si="14"/>
        <v/>
      </c>
      <c r="AH137" s="78" t="str">
        <f t="shared" si="15"/>
        <v/>
      </c>
      <c r="AI137" s="78" t="str">
        <f t="shared" si="16"/>
        <v/>
      </c>
      <c r="AJ137" s="37"/>
      <c r="AK137" s="38"/>
      <c r="AL137" s="38"/>
      <c r="AM137" s="38"/>
      <c r="AN137" s="38"/>
      <c r="AO137" s="38"/>
      <c r="AP137" s="38"/>
      <c r="AQ137" s="68"/>
      <c r="AR137" s="38"/>
      <c r="AS137" s="39"/>
      <c r="AT137" s="35"/>
      <c r="AU137" s="35">
        <f t="shared" si="17"/>
        <v>1</v>
      </c>
      <c r="AV137" s="44" t="b">
        <f t="shared" si="20"/>
        <v>0</v>
      </c>
    </row>
    <row r="138" spans="1:48" ht="15" customHeight="1" x14ac:dyDescent="0.2">
      <c r="A138" s="43" t="s">
        <v>50</v>
      </c>
      <c r="B138" s="36" t="s">
        <v>826</v>
      </c>
      <c r="C138" s="36" t="s">
        <v>18</v>
      </c>
      <c r="D138" s="36" t="s">
        <v>15</v>
      </c>
      <c r="E138" s="36" t="s">
        <v>511</v>
      </c>
      <c r="F138" s="36" t="s">
        <v>1663</v>
      </c>
      <c r="G138" s="36" t="s">
        <v>1733</v>
      </c>
      <c r="H138" s="36" t="s">
        <v>1664</v>
      </c>
      <c r="I138" s="36" t="s">
        <v>1665</v>
      </c>
      <c r="J138" s="36" t="s">
        <v>1279</v>
      </c>
      <c r="K138" s="36" t="s">
        <v>1734</v>
      </c>
      <c r="L138" s="36" t="s">
        <v>511</v>
      </c>
      <c r="M138" s="35"/>
      <c r="N138" s="35">
        <v>280</v>
      </c>
      <c r="O138" s="36" t="s">
        <v>2111</v>
      </c>
      <c r="P138" s="36" t="s">
        <v>2140</v>
      </c>
      <c r="Q138" s="35">
        <v>1</v>
      </c>
      <c r="R138" s="37"/>
      <c r="S138" s="38"/>
      <c r="T138" s="38"/>
      <c r="U138" s="39"/>
      <c r="V138" s="36" t="s">
        <v>1755</v>
      </c>
      <c r="W138" s="35">
        <v>1010639069</v>
      </c>
      <c r="X138" s="35">
        <v>6</v>
      </c>
      <c r="Y138" s="35">
        <v>0</v>
      </c>
      <c r="Z138" s="35"/>
      <c r="AA138" s="36"/>
      <c r="AB138" s="35">
        <v>37.200000000000003</v>
      </c>
      <c r="AC138" s="35">
        <v>0</v>
      </c>
      <c r="AD138" s="35">
        <v>37.200000000000003</v>
      </c>
      <c r="AE138" s="78" t="str">
        <f t="shared" si="18"/>
        <v/>
      </c>
      <c r="AF138" s="78" t="str">
        <f t="shared" si="19"/>
        <v/>
      </c>
      <c r="AG138" s="78" t="str">
        <f t="shared" si="14"/>
        <v/>
      </c>
      <c r="AH138" s="78" t="str">
        <f t="shared" si="15"/>
        <v/>
      </c>
      <c r="AI138" s="78" t="str">
        <f t="shared" si="16"/>
        <v/>
      </c>
      <c r="AJ138" s="37"/>
      <c r="AK138" s="38"/>
      <c r="AL138" s="38"/>
      <c r="AM138" s="38"/>
      <c r="AN138" s="38"/>
      <c r="AO138" s="38"/>
      <c r="AP138" s="38"/>
      <c r="AQ138" s="68"/>
      <c r="AR138" s="38"/>
      <c r="AS138" s="39"/>
      <c r="AT138" s="35"/>
      <c r="AU138" s="35">
        <f t="shared" si="17"/>
        <v>1</v>
      </c>
      <c r="AV138" s="44" t="b">
        <f t="shared" si="20"/>
        <v>0</v>
      </c>
    </row>
    <row r="139" spans="1:48" ht="15" customHeight="1" x14ac:dyDescent="0.2">
      <c r="A139" s="43" t="s">
        <v>50</v>
      </c>
      <c r="B139" s="36" t="s">
        <v>826</v>
      </c>
      <c r="C139" s="36" t="s">
        <v>18</v>
      </c>
      <c r="D139" s="36" t="s">
        <v>15</v>
      </c>
      <c r="E139" s="36" t="s">
        <v>511</v>
      </c>
      <c r="F139" s="36" t="s">
        <v>1663</v>
      </c>
      <c r="G139" s="36" t="s">
        <v>1733</v>
      </c>
      <c r="H139" s="36" t="s">
        <v>1664</v>
      </c>
      <c r="I139" s="36" t="s">
        <v>1665</v>
      </c>
      <c r="J139" s="36" t="s">
        <v>1279</v>
      </c>
      <c r="K139" s="36" t="s">
        <v>1734</v>
      </c>
      <c r="L139" s="36" t="s">
        <v>511</v>
      </c>
      <c r="M139" s="35"/>
      <c r="N139" s="35">
        <v>280</v>
      </c>
      <c r="O139" s="36" t="s">
        <v>2111</v>
      </c>
      <c r="P139" s="36" t="s">
        <v>2140</v>
      </c>
      <c r="Q139" s="35"/>
      <c r="R139" s="37"/>
      <c r="S139" s="38">
        <v>1</v>
      </c>
      <c r="T139" s="38"/>
      <c r="U139" s="39"/>
      <c r="V139" s="36" t="s">
        <v>1804</v>
      </c>
      <c r="W139" s="35">
        <v>1010451020</v>
      </c>
      <c r="X139" s="35">
        <v>4</v>
      </c>
      <c r="Y139" s="35">
        <v>0</v>
      </c>
      <c r="Z139" s="35"/>
      <c r="AA139" s="36"/>
      <c r="AB139" s="35">
        <v>8.92</v>
      </c>
      <c r="AC139" s="35">
        <v>0</v>
      </c>
      <c r="AD139" s="35">
        <v>8.92</v>
      </c>
      <c r="AE139" s="78" t="str">
        <f t="shared" si="18"/>
        <v/>
      </c>
      <c r="AF139" s="78" t="str">
        <f t="shared" si="19"/>
        <v/>
      </c>
      <c r="AG139" s="78" t="str">
        <f t="shared" si="14"/>
        <v/>
      </c>
      <c r="AH139" s="78" t="str">
        <f t="shared" si="15"/>
        <v/>
      </c>
      <c r="AI139" s="78" t="str">
        <f t="shared" si="16"/>
        <v/>
      </c>
      <c r="AJ139" s="37"/>
      <c r="AK139" s="38"/>
      <c r="AL139" s="38"/>
      <c r="AM139" s="38"/>
      <c r="AN139" s="38"/>
      <c r="AO139" s="38"/>
      <c r="AP139" s="38"/>
      <c r="AQ139" s="68"/>
      <c r="AR139" s="38"/>
      <c r="AS139" s="39"/>
      <c r="AT139" s="35"/>
      <c r="AU139" s="35">
        <f t="shared" si="17"/>
        <v>1</v>
      </c>
      <c r="AV139" s="44" t="b">
        <f t="shared" si="20"/>
        <v>0</v>
      </c>
    </row>
    <row r="140" spans="1:48" ht="15" customHeight="1" x14ac:dyDescent="0.2">
      <c r="A140" s="43" t="s">
        <v>50</v>
      </c>
      <c r="B140" s="36" t="s">
        <v>826</v>
      </c>
      <c r="C140" s="36" t="s">
        <v>18</v>
      </c>
      <c r="D140" s="36" t="s">
        <v>15</v>
      </c>
      <c r="E140" s="36" t="s">
        <v>511</v>
      </c>
      <c r="F140" s="36" t="s">
        <v>1663</v>
      </c>
      <c r="G140" s="36" t="s">
        <v>1733</v>
      </c>
      <c r="H140" s="36" t="s">
        <v>1664</v>
      </c>
      <c r="I140" s="36" t="s">
        <v>1665</v>
      </c>
      <c r="J140" s="36" t="s">
        <v>1279</v>
      </c>
      <c r="K140" s="36" t="s">
        <v>1734</v>
      </c>
      <c r="L140" s="36" t="s">
        <v>511</v>
      </c>
      <c r="M140" s="35"/>
      <c r="N140" s="35">
        <v>280</v>
      </c>
      <c r="O140" s="36" t="s">
        <v>2111</v>
      </c>
      <c r="P140" s="36" t="s">
        <v>2140</v>
      </c>
      <c r="Q140" s="35"/>
      <c r="R140" s="37"/>
      <c r="S140" s="38">
        <v>1</v>
      </c>
      <c r="T140" s="38"/>
      <c r="U140" s="39"/>
      <c r="V140" s="36" t="s">
        <v>1805</v>
      </c>
      <c r="W140" s="35">
        <v>1010450920</v>
      </c>
      <c r="X140" s="35">
        <v>4</v>
      </c>
      <c r="Y140" s="35">
        <v>0</v>
      </c>
      <c r="Z140" s="35"/>
      <c r="AA140" s="36"/>
      <c r="AB140" s="35">
        <v>8.92</v>
      </c>
      <c r="AC140" s="35">
        <v>0</v>
      </c>
      <c r="AD140" s="35">
        <v>8.92</v>
      </c>
      <c r="AE140" s="78" t="str">
        <f t="shared" si="18"/>
        <v/>
      </c>
      <c r="AF140" s="78" t="str">
        <f t="shared" si="19"/>
        <v/>
      </c>
      <c r="AG140" s="78" t="str">
        <f t="shared" si="14"/>
        <v/>
      </c>
      <c r="AH140" s="78" t="str">
        <f t="shared" si="15"/>
        <v/>
      </c>
      <c r="AI140" s="78" t="str">
        <f t="shared" si="16"/>
        <v/>
      </c>
      <c r="AJ140" s="37"/>
      <c r="AK140" s="38"/>
      <c r="AL140" s="38"/>
      <c r="AM140" s="38"/>
      <c r="AN140" s="38"/>
      <c r="AO140" s="38"/>
      <c r="AP140" s="38"/>
      <c r="AQ140" s="68"/>
      <c r="AR140" s="38"/>
      <c r="AS140" s="39"/>
      <c r="AT140" s="35"/>
      <c r="AU140" s="35">
        <f t="shared" si="17"/>
        <v>1</v>
      </c>
      <c r="AV140" s="44" t="b">
        <f t="shared" si="20"/>
        <v>0</v>
      </c>
    </row>
    <row r="141" spans="1:48" ht="15" customHeight="1" x14ac:dyDescent="0.2">
      <c r="A141" s="43" t="s">
        <v>50</v>
      </c>
      <c r="B141" s="36" t="s">
        <v>826</v>
      </c>
      <c r="C141" s="36" t="s">
        <v>868</v>
      </c>
      <c r="D141" s="36" t="s">
        <v>15</v>
      </c>
      <c r="E141" s="36" t="s">
        <v>511</v>
      </c>
      <c r="F141" s="36" t="s">
        <v>1663</v>
      </c>
      <c r="G141" s="36" t="s">
        <v>1733</v>
      </c>
      <c r="H141" s="36" t="s">
        <v>1664</v>
      </c>
      <c r="I141" s="36" t="s">
        <v>1665</v>
      </c>
      <c r="J141" s="36" t="s">
        <v>1279</v>
      </c>
      <c r="K141" s="36" t="s">
        <v>1734</v>
      </c>
      <c r="L141" s="36" t="s">
        <v>511</v>
      </c>
      <c r="M141" s="35"/>
      <c r="N141" s="35">
        <v>280</v>
      </c>
      <c r="O141" s="36" t="s">
        <v>2111</v>
      </c>
      <c r="P141" s="36" t="s">
        <v>2141</v>
      </c>
      <c r="Q141" s="35">
        <v>1</v>
      </c>
      <c r="R141" s="37"/>
      <c r="S141" s="38"/>
      <c r="T141" s="38"/>
      <c r="U141" s="39"/>
      <c r="V141" s="36" t="s">
        <v>2142</v>
      </c>
      <c r="W141" s="35">
        <v>550030</v>
      </c>
      <c r="X141" s="35">
        <v>15</v>
      </c>
      <c r="Y141" s="35">
        <v>0</v>
      </c>
      <c r="Z141" s="35"/>
      <c r="AA141" s="36"/>
      <c r="AB141" s="35">
        <v>12.15</v>
      </c>
      <c r="AC141" s="35">
        <v>0</v>
      </c>
      <c r="AD141" s="35">
        <v>12.15</v>
      </c>
      <c r="AE141" s="78" t="str">
        <f t="shared" si="18"/>
        <v/>
      </c>
      <c r="AF141" s="78" t="str">
        <f t="shared" si="19"/>
        <v/>
      </c>
      <c r="AG141" s="78" t="str">
        <f t="shared" si="14"/>
        <v/>
      </c>
      <c r="AH141" s="78" t="str">
        <f t="shared" si="15"/>
        <v/>
      </c>
      <c r="AI141" s="78" t="str">
        <f t="shared" si="16"/>
        <v/>
      </c>
      <c r="AJ141" s="37"/>
      <c r="AK141" s="38"/>
      <c r="AL141" s="38"/>
      <c r="AM141" s="38"/>
      <c r="AN141" s="38"/>
      <c r="AO141" s="38"/>
      <c r="AP141" s="38"/>
      <c r="AQ141" s="68"/>
      <c r="AR141" s="38"/>
      <c r="AS141" s="39"/>
      <c r="AT141" s="35"/>
      <c r="AU141" s="35">
        <f t="shared" si="17"/>
        <v>1</v>
      </c>
      <c r="AV141" s="44" t="b">
        <f t="shared" si="20"/>
        <v>0</v>
      </c>
    </row>
    <row r="142" spans="1:48" ht="15" customHeight="1" x14ac:dyDescent="0.2">
      <c r="A142" s="43" t="s">
        <v>50</v>
      </c>
      <c r="B142" s="36" t="s">
        <v>826</v>
      </c>
      <c r="C142" s="36" t="s">
        <v>868</v>
      </c>
      <c r="D142" s="36" t="s">
        <v>15</v>
      </c>
      <c r="E142" s="36" t="s">
        <v>511</v>
      </c>
      <c r="F142" s="36" t="s">
        <v>1663</v>
      </c>
      <c r="G142" s="36" t="s">
        <v>1733</v>
      </c>
      <c r="H142" s="36" t="s">
        <v>1664</v>
      </c>
      <c r="I142" s="36" t="s">
        <v>1665</v>
      </c>
      <c r="J142" s="36" t="s">
        <v>1279</v>
      </c>
      <c r="K142" s="36" t="s">
        <v>1734</v>
      </c>
      <c r="L142" s="36" t="s">
        <v>511</v>
      </c>
      <c r="M142" s="35"/>
      <c r="N142" s="35">
        <v>280</v>
      </c>
      <c r="O142" s="36" t="s">
        <v>2111</v>
      </c>
      <c r="P142" s="36" t="s">
        <v>2141</v>
      </c>
      <c r="Q142" s="35">
        <v>1</v>
      </c>
      <c r="R142" s="37"/>
      <c r="S142" s="38"/>
      <c r="T142" s="38"/>
      <c r="U142" s="39"/>
      <c r="V142" s="36" t="s">
        <v>2071</v>
      </c>
      <c r="W142" s="35">
        <v>310020</v>
      </c>
      <c r="X142" s="35">
        <v>8</v>
      </c>
      <c r="Y142" s="35">
        <v>0</v>
      </c>
      <c r="Z142" s="35"/>
      <c r="AA142" s="36"/>
      <c r="AB142" s="35">
        <v>8.08</v>
      </c>
      <c r="AC142" s="35">
        <v>0</v>
      </c>
      <c r="AD142" s="35">
        <v>8.08</v>
      </c>
      <c r="AE142" s="78" t="str">
        <f t="shared" si="18"/>
        <v/>
      </c>
      <c r="AF142" s="78" t="str">
        <f t="shared" si="19"/>
        <v/>
      </c>
      <c r="AG142" s="78" t="str">
        <f t="shared" si="14"/>
        <v/>
      </c>
      <c r="AH142" s="78" t="str">
        <f t="shared" si="15"/>
        <v/>
      </c>
      <c r="AI142" s="78" t="str">
        <f t="shared" si="16"/>
        <v/>
      </c>
      <c r="AJ142" s="37"/>
      <c r="AK142" s="38"/>
      <c r="AL142" s="38"/>
      <c r="AM142" s="38"/>
      <c r="AN142" s="38"/>
      <c r="AO142" s="38"/>
      <c r="AP142" s="38"/>
      <c r="AQ142" s="68"/>
      <c r="AR142" s="38"/>
      <c r="AS142" s="39"/>
      <c r="AT142" s="35"/>
      <c r="AU142" s="35">
        <f t="shared" si="17"/>
        <v>1</v>
      </c>
      <c r="AV142" s="44" t="b">
        <f t="shared" si="20"/>
        <v>0</v>
      </c>
    </row>
    <row r="143" spans="1:48" ht="15" customHeight="1" x14ac:dyDescent="0.2">
      <c r="A143" s="43" t="s">
        <v>50</v>
      </c>
      <c r="B143" s="36" t="s">
        <v>826</v>
      </c>
      <c r="C143" s="36" t="s">
        <v>868</v>
      </c>
      <c r="D143" s="36" t="s">
        <v>15</v>
      </c>
      <c r="E143" s="36" t="s">
        <v>511</v>
      </c>
      <c r="F143" s="36" t="s">
        <v>1663</v>
      </c>
      <c r="G143" s="36" t="s">
        <v>1733</v>
      </c>
      <c r="H143" s="36" t="s">
        <v>1664</v>
      </c>
      <c r="I143" s="36" t="s">
        <v>1665</v>
      </c>
      <c r="J143" s="36" t="s">
        <v>1279</v>
      </c>
      <c r="K143" s="36" t="s">
        <v>1734</v>
      </c>
      <c r="L143" s="36" t="s">
        <v>511</v>
      </c>
      <c r="M143" s="35"/>
      <c r="N143" s="35">
        <v>280</v>
      </c>
      <c r="O143" s="36" t="s">
        <v>2111</v>
      </c>
      <c r="P143" s="36" t="s">
        <v>2141</v>
      </c>
      <c r="Q143" s="35">
        <v>1</v>
      </c>
      <c r="R143" s="37"/>
      <c r="S143" s="38"/>
      <c r="T143" s="38"/>
      <c r="U143" s="39"/>
      <c r="V143" s="36" t="s">
        <v>2072</v>
      </c>
      <c r="W143" s="35">
        <v>190100</v>
      </c>
      <c r="X143" s="35">
        <v>15</v>
      </c>
      <c r="Y143" s="35">
        <v>0</v>
      </c>
      <c r="Z143" s="35"/>
      <c r="AA143" s="36" t="s">
        <v>807</v>
      </c>
      <c r="AB143" s="35">
        <v>15.75</v>
      </c>
      <c r="AC143" s="35">
        <v>0</v>
      </c>
      <c r="AD143" s="35">
        <v>15.75</v>
      </c>
      <c r="AE143" s="78" t="str">
        <f t="shared" si="18"/>
        <v/>
      </c>
      <c r="AF143" s="78" t="str">
        <f t="shared" si="19"/>
        <v/>
      </c>
      <c r="AG143" s="78" t="str">
        <f t="shared" si="14"/>
        <v/>
      </c>
      <c r="AH143" s="78" t="str">
        <f t="shared" si="15"/>
        <v/>
      </c>
      <c r="AI143" s="78" t="str">
        <f t="shared" si="16"/>
        <v/>
      </c>
      <c r="AJ143" s="37"/>
      <c r="AK143" s="38"/>
      <c r="AL143" s="38"/>
      <c r="AM143" s="38"/>
      <c r="AN143" s="38"/>
      <c r="AO143" s="38"/>
      <c r="AP143" s="38"/>
      <c r="AQ143" s="68"/>
      <c r="AR143" s="38"/>
      <c r="AS143" s="39"/>
      <c r="AT143" s="35"/>
      <c r="AU143" s="35">
        <f t="shared" si="17"/>
        <v>1</v>
      </c>
      <c r="AV143" s="44" t="b">
        <f t="shared" si="20"/>
        <v>0</v>
      </c>
    </row>
    <row r="144" spans="1:48" ht="15" customHeight="1" x14ac:dyDescent="0.2">
      <c r="A144" s="43" t="s">
        <v>50</v>
      </c>
      <c r="B144" s="36" t="s">
        <v>826</v>
      </c>
      <c r="C144" s="36" t="s">
        <v>868</v>
      </c>
      <c r="D144" s="36" t="s">
        <v>15</v>
      </c>
      <c r="E144" s="36" t="s">
        <v>511</v>
      </c>
      <c r="F144" s="36" t="s">
        <v>1663</v>
      </c>
      <c r="G144" s="36" t="s">
        <v>1733</v>
      </c>
      <c r="H144" s="36" t="s">
        <v>1664</v>
      </c>
      <c r="I144" s="36" t="s">
        <v>1665</v>
      </c>
      <c r="J144" s="36" t="s">
        <v>1279</v>
      </c>
      <c r="K144" s="36" t="s">
        <v>1734</v>
      </c>
      <c r="L144" s="36" t="s">
        <v>511</v>
      </c>
      <c r="M144" s="35"/>
      <c r="N144" s="35">
        <v>280</v>
      </c>
      <c r="O144" s="36" t="s">
        <v>2111</v>
      </c>
      <c r="P144" s="36" t="s">
        <v>2141</v>
      </c>
      <c r="Q144" s="35">
        <v>1</v>
      </c>
      <c r="R144" s="37"/>
      <c r="S144" s="38"/>
      <c r="T144" s="38"/>
      <c r="U144" s="39"/>
      <c r="V144" s="36" t="s">
        <v>1737</v>
      </c>
      <c r="W144" s="35">
        <v>510120</v>
      </c>
      <c r="X144" s="35">
        <v>15</v>
      </c>
      <c r="Y144" s="35">
        <v>0</v>
      </c>
      <c r="Z144" s="35"/>
      <c r="AA144" s="36"/>
      <c r="AB144" s="35">
        <v>65.25</v>
      </c>
      <c r="AC144" s="35">
        <v>0</v>
      </c>
      <c r="AD144" s="35">
        <v>65.25</v>
      </c>
      <c r="AE144" s="78" t="str">
        <f t="shared" si="18"/>
        <v/>
      </c>
      <c r="AF144" s="78" t="str">
        <f t="shared" si="19"/>
        <v/>
      </c>
      <c r="AG144" s="78" t="str">
        <f t="shared" si="14"/>
        <v/>
      </c>
      <c r="AH144" s="78" t="str">
        <f t="shared" si="15"/>
        <v/>
      </c>
      <c r="AI144" s="78" t="str">
        <f t="shared" si="16"/>
        <v/>
      </c>
      <c r="AJ144" s="37"/>
      <c r="AK144" s="38"/>
      <c r="AL144" s="38"/>
      <c r="AM144" s="38"/>
      <c r="AN144" s="38"/>
      <c r="AO144" s="38"/>
      <c r="AP144" s="38"/>
      <c r="AQ144" s="68"/>
      <c r="AR144" s="38"/>
      <c r="AS144" s="39"/>
      <c r="AT144" s="35"/>
      <c r="AU144" s="35">
        <f t="shared" si="17"/>
        <v>1</v>
      </c>
      <c r="AV144" s="44" t="b">
        <f t="shared" si="20"/>
        <v>0</v>
      </c>
    </row>
    <row r="145" spans="1:48" ht="15" customHeight="1" x14ac:dyDescent="0.2">
      <c r="A145" s="43" t="s">
        <v>50</v>
      </c>
      <c r="B145" s="36" t="s">
        <v>826</v>
      </c>
      <c r="C145" s="36" t="s">
        <v>868</v>
      </c>
      <c r="D145" s="36" t="s">
        <v>15</v>
      </c>
      <c r="E145" s="36" t="s">
        <v>511</v>
      </c>
      <c r="F145" s="36" t="s">
        <v>1663</v>
      </c>
      <c r="G145" s="36" t="s">
        <v>1733</v>
      </c>
      <c r="H145" s="36" t="s">
        <v>1664</v>
      </c>
      <c r="I145" s="36" t="s">
        <v>1665</v>
      </c>
      <c r="J145" s="36" t="s">
        <v>1279</v>
      </c>
      <c r="K145" s="36" t="s">
        <v>1734</v>
      </c>
      <c r="L145" s="36" t="s">
        <v>511</v>
      </c>
      <c r="M145" s="35"/>
      <c r="N145" s="35">
        <v>280</v>
      </c>
      <c r="O145" s="36" t="s">
        <v>2111</v>
      </c>
      <c r="P145" s="36" t="s">
        <v>2141</v>
      </c>
      <c r="Q145" s="35">
        <v>1</v>
      </c>
      <c r="R145" s="37"/>
      <c r="S145" s="38"/>
      <c r="T145" s="38"/>
      <c r="U145" s="39"/>
      <c r="V145" s="36" t="s">
        <v>1916</v>
      </c>
      <c r="W145" s="35">
        <v>320210</v>
      </c>
      <c r="X145" s="35">
        <v>10</v>
      </c>
      <c r="Y145" s="35">
        <v>0</v>
      </c>
      <c r="Z145" s="35"/>
      <c r="AA145" s="36"/>
      <c r="AB145" s="35">
        <v>19.5</v>
      </c>
      <c r="AC145" s="35">
        <v>0</v>
      </c>
      <c r="AD145" s="35">
        <v>19.5</v>
      </c>
      <c r="AE145" s="78" t="str">
        <f t="shared" si="18"/>
        <v/>
      </c>
      <c r="AF145" s="78" t="str">
        <f t="shared" si="19"/>
        <v/>
      </c>
      <c r="AG145" s="78" t="str">
        <f t="shared" si="14"/>
        <v/>
      </c>
      <c r="AH145" s="78" t="str">
        <f t="shared" si="15"/>
        <v/>
      </c>
      <c r="AI145" s="78" t="str">
        <f t="shared" si="16"/>
        <v/>
      </c>
      <c r="AJ145" s="37"/>
      <c r="AK145" s="38"/>
      <c r="AL145" s="38"/>
      <c r="AM145" s="38"/>
      <c r="AN145" s="38"/>
      <c r="AO145" s="38"/>
      <c r="AP145" s="38"/>
      <c r="AQ145" s="68"/>
      <c r="AR145" s="38"/>
      <c r="AS145" s="39"/>
      <c r="AT145" s="35"/>
      <c r="AU145" s="35">
        <f t="shared" si="17"/>
        <v>1</v>
      </c>
      <c r="AV145" s="44" t="b">
        <f t="shared" si="20"/>
        <v>0</v>
      </c>
    </row>
    <row r="146" spans="1:48" ht="15" customHeight="1" x14ac:dyDescent="0.2">
      <c r="A146" s="43" t="s">
        <v>50</v>
      </c>
      <c r="B146" s="36" t="s">
        <v>826</v>
      </c>
      <c r="C146" s="36" t="s">
        <v>868</v>
      </c>
      <c r="D146" s="36" t="s">
        <v>15</v>
      </c>
      <c r="E146" s="36" t="s">
        <v>511</v>
      </c>
      <c r="F146" s="36" t="s">
        <v>1663</v>
      </c>
      <c r="G146" s="36" t="s">
        <v>1733</v>
      </c>
      <c r="H146" s="36" t="s">
        <v>1664</v>
      </c>
      <c r="I146" s="36" t="s">
        <v>1665</v>
      </c>
      <c r="J146" s="36" t="s">
        <v>1279</v>
      </c>
      <c r="K146" s="36" t="s">
        <v>1734</v>
      </c>
      <c r="L146" s="36" t="s">
        <v>511</v>
      </c>
      <c r="M146" s="35"/>
      <c r="N146" s="35">
        <v>280</v>
      </c>
      <c r="O146" s="36" t="s">
        <v>2111</v>
      </c>
      <c r="P146" s="36" t="s">
        <v>2141</v>
      </c>
      <c r="Q146" s="35"/>
      <c r="R146" s="37">
        <v>1</v>
      </c>
      <c r="S146" s="38"/>
      <c r="T146" s="38"/>
      <c r="U146" s="39"/>
      <c r="V146" s="36" t="s">
        <v>1736</v>
      </c>
      <c r="W146" s="35">
        <v>530150</v>
      </c>
      <c r="X146" s="35">
        <v>10</v>
      </c>
      <c r="Y146" s="35">
        <v>0</v>
      </c>
      <c r="Z146" s="35"/>
      <c r="AA146" s="36"/>
      <c r="AB146" s="35">
        <v>23</v>
      </c>
      <c r="AC146" s="35">
        <v>0</v>
      </c>
      <c r="AD146" s="35">
        <v>23</v>
      </c>
      <c r="AE146" s="78" t="str">
        <f t="shared" si="18"/>
        <v/>
      </c>
      <c r="AF146" s="78" t="str">
        <f t="shared" si="19"/>
        <v/>
      </c>
      <c r="AG146" s="78" t="str">
        <f t="shared" si="14"/>
        <v/>
      </c>
      <c r="AH146" s="78" t="str">
        <f t="shared" si="15"/>
        <v/>
      </c>
      <c r="AI146" s="78" t="str">
        <f t="shared" si="16"/>
        <v/>
      </c>
      <c r="AJ146" s="37"/>
      <c r="AK146" s="38"/>
      <c r="AL146" s="38"/>
      <c r="AM146" s="38"/>
      <c r="AN146" s="38"/>
      <c r="AO146" s="38"/>
      <c r="AP146" s="38"/>
      <c r="AQ146" s="68"/>
      <c r="AR146" s="38"/>
      <c r="AS146" s="39"/>
      <c r="AT146" s="35"/>
      <c r="AU146" s="35">
        <f t="shared" si="17"/>
        <v>1</v>
      </c>
      <c r="AV146" s="44" t="b">
        <f t="shared" si="20"/>
        <v>0</v>
      </c>
    </row>
    <row r="147" spans="1:48" ht="15" customHeight="1" x14ac:dyDescent="0.2">
      <c r="A147" s="43" t="s">
        <v>50</v>
      </c>
      <c r="B147" s="36" t="s">
        <v>826</v>
      </c>
      <c r="C147" s="36" t="s">
        <v>863</v>
      </c>
      <c r="D147" s="36" t="s">
        <v>9</v>
      </c>
      <c r="E147" s="36" t="s">
        <v>511</v>
      </c>
      <c r="F147" s="36" t="s">
        <v>1663</v>
      </c>
      <c r="G147" s="36" t="s">
        <v>1733</v>
      </c>
      <c r="H147" s="36" t="s">
        <v>1664</v>
      </c>
      <c r="I147" s="36" t="s">
        <v>1665</v>
      </c>
      <c r="J147" s="36" t="s">
        <v>1279</v>
      </c>
      <c r="K147" s="36" t="s">
        <v>1734</v>
      </c>
      <c r="L147" s="36" t="s">
        <v>511</v>
      </c>
      <c r="M147" s="35"/>
      <c r="N147" s="35">
        <v>280</v>
      </c>
      <c r="O147" s="36" t="s">
        <v>2111</v>
      </c>
      <c r="P147" s="36" t="s">
        <v>2143</v>
      </c>
      <c r="Q147" s="35">
        <v>1</v>
      </c>
      <c r="R147" s="37"/>
      <c r="S147" s="38"/>
      <c r="T147" s="38"/>
      <c r="U147" s="39"/>
      <c r="V147" s="36" t="s">
        <v>1116</v>
      </c>
      <c r="W147" s="35">
        <v>0</v>
      </c>
      <c r="X147" s="35">
        <v>6</v>
      </c>
      <c r="Y147" s="35">
        <v>5</v>
      </c>
      <c r="Z147" s="35"/>
      <c r="AA147" s="36"/>
      <c r="AB147" s="35">
        <v>12.42</v>
      </c>
      <c r="AC147" s="35">
        <v>0</v>
      </c>
      <c r="AD147" s="35">
        <v>12.42</v>
      </c>
      <c r="AE147" s="78" t="str">
        <f t="shared" si="18"/>
        <v/>
      </c>
      <c r="AF147" s="78" t="str">
        <f t="shared" si="19"/>
        <v/>
      </c>
      <c r="AG147" s="78" t="str">
        <f t="shared" si="14"/>
        <v/>
      </c>
      <c r="AH147" s="78" t="str">
        <f t="shared" si="15"/>
        <v/>
      </c>
      <c r="AI147" s="78" t="str">
        <f t="shared" si="16"/>
        <v/>
      </c>
      <c r="AJ147" s="37"/>
      <c r="AK147" s="38"/>
      <c r="AL147" s="38"/>
      <c r="AM147" s="38"/>
      <c r="AN147" s="38"/>
      <c r="AO147" s="38"/>
      <c r="AP147" s="38"/>
      <c r="AQ147" s="68"/>
      <c r="AR147" s="38"/>
      <c r="AS147" s="39"/>
      <c r="AT147" s="35"/>
      <c r="AU147" s="35">
        <f t="shared" si="17"/>
        <v>1</v>
      </c>
      <c r="AV147" s="44" t="b">
        <f t="shared" si="20"/>
        <v>0</v>
      </c>
    </row>
    <row r="148" spans="1:48" ht="15" customHeight="1" x14ac:dyDescent="0.2">
      <c r="A148" s="43" t="s">
        <v>50</v>
      </c>
      <c r="B148" s="36" t="s">
        <v>826</v>
      </c>
      <c r="C148" s="36" t="s">
        <v>863</v>
      </c>
      <c r="D148" s="36" t="s">
        <v>9</v>
      </c>
      <c r="E148" s="36" t="s">
        <v>511</v>
      </c>
      <c r="F148" s="36" t="s">
        <v>1663</v>
      </c>
      <c r="G148" s="36" t="s">
        <v>1733</v>
      </c>
      <c r="H148" s="36" t="s">
        <v>1664</v>
      </c>
      <c r="I148" s="36" t="s">
        <v>1665</v>
      </c>
      <c r="J148" s="36" t="s">
        <v>1279</v>
      </c>
      <c r="K148" s="36" t="s">
        <v>1734</v>
      </c>
      <c r="L148" s="36" t="s">
        <v>511</v>
      </c>
      <c r="M148" s="35"/>
      <c r="N148" s="35">
        <v>280</v>
      </c>
      <c r="O148" s="36" t="s">
        <v>2111</v>
      </c>
      <c r="P148" s="36" t="s">
        <v>2143</v>
      </c>
      <c r="Q148" s="35">
        <v>1</v>
      </c>
      <c r="R148" s="37"/>
      <c r="S148" s="38"/>
      <c r="T148" s="38"/>
      <c r="U148" s="39"/>
      <c r="V148" s="36" t="s">
        <v>1594</v>
      </c>
      <c r="W148" s="35">
        <v>0</v>
      </c>
      <c r="X148" s="35">
        <v>6</v>
      </c>
      <c r="Y148" s="35">
        <v>5</v>
      </c>
      <c r="Z148" s="35"/>
      <c r="AA148" s="36"/>
      <c r="AB148" s="35">
        <v>9.5399999999999991</v>
      </c>
      <c r="AC148" s="35">
        <v>0</v>
      </c>
      <c r="AD148" s="35">
        <v>9.5399999999999991</v>
      </c>
      <c r="AE148" s="78" t="str">
        <f t="shared" si="18"/>
        <v/>
      </c>
      <c r="AF148" s="78" t="str">
        <f t="shared" si="19"/>
        <v/>
      </c>
      <c r="AG148" s="78" t="str">
        <f t="shared" si="14"/>
        <v/>
      </c>
      <c r="AH148" s="78" t="str">
        <f t="shared" si="15"/>
        <v/>
      </c>
      <c r="AI148" s="78" t="str">
        <f t="shared" si="16"/>
        <v/>
      </c>
      <c r="AJ148" s="37"/>
      <c r="AK148" s="38"/>
      <c r="AL148" s="38"/>
      <c r="AM148" s="38"/>
      <c r="AN148" s="38"/>
      <c r="AO148" s="38"/>
      <c r="AP148" s="38"/>
      <c r="AQ148" s="68"/>
      <c r="AR148" s="38"/>
      <c r="AS148" s="39"/>
      <c r="AT148" s="35"/>
      <c r="AU148" s="35">
        <f t="shared" si="17"/>
        <v>1</v>
      </c>
      <c r="AV148" s="44" t="b">
        <f t="shared" si="20"/>
        <v>0</v>
      </c>
    </row>
    <row r="149" spans="1:48" ht="15" customHeight="1" x14ac:dyDescent="0.2">
      <c r="A149" s="43" t="s">
        <v>50</v>
      </c>
      <c r="B149" s="36" t="s">
        <v>826</v>
      </c>
      <c r="C149" s="36" t="s">
        <v>863</v>
      </c>
      <c r="D149" s="36" t="s">
        <v>9</v>
      </c>
      <c r="E149" s="36" t="s">
        <v>511</v>
      </c>
      <c r="F149" s="36" t="s">
        <v>1663</v>
      </c>
      <c r="G149" s="36" t="s">
        <v>1733</v>
      </c>
      <c r="H149" s="36" t="s">
        <v>1664</v>
      </c>
      <c r="I149" s="36" t="s">
        <v>1665</v>
      </c>
      <c r="J149" s="36" t="s">
        <v>1279</v>
      </c>
      <c r="K149" s="36" t="s">
        <v>1734</v>
      </c>
      <c r="L149" s="36" t="s">
        <v>511</v>
      </c>
      <c r="M149" s="35"/>
      <c r="N149" s="35">
        <v>280</v>
      </c>
      <c r="O149" s="36" t="s">
        <v>2111</v>
      </c>
      <c r="P149" s="36" t="s">
        <v>2143</v>
      </c>
      <c r="Q149" s="35">
        <v>1</v>
      </c>
      <c r="R149" s="37"/>
      <c r="S149" s="38"/>
      <c r="T149" s="38"/>
      <c r="U149" s="39"/>
      <c r="V149" s="36" t="s">
        <v>1018</v>
      </c>
      <c r="W149" s="35">
        <v>0</v>
      </c>
      <c r="X149" s="35">
        <v>6</v>
      </c>
      <c r="Y149" s="35">
        <v>5</v>
      </c>
      <c r="Z149" s="35"/>
      <c r="AA149" s="36"/>
      <c r="AB149" s="35">
        <v>11.1</v>
      </c>
      <c r="AC149" s="35">
        <v>0</v>
      </c>
      <c r="AD149" s="35">
        <v>11.1</v>
      </c>
      <c r="AE149" s="78" t="str">
        <f t="shared" si="18"/>
        <v/>
      </c>
      <c r="AF149" s="78" t="str">
        <f t="shared" si="19"/>
        <v/>
      </c>
      <c r="AG149" s="78" t="str">
        <f t="shared" si="14"/>
        <v/>
      </c>
      <c r="AH149" s="78" t="str">
        <f t="shared" si="15"/>
        <v/>
      </c>
      <c r="AI149" s="78" t="str">
        <f t="shared" si="16"/>
        <v/>
      </c>
      <c r="AJ149" s="37"/>
      <c r="AK149" s="38"/>
      <c r="AL149" s="38"/>
      <c r="AM149" s="38"/>
      <c r="AN149" s="38"/>
      <c r="AO149" s="38"/>
      <c r="AP149" s="38"/>
      <c r="AQ149" s="68"/>
      <c r="AR149" s="38"/>
      <c r="AS149" s="39"/>
      <c r="AT149" s="35"/>
      <c r="AU149" s="35">
        <f t="shared" si="17"/>
        <v>1</v>
      </c>
      <c r="AV149" s="44" t="b">
        <f t="shared" si="20"/>
        <v>0</v>
      </c>
    </row>
    <row r="150" spans="1:48" ht="15" customHeight="1" x14ac:dyDescent="0.2">
      <c r="A150" s="43" t="s">
        <v>50</v>
      </c>
      <c r="B150" s="36" t="s">
        <v>826</v>
      </c>
      <c r="C150" s="36" t="s">
        <v>863</v>
      </c>
      <c r="D150" s="36" t="s">
        <v>9</v>
      </c>
      <c r="E150" s="36" t="s">
        <v>511</v>
      </c>
      <c r="F150" s="36" t="s">
        <v>1663</v>
      </c>
      <c r="G150" s="36" t="s">
        <v>1733</v>
      </c>
      <c r="H150" s="36" t="s">
        <v>1664</v>
      </c>
      <c r="I150" s="36" t="s">
        <v>1665</v>
      </c>
      <c r="J150" s="36" t="s">
        <v>1279</v>
      </c>
      <c r="K150" s="36" t="s">
        <v>1734</v>
      </c>
      <c r="L150" s="36" t="s">
        <v>511</v>
      </c>
      <c r="M150" s="35"/>
      <c r="N150" s="35">
        <v>280</v>
      </c>
      <c r="O150" s="36" t="s">
        <v>2111</v>
      </c>
      <c r="P150" s="36" t="s">
        <v>2143</v>
      </c>
      <c r="Q150" s="35">
        <v>1</v>
      </c>
      <c r="R150" s="37"/>
      <c r="S150" s="38"/>
      <c r="T150" s="38"/>
      <c r="U150" s="39"/>
      <c r="V150" s="36" t="s">
        <v>1118</v>
      </c>
      <c r="W150" s="35">
        <v>0</v>
      </c>
      <c r="X150" s="35">
        <v>6</v>
      </c>
      <c r="Y150" s="35">
        <v>5</v>
      </c>
      <c r="Z150" s="35"/>
      <c r="AA150" s="36"/>
      <c r="AB150" s="35">
        <v>9.66</v>
      </c>
      <c r="AC150" s="35">
        <v>0</v>
      </c>
      <c r="AD150" s="35">
        <v>9.66</v>
      </c>
      <c r="AE150" s="78" t="str">
        <f t="shared" si="18"/>
        <v/>
      </c>
      <c r="AF150" s="78" t="str">
        <f t="shared" si="19"/>
        <v/>
      </c>
      <c r="AG150" s="78" t="str">
        <f t="shared" si="14"/>
        <v/>
      </c>
      <c r="AH150" s="78" t="str">
        <f t="shared" si="15"/>
        <v/>
      </c>
      <c r="AI150" s="78" t="str">
        <f t="shared" si="16"/>
        <v/>
      </c>
      <c r="AJ150" s="37"/>
      <c r="AK150" s="38"/>
      <c r="AL150" s="38"/>
      <c r="AM150" s="38"/>
      <c r="AN150" s="38"/>
      <c r="AO150" s="38"/>
      <c r="AP150" s="38"/>
      <c r="AQ150" s="68"/>
      <c r="AR150" s="38"/>
      <c r="AS150" s="39"/>
      <c r="AT150" s="35"/>
      <c r="AU150" s="35">
        <f t="shared" si="17"/>
        <v>1</v>
      </c>
      <c r="AV150" s="44" t="b">
        <f t="shared" si="20"/>
        <v>0</v>
      </c>
    </row>
    <row r="151" spans="1:48" ht="15" customHeight="1" x14ac:dyDescent="0.2">
      <c r="A151" s="43" t="s">
        <v>50</v>
      </c>
      <c r="B151" s="36" t="s">
        <v>826</v>
      </c>
      <c r="C151" s="36" t="s">
        <v>863</v>
      </c>
      <c r="D151" s="36" t="s">
        <v>9</v>
      </c>
      <c r="E151" s="36" t="s">
        <v>511</v>
      </c>
      <c r="F151" s="36" t="s">
        <v>1663</v>
      </c>
      <c r="G151" s="36" t="s">
        <v>1733</v>
      </c>
      <c r="H151" s="36" t="s">
        <v>1664</v>
      </c>
      <c r="I151" s="36" t="s">
        <v>1665</v>
      </c>
      <c r="J151" s="36" t="s">
        <v>1279</v>
      </c>
      <c r="K151" s="36" t="s">
        <v>1734</v>
      </c>
      <c r="L151" s="36" t="s">
        <v>511</v>
      </c>
      <c r="M151" s="35"/>
      <c r="N151" s="35">
        <v>280</v>
      </c>
      <c r="O151" s="36" t="s">
        <v>2111</v>
      </c>
      <c r="P151" s="36" t="s">
        <v>2143</v>
      </c>
      <c r="Q151" s="35">
        <v>1</v>
      </c>
      <c r="R151" s="37"/>
      <c r="S151" s="38"/>
      <c r="T151" s="38"/>
      <c r="U151" s="39"/>
      <c r="V151" s="36" t="s">
        <v>1102</v>
      </c>
      <c r="W151" s="35">
        <v>0</v>
      </c>
      <c r="X151" s="35">
        <v>6</v>
      </c>
      <c r="Y151" s="35">
        <v>5</v>
      </c>
      <c r="Z151" s="35"/>
      <c r="AA151" s="36"/>
      <c r="AB151" s="35">
        <v>11.16</v>
      </c>
      <c r="AC151" s="35">
        <v>0</v>
      </c>
      <c r="AD151" s="35">
        <v>11.16</v>
      </c>
      <c r="AE151" s="78" t="str">
        <f t="shared" si="18"/>
        <v/>
      </c>
      <c r="AF151" s="78" t="str">
        <f t="shared" si="19"/>
        <v/>
      </c>
      <c r="AG151" s="78" t="str">
        <f t="shared" si="14"/>
        <v/>
      </c>
      <c r="AH151" s="78" t="str">
        <f t="shared" si="15"/>
        <v/>
      </c>
      <c r="AI151" s="78" t="str">
        <f t="shared" si="16"/>
        <v/>
      </c>
      <c r="AJ151" s="37"/>
      <c r="AK151" s="38"/>
      <c r="AL151" s="38"/>
      <c r="AM151" s="38"/>
      <c r="AN151" s="38"/>
      <c r="AO151" s="38"/>
      <c r="AP151" s="38"/>
      <c r="AQ151" s="68"/>
      <c r="AR151" s="38"/>
      <c r="AS151" s="39"/>
      <c r="AT151" s="35"/>
      <c r="AU151" s="35">
        <f t="shared" si="17"/>
        <v>1</v>
      </c>
      <c r="AV151" s="44" t="b">
        <f t="shared" si="20"/>
        <v>0</v>
      </c>
    </row>
    <row r="152" spans="1:48" ht="15" customHeight="1" x14ac:dyDescent="0.2">
      <c r="A152" s="43" t="s">
        <v>50</v>
      </c>
      <c r="B152" s="36" t="s">
        <v>826</v>
      </c>
      <c r="C152" s="36" t="s">
        <v>863</v>
      </c>
      <c r="D152" s="36" t="s">
        <v>9</v>
      </c>
      <c r="E152" s="36" t="s">
        <v>511</v>
      </c>
      <c r="F152" s="36" t="s">
        <v>1663</v>
      </c>
      <c r="G152" s="36" t="s">
        <v>1733</v>
      </c>
      <c r="H152" s="36" t="s">
        <v>1664</v>
      </c>
      <c r="I152" s="36" t="s">
        <v>1665</v>
      </c>
      <c r="J152" s="36" t="s">
        <v>1279</v>
      </c>
      <c r="K152" s="36" t="s">
        <v>1734</v>
      </c>
      <c r="L152" s="36" t="s">
        <v>511</v>
      </c>
      <c r="M152" s="35"/>
      <c r="N152" s="35">
        <v>280</v>
      </c>
      <c r="O152" s="36" t="s">
        <v>2111</v>
      </c>
      <c r="P152" s="36" t="s">
        <v>2143</v>
      </c>
      <c r="Q152" s="35"/>
      <c r="R152" s="37"/>
      <c r="S152" s="38">
        <v>1</v>
      </c>
      <c r="T152" s="38"/>
      <c r="U152" s="39">
        <v>1</v>
      </c>
      <c r="V152" s="36" t="s">
        <v>2144</v>
      </c>
      <c r="W152" s="35">
        <v>0</v>
      </c>
      <c r="X152" s="35">
        <v>6</v>
      </c>
      <c r="Y152" s="35">
        <v>10</v>
      </c>
      <c r="Z152" s="35"/>
      <c r="AA152" s="36"/>
      <c r="AB152" s="35">
        <v>12.24</v>
      </c>
      <c r="AC152" s="35">
        <v>0</v>
      </c>
      <c r="AD152" s="35">
        <v>12.24</v>
      </c>
      <c r="AE152" s="78" t="str">
        <f t="shared" si="18"/>
        <v/>
      </c>
      <c r="AF152" s="78" t="str">
        <f t="shared" si="19"/>
        <v/>
      </c>
      <c r="AG152" s="78" t="str">
        <f t="shared" si="14"/>
        <v/>
      </c>
      <c r="AH152" s="78" t="str">
        <f t="shared" si="15"/>
        <v/>
      </c>
      <c r="AI152" s="78" t="str">
        <f t="shared" si="16"/>
        <v/>
      </c>
      <c r="AJ152" s="37"/>
      <c r="AK152" s="38"/>
      <c r="AL152" s="38"/>
      <c r="AM152" s="38"/>
      <c r="AN152" s="38"/>
      <c r="AO152" s="38"/>
      <c r="AP152" s="38"/>
      <c r="AQ152" s="68"/>
      <c r="AR152" s="38"/>
      <c r="AS152" s="39"/>
      <c r="AT152" s="35"/>
      <c r="AU152" s="35">
        <f t="shared" si="17"/>
        <v>1</v>
      </c>
      <c r="AV152" s="44" t="b">
        <f t="shared" si="20"/>
        <v>0</v>
      </c>
    </row>
    <row r="153" spans="1:48" ht="15" customHeight="1" x14ac:dyDescent="0.2">
      <c r="A153" s="43" t="s">
        <v>50</v>
      </c>
      <c r="B153" s="36" t="s">
        <v>826</v>
      </c>
      <c r="C153" s="36" t="s">
        <v>863</v>
      </c>
      <c r="D153" s="36" t="s">
        <v>9</v>
      </c>
      <c r="E153" s="36" t="s">
        <v>511</v>
      </c>
      <c r="F153" s="36" t="s">
        <v>1663</v>
      </c>
      <c r="G153" s="36" t="s">
        <v>1733</v>
      </c>
      <c r="H153" s="36" t="s">
        <v>1664</v>
      </c>
      <c r="I153" s="36" t="s">
        <v>1665</v>
      </c>
      <c r="J153" s="36" t="s">
        <v>1279</v>
      </c>
      <c r="K153" s="36" t="s">
        <v>1734</v>
      </c>
      <c r="L153" s="36" t="s">
        <v>511</v>
      </c>
      <c r="M153" s="35"/>
      <c r="N153" s="35">
        <v>280</v>
      </c>
      <c r="O153" s="36" t="s">
        <v>2111</v>
      </c>
      <c r="P153" s="36" t="s">
        <v>2143</v>
      </c>
      <c r="Q153" s="35"/>
      <c r="R153" s="37"/>
      <c r="S153" s="38">
        <v>1</v>
      </c>
      <c r="T153" s="38"/>
      <c r="U153" s="39">
        <v>1</v>
      </c>
      <c r="V153" s="36" t="s">
        <v>2145</v>
      </c>
      <c r="W153" s="35">
        <v>0</v>
      </c>
      <c r="X153" s="35">
        <v>6</v>
      </c>
      <c r="Y153" s="35">
        <v>10</v>
      </c>
      <c r="Z153" s="35"/>
      <c r="AA153" s="36"/>
      <c r="AB153" s="35">
        <v>11.4</v>
      </c>
      <c r="AC153" s="35">
        <v>0</v>
      </c>
      <c r="AD153" s="35">
        <v>11.4</v>
      </c>
      <c r="AE153" s="78" t="str">
        <f t="shared" si="18"/>
        <v/>
      </c>
      <c r="AF153" s="78" t="str">
        <f t="shared" si="19"/>
        <v/>
      </c>
      <c r="AG153" s="78" t="str">
        <f t="shared" si="14"/>
        <v/>
      </c>
      <c r="AH153" s="78" t="str">
        <f t="shared" si="15"/>
        <v/>
      </c>
      <c r="AI153" s="78" t="str">
        <f t="shared" si="16"/>
        <v/>
      </c>
      <c r="AJ153" s="37"/>
      <c r="AK153" s="38"/>
      <c r="AL153" s="38"/>
      <c r="AM153" s="38"/>
      <c r="AN153" s="38"/>
      <c r="AO153" s="38"/>
      <c r="AP153" s="38"/>
      <c r="AQ153" s="68"/>
      <c r="AR153" s="38"/>
      <c r="AS153" s="39"/>
      <c r="AT153" s="35"/>
      <c r="AU153" s="35">
        <f t="shared" si="17"/>
        <v>1</v>
      </c>
      <c r="AV153" s="44" t="b">
        <f t="shared" si="20"/>
        <v>0</v>
      </c>
    </row>
    <row r="154" spans="1:48" ht="15" customHeight="1" x14ac:dyDescent="0.2">
      <c r="A154" s="51" t="s">
        <v>50</v>
      </c>
      <c r="B154" s="52" t="s">
        <v>826</v>
      </c>
      <c r="C154" s="52" t="s">
        <v>863</v>
      </c>
      <c r="D154" s="52" t="s">
        <v>9</v>
      </c>
      <c r="E154" s="52" t="s">
        <v>511</v>
      </c>
      <c r="F154" s="52" t="s">
        <v>1663</v>
      </c>
      <c r="G154" s="52" t="s">
        <v>1733</v>
      </c>
      <c r="H154" s="52" t="s">
        <v>1664</v>
      </c>
      <c r="I154" s="52" t="s">
        <v>1665</v>
      </c>
      <c r="J154" s="52" t="s">
        <v>1279</v>
      </c>
      <c r="K154" s="52" t="s">
        <v>1734</v>
      </c>
      <c r="L154" s="52" t="s">
        <v>511</v>
      </c>
      <c r="M154" s="53"/>
      <c r="N154" s="53">
        <v>280</v>
      </c>
      <c r="O154" s="52" t="s">
        <v>2111</v>
      </c>
      <c r="P154" s="52" t="s">
        <v>2143</v>
      </c>
      <c r="Q154" s="53"/>
      <c r="R154" s="54"/>
      <c r="S154" s="55">
        <v>1</v>
      </c>
      <c r="T154" s="55"/>
      <c r="U154" s="56">
        <v>1</v>
      </c>
      <c r="V154" s="52" t="s">
        <v>2138</v>
      </c>
      <c r="W154" s="53">
        <v>0</v>
      </c>
      <c r="X154" s="53">
        <v>6</v>
      </c>
      <c r="Y154" s="53">
        <v>10</v>
      </c>
      <c r="Z154" s="53"/>
      <c r="AA154" s="52"/>
      <c r="AB154" s="53">
        <v>12.54</v>
      </c>
      <c r="AC154" s="53">
        <v>0</v>
      </c>
      <c r="AD154" s="53">
        <v>12.54</v>
      </c>
      <c r="AE154" s="78" t="str">
        <f t="shared" si="18"/>
        <v/>
      </c>
      <c r="AF154" s="78" t="str">
        <f t="shared" si="19"/>
        <v/>
      </c>
      <c r="AG154" s="78" t="str">
        <f t="shared" si="14"/>
        <v/>
      </c>
      <c r="AH154" s="78" t="str">
        <f t="shared" si="15"/>
        <v/>
      </c>
      <c r="AI154" s="78" t="str">
        <f t="shared" si="16"/>
        <v/>
      </c>
      <c r="AJ154" s="54"/>
      <c r="AK154" s="55"/>
      <c r="AL154" s="55"/>
      <c r="AM154" s="55"/>
      <c r="AN154" s="55"/>
      <c r="AO154" s="38"/>
      <c r="AP154" s="55"/>
      <c r="AQ154" s="68"/>
      <c r="AR154" s="38"/>
      <c r="AS154" s="39"/>
      <c r="AT154" s="53"/>
      <c r="AU154" s="53">
        <f t="shared" si="17"/>
        <v>1</v>
      </c>
      <c r="AV154" s="57" t="b">
        <f t="shared" si="20"/>
        <v>0</v>
      </c>
    </row>
    <row r="155" spans="1:48" ht="15" customHeight="1" x14ac:dyDescent="0.2">
      <c r="A155" s="51" t="s">
        <v>50</v>
      </c>
      <c r="B155" s="52" t="s">
        <v>803</v>
      </c>
      <c r="C155" s="52" t="s">
        <v>18</v>
      </c>
      <c r="D155" s="52" t="s">
        <v>15</v>
      </c>
      <c r="E155" s="52" t="s">
        <v>511</v>
      </c>
      <c r="F155" s="52" t="s">
        <v>1359</v>
      </c>
      <c r="G155" s="52" t="s">
        <v>2147</v>
      </c>
      <c r="H155" s="52" t="s">
        <v>1360</v>
      </c>
      <c r="I155" s="52" t="s">
        <v>1361</v>
      </c>
      <c r="J155" s="52" t="s">
        <v>804</v>
      </c>
      <c r="K155" s="52" t="s">
        <v>2148</v>
      </c>
      <c r="L155" s="52" t="s">
        <v>511</v>
      </c>
      <c r="M155" s="53"/>
      <c r="N155" s="53">
        <v>270</v>
      </c>
      <c r="O155" s="52" t="s">
        <v>2149</v>
      </c>
      <c r="P155" s="52" t="s">
        <v>2150</v>
      </c>
      <c r="Q155" s="53">
        <v>1</v>
      </c>
      <c r="R155" s="54"/>
      <c r="S155" s="55"/>
      <c r="T155" s="55">
        <v>1</v>
      </c>
      <c r="U155" s="56"/>
      <c r="V155" s="52" t="s">
        <v>2036</v>
      </c>
      <c r="W155" s="53">
        <v>1010450220</v>
      </c>
      <c r="X155" s="53">
        <v>12</v>
      </c>
      <c r="Y155" s="53">
        <v>10</v>
      </c>
      <c r="Z155" s="53"/>
      <c r="AA155" s="52"/>
      <c r="AB155" s="53">
        <v>32.159999999999997</v>
      </c>
      <c r="AC155" s="53">
        <v>0</v>
      </c>
      <c r="AD155" s="53">
        <v>32.159999999999997</v>
      </c>
      <c r="AE155" s="78" t="str">
        <f t="shared" si="18"/>
        <v/>
      </c>
      <c r="AF155" s="78" t="str">
        <f t="shared" si="19"/>
        <v/>
      </c>
      <c r="AG155" s="78" t="str">
        <f t="shared" si="14"/>
        <v/>
      </c>
      <c r="AH155" s="78" t="str">
        <f t="shared" si="15"/>
        <v/>
      </c>
      <c r="AI155" s="78" t="str">
        <f t="shared" si="16"/>
        <v/>
      </c>
      <c r="AJ155" s="54"/>
      <c r="AK155" s="55"/>
      <c r="AL155" s="55"/>
      <c r="AM155" s="55"/>
      <c r="AN155" s="55"/>
      <c r="AO155" s="38"/>
      <c r="AP155" s="55"/>
      <c r="AQ155" s="68"/>
      <c r="AR155" s="38"/>
      <c r="AS155" s="39"/>
      <c r="AT155" s="53"/>
      <c r="AU155" s="53">
        <f t="shared" si="17"/>
        <v>1</v>
      </c>
      <c r="AV155" s="57" t="b">
        <f t="shared" si="20"/>
        <v>0</v>
      </c>
    </row>
    <row r="156" spans="1:48" ht="15" customHeight="1" x14ac:dyDescent="0.2">
      <c r="A156" s="51" t="s">
        <v>50</v>
      </c>
      <c r="B156" s="52" t="s">
        <v>803</v>
      </c>
      <c r="C156" s="52" t="s">
        <v>18</v>
      </c>
      <c r="D156" s="52" t="s">
        <v>15</v>
      </c>
      <c r="E156" s="52" t="s">
        <v>511</v>
      </c>
      <c r="F156" s="52" t="s">
        <v>1359</v>
      </c>
      <c r="G156" s="52" t="s">
        <v>2147</v>
      </c>
      <c r="H156" s="52" t="s">
        <v>1360</v>
      </c>
      <c r="I156" s="52" t="s">
        <v>1361</v>
      </c>
      <c r="J156" s="52" t="s">
        <v>804</v>
      </c>
      <c r="K156" s="52" t="s">
        <v>2148</v>
      </c>
      <c r="L156" s="52" t="s">
        <v>511</v>
      </c>
      <c r="M156" s="53"/>
      <c r="N156" s="53">
        <v>270</v>
      </c>
      <c r="O156" s="52" t="s">
        <v>2149</v>
      </c>
      <c r="P156" s="52" t="s">
        <v>2150</v>
      </c>
      <c r="Q156" s="53">
        <v>1</v>
      </c>
      <c r="R156" s="54"/>
      <c r="S156" s="55"/>
      <c r="T156" s="55">
        <v>1</v>
      </c>
      <c r="U156" s="56"/>
      <c r="V156" s="52" t="s">
        <v>2069</v>
      </c>
      <c r="W156" s="53">
        <v>1010450320</v>
      </c>
      <c r="X156" s="53">
        <v>12</v>
      </c>
      <c r="Y156" s="53">
        <v>10</v>
      </c>
      <c r="Z156" s="53"/>
      <c r="AA156" s="52"/>
      <c r="AB156" s="53">
        <v>24.12</v>
      </c>
      <c r="AC156" s="53">
        <v>0</v>
      </c>
      <c r="AD156" s="53">
        <v>24.12</v>
      </c>
      <c r="AE156" s="78" t="str">
        <f t="shared" si="18"/>
        <v/>
      </c>
      <c r="AF156" s="78" t="str">
        <f t="shared" si="19"/>
        <v/>
      </c>
      <c r="AG156" s="78" t="str">
        <f t="shared" si="14"/>
        <v/>
      </c>
      <c r="AH156" s="78" t="str">
        <f t="shared" si="15"/>
        <v/>
      </c>
      <c r="AI156" s="78" t="str">
        <f t="shared" si="16"/>
        <v/>
      </c>
      <c r="AJ156" s="54"/>
      <c r="AK156" s="55"/>
      <c r="AL156" s="55"/>
      <c r="AM156" s="55"/>
      <c r="AN156" s="55"/>
      <c r="AO156" s="38"/>
      <c r="AP156" s="55"/>
      <c r="AQ156" s="68"/>
      <c r="AR156" s="38"/>
      <c r="AS156" s="39"/>
      <c r="AT156" s="53"/>
      <c r="AU156" s="53">
        <f t="shared" si="17"/>
        <v>1</v>
      </c>
      <c r="AV156" s="57" t="b">
        <f t="shared" si="20"/>
        <v>0</v>
      </c>
    </row>
    <row r="157" spans="1:48" ht="15" customHeight="1" x14ac:dyDescent="0.2">
      <c r="A157" s="51" t="s">
        <v>50</v>
      </c>
      <c r="B157" s="52" t="s">
        <v>803</v>
      </c>
      <c r="C157" s="52" t="s">
        <v>18</v>
      </c>
      <c r="D157" s="52" t="s">
        <v>15</v>
      </c>
      <c r="E157" s="52" t="s">
        <v>511</v>
      </c>
      <c r="F157" s="52" t="s">
        <v>1359</v>
      </c>
      <c r="G157" s="52" t="s">
        <v>2147</v>
      </c>
      <c r="H157" s="52" t="s">
        <v>1360</v>
      </c>
      <c r="I157" s="52" t="s">
        <v>1361</v>
      </c>
      <c r="J157" s="52" t="s">
        <v>804</v>
      </c>
      <c r="K157" s="52" t="s">
        <v>2148</v>
      </c>
      <c r="L157" s="52" t="s">
        <v>511</v>
      </c>
      <c r="M157" s="53"/>
      <c r="N157" s="53">
        <v>270</v>
      </c>
      <c r="O157" s="52" t="s">
        <v>2149</v>
      </c>
      <c r="P157" s="52" t="s">
        <v>2150</v>
      </c>
      <c r="Q157" s="53">
        <v>1</v>
      </c>
      <c r="R157" s="54"/>
      <c r="S157" s="55"/>
      <c r="T157" s="55">
        <v>1</v>
      </c>
      <c r="U157" s="56"/>
      <c r="V157" s="52" t="s">
        <v>2070</v>
      </c>
      <c r="W157" s="53">
        <v>1010450120</v>
      </c>
      <c r="X157" s="53">
        <v>12</v>
      </c>
      <c r="Y157" s="53">
        <v>10</v>
      </c>
      <c r="Z157" s="53"/>
      <c r="AA157" s="52"/>
      <c r="AB157" s="53">
        <v>32.159999999999997</v>
      </c>
      <c r="AC157" s="53">
        <v>0</v>
      </c>
      <c r="AD157" s="53">
        <v>32.159999999999997</v>
      </c>
      <c r="AE157" s="78" t="str">
        <f t="shared" si="18"/>
        <v/>
      </c>
      <c r="AF157" s="78" t="str">
        <f t="shared" si="19"/>
        <v/>
      </c>
      <c r="AG157" s="78" t="str">
        <f t="shared" si="14"/>
        <v/>
      </c>
      <c r="AH157" s="78" t="str">
        <f t="shared" si="15"/>
        <v/>
      </c>
      <c r="AI157" s="78" t="str">
        <f t="shared" si="16"/>
        <v/>
      </c>
      <c r="AJ157" s="54"/>
      <c r="AK157" s="55"/>
      <c r="AL157" s="55"/>
      <c r="AM157" s="55"/>
      <c r="AN157" s="55"/>
      <c r="AO157" s="38"/>
      <c r="AP157" s="55"/>
      <c r="AQ157" s="68"/>
      <c r="AR157" s="38"/>
      <c r="AS157" s="39"/>
      <c r="AT157" s="53"/>
      <c r="AU157" s="53">
        <f t="shared" si="17"/>
        <v>1</v>
      </c>
      <c r="AV157" s="57" t="b">
        <f t="shared" si="20"/>
        <v>0</v>
      </c>
    </row>
    <row r="158" spans="1:48" ht="15" customHeight="1" x14ac:dyDescent="0.2">
      <c r="A158" s="51" t="s">
        <v>50</v>
      </c>
      <c r="B158" s="52" t="s">
        <v>803</v>
      </c>
      <c r="C158" s="52" t="s">
        <v>18</v>
      </c>
      <c r="D158" s="52" t="s">
        <v>15</v>
      </c>
      <c r="E158" s="52" t="s">
        <v>511</v>
      </c>
      <c r="F158" s="52" t="s">
        <v>1359</v>
      </c>
      <c r="G158" s="52" t="s">
        <v>2147</v>
      </c>
      <c r="H158" s="52" t="s">
        <v>1360</v>
      </c>
      <c r="I158" s="52" t="s">
        <v>1361</v>
      </c>
      <c r="J158" s="52" t="s">
        <v>804</v>
      </c>
      <c r="K158" s="52" t="s">
        <v>2148</v>
      </c>
      <c r="L158" s="52" t="s">
        <v>511</v>
      </c>
      <c r="M158" s="53"/>
      <c r="N158" s="53">
        <v>270</v>
      </c>
      <c r="O158" s="52" t="s">
        <v>2149</v>
      </c>
      <c r="P158" s="52" t="s">
        <v>2150</v>
      </c>
      <c r="Q158" s="53">
        <v>1</v>
      </c>
      <c r="R158" s="54"/>
      <c r="S158" s="55"/>
      <c r="T158" s="55">
        <v>1</v>
      </c>
      <c r="U158" s="56"/>
      <c r="V158" s="52" t="s">
        <v>2037</v>
      </c>
      <c r="W158" s="53">
        <v>1010450430</v>
      </c>
      <c r="X158" s="53">
        <v>8</v>
      </c>
      <c r="Y158" s="53">
        <v>10</v>
      </c>
      <c r="Z158" s="53"/>
      <c r="AA158" s="52"/>
      <c r="AB158" s="53">
        <v>52.56</v>
      </c>
      <c r="AC158" s="53">
        <v>0</v>
      </c>
      <c r="AD158" s="53">
        <v>52.56</v>
      </c>
      <c r="AE158" s="78" t="str">
        <f t="shared" si="18"/>
        <v/>
      </c>
      <c r="AF158" s="78" t="str">
        <f t="shared" si="19"/>
        <v/>
      </c>
      <c r="AG158" s="78" t="str">
        <f t="shared" si="14"/>
        <v/>
      </c>
      <c r="AH158" s="78" t="str">
        <f t="shared" si="15"/>
        <v/>
      </c>
      <c r="AI158" s="78" t="str">
        <f t="shared" si="16"/>
        <v/>
      </c>
      <c r="AJ158" s="54"/>
      <c r="AK158" s="55"/>
      <c r="AL158" s="55"/>
      <c r="AM158" s="55"/>
      <c r="AN158" s="55"/>
      <c r="AO158" s="38"/>
      <c r="AP158" s="55"/>
      <c r="AQ158" s="68"/>
      <c r="AR158" s="38"/>
      <c r="AS158" s="39"/>
      <c r="AT158" s="53"/>
      <c r="AU158" s="53">
        <f t="shared" si="17"/>
        <v>1</v>
      </c>
      <c r="AV158" s="57" t="b">
        <f t="shared" si="20"/>
        <v>0</v>
      </c>
    </row>
    <row r="159" spans="1:48" ht="15" customHeight="1" x14ac:dyDescent="0.2">
      <c r="A159" s="51" t="s">
        <v>50</v>
      </c>
      <c r="B159" s="52" t="s">
        <v>803</v>
      </c>
      <c r="C159" s="52" t="s">
        <v>18</v>
      </c>
      <c r="D159" s="52" t="s">
        <v>15</v>
      </c>
      <c r="E159" s="52" t="s">
        <v>511</v>
      </c>
      <c r="F159" s="52" t="s">
        <v>1359</v>
      </c>
      <c r="G159" s="52" t="s">
        <v>2147</v>
      </c>
      <c r="H159" s="52" t="s">
        <v>1360</v>
      </c>
      <c r="I159" s="52" t="s">
        <v>1361</v>
      </c>
      <c r="J159" s="52" t="s">
        <v>804</v>
      </c>
      <c r="K159" s="52" t="s">
        <v>2148</v>
      </c>
      <c r="L159" s="52" t="s">
        <v>511</v>
      </c>
      <c r="M159" s="53"/>
      <c r="N159" s="53">
        <v>270</v>
      </c>
      <c r="O159" s="52" t="s">
        <v>2149</v>
      </c>
      <c r="P159" s="52" t="s">
        <v>2150</v>
      </c>
      <c r="Q159" s="53"/>
      <c r="R159" s="54">
        <v>1</v>
      </c>
      <c r="S159" s="55"/>
      <c r="T159" s="55">
        <v>1</v>
      </c>
      <c r="U159" s="56"/>
      <c r="V159" s="52" t="s">
        <v>2151</v>
      </c>
      <c r="W159" s="53">
        <v>901</v>
      </c>
      <c r="X159" s="53">
        <v>1</v>
      </c>
      <c r="Y159" s="53">
        <v>10</v>
      </c>
      <c r="Z159" s="53"/>
      <c r="AA159" s="52"/>
      <c r="AB159" s="53">
        <v>0</v>
      </c>
      <c r="AC159" s="53">
        <v>0</v>
      </c>
      <c r="AD159" s="53">
        <v>0</v>
      </c>
      <c r="AE159" s="78" t="str">
        <f t="shared" si="18"/>
        <v/>
      </c>
      <c r="AF159" s="78" t="str">
        <f t="shared" si="19"/>
        <v/>
      </c>
      <c r="AG159" s="78" t="str">
        <f t="shared" si="14"/>
        <v/>
      </c>
      <c r="AH159" s="78" t="str">
        <f t="shared" si="15"/>
        <v/>
      </c>
      <c r="AI159" s="78" t="str">
        <f t="shared" si="16"/>
        <v/>
      </c>
      <c r="AJ159" s="54"/>
      <c r="AK159" s="55"/>
      <c r="AL159" s="55"/>
      <c r="AM159" s="55"/>
      <c r="AN159" s="55"/>
      <c r="AO159" s="38"/>
      <c r="AP159" s="55"/>
      <c r="AQ159" s="68"/>
      <c r="AR159" s="38"/>
      <c r="AS159" s="39"/>
      <c r="AT159" s="53"/>
      <c r="AU159" s="53">
        <f t="shared" si="17"/>
        <v>1</v>
      </c>
      <c r="AV159" s="57" t="b">
        <f t="shared" si="20"/>
        <v>0</v>
      </c>
    </row>
    <row r="160" spans="1:48" ht="15" customHeight="1" x14ac:dyDescent="0.2">
      <c r="A160" s="51" t="s">
        <v>50</v>
      </c>
      <c r="B160" s="52" t="s">
        <v>803</v>
      </c>
      <c r="C160" s="52" t="s">
        <v>18</v>
      </c>
      <c r="D160" s="52" t="s">
        <v>15</v>
      </c>
      <c r="E160" s="52" t="s">
        <v>511</v>
      </c>
      <c r="F160" s="52" t="s">
        <v>1359</v>
      </c>
      <c r="G160" s="52" t="s">
        <v>2147</v>
      </c>
      <c r="H160" s="52" t="s">
        <v>1360</v>
      </c>
      <c r="I160" s="52" t="s">
        <v>1361</v>
      </c>
      <c r="J160" s="52" t="s">
        <v>804</v>
      </c>
      <c r="K160" s="52" t="s">
        <v>2148</v>
      </c>
      <c r="L160" s="52" t="s">
        <v>511</v>
      </c>
      <c r="M160" s="53"/>
      <c r="N160" s="53">
        <v>270</v>
      </c>
      <c r="O160" s="52" t="s">
        <v>2149</v>
      </c>
      <c r="P160" s="52" t="s">
        <v>2152</v>
      </c>
      <c r="Q160" s="53">
        <v>1</v>
      </c>
      <c r="R160" s="54"/>
      <c r="S160" s="55"/>
      <c r="T160" s="55"/>
      <c r="U160" s="56"/>
      <c r="V160" s="52" t="s">
        <v>812</v>
      </c>
      <c r="W160" s="53">
        <v>1010600490</v>
      </c>
      <c r="X160" s="53">
        <v>6</v>
      </c>
      <c r="Y160" s="53">
        <v>0</v>
      </c>
      <c r="Z160" s="53"/>
      <c r="AA160" s="52"/>
      <c r="AB160" s="53">
        <v>28.86</v>
      </c>
      <c r="AC160" s="53">
        <v>0</v>
      </c>
      <c r="AD160" s="53">
        <v>28.86</v>
      </c>
      <c r="AE160" s="78" t="str">
        <f t="shared" si="18"/>
        <v/>
      </c>
      <c r="AF160" s="78" t="str">
        <f t="shared" si="19"/>
        <v/>
      </c>
      <c r="AG160" s="78" t="str">
        <f t="shared" si="14"/>
        <v/>
      </c>
      <c r="AH160" s="78" t="str">
        <f t="shared" si="15"/>
        <v/>
      </c>
      <c r="AI160" s="78" t="str">
        <f t="shared" si="16"/>
        <v/>
      </c>
      <c r="AJ160" s="54"/>
      <c r="AK160" s="55"/>
      <c r="AL160" s="55"/>
      <c r="AM160" s="55"/>
      <c r="AN160" s="55"/>
      <c r="AO160" s="38"/>
      <c r="AP160" s="55"/>
      <c r="AQ160" s="68"/>
      <c r="AR160" s="38"/>
      <c r="AS160" s="39"/>
      <c r="AT160" s="53"/>
      <c r="AU160" s="53">
        <f t="shared" si="17"/>
        <v>1</v>
      </c>
      <c r="AV160" s="57" t="b">
        <f t="shared" si="20"/>
        <v>0</v>
      </c>
    </row>
    <row r="161" spans="1:48" ht="15" customHeight="1" x14ac:dyDescent="0.2">
      <c r="A161" s="51" t="s">
        <v>50</v>
      </c>
      <c r="B161" s="52" t="s">
        <v>803</v>
      </c>
      <c r="C161" s="52" t="s">
        <v>887</v>
      </c>
      <c r="D161" s="52" t="s">
        <v>15</v>
      </c>
      <c r="E161" s="52" t="s">
        <v>511</v>
      </c>
      <c r="F161" s="52" t="s">
        <v>1359</v>
      </c>
      <c r="G161" s="52" t="s">
        <v>2147</v>
      </c>
      <c r="H161" s="52" t="s">
        <v>1360</v>
      </c>
      <c r="I161" s="52" t="s">
        <v>1361</v>
      </c>
      <c r="J161" s="52" t="s">
        <v>804</v>
      </c>
      <c r="K161" s="52" t="s">
        <v>2148</v>
      </c>
      <c r="L161" s="52" t="s">
        <v>511</v>
      </c>
      <c r="M161" s="53"/>
      <c r="N161" s="53">
        <v>270</v>
      </c>
      <c r="O161" s="52" t="s">
        <v>2149</v>
      </c>
      <c r="P161" s="52" t="s">
        <v>2153</v>
      </c>
      <c r="Q161" s="53">
        <v>1</v>
      </c>
      <c r="R161" s="54"/>
      <c r="S161" s="55"/>
      <c r="T161" s="55"/>
      <c r="U161" s="56"/>
      <c r="V161" s="52" t="s">
        <v>913</v>
      </c>
      <c r="W161" s="53">
        <v>0</v>
      </c>
      <c r="X161" s="53">
        <v>12</v>
      </c>
      <c r="Y161" s="53">
        <v>0</v>
      </c>
      <c r="Z161" s="53"/>
      <c r="AA161" s="52" t="s">
        <v>807</v>
      </c>
      <c r="AB161" s="53">
        <v>42.24</v>
      </c>
      <c r="AC161" s="53">
        <v>0</v>
      </c>
      <c r="AD161" s="53">
        <v>42.24</v>
      </c>
      <c r="AE161" s="78" t="str">
        <f t="shared" si="18"/>
        <v/>
      </c>
      <c r="AF161" s="78" t="str">
        <f t="shared" si="19"/>
        <v/>
      </c>
      <c r="AG161" s="78" t="str">
        <f t="shared" si="14"/>
        <v/>
      </c>
      <c r="AH161" s="78" t="str">
        <f t="shared" si="15"/>
        <v/>
      </c>
      <c r="AI161" s="78" t="str">
        <f t="shared" si="16"/>
        <v/>
      </c>
      <c r="AJ161" s="54"/>
      <c r="AK161" s="55"/>
      <c r="AL161" s="55"/>
      <c r="AM161" s="55"/>
      <c r="AN161" s="55"/>
      <c r="AO161" s="38"/>
      <c r="AP161" s="55"/>
      <c r="AQ161" s="68"/>
      <c r="AR161" s="38"/>
      <c r="AS161" s="39"/>
      <c r="AT161" s="53"/>
      <c r="AU161" s="53">
        <f t="shared" si="17"/>
        <v>1</v>
      </c>
      <c r="AV161" s="57" t="b">
        <f t="shared" si="20"/>
        <v>0</v>
      </c>
    </row>
    <row r="162" spans="1:48" ht="15" customHeight="1" x14ac:dyDescent="0.2">
      <c r="A162" s="51" t="s">
        <v>50</v>
      </c>
      <c r="B162" s="52" t="s">
        <v>803</v>
      </c>
      <c r="C162" s="52" t="s">
        <v>887</v>
      </c>
      <c r="D162" s="52" t="s">
        <v>15</v>
      </c>
      <c r="E162" s="52" t="s">
        <v>511</v>
      </c>
      <c r="F162" s="52" t="s">
        <v>1359</v>
      </c>
      <c r="G162" s="52" t="s">
        <v>2147</v>
      </c>
      <c r="H162" s="52" t="s">
        <v>1360</v>
      </c>
      <c r="I162" s="52" t="s">
        <v>1361</v>
      </c>
      <c r="J162" s="52" t="s">
        <v>804</v>
      </c>
      <c r="K162" s="52" t="s">
        <v>2148</v>
      </c>
      <c r="L162" s="52" t="s">
        <v>511</v>
      </c>
      <c r="M162" s="53"/>
      <c r="N162" s="53">
        <v>270</v>
      </c>
      <c r="O162" s="52" t="s">
        <v>2149</v>
      </c>
      <c r="P162" s="52" t="s">
        <v>2153</v>
      </c>
      <c r="Q162" s="53">
        <v>1</v>
      </c>
      <c r="R162" s="54"/>
      <c r="S162" s="55"/>
      <c r="T162" s="55"/>
      <c r="U162" s="56"/>
      <c r="V162" s="52" t="s">
        <v>1714</v>
      </c>
      <c r="W162" s="53">
        <v>0</v>
      </c>
      <c r="X162" s="53">
        <v>12</v>
      </c>
      <c r="Y162" s="53">
        <v>0</v>
      </c>
      <c r="Z162" s="53"/>
      <c r="AA162" s="52" t="s">
        <v>807</v>
      </c>
      <c r="AB162" s="53">
        <v>117</v>
      </c>
      <c r="AC162" s="53">
        <v>0</v>
      </c>
      <c r="AD162" s="53">
        <v>117</v>
      </c>
      <c r="AE162" s="78" t="str">
        <f t="shared" si="18"/>
        <v/>
      </c>
      <c r="AF162" s="78" t="str">
        <f t="shared" si="19"/>
        <v/>
      </c>
      <c r="AG162" s="78" t="str">
        <f t="shared" si="14"/>
        <v/>
      </c>
      <c r="AH162" s="78" t="str">
        <f t="shared" si="15"/>
        <v/>
      </c>
      <c r="AI162" s="78" t="str">
        <f t="shared" si="16"/>
        <v/>
      </c>
      <c r="AJ162" s="54"/>
      <c r="AK162" s="55"/>
      <c r="AL162" s="55"/>
      <c r="AM162" s="55"/>
      <c r="AN162" s="55"/>
      <c r="AO162" s="38"/>
      <c r="AP162" s="55"/>
      <c r="AQ162" s="68"/>
      <c r="AR162" s="38"/>
      <c r="AS162" s="39"/>
      <c r="AT162" s="53"/>
      <c r="AU162" s="53">
        <f t="shared" si="17"/>
        <v>1</v>
      </c>
      <c r="AV162" s="57" t="b">
        <f t="shared" si="20"/>
        <v>0</v>
      </c>
    </row>
    <row r="163" spans="1:48" ht="15" customHeight="1" x14ac:dyDescent="0.2">
      <c r="A163" s="51" t="s">
        <v>50</v>
      </c>
      <c r="B163" s="52" t="s">
        <v>862</v>
      </c>
      <c r="C163" s="52" t="s">
        <v>18</v>
      </c>
      <c r="D163" s="52" t="s">
        <v>15</v>
      </c>
      <c r="E163" s="52" t="s">
        <v>534</v>
      </c>
      <c r="F163" s="52" t="s">
        <v>1451</v>
      </c>
      <c r="G163" s="52" t="s">
        <v>2154</v>
      </c>
      <c r="H163" s="52" t="s">
        <v>1452</v>
      </c>
      <c r="I163" s="52" t="s">
        <v>1453</v>
      </c>
      <c r="J163" s="52" t="s">
        <v>864</v>
      </c>
      <c r="K163" s="52" t="s">
        <v>1724</v>
      </c>
      <c r="L163" s="52" t="s">
        <v>870</v>
      </c>
      <c r="M163" s="53"/>
      <c r="N163" s="53">
        <v>300</v>
      </c>
      <c r="O163" s="52" t="s">
        <v>2149</v>
      </c>
      <c r="P163" s="52" t="s">
        <v>2155</v>
      </c>
      <c r="Q163" s="53">
        <v>1</v>
      </c>
      <c r="R163" s="54"/>
      <c r="S163" s="55"/>
      <c r="T163" s="55"/>
      <c r="U163" s="56"/>
      <c r="V163" s="52" t="s">
        <v>1398</v>
      </c>
      <c r="W163" s="53">
        <v>1010612350</v>
      </c>
      <c r="X163" s="53">
        <v>6</v>
      </c>
      <c r="Y163" s="53">
        <v>0</v>
      </c>
      <c r="Z163" s="53"/>
      <c r="AA163" s="52"/>
      <c r="AB163" s="53">
        <v>51.12</v>
      </c>
      <c r="AC163" s="53">
        <v>0</v>
      </c>
      <c r="AD163" s="53">
        <v>51.12</v>
      </c>
      <c r="AE163" s="78" t="str">
        <f t="shared" si="18"/>
        <v/>
      </c>
      <c r="AF163" s="78" t="str">
        <f t="shared" si="19"/>
        <v/>
      </c>
      <c r="AG163" s="78" t="str">
        <f t="shared" si="14"/>
        <v/>
      </c>
      <c r="AH163" s="78" t="str">
        <f t="shared" si="15"/>
        <v/>
      </c>
      <c r="AI163" s="78" t="str">
        <f t="shared" si="16"/>
        <v/>
      </c>
      <c r="AJ163" s="54"/>
      <c r="AK163" s="55"/>
      <c r="AL163" s="55"/>
      <c r="AM163" s="55"/>
      <c r="AN163" s="55"/>
      <c r="AO163" s="38"/>
      <c r="AP163" s="55"/>
      <c r="AQ163" s="68"/>
      <c r="AR163" s="38"/>
      <c r="AS163" s="39"/>
      <c r="AT163" s="53"/>
      <c r="AU163" s="53">
        <f t="shared" si="17"/>
        <v>1</v>
      </c>
      <c r="AV163" s="57" t="b">
        <f t="shared" si="20"/>
        <v>0</v>
      </c>
    </row>
    <row r="164" spans="1:48" ht="15" customHeight="1" x14ac:dyDescent="0.2">
      <c r="A164" s="51" t="s">
        <v>50</v>
      </c>
      <c r="B164" s="52" t="s">
        <v>862</v>
      </c>
      <c r="C164" s="52" t="s">
        <v>18</v>
      </c>
      <c r="D164" s="52" t="s">
        <v>15</v>
      </c>
      <c r="E164" s="52" t="s">
        <v>534</v>
      </c>
      <c r="F164" s="52" t="s">
        <v>1451</v>
      </c>
      <c r="G164" s="52" t="s">
        <v>2154</v>
      </c>
      <c r="H164" s="52" t="s">
        <v>1452</v>
      </c>
      <c r="I164" s="52" t="s">
        <v>1453</v>
      </c>
      <c r="J164" s="52" t="s">
        <v>864</v>
      </c>
      <c r="K164" s="52" t="s">
        <v>1724</v>
      </c>
      <c r="L164" s="52" t="s">
        <v>870</v>
      </c>
      <c r="M164" s="53"/>
      <c r="N164" s="53">
        <v>300</v>
      </c>
      <c r="O164" s="52" t="s">
        <v>2149</v>
      </c>
      <c r="P164" s="52" t="s">
        <v>2155</v>
      </c>
      <c r="Q164" s="53"/>
      <c r="R164" s="54">
        <v>1</v>
      </c>
      <c r="S164" s="55"/>
      <c r="T164" s="55"/>
      <c r="U164" s="56"/>
      <c r="V164" s="52" t="s">
        <v>955</v>
      </c>
      <c r="W164" s="53">
        <v>1010630692</v>
      </c>
      <c r="X164" s="53">
        <v>6</v>
      </c>
      <c r="Y164" s="53">
        <v>0</v>
      </c>
      <c r="Z164" s="53"/>
      <c r="AA164" s="52"/>
      <c r="AB164" s="53">
        <v>38.880000000000003</v>
      </c>
      <c r="AC164" s="53">
        <v>0</v>
      </c>
      <c r="AD164" s="53">
        <v>38.880000000000003</v>
      </c>
      <c r="AE164" s="78" t="str">
        <f t="shared" si="18"/>
        <v/>
      </c>
      <c r="AF164" s="78" t="str">
        <f t="shared" si="19"/>
        <v/>
      </c>
      <c r="AG164" s="78" t="str">
        <f t="shared" si="14"/>
        <v/>
      </c>
      <c r="AH164" s="78" t="str">
        <f t="shared" si="15"/>
        <v/>
      </c>
      <c r="AI164" s="78" t="str">
        <f t="shared" si="16"/>
        <v/>
      </c>
      <c r="AJ164" s="54"/>
      <c r="AK164" s="55"/>
      <c r="AL164" s="55"/>
      <c r="AM164" s="55"/>
      <c r="AN164" s="55"/>
      <c r="AO164" s="38"/>
      <c r="AP164" s="55"/>
      <c r="AQ164" s="68"/>
      <c r="AR164" s="38"/>
      <c r="AS164" s="39"/>
      <c r="AT164" s="53"/>
      <c r="AU164" s="53">
        <f t="shared" si="17"/>
        <v>1</v>
      </c>
      <c r="AV164" s="57" t="b">
        <f t="shared" si="20"/>
        <v>0</v>
      </c>
    </row>
    <row r="165" spans="1:48" ht="15" customHeight="1" x14ac:dyDescent="0.2">
      <c r="A165" s="51" t="s">
        <v>50</v>
      </c>
      <c r="B165" s="52" t="s">
        <v>862</v>
      </c>
      <c r="C165" s="52" t="s">
        <v>18</v>
      </c>
      <c r="D165" s="52" t="s">
        <v>15</v>
      </c>
      <c r="E165" s="52" t="s">
        <v>534</v>
      </c>
      <c r="F165" s="52" t="s">
        <v>1451</v>
      </c>
      <c r="G165" s="52" t="s">
        <v>2154</v>
      </c>
      <c r="H165" s="52" t="s">
        <v>1452</v>
      </c>
      <c r="I165" s="52" t="s">
        <v>1453</v>
      </c>
      <c r="J165" s="52" t="s">
        <v>864</v>
      </c>
      <c r="K165" s="52" t="s">
        <v>1724</v>
      </c>
      <c r="L165" s="52" t="s">
        <v>870</v>
      </c>
      <c r="M165" s="53"/>
      <c r="N165" s="53">
        <v>300</v>
      </c>
      <c r="O165" s="52" t="s">
        <v>2149</v>
      </c>
      <c r="P165" s="52" t="s">
        <v>2155</v>
      </c>
      <c r="Q165" s="53">
        <v>1</v>
      </c>
      <c r="R165" s="54"/>
      <c r="S165" s="55"/>
      <c r="T165" s="55"/>
      <c r="U165" s="56"/>
      <c r="V165" s="52" t="s">
        <v>814</v>
      </c>
      <c r="W165" s="53">
        <v>1010420097</v>
      </c>
      <c r="X165" s="53">
        <v>4</v>
      </c>
      <c r="Y165" s="53">
        <v>0</v>
      </c>
      <c r="Z165" s="53"/>
      <c r="AA165" s="52"/>
      <c r="AB165" s="53">
        <v>27.72</v>
      </c>
      <c r="AC165" s="53">
        <v>0</v>
      </c>
      <c r="AD165" s="53">
        <v>27.72</v>
      </c>
      <c r="AE165" s="78" t="str">
        <f t="shared" si="18"/>
        <v/>
      </c>
      <c r="AF165" s="78" t="str">
        <f t="shared" si="19"/>
        <v/>
      </c>
      <c r="AG165" s="78" t="str">
        <f t="shared" si="14"/>
        <v/>
      </c>
      <c r="AH165" s="78" t="str">
        <f t="shared" si="15"/>
        <v/>
      </c>
      <c r="AI165" s="78" t="str">
        <f t="shared" si="16"/>
        <v/>
      </c>
      <c r="AJ165" s="54"/>
      <c r="AK165" s="55"/>
      <c r="AL165" s="55"/>
      <c r="AM165" s="55"/>
      <c r="AN165" s="55"/>
      <c r="AO165" s="38"/>
      <c r="AP165" s="55"/>
      <c r="AQ165" s="68"/>
      <c r="AR165" s="38"/>
      <c r="AS165" s="39"/>
      <c r="AT165" s="53"/>
      <c r="AU165" s="53">
        <f t="shared" si="17"/>
        <v>1</v>
      </c>
      <c r="AV165" s="57" t="b">
        <f t="shared" si="20"/>
        <v>0</v>
      </c>
    </row>
    <row r="166" spans="1:48" ht="15" customHeight="1" x14ac:dyDescent="0.2">
      <c r="A166" s="51" t="s">
        <v>50</v>
      </c>
      <c r="B166" s="52" t="s">
        <v>862</v>
      </c>
      <c r="C166" s="52" t="s">
        <v>18</v>
      </c>
      <c r="D166" s="52" t="s">
        <v>15</v>
      </c>
      <c r="E166" s="52" t="s">
        <v>534</v>
      </c>
      <c r="F166" s="52" t="s">
        <v>1451</v>
      </c>
      <c r="G166" s="52" t="s">
        <v>2154</v>
      </c>
      <c r="H166" s="52" t="s">
        <v>1452</v>
      </c>
      <c r="I166" s="52" t="s">
        <v>1453</v>
      </c>
      <c r="J166" s="52" t="s">
        <v>864</v>
      </c>
      <c r="K166" s="52" t="s">
        <v>1724</v>
      </c>
      <c r="L166" s="52" t="s">
        <v>870</v>
      </c>
      <c r="M166" s="53"/>
      <c r="N166" s="53">
        <v>300</v>
      </c>
      <c r="O166" s="52" t="s">
        <v>2149</v>
      </c>
      <c r="P166" s="52" t="s">
        <v>2155</v>
      </c>
      <c r="Q166" s="53"/>
      <c r="R166" s="54">
        <v>1</v>
      </c>
      <c r="S166" s="55"/>
      <c r="T166" s="55"/>
      <c r="U166" s="56"/>
      <c r="V166" s="52" t="s">
        <v>815</v>
      </c>
      <c r="W166" s="53">
        <v>1010630890</v>
      </c>
      <c r="X166" s="53">
        <v>6</v>
      </c>
      <c r="Y166" s="53">
        <v>0</v>
      </c>
      <c r="Z166" s="53"/>
      <c r="AA166" s="52"/>
      <c r="AB166" s="53">
        <v>24.3</v>
      </c>
      <c r="AC166" s="53">
        <v>0</v>
      </c>
      <c r="AD166" s="53">
        <v>24.3</v>
      </c>
      <c r="AE166" s="78" t="str">
        <f t="shared" si="18"/>
        <v/>
      </c>
      <c r="AF166" s="78" t="str">
        <f t="shared" si="19"/>
        <v/>
      </c>
      <c r="AG166" s="78" t="str">
        <f t="shared" si="14"/>
        <v/>
      </c>
      <c r="AH166" s="78" t="str">
        <f t="shared" si="15"/>
        <v/>
      </c>
      <c r="AI166" s="78" t="str">
        <f t="shared" si="16"/>
        <v/>
      </c>
      <c r="AJ166" s="54"/>
      <c r="AK166" s="55"/>
      <c r="AL166" s="55"/>
      <c r="AM166" s="55"/>
      <c r="AN166" s="55"/>
      <c r="AO166" s="38"/>
      <c r="AP166" s="55"/>
      <c r="AQ166" s="68"/>
      <c r="AR166" s="38"/>
      <c r="AS166" s="39"/>
      <c r="AT166" s="53"/>
      <c r="AU166" s="53">
        <f t="shared" si="17"/>
        <v>1</v>
      </c>
      <c r="AV166" s="57" t="b">
        <f t="shared" si="20"/>
        <v>0</v>
      </c>
    </row>
    <row r="167" spans="1:48" ht="15" customHeight="1" x14ac:dyDescent="0.2">
      <c r="A167" s="51" t="s">
        <v>50</v>
      </c>
      <c r="B167" s="52" t="s">
        <v>862</v>
      </c>
      <c r="C167" s="52" t="s">
        <v>18</v>
      </c>
      <c r="D167" s="52" t="s">
        <v>15</v>
      </c>
      <c r="E167" s="52" t="s">
        <v>534</v>
      </c>
      <c r="F167" s="52" t="s">
        <v>1451</v>
      </c>
      <c r="G167" s="52" t="s">
        <v>2154</v>
      </c>
      <c r="H167" s="52" t="s">
        <v>1452</v>
      </c>
      <c r="I167" s="52" t="s">
        <v>1453</v>
      </c>
      <c r="J167" s="52" t="s">
        <v>864</v>
      </c>
      <c r="K167" s="52" t="s">
        <v>1724</v>
      </c>
      <c r="L167" s="52" t="s">
        <v>870</v>
      </c>
      <c r="M167" s="53"/>
      <c r="N167" s="53">
        <v>300</v>
      </c>
      <c r="O167" s="52" t="s">
        <v>2149</v>
      </c>
      <c r="P167" s="52" t="s">
        <v>2155</v>
      </c>
      <c r="Q167" s="53">
        <v>1</v>
      </c>
      <c r="R167" s="54"/>
      <c r="S167" s="55"/>
      <c r="T167" s="55"/>
      <c r="U167" s="56"/>
      <c r="V167" s="52" t="s">
        <v>2036</v>
      </c>
      <c r="W167" s="53">
        <v>1010450220</v>
      </c>
      <c r="X167" s="53">
        <v>4</v>
      </c>
      <c r="Y167" s="53">
        <v>0</v>
      </c>
      <c r="Z167" s="53"/>
      <c r="AA167" s="52"/>
      <c r="AB167" s="53">
        <v>11.92</v>
      </c>
      <c r="AC167" s="53">
        <v>0</v>
      </c>
      <c r="AD167" s="53">
        <v>11.92</v>
      </c>
      <c r="AE167" s="78" t="str">
        <f t="shared" si="18"/>
        <v/>
      </c>
      <c r="AF167" s="78" t="str">
        <f t="shared" si="19"/>
        <v/>
      </c>
      <c r="AG167" s="78" t="str">
        <f t="shared" si="14"/>
        <v/>
      </c>
      <c r="AH167" s="78" t="str">
        <f t="shared" si="15"/>
        <v/>
      </c>
      <c r="AI167" s="78" t="str">
        <f t="shared" si="16"/>
        <v/>
      </c>
      <c r="AJ167" s="54"/>
      <c r="AK167" s="55"/>
      <c r="AL167" s="55"/>
      <c r="AM167" s="55"/>
      <c r="AN167" s="55"/>
      <c r="AO167" s="38"/>
      <c r="AP167" s="55"/>
      <c r="AQ167" s="68"/>
      <c r="AR167" s="38"/>
      <c r="AS167" s="39"/>
      <c r="AT167" s="53"/>
      <c r="AU167" s="53">
        <f t="shared" si="17"/>
        <v>1</v>
      </c>
      <c r="AV167" s="57" t="b">
        <f t="shared" si="20"/>
        <v>0</v>
      </c>
    </row>
    <row r="168" spans="1:48" ht="15" customHeight="1" x14ac:dyDescent="0.2">
      <c r="A168" s="51" t="s">
        <v>50</v>
      </c>
      <c r="B168" s="52" t="s">
        <v>862</v>
      </c>
      <c r="C168" s="52" t="s">
        <v>18</v>
      </c>
      <c r="D168" s="52" t="s">
        <v>15</v>
      </c>
      <c r="E168" s="52" t="s">
        <v>534</v>
      </c>
      <c r="F168" s="52" t="s">
        <v>1451</v>
      </c>
      <c r="G168" s="52" t="s">
        <v>2154</v>
      </c>
      <c r="H168" s="52" t="s">
        <v>1452</v>
      </c>
      <c r="I168" s="52" t="s">
        <v>1453</v>
      </c>
      <c r="J168" s="52" t="s">
        <v>864</v>
      </c>
      <c r="K168" s="52" t="s">
        <v>1724</v>
      </c>
      <c r="L168" s="52" t="s">
        <v>870</v>
      </c>
      <c r="M168" s="53"/>
      <c r="N168" s="53">
        <v>300</v>
      </c>
      <c r="O168" s="52" t="s">
        <v>2149</v>
      </c>
      <c r="P168" s="52" t="s">
        <v>2155</v>
      </c>
      <c r="Q168" s="53">
        <v>1</v>
      </c>
      <c r="R168" s="54"/>
      <c r="S168" s="55"/>
      <c r="T168" s="55"/>
      <c r="U168" s="56"/>
      <c r="V168" s="52" t="s">
        <v>2069</v>
      </c>
      <c r="W168" s="53">
        <v>1010450320</v>
      </c>
      <c r="X168" s="53">
        <v>4</v>
      </c>
      <c r="Y168" s="53">
        <v>0</v>
      </c>
      <c r="Z168" s="53"/>
      <c r="AA168" s="52"/>
      <c r="AB168" s="53">
        <v>8.92</v>
      </c>
      <c r="AC168" s="53">
        <v>0</v>
      </c>
      <c r="AD168" s="53">
        <v>8.92</v>
      </c>
      <c r="AE168" s="78" t="str">
        <f t="shared" si="18"/>
        <v/>
      </c>
      <c r="AF168" s="78" t="str">
        <f t="shared" si="19"/>
        <v/>
      </c>
      <c r="AG168" s="78" t="str">
        <f t="shared" si="14"/>
        <v/>
      </c>
      <c r="AH168" s="78" t="str">
        <f t="shared" si="15"/>
        <v/>
      </c>
      <c r="AI168" s="78" t="str">
        <f t="shared" si="16"/>
        <v/>
      </c>
      <c r="AJ168" s="54"/>
      <c r="AK168" s="55"/>
      <c r="AL168" s="55"/>
      <c r="AM168" s="55"/>
      <c r="AN168" s="55"/>
      <c r="AO168" s="38"/>
      <c r="AP168" s="55"/>
      <c r="AQ168" s="68"/>
      <c r="AR168" s="38"/>
      <c r="AS168" s="39"/>
      <c r="AT168" s="53"/>
      <c r="AU168" s="53">
        <f t="shared" si="17"/>
        <v>1</v>
      </c>
      <c r="AV168" s="57" t="b">
        <f t="shared" si="20"/>
        <v>0</v>
      </c>
    </row>
    <row r="169" spans="1:48" ht="15" customHeight="1" x14ac:dyDescent="0.2">
      <c r="A169" s="51" t="s">
        <v>50</v>
      </c>
      <c r="B169" s="52" t="s">
        <v>862</v>
      </c>
      <c r="C169" s="52" t="s">
        <v>18</v>
      </c>
      <c r="D169" s="52" t="s">
        <v>15</v>
      </c>
      <c r="E169" s="52" t="s">
        <v>534</v>
      </c>
      <c r="F169" s="52" t="s">
        <v>1451</v>
      </c>
      <c r="G169" s="52" t="s">
        <v>2154</v>
      </c>
      <c r="H169" s="52" t="s">
        <v>1452</v>
      </c>
      <c r="I169" s="52" t="s">
        <v>1453</v>
      </c>
      <c r="J169" s="52" t="s">
        <v>864</v>
      </c>
      <c r="K169" s="52" t="s">
        <v>1724</v>
      </c>
      <c r="L169" s="52" t="s">
        <v>870</v>
      </c>
      <c r="M169" s="53"/>
      <c r="N169" s="53">
        <v>300</v>
      </c>
      <c r="O169" s="52" t="s">
        <v>2149</v>
      </c>
      <c r="P169" s="52" t="s">
        <v>2155</v>
      </c>
      <c r="Q169" s="53">
        <v>1</v>
      </c>
      <c r="R169" s="54"/>
      <c r="S169" s="55"/>
      <c r="T169" s="55"/>
      <c r="U169" s="56"/>
      <c r="V169" s="52" t="s">
        <v>2070</v>
      </c>
      <c r="W169" s="53">
        <v>1010450120</v>
      </c>
      <c r="X169" s="53">
        <v>4</v>
      </c>
      <c r="Y169" s="53">
        <v>0</v>
      </c>
      <c r="Z169" s="53"/>
      <c r="AA169" s="52"/>
      <c r="AB169" s="53">
        <v>11.92</v>
      </c>
      <c r="AC169" s="53">
        <v>0</v>
      </c>
      <c r="AD169" s="53">
        <v>11.92</v>
      </c>
      <c r="AE169" s="78" t="str">
        <f t="shared" si="18"/>
        <v/>
      </c>
      <c r="AF169" s="78" t="str">
        <f t="shared" si="19"/>
        <v/>
      </c>
      <c r="AG169" s="78" t="str">
        <f t="shared" si="14"/>
        <v/>
      </c>
      <c r="AH169" s="78" t="str">
        <f t="shared" si="15"/>
        <v/>
      </c>
      <c r="AI169" s="78" t="str">
        <f t="shared" si="16"/>
        <v/>
      </c>
      <c r="AJ169" s="54"/>
      <c r="AK169" s="55"/>
      <c r="AL169" s="55"/>
      <c r="AM169" s="55"/>
      <c r="AN169" s="55"/>
      <c r="AO169" s="38"/>
      <c r="AP169" s="55"/>
      <c r="AQ169" s="68"/>
      <c r="AR169" s="38"/>
      <c r="AS169" s="39"/>
      <c r="AT169" s="53"/>
      <c r="AU169" s="53">
        <f t="shared" si="17"/>
        <v>1</v>
      </c>
      <c r="AV169" s="57" t="b">
        <f t="shared" si="20"/>
        <v>0</v>
      </c>
    </row>
    <row r="170" spans="1:48" ht="15" customHeight="1" x14ac:dyDescent="0.2">
      <c r="A170" s="51" t="s">
        <v>50</v>
      </c>
      <c r="B170" s="52" t="s">
        <v>862</v>
      </c>
      <c r="C170" s="52" t="s">
        <v>946</v>
      </c>
      <c r="D170" s="52" t="s">
        <v>15</v>
      </c>
      <c r="E170" s="52" t="s">
        <v>534</v>
      </c>
      <c r="F170" s="52" t="s">
        <v>1451</v>
      </c>
      <c r="G170" s="52" t="s">
        <v>2154</v>
      </c>
      <c r="H170" s="52" t="s">
        <v>1452</v>
      </c>
      <c r="I170" s="52" t="s">
        <v>1453</v>
      </c>
      <c r="J170" s="52" t="s">
        <v>864</v>
      </c>
      <c r="K170" s="52" t="s">
        <v>1724</v>
      </c>
      <c r="L170" s="52" t="s">
        <v>870</v>
      </c>
      <c r="M170" s="53"/>
      <c r="N170" s="53">
        <v>300</v>
      </c>
      <c r="O170" s="52" t="s">
        <v>2149</v>
      </c>
      <c r="P170" s="52" t="s">
        <v>2156</v>
      </c>
      <c r="Q170" s="53">
        <v>1</v>
      </c>
      <c r="R170" s="54"/>
      <c r="S170" s="55"/>
      <c r="T170" s="55"/>
      <c r="U170" s="56"/>
      <c r="V170" s="52" t="s">
        <v>2157</v>
      </c>
      <c r="W170" s="53">
        <v>2</v>
      </c>
      <c r="X170" s="53">
        <v>12</v>
      </c>
      <c r="Y170" s="53">
        <v>0</v>
      </c>
      <c r="Z170" s="53"/>
      <c r="AA170" s="52"/>
      <c r="AB170" s="53">
        <v>31.92</v>
      </c>
      <c r="AC170" s="53">
        <v>0</v>
      </c>
      <c r="AD170" s="53">
        <v>31.92</v>
      </c>
      <c r="AE170" s="78" t="str">
        <f t="shared" si="18"/>
        <v/>
      </c>
      <c r="AF170" s="78" t="str">
        <f t="shared" si="19"/>
        <v/>
      </c>
      <c r="AG170" s="78" t="str">
        <f t="shared" si="14"/>
        <v/>
      </c>
      <c r="AH170" s="78" t="str">
        <f t="shared" si="15"/>
        <v/>
      </c>
      <c r="AI170" s="78" t="str">
        <f t="shared" si="16"/>
        <v/>
      </c>
      <c r="AJ170" s="54"/>
      <c r="AK170" s="55"/>
      <c r="AL170" s="55"/>
      <c r="AM170" s="55"/>
      <c r="AN170" s="55"/>
      <c r="AO170" s="38"/>
      <c r="AP170" s="55"/>
      <c r="AQ170" s="68"/>
      <c r="AR170" s="38"/>
      <c r="AS170" s="39"/>
      <c r="AT170" s="53"/>
      <c r="AU170" s="53">
        <f t="shared" si="17"/>
        <v>1</v>
      </c>
      <c r="AV170" s="57" t="b">
        <f t="shared" si="20"/>
        <v>0</v>
      </c>
    </row>
    <row r="171" spans="1:48" ht="15" customHeight="1" x14ac:dyDescent="0.2">
      <c r="A171" s="51" t="s">
        <v>50</v>
      </c>
      <c r="B171" s="52" t="s">
        <v>862</v>
      </c>
      <c r="C171" s="52" t="s">
        <v>946</v>
      </c>
      <c r="D171" s="52" t="s">
        <v>15</v>
      </c>
      <c r="E171" s="52" t="s">
        <v>534</v>
      </c>
      <c r="F171" s="52" t="s">
        <v>1451</v>
      </c>
      <c r="G171" s="52" t="s">
        <v>2154</v>
      </c>
      <c r="H171" s="52" t="s">
        <v>1452</v>
      </c>
      <c r="I171" s="52" t="s">
        <v>1453</v>
      </c>
      <c r="J171" s="52" t="s">
        <v>864</v>
      </c>
      <c r="K171" s="52" t="s">
        <v>1724</v>
      </c>
      <c r="L171" s="52" t="s">
        <v>870</v>
      </c>
      <c r="M171" s="53"/>
      <c r="N171" s="53">
        <v>300</v>
      </c>
      <c r="O171" s="52" t="s">
        <v>2149</v>
      </c>
      <c r="P171" s="52" t="s">
        <v>2156</v>
      </c>
      <c r="Q171" s="53">
        <v>1</v>
      </c>
      <c r="R171" s="54"/>
      <c r="S171" s="55"/>
      <c r="T171" s="55"/>
      <c r="U171" s="56"/>
      <c r="V171" s="52" t="s">
        <v>2158</v>
      </c>
      <c r="W171" s="53">
        <v>2</v>
      </c>
      <c r="X171" s="53">
        <v>12</v>
      </c>
      <c r="Y171" s="53">
        <v>0</v>
      </c>
      <c r="Z171" s="53"/>
      <c r="AA171" s="52"/>
      <c r="AB171" s="53">
        <v>25.8</v>
      </c>
      <c r="AC171" s="53">
        <v>0</v>
      </c>
      <c r="AD171" s="53">
        <v>25.8</v>
      </c>
      <c r="AE171" s="78" t="str">
        <f t="shared" si="18"/>
        <v/>
      </c>
      <c r="AF171" s="78" t="str">
        <f t="shared" si="19"/>
        <v/>
      </c>
      <c r="AG171" s="78" t="str">
        <f t="shared" si="14"/>
        <v/>
      </c>
      <c r="AH171" s="78" t="str">
        <f t="shared" si="15"/>
        <v/>
      </c>
      <c r="AI171" s="78" t="str">
        <f t="shared" si="16"/>
        <v/>
      </c>
      <c r="AJ171" s="54"/>
      <c r="AK171" s="55"/>
      <c r="AL171" s="55"/>
      <c r="AM171" s="55"/>
      <c r="AN171" s="55"/>
      <c r="AO171" s="38"/>
      <c r="AP171" s="55"/>
      <c r="AQ171" s="68"/>
      <c r="AR171" s="38"/>
      <c r="AS171" s="39"/>
      <c r="AT171" s="53"/>
      <c r="AU171" s="53">
        <f t="shared" si="17"/>
        <v>1</v>
      </c>
      <c r="AV171" s="57" t="b">
        <f t="shared" si="20"/>
        <v>0</v>
      </c>
    </row>
    <row r="172" spans="1:48" ht="15" customHeight="1" x14ac:dyDescent="0.2">
      <c r="A172" s="51" t="s">
        <v>50</v>
      </c>
      <c r="B172" s="52" t="s">
        <v>862</v>
      </c>
      <c r="C172" s="52" t="s">
        <v>946</v>
      </c>
      <c r="D172" s="52" t="s">
        <v>15</v>
      </c>
      <c r="E172" s="52" t="s">
        <v>534</v>
      </c>
      <c r="F172" s="52" t="s">
        <v>1451</v>
      </c>
      <c r="G172" s="52" t="s">
        <v>2154</v>
      </c>
      <c r="H172" s="52" t="s">
        <v>1452</v>
      </c>
      <c r="I172" s="52" t="s">
        <v>1453</v>
      </c>
      <c r="J172" s="52" t="s">
        <v>864</v>
      </c>
      <c r="K172" s="52" t="s">
        <v>1724</v>
      </c>
      <c r="L172" s="52" t="s">
        <v>870</v>
      </c>
      <c r="M172" s="53"/>
      <c r="N172" s="53">
        <v>300</v>
      </c>
      <c r="O172" s="52" t="s">
        <v>2149</v>
      </c>
      <c r="P172" s="52" t="s">
        <v>2156</v>
      </c>
      <c r="Q172" s="53">
        <v>1</v>
      </c>
      <c r="R172" s="54"/>
      <c r="S172" s="55"/>
      <c r="T172" s="55"/>
      <c r="U172" s="56"/>
      <c r="V172" s="52" t="s">
        <v>947</v>
      </c>
      <c r="W172" s="53">
        <v>1</v>
      </c>
      <c r="X172" s="53">
        <v>12</v>
      </c>
      <c r="Y172" s="53">
        <v>0</v>
      </c>
      <c r="Z172" s="53"/>
      <c r="AA172" s="52"/>
      <c r="AB172" s="53">
        <v>28.56</v>
      </c>
      <c r="AC172" s="53">
        <v>0</v>
      </c>
      <c r="AD172" s="53">
        <v>28.56</v>
      </c>
      <c r="AE172" s="78" t="str">
        <f t="shared" si="18"/>
        <v/>
      </c>
      <c r="AF172" s="78" t="str">
        <f t="shared" si="19"/>
        <v/>
      </c>
      <c r="AG172" s="78" t="str">
        <f t="shared" si="14"/>
        <v/>
      </c>
      <c r="AH172" s="78" t="str">
        <f t="shared" si="15"/>
        <v/>
      </c>
      <c r="AI172" s="78" t="str">
        <f t="shared" si="16"/>
        <v/>
      </c>
      <c r="AJ172" s="54"/>
      <c r="AK172" s="55"/>
      <c r="AL172" s="55"/>
      <c r="AM172" s="55"/>
      <c r="AN172" s="55"/>
      <c r="AO172" s="38"/>
      <c r="AP172" s="55"/>
      <c r="AQ172" s="68"/>
      <c r="AR172" s="38"/>
      <c r="AS172" s="39"/>
      <c r="AT172" s="53"/>
      <c r="AU172" s="53">
        <f t="shared" si="17"/>
        <v>1</v>
      </c>
      <c r="AV172" s="57" t="b">
        <f t="shared" si="20"/>
        <v>0</v>
      </c>
    </row>
    <row r="173" spans="1:48" ht="15" customHeight="1" x14ac:dyDescent="0.2">
      <c r="A173" s="51" t="s">
        <v>50</v>
      </c>
      <c r="B173" s="52" t="s">
        <v>862</v>
      </c>
      <c r="C173" s="52" t="s">
        <v>946</v>
      </c>
      <c r="D173" s="52" t="s">
        <v>15</v>
      </c>
      <c r="E173" s="52" t="s">
        <v>534</v>
      </c>
      <c r="F173" s="52" t="s">
        <v>1451</v>
      </c>
      <c r="G173" s="52" t="s">
        <v>2154</v>
      </c>
      <c r="H173" s="52" t="s">
        <v>1452</v>
      </c>
      <c r="I173" s="52" t="s">
        <v>1453</v>
      </c>
      <c r="J173" s="52" t="s">
        <v>864</v>
      </c>
      <c r="K173" s="52" t="s">
        <v>1724</v>
      </c>
      <c r="L173" s="52" t="s">
        <v>870</v>
      </c>
      <c r="M173" s="53"/>
      <c r="N173" s="53">
        <v>300</v>
      </c>
      <c r="O173" s="52" t="s">
        <v>2149</v>
      </c>
      <c r="P173" s="52" t="s">
        <v>2156</v>
      </c>
      <c r="Q173" s="53">
        <v>1</v>
      </c>
      <c r="R173" s="54"/>
      <c r="S173" s="55"/>
      <c r="T173" s="55"/>
      <c r="U173" s="56"/>
      <c r="V173" s="52" t="s">
        <v>1730</v>
      </c>
      <c r="W173" s="53">
        <v>1</v>
      </c>
      <c r="X173" s="53">
        <v>12</v>
      </c>
      <c r="Y173" s="53">
        <v>0</v>
      </c>
      <c r="Z173" s="53"/>
      <c r="AA173" s="52"/>
      <c r="AB173" s="53">
        <v>0</v>
      </c>
      <c r="AC173" s="53">
        <v>0</v>
      </c>
      <c r="AD173" s="53">
        <v>0</v>
      </c>
      <c r="AE173" s="78" t="str">
        <f t="shared" si="18"/>
        <v/>
      </c>
      <c r="AF173" s="78" t="str">
        <f t="shared" si="19"/>
        <v/>
      </c>
      <c r="AG173" s="78" t="str">
        <f t="shared" si="14"/>
        <v/>
      </c>
      <c r="AH173" s="78" t="str">
        <f t="shared" si="15"/>
        <v/>
      </c>
      <c r="AI173" s="78" t="str">
        <f t="shared" si="16"/>
        <v/>
      </c>
      <c r="AJ173" s="54"/>
      <c r="AK173" s="55"/>
      <c r="AL173" s="55"/>
      <c r="AM173" s="55"/>
      <c r="AN173" s="55"/>
      <c r="AO173" s="38"/>
      <c r="AP173" s="55"/>
      <c r="AQ173" s="68"/>
      <c r="AR173" s="38"/>
      <c r="AS173" s="39"/>
      <c r="AT173" s="53"/>
      <c r="AU173" s="53">
        <f t="shared" si="17"/>
        <v>1</v>
      </c>
      <c r="AV173" s="57" t="b">
        <f t="shared" si="20"/>
        <v>0</v>
      </c>
    </row>
    <row r="174" spans="1:48" ht="15" customHeight="1" x14ac:dyDescent="0.2">
      <c r="A174" s="51" t="s">
        <v>50</v>
      </c>
      <c r="B174" s="52" t="s">
        <v>862</v>
      </c>
      <c r="C174" s="52" t="s">
        <v>868</v>
      </c>
      <c r="D174" s="52" t="s">
        <v>15</v>
      </c>
      <c r="E174" s="52" t="s">
        <v>534</v>
      </c>
      <c r="F174" s="52" t="s">
        <v>1451</v>
      </c>
      <c r="G174" s="52" t="s">
        <v>2154</v>
      </c>
      <c r="H174" s="52" t="s">
        <v>1452</v>
      </c>
      <c r="I174" s="52" t="s">
        <v>1453</v>
      </c>
      <c r="J174" s="52" t="s">
        <v>864</v>
      </c>
      <c r="K174" s="52" t="s">
        <v>1724</v>
      </c>
      <c r="L174" s="52" t="s">
        <v>870</v>
      </c>
      <c r="M174" s="53"/>
      <c r="N174" s="53">
        <v>300</v>
      </c>
      <c r="O174" s="52" t="s">
        <v>2149</v>
      </c>
      <c r="P174" s="52" t="s">
        <v>2159</v>
      </c>
      <c r="Q174" s="53">
        <v>1</v>
      </c>
      <c r="R174" s="54"/>
      <c r="S174" s="55"/>
      <c r="T174" s="55"/>
      <c r="U174" s="56"/>
      <c r="V174" s="52" t="s">
        <v>1965</v>
      </c>
      <c r="W174" s="53">
        <v>190130</v>
      </c>
      <c r="X174" s="53">
        <v>12</v>
      </c>
      <c r="Y174" s="53">
        <v>0</v>
      </c>
      <c r="Z174" s="53"/>
      <c r="AA174" s="52" t="s">
        <v>807</v>
      </c>
      <c r="AB174" s="53">
        <v>14.64</v>
      </c>
      <c r="AC174" s="53">
        <v>0</v>
      </c>
      <c r="AD174" s="53">
        <v>14.64</v>
      </c>
      <c r="AE174" s="78" t="str">
        <f t="shared" si="18"/>
        <v/>
      </c>
      <c r="AF174" s="78" t="str">
        <f t="shared" si="19"/>
        <v/>
      </c>
      <c r="AG174" s="78" t="str">
        <f t="shared" si="14"/>
        <v/>
      </c>
      <c r="AH174" s="78" t="str">
        <f t="shared" si="15"/>
        <v/>
      </c>
      <c r="AI174" s="78" t="str">
        <f t="shared" si="16"/>
        <v/>
      </c>
      <c r="AJ174" s="54"/>
      <c r="AK174" s="55"/>
      <c r="AL174" s="55"/>
      <c r="AM174" s="55"/>
      <c r="AN174" s="55"/>
      <c r="AO174" s="38"/>
      <c r="AP174" s="55"/>
      <c r="AQ174" s="68"/>
      <c r="AR174" s="38"/>
      <c r="AS174" s="39"/>
      <c r="AT174" s="53"/>
      <c r="AU174" s="53">
        <f t="shared" si="17"/>
        <v>1</v>
      </c>
      <c r="AV174" s="57" t="b">
        <f t="shared" si="20"/>
        <v>0</v>
      </c>
    </row>
    <row r="175" spans="1:48" ht="15" customHeight="1" x14ac:dyDescent="0.2">
      <c r="A175" s="51" t="s">
        <v>50</v>
      </c>
      <c r="B175" s="52" t="s">
        <v>862</v>
      </c>
      <c r="C175" s="52" t="s">
        <v>868</v>
      </c>
      <c r="D175" s="52" t="s">
        <v>15</v>
      </c>
      <c r="E175" s="52" t="s">
        <v>534</v>
      </c>
      <c r="F175" s="52" t="s">
        <v>1451</v>
      </c>
      <c r="G175" s="52" t="s">
        <v>2154</v>
      </c>
      <c r="H175" s="52" t="s">
        <v>1452</v>
      </c>
      <c r="I175" s="52" t="s">
        <v>1453</v>
      </c>
      <c r="J175" s="52" t="s">
        <v>864</v>
      </c>
      <c r="K175" s="52" t="s">
        <v>1724</v>
      </c>
      <c r="L175" s="52" t="s">
        <v>870</v>
      </c>
      <c r="M175" s="53"/>
      <c r="N175" s="53">
        <v>300</v>
      </c>
      <c r="O175" s="52" t="s">
        <v>2149</v>
      </c>
      <c r="P175" s="52" t="s">
        <v>2159</v>
      </c>
      <c r="Q175" s="53"/>
      <c r="R175" s="54">
        <v>1</v>
      </c>
      <c r="S175" s="55"/>
      <c r="T175" s="55"/>
      <c r="U175" s="56"/>
      <c r="V175" s="52" t="s">
        <v>1736</v>
      </c>
      <c r="W175" s="53">
        <v>530150</v>
      </c>
      <c r="X175" s="53">
        <v>10</v>
      </c>
      <c r="Y175" s="53">
        <v>0</v>
      </c>
      <c r="Z175" s="53"/>
      <c r="AA175" s="52"/>
      <c r="AB175" s="53">
        <v>23</v>
      </c>
      <c r="AC175" s="53">
        <v>0</v>
      </c>
      <c r="AD175" s="53">
        <v>23</v>
      </c>
      <c r="AE175" s="78" t="str">
        <f t="shared" si="18"/>
        <v/>
      </c>
      <c r="AF175" s="78" t="str">
        <f t="shared" si="19"/>
        <v/>
      </c>
      <c r="AG175" s="78" t="str">
        <f t="shared" si="14"/>
        <v/>
      </c>
      <c r="AH175" s="78" t="str">
        <f t="shared" si="15"/>
        <v/>
      </c>
      <c r="AI175" s="78" t="str">
        <f t="shared" si="16"/>
        <v/>
      </c>
      <c r="AJ175" s="54"/>
      <c r="AK175" s="55"/>
      <c r="AL175" s="55"/>
      <c r="AM175" s="55"/>
      <c r="AN175" s="55"/>
      <c r="AO175" s="38"/>
      <c r="AP175" s="55"/>
      <c r="AQ175" s="68"/>
      <c r="AR175" s="38"/>
      <c r="AS175" s="39"/>
      <c r="AT175" s="53"/>
      <c r="AU175" s="53">
        <f t="shared" si="17"/>
        <v>1</v>
      </c>
      <c r="AV175" s="57" t="b">
        <f t="shared" si="20"/>
        <v>0</v>
      </c>
    </row>
    <row r="176" spans="1:48" ht="15" customHeight="1" x14ac:dyDescent="0.2">
      <c r="A176" s="51" t="s">
        <v>50</v>
      </c>
      <c r="B176" s="52" t="s">
        <v>862</v>
      </c>
      <c r="C176" s="52" t="s">
        <v>817</v>
      </c>
      <c r="D176" s="52" t="s">
        <v>15</v>
      </c>
      <c r="E176" s="52" t="s">
        <v>534</v>
      </c>
      <c r="F176" s="52" t="s">
        <v>1451</v>
      </c>
      <c r="G176" s="52" t="s">
        <v>2154</v>
      </c>
      <c r="H176" s="52" t="s">
        <v>1452</v>
      </c>
      <c r="I176" s="52" t="s">
        <v>1453</v>
      </c>
      <c r="J176" s="52" t="s">
        <v>864</v>
      </c>
      <c r="K176" s="52" t="s">
        <v>1724</v>
      </c>
      <c r="L176" s="52" t="s">
        <v>870</v>
      </c>
      <c r="M176" s="53"/>
      <c r="N176" s="53">
        <v>300</v>
      </c>
      <c r="O176" s="52" t="s">
        <v>2149</v>
      </c>
      <c r="P176" s="52" t="s">
        <v>2160</v>
      </c>
      <c r="Q176" s="53">
        <v>1</v>
      </c>
      <c r="R176" s="54"/>
      <c r="S176" s="55"/>
      <c r="T176" s="55"/>
      <c r="U176" s="56"/>
      <c r="V176" s="52" t="s">
        <v>2161</v>
      </c>
      <c r="W176" s="53">
        <v>0</v>
      </c>
      <c r="X176" s="53">
        <v>6</v>
      </c>
      <c r="Y176" s="53">
        <v>0</v>
      </c>
      <c r="Z176" s="53"/>
      <c r="AA176" s="52"/>
      <c r="AB176" s="53">
        <v>16.5</v>
      </c>
      <c r="AC176" s="53">
        <v>0</v>
      </c>
      <c r="AD176" s="53">
        <v>16.5</v>
      </c>
      <c r="AE176" s="78" t="str">
        <f t="shared" si="18"/>
        <v/>
      </c>
      <c r="AF176" s="78" t="str">
        <f t="shared" si="19"/>
        <v/>
      </c>
      <c r="AG176" s="78" t="str">
        <f t="shared" si="14"/>
        <v/>
      </c>
      <c r="AH176" s="78" t="str">
        <f t="shared" si="15"/>
        <v/>
      </c>
      <c r="AI176" s="78" t="str">
        <f t="shared" si="16"/>
        <v/>
      </c>
      <c r="AJ176" s="54"/>
      <c r="AK176" s="55"/>
      <c r="AL176" s="55"/>
      <c r="AM176" s="55"/>
      <c r="AN176" s="55"/>
      <c r="AO176" s="38"/>
      <c r="AP176" s="55"/>
      <c r="AQ176" s="68"/>
      <c r="AR176" s="38"/>
      <c r="AS176" s="39"/>
      <c r="AT176" s="53"/>
      <c r="AU176" s="53">
        <f t="shared" si="17"/>
        <v>1</v>
      </c>
      <c r="AV176" s="57" t="b">
        <f t="shared" si="20"/>
        <v>0</v>
      </c>
    </row>
    <row r="177" spans="1:48" ht="15" customHeight="1" x14ac:dyDescent="0.2">
      <c r="A177" s="51" t="s">
        <v>50</v>
      </c>
      <c r="B177" s="52" t="s">
        <v>862</v>
      </c>
      <c r="C177" s="52" t="s">
        <v>817</v>
      </c>
      <c r="D177" s="52" t="s">
        <v>15</v>
      </c>
      <c r="E177" s="52" t="s">
        <v>534</v>
      </c>
      <c r="F177" s="52" t="s">
        <v>1451</v>
      </c>
      <c r="G177" s="52" t="s">
        <v>2154</v>
      </c>
      <c r="H177" s="52" t="s">
        <v>1452</v>
      </c>
      <c r="I177" s="52" t="s">
        <v>1453</v>
      </c>
      <c r="J177" s="52" t="s">
        <v>864</v>
      </c>
      <c r="K177" s="52" t="s">
        <v>1724</v>
      </c>
      <c r="L177" s="52" t="s">
        <v>870</v>
      </c>
      <c r="M177" s="53"/>
      <c r="N177" s="53">
        <v>300</v>
      </c>
      <c r="O177" s="52" t="s">
        <v>2149</v>
      </c>
      <c r="P177" s="52" t="s">
        <v>2160</v>
      </c>
      <c r="Q177" s="53">
        <v>1</v>
      </c>
      <c r="R177" s="54"/>
      <c r="S177" s="55"/>
      <c r="T177" s="55"/>
      <c r="U177" s="56"/>
      <c r="V177" s="52" t="s">
        <v>2162</v>
      </c>
      <c r="W177" s="53">
        <v>0</v>
      </c>
      <c r="X177" s="53">
        <v>6</v>
      </c>
      <c r="Y177" s="53">
        <v>0</v>
      </c>
      <c r="Z177" s="53"/>
      <c r="AA177" s="52"/>
      <c r="AB177" s="53">
        <v>17.579999999999998</v>
      </c>
      <c r="AC177" s="53">
        <v>0</v>
      </c>
      <c r="AD177" s="53">
        <v>17.579999999999998</v>
      </c>
      <c r="AE177" s="78" t="str">
        <f t="shared" si="18"/>
        <v/>
      </c>
      <c r="AF177" s="78" t="str">
        <f t="shared" si="19"/>
        <v/>
      </c>
      <c r="AG177" s="78" t="str">
        <f t="shared" si="14"/>
        <v/>
      </c>
      <c r="AH177" s="78" t="str">
        <f t="shared" si="15"/>
        <v/>
      </c>
      <c r="AI177" s="78" t="str">
        <f t="shared" si="16"/>
        <v/>
      </c>
      <c r="AJ177" s="54"/>
      <c r="AK177" s="55"/>
      <c r="AL177" s="55"/>
      <c r="AM177" s="55"/>
      <c r="AN177" s="55"/>
      <c r="AO177" s="38"/>
      <c r="AP177" s="55"/>
      <c r="AQ177" s="68"/>
      <c r="AR177" s="38"/>
      <c r="AS177" s="39"/>
      <c r="AT177" s="53"/>
      <c r="AU177" s="53">
        <f t="shared" si="17"/>
        <v>1</v>
      </c>
      <c r="AV177" s="57" t="b">
        <f t="shared" si="20"/>
        <v>0</v>
      </c>
    </row>
    <row r="178" spans="1:48" ht="15" customHeight="1" x14ac:dyDescent="0.2">
      <c r="A178" s="51" t="s">
        <v>50</v>
      </c>
      <c r="B178" s="52" t="s">
        <v>862</v>
      </c>
      <c r="C178" s="52" t="s">
        <v>817</v>
      </c>
      <c r="D178" s="52" t="s">
        <v>15</v>
      </c>
      <c r="E178" s="52" t="s">
        <v>534</v>
      </c>
      <c r="F178" s="52" t="s">
        <v>1451</v>
      </c>
      <c r="G178" s="52" t="s">
        <v>2154</v>
      </c>
      <c r="H178" s="52" t="s">
        <v>1452</v>
      </c>
      <c r="I178" s="52" t="s">
        <v>1453</v>
      </c>
      <c r="J178" s="52" t="s">
        <v>864</v>
      </c>
      <c r="K178" s="52" t="s">
        <v>1724</v>
      </c>
      <c r="L178" s="52" t="s">
        <v>870</v>
      </c>
      <c r="M178" s="53"/>
      <c r="N178" s="53">
        <v>300</v>
      </c>
      <c r="O178" s="52" t="s">
        <v>2149</v>
      </c>
      <c r="P178" s="52" t="s">
        <v>2160</v>
      </c>
      <c r="Q178" s="53"/>
      <c r="R178" s="54"/>
      <c r="S178" s="55">
        <v>1</v>
      </c>
      <c r="T178" s="55"/>
      <c r="U178" s="56"/>
      <c r="V178" s="52" t="s">
        <v>1578</v>
      </c>
      <c r="W178" s="53">
        <v>0</v>
      </c>
      <c r="X178" s="53">
        <v>6</v>
      </c>
      <c r="Y178" s="53">
        <v>0</v>
      </c>
      <c r="Z178" s="53"/>
      <c r="AA178" s="52"/>
      <c r="AB178" s="53">
        <v>14.64</v>
      </c>
      <c r="AC178" s="53">
        <v>0</v>
      </c>
      <c r="AD178" s="53">
        <v>14.64</v>
      </c>
      <c r="AE178" s="78" t="str">
        <f t="shared" si="18"/>
        <v/>
      </c>
      <c r="AF178" s="78" t="str">
        <f t="shared" si="19"/>
        <v/>
      </c>
      <c r="AG178" s="78" t="str">
        <f t="shared" si="14"/>
        <v/>
      </c>
      <c r="AH178" s="78" t="str">
        <f t="shared" si="15"/>
        <v/>
      </c>
      <c r="AI178" s="78" t="str">
        <f t="shared" si="16"/>
        <v/>
      </c>
      <c r="AJ178" s="54"/>
      <c r="AK178" s="55"/>
      <c r="AL178" s="55"/>
      <c r="AM178" s="55"/>
      <c r="AN178" s="55"/>
      <c r="AO178" s="38"/>
      <c r="AP178" s="55"/>
      <c r="AQ178" s="68"/>
      <c r="AR178" s="38"/>
      <c r="AS178" s="39"/>
      <c r="AT178" s="53"/>
      <c r="AU178" s="53">
        <f t="shared" si="17"/>
        <v>1</v>
      </c>
      <c r="AV178" s="57" t="b">
        <f t="shared" si="20"/>
        <v>0</v>
      </c>
    </row>
    <row r="179" spans="1:48" ht="15" customHeight="1" x14ac:dyDescent="0.2">
      <c r="A179" s="51" t="s">
        <v>50</v>
      </c>
      <c r="B179" s="52" t="s">
        <v>862</v>
      </c>
      <c r="C179" s="52" t="s">
        <v>817</v>
      </c>
      <c r="D179" s="52" t="s">
        <v>15</v>
      </c>
      <c r="E179" s="52" t="s">
        <v>534</v>
      </c>
      <c r="F179" s="52" t="s">
        <v>1451</v>
      </c>
      <c r="G179" s="52" t="s">
        <v>2154</v>
      </c>
      <c r="H179" s="52" t="s">
        <v>1452</v>
      </c>
      <c r="I179" s="52" t="s">
        <v>1453</v>
      </c>
      <c r="J179" s="52" t="s">
        <v>864</v>
      </c>
      <c r="K179" s="52" t="s">
        <v>1724</v>
      </c>
      <c r="L179" s="52" t="s">
        <v>870</v>
      </c>
      <c r="M179" s="53"/>
      <c r="N179" s="53">
        <v>300</v>
      </c>
      <c r="O179" s="52" t="s">
        <v>2149</v>
      </c>
      <c r="P179" s="52" t="s">
        <v>2160</v>
      </c>
      <c r="Q179" s="53"/>
      <c r="R179" s="54"/>
      <c r="S179" s="55">
        <v>1</v>
      </c>
      <c r="T179" s="55"/>
      <c r="U179" s="56"/>
      <c r="V179" s="52" t="s">
        <v>2163</v>
      </c>
      <c r="W179" s="53">
        <v>0</v>
      </c>
      <c r="X179" s="53">
        <v>6</v>
      </c>
      <c r="Y179" s="53">
        <v>0</v>
      </c>
      <c r="Z179" s="53"/>
      <c r="AA179" s="52"/>
      <c r="AB179" s="53">
        <v>0</v>
      </c>
      <c r="AC179" s="53">
        <v>0</v>
      </c>
      <c r="AD179" s="53">
        <v>0</v>
      </c>
      <c r="AE179" s="78" t="str">
        <f t="shared" si="18"/>
        <v/>
      </c>
      <c r="AF179" s="78" t="str">
        <f t="shared" si="19"/>
        <v/>
      </c>
      <c r="AG179" s="78" t="str">
        <f t="shared" si="14"/>
        <v/>
      </c>
      <c r="AH179" s="78" t="str">
        <f t="shared" si="15"/>
        <v/>
      </c>
      <c r="AI179" s="78" t="str">
        <f t="shared" si="16"/>
        <v/>
      </c>
      <c r="AJ179" s="54"/>
      <c r="AK179" s="55"/>
      <c r="AL179" s="55"/>
      <c r="AM179" s="55"/>
      <c r="AN179" s="55"/>
      <c r="AO179" s="38"/>
      <c r="AP179" s="55"/>
      <c r="AQ179" s="68"/>
      <c r="AR179" s="38"/>
      <c r="AS179" s="39"/>
      <c r="AT179" s="53"/>
      <c r="AU179" s="53">
        <f t="shared" si="17"/>
        <v>1</v>
      </c>
      <c r="AV179" s="57" t="b">
        <f t="shared" si="20"/>
        <v>0</v>
      </c>
    </row>
    <row r="180" spans="1:48" ht="15" customHeight="1" x14ac:dyDescent="0.2">
      <c r="A180" s="51" t="s">
        <v>50</v>
      </c>
      <c r="B180" s="52" t="s">
        <v>862</v>
      </c>
      <c r="C180" s="52" t="s">
        <v>817</v>
      </c>
      <c r="D180" s="52" t="s">
        <v>15</v>
      </c>
      <c r="E180" s="52" t="s">
        <v>534</v>
      </c>
      <c r="F180" s="52" t="s">
        <v>1451</v>
      </c>
      <c r="G180" s="52" t="s">
        <v>2154</v>
      </c>
      <c r="H180" s="52" t="s">
        <v>1452</v>
      </c>
      <c r="I180" s="52" t="s">
        <v>1453</v>
      </c>
      <c r="J180" s="52" t="s">
        <v>864</v>
      </c>
      <c r="K180" s="52" t="s">
        <v>1724</v>
      </c>
      <c r="L180" s="52" t="s">
        <v>870</v>
      </c>
      <c r="M180" s="53"/>
      <c r="N180" s="53">
        <v>300</v>
      </c>
      <c r="O180" s="52" t="s">
        <v>2149</v>
      </c>
      <c r="P180" s="52" t="s">
        <v>2160</v>
      </c>
      <c r="Q180" s="53"/>
      <c r="R180" s="54">
        <v>1</v>
      </c>
      <c r="S180" s="55"/>
      <c r="T180" s="55"/>
      <c r="U180" s="56"/>
      <c r="V180" s="52" t="s">
        <v>1692</v>
      </c>
      <c r="W180" s="53">
        <v>0</v>
      </c>
      <c r="X180" s="53">
        <v>6</v>
      </c>
      <c r="Y180" s="53">
        <v>0</v>
      </c>
      <c r="Z180" s="53"/>
      <c r="AA180" s="52"/>
      <c r="AB180" s="53">
        <v>16.739999999999998</v>
      </c>
      <c r="AC180" s="53">
        <v>0</v>
      </c>
      <c r="AD180" s="53">
        <v>16.739999999999998</v>
      </c>
      <c r="AE180" s="78" t="str">
        <f t="shared" si="18"/>
        <v/>
      </c>
      <c r="AF180" s="78" t="str">
        <f t="shared" si="19"/>
        <v/>
      </c>
      <c r="AG180" s="78" t="str">
        <f t="shared" si="14"/>
        <v/>
      </c>
      <c r="AH180" s="78" t="str">
        <f t="shared" si="15"/>
        <v/>
      </c>
      <c r="AI180" s="78" t="str">
        <f t="shared" si="16"/>
        <v/>
      </c>
      <c r="AJ180" s="54"/>
      <c r="AK180" s="55"/>
      <c r="AL180" s="55"/>
      <c r="AM180" s="55"/>
      <c r="AN180" s="55"/>
      <c r="AO180" s="38"/>
      <c r="AP180" s="55"/>
      <c r="AQ180" s="68"/>
      <c r="AR180" s="38"/>
      <c r="AS180" s="39"/>
      <c r="AT180" s="53"/>
      <c r="AU180" s="53">
        <f t="shared" si="17"/>
        <v>1</v>
      </c>
      <c r="AV180" s="57" t="b">
        <f t="shared" si="20"/>
        <v>0</v>
      </c>
    </row>
    <row r="181" spans="1:48" ht="15" customHeight="1" x14ac:dyDescent="0.2">
      <c r="A181" s="51" t="s">
        <v>50</v>
      </c>
      <c r="B181" s="52" t="s">
        <v>862</v>
      </c>
      <c r="C181" s="52" t="s">
        <v>817</v>
      </c>
      <c r="D181" s="52" t="s">
        <v>15</v>
      </c>
      <c r="E181" s="52" t="s">
        <v>534</v>
      </c>
      <c r="F181" s="52" t="s">
        <v>1451</v>
      </c>
      <c r="G181" s="52" t="s">
        <v>2154</v>
      </c>
      <c r="H181" s="52" t="s">
        <v>1452</v>
      </c>
      <c r="I181" s="52" t="s">
        <v>1453</v>
      </c>
      <c r="J181" s="52" t="s">
        <v>864</v>
      </c>
      <c r="K181" s="52" t="s">
        <v>1724</v>
      </c>
      <c r="L181" s="52" t="s">
        <v>870</v>
      </c>
      <c r="M181" s="53"/>
      <c r="N181" s="53">
        <v>300</v>
      </c>
      <c r="O181" s="52" t="s">
        <v>2149</v>
      </c>
      <c r="P181" s="52" t="s">
        <v>2160</v>
      </c>
      <c r="Q181" s="53"/>
      <c r="R181" s="54"/>
      <c r="S181" s="55">
        <v>1</v>
      </c>
      <c r="T181" s="55"/>
      <c r="U181" s="56"/>
      <c r="V181" s="52" t="s">
        <v>2164</v>
      </c>
      <c r="W181" s="53">
        <v>0</v>
      </c>
      <c r="X181" s="53">
        <v>6</v>
      </c>
      <c r="Y181" s="53">
        <v>0</v>
      </c>
      <c r="Z181" s="53"/>
      <c r="AA181" s="52"/>
      <c r="AB181" s="53">
        <v>13.14</v>
      </c>
      <c r="AC181" s="53">
        <v>0</v>
      </c>
      <c r="AD181" s="53">
        <v>13.14</v>
      </c>
      <c r="AE181" s="78" t="str">
        <f t="shared" si="18"/>
        <v/>
      </c>
      <c r="AF181" s="78" t="str">
        <f t="shared" si="19"/>
        <v/>
      </c>
      <c r="AG181" s="78" t="str">
        <f t="shared" si="14"/>
        <v/>
      </c>
      <c r="AH181" s="78" t="str">
        <f t="shared" si="15"/>
        <v/>
      </c>
      <c r="AI181" s="78" t="str">
        <f t="shared" si="16"/>
        <v/>
      </c>
      <c r="AJ181" s="54"/>
      <c r="AK181" s="55"/>
      <c r="AL181" s="55"/>
      <c r="AM181" s="55"/>
      <c r="AN181" s="55"/>
      <c r="AO181" s="38"/>
      <c r="AP181" s="55"/>
      <c r="AQ181" s="68"/>
      <c r="AR181" s="38"/>
      <c r="AS181" s="39"/>
      <c r="AT181" s="53"/>
      <c r="AU181" s="53">
        <f t="shared" si="17"/>
        <v>1</v>
      </c>
      <c r="AV181" s="57" t="b">
        <f t="shared" si="20"/>
        <v>0</v>
      </c>
    </row>
    <row r="182" spans="1:48" ht="15" customHeight="1" x14ac:dyDescent="0.2">
      <c r="A182" s="51" t="s">
        <v>50</v>
      </c>
      <c r="B182" s="52" t="s">
        <v>826</v>
      </c>
      <c r="C182" s="52" t="s">
        <v>817</v>
      </c>
      <c r="D182" s="52" t="s">
        <v>15</v>
      </c>
      <c r="E182" s="52" t="s">
        <v>684</v>
      </c>
      <c r="F182" s="52" t="s">
        <v>1419</v>
      </c>
      <c r="G182" s="52" t="s">
        <v>2165</v>
      </c>
      <c r="H182" s="52" t="s">
        <v>1420</v>
      </c>
      <c r="I182" s="52" t="s">
        <v>1421</v>
      </c>
      <c r="J182" s="52" t="s">
        <v>1100</v>
      </c>
      <c r="K182" s="52" t="s">
        <v>2166</v>
      </c>
      <c r="L182" s="52" t="s">
        <v>870</v>
      </c>
      <c r="M182" s="53"/>
      <c r="N182" s="53">
        <v>300</v>
      </c>
      <c r="O182" s="52" t="s">
        <v>2149</v>
      </c>
      <c r="P182" s="52" t="s">
        <v>2167</v>
      </c>
      <c r="Q182" s="53">
        <v>1</v>
      </c>
      <c r="R182" s="54"/>
      <c r="S182" s="55"/>
      <c r="T182" s="55"/>
      <c r="U182" s="56"/>
      <c r="V182" s="52" t="s">
        <v>2168</v>
      </c>
      <c r="W182" s="53">
        <v>0</v>
      </c>
      <c r="X182" s="53">
        <v>6</v>
      </c>
      <c r="Y182" s="53">
        <v>0</v>
      </c>
      <c r="Z182" s="53"/>
      <c r="AA182" s="52"/>
      <c r="AB182" s="53">
        <v>16.32</v>
      </c>
      <c r="AC182" s="53">
        <v>0</v>
      </c>
      <c r="AD182" s="53">
        <v>16.32</v>
      </c>
      <c r="AE182" s="78" t="str">
        <f t="shared" si="18"/>
        <v/>
      </c>
      <c r="AF182" s="78" t="str">
        <f t="shared" si="19"/>
        <v/>
      </c>
      <c r="AG182" s="78" t="str">
        <f t="shared" si="14"/>
        <v/>
      </c>
      <c r="AH182" s="78" t="str">
        <f t="shared" si="15"/>
        <v/>
      </c>
      <c r="AI182" s="78" t="str">
        <f t="shared" si="16"/>
        <v/>
      </c>
      <c r="AJ182" s="54"/>
      <c r="AK182" s="55"/>
      <c r="AL182" s="55"/>
      <c r="AM182" s="55"/>
      <c r="AN182" s="55"/>
      <c r="AO182" s="38"/>
      <c r="AP182" s="55"/>
      <c r="AQ182" s="68"/>
      <c r="AR182" s="38"/>
      <c r="AS182" s="39"/>
      <c r="AT182" s="53"/>
      <c r="AU182" s="53">
        <f t="shared" si="17"/>
        <v>1</v>
      </c>
      <c r="AV182" s="57" t="b">
        <f t="shared" si="20"/>
        <v>0</v>
      </c>
    </row>
    <row r="183" spans="1:48" ht="15" customHeight="1" x14ac:dyDescent="0.2">
      <c r="A183" s="51" t="s">
        <v>50</v>
      </c>
      <c r="B183" s="52" t="s">
        <v>826</v>
      </c>
      <c r="C183" s="52" t="s">
        <v>817</v>
      </c>
      <c r="D183" s="52" t="s">
        <v>15</v>
      </c>
      <c r="E183" s="52" t="s">
        <v>684</v>
      </c>
      <c r="F183" s="52" t="s">
        <v>1419</v>
      </c>
      <c r="G183" s="52" t="s">
        <v>2165</v>
      </c>
      <c r="H183" s="52" t="s">
        <v>1420</v>
      </c>
      <c r="I183" s="52" t="s">
        <v>1421</v>
      </c>
      <c r="J183" s="52" t="s">
        <v>1100</v>
      </c>
      <c r="K183" s="52" t="s">
        <v>2166</v>
      </c>
      <c r="L183" s="52" t="s">
        <v>870</v>
      </c>
      <c r="M183" s="53"/>
      <c r="N183" s="53">
        <v>300</v>
      </c>
      <c r="O183" s="52" t="s">
        <v>2149</v>
      </c>
      <c r="P183" s="52" t="s">
        <v>2167</v>
      </c>
      <c r="Q183" s="53">
        <v>1</v>
      </c>
      <c r="R183" s="54"/>
      <c r="S183" s="55"/>
      <c r="T183" s="55"/>
      <c r="U183" s="56"/>
      <c r="V183" s="52" t="s">
        <v>1187</v>
      </c>
      <c r="W183" s="53">
        <v>0</v>
      </c>
      <c r="X183" s="53">
        <v>6</v>
      </c>
      <c r="Y183" s="53">
        <v>0</v>
      </c>
      <c r="Z183" s="53"/>
      <c r="AA183" s="52"/>
      <c r="AB183" s="53">
        <v>16.38</v>
      </c>
      <c r="AC183" s="53">
        <v>0</v>
      </c>
      <c r="AD183" s="53">
        <v>16.38</v>
      </c>
      <c r="AE183" s="78" t="str">
        <f t="shared" si="18"/>
        <v/>
      </c>
      <c r="AF183" s="78" t="str">
        <f t="shared" si="19"/>
        <v/>
      </c>
      <c r="AG183" s="78" t="str">
        <f t="shared" si="14"/>
        <v/>
      </c>
      <c r="AH183" s="78" t="str">
        <f t="shared" si="15"/>
        <v/>
      </c>
      <c r="AI183" s="78" t="str">
        <f t="shared" si="16"/>
        <v/>
      </c>
      <c r="AJ183" s="54"/>
      <c r="AK183" s="55"/>
      <c r="AL183" s="55"/>
      <c r="AM183" s="55"/>
      <c r="AN183" s="55"/>
      <c r="AO183" s="38"/>
      <c r="AP183" s="55"/>
      <c r="AQ183" s="68"/>
      <c r="AR183" s="38"/>
      <c r="AS183" s="39"/>
      <c r="AT183" s="53"/>
      <c r="AU183" s="53">
        <f t="shared" si="17"/>
        <v>1</v>
      </c>
      <c r="AV183" s="57" t="b">
        <f t="shared" si="20"/>
        <v>0</v>
      </c>
    </row>
    <row r="184" spans="1:48" ht="15" customHeight="1" x14ac:dyDescent="0.2">
      <c r="A184" s="51" t="s">
        <v>50</v>
      </c>
      <c r="B184" s="52" t="s">
        <v>826</v>
      </c>
      <c r="C184" s="52" t="s">
        <v>817</v>
      </c>
      <c r="D184" s="52" t="s">
        <v>15</v>
      </c>
      <c r="E184" s="52" t="s">
        <v>684</v>
      </c>
      <c r="F184" s="52" t="s">
        <v>1419</v>
      </c>
      <c r="G184" s="52" t="s">
        <v>2165</v>
      </c>
      <c r="H184" s="52" t="s">
        <v>1420</v>
      </c>
      <c r="I184" s="52" t="s">
        <v>1421</v>
      </c>
      <c r="J184" s="52" t="s">
        <v>1100</v>
      </c>
      <c r="K184" s="52" t="s">
        <v>2166</v>
      </c>
      <c r="L184" s="52" t="s">
        <v>870</v>
      </c>
      <c r="M184" s="53"/>
      <c r="N184" s="53">
        <v>300</v>
      </c>
      <c r="O184" s="52" t="s">
        <v>2149</v>
      </c>
      <c r="P184" s="52" t="s">
        <v>2167</v>
      </c>
      <c r="Q184" s="53"/>
      <c r="R184" s="54">
        <v>1</v>
      </c>
      <c r="S184" s="55"/>
      <c r="T184" s="55"/>
      <c r="U184" s="56"/>
      <c r="V184" s="52" t="s">
        <v>1712</v>
      </c>
      <c r="W184" s="53">
        <v>0</v>
      </c>
      <c r="X184" s="53">
        <v>6</v>
      </c>
      <c r="Y184" s="53">
        <v>0</v>
      </c>
      <c r="Z184" s="53"/>
      <c r="AA184" s="52"/>
      <c r="AB184" s="53">
        <v>17.7</v>
      </c>
      <c r="AC184" s="53">
        <v>0</v>
      </c>
      <c r="AD184" s="53">
        <v>17.7</v>
      </c>
      <c r="AE184" s="78" t="str">
        <f t="shared" si="18"/>
        <v/>
      </c>
      <c r="AF184" s="78" t="str">
        <f t="shared" si="19"/>
        <v/>
      </c>
      <c r="AG184" s="78" t="str">
        <f t="shared" si="14"/>
        <v/>
      </c>
      <c r="AH184" s="78" t="str">
        <f t="shared" si="15"/>
        <v/>
      </c>
      <c r="AI184" s="78" t="str">
        <f t="shared" si="16"/>
        <v/>
      </c>
      <c r="AJ184" s="54"/>
      <c r="AK184" s="55"/>
      <c r="AL184" s="55"/>
      <c r="AM184" s="55"/>
      <c r="AN184" s="55"/>
      <c r="AO184" s="38"/>
      <c r="AP184" s="55"/>
      <c r="AQ184" s="68"/>
      <c r="AR184" s="38"/>
      <c r="AS184" s="39"/>
      <c r="AT184" s="53"/>
      <c r="AU184" s="53">
        <f t="shared" si="17"/>
        <v>1</v>
      </c>
      <c r="AV184" s="57" t="b">
        <f t="shared" si="20"/>
        <v>0</v>
      </c>
    </row>
    <row r="185" spans="1:48" ht="15" customHeight="1" x14ac:dyDescent="0.2">
      <c r="A185" s="51" t="s">
        <v>50</v>
      </c>
      <c r="B185" s="52" t="s">
        <v>826</v>
      </c>
      <c r="C185" s="52" t="s">
        <v>817</v>
      </c>
      <c r="D185" s="52" t="s">
        <v>15</v>
      </c>
      <c r="E185" s="52" t="s">
        <v>684</v>
      </c>
      <c r="F185" s="52" t="s">
        <v>1419</v>
      </c>
      <c r="G185" s="52" t="s">
        <v>2165</v>
      </c>
      <c r="H185" s="52" t="s">
        <v>1420</v>
      </c>
      <c r="I185" s="52" t="s">
        <v>1421</v>
      </c>
      <c r="J185" s="52" t="s">
        <v>1100</v>
      </c>
      <c r="K185" s="52" t="s">
        <v>2166</v>
      </c>
      <c r="L185" s="52" t="s">
        <v>870</v>
      </c>
      <c r="M185" s="53"/>
      <c r="N185" s="53">
        <v>300</v>
      </c>
      <c r="O185" s="52" t="s">
        <v>2149</v>
      </c>
      <c r="P185" s="52" t="s">
        <v>2167</v>
      </c>
      <c r="Q185" s="53"/>
      <c r="R185" s="54">
        <v>1</v>
      </c>
      <c r="S185" s="55"/>
      <c r="T185" s="55"/>
      <c r="U185" s="56"/>
      <c r="V185" s="52" t="s">
        <v>1149</v>
      </c>
      <c r="W185" s="53">
        <v>0</v>
      </c>
      <c r="X185" s="53">
        <v>6</v>
      </c>
      <c r="Y185" s="53">
        <v>0</v>
      </c>
      <c r="Z185" s="53"/>
      <c r="AA185" s="52"/>
      <c r="AB185" s="53">
        <v>17.7</v>
      </c>
      <c r="AC185" s="53">
        <v>0</v>
      </c>
      <c r="AD185" s="53">
        <v>17.7</v>
      </c>
      <c r="AE185" s="78" t="str">
        <f t="shared" si="18"/>
        <v/>
      </c>
      <c r="AF185" s="78" t="str">
        <f t="shared" si="19"/>
        <v/>
      </c>
      <c r="AG185" s="78" t="str">
        <f t="shared" si="14"/>
        <v/>
      </c>
      <c r="AH185" s="78" t="str">
        <f t="shared" si="15"/>
        <v/>
      </c>
      <c r="AI185" s="78" t="str">
        <f t="shared" si="16"/>
        <v/>
      </c>
      <c r="AJ185" s="54"/>
      <c r="AK185" s="55"/>
      <c r="AL185" s="55"/>
      <c r="AM185" s="55"/>
      <c r="AN185" s="55"/>
      <c r="AO185" s="38"/>
      <c r="AP185" s="55"/>
      <c r="AQ185" s="68"/>
      <c r="AR185" s="38"/>
      <c r="AS185" s="39"/>
      <c r="AT185" s="53"/>
      <c r="AU185" s="53">
        <f t="shared" si="17"/>
        <v>1</v>
      </c>
      <c r="AV185" s="57" t="b">
        <f t="shared" si="20"/>
        <v>0</v>
      </c>
    </row>
    <row r="186" spans="1:48" ht="15" customHeight="1" x14ac:dyDescent="0.2">
      <c r="A186" s="51" t="s">
        <v>50</v>
      </c>
      <c r="B186" s="52" t="s">
        <v>826</v>
      </c>
      <c r="C186" s="52" t="s">
        <v>885</v>
      </c>
      <c r="D186" s="52" t="s">
        <v>15</v>
      </c>
      <c r="E186" s="52" t="s">
        <v>684</v>
      </c>
      <c r="F186" s="52" t="s">
        <v>1419</v>
      </c>
      <c r="G186" s="52" t="s">
        <v>2165</v>
      </c>
      <c r="H186" s="52" t="s">
        <v>1420</v>
      </c>
      <c r="I186" s="52" t="s">
        <v>1421</v>
      </c>
      <c r="J186" s="52" t="s">
        <v>1100</v>
      </c>
      <c r="K186" s="52" t="s">
        <v>2166</v>
      </c>
      <c r="L186" s="52" t="s">
        <v>870</v>
      </c>
      <c r="M186" s="53"/>
      <c r="N186" s="53">
        <v>300</v>
      </c>
      <c r="O186" s="52" t="s">
        <v>2149</v>
      </c>
      <c r="P186" s="52" t="s">
        <v>2169</v>
      </c>
      <c r="Q186" s="53">
        <v>1</v>
      </c>
      <c r="R186" s="54"/>
      <c r="S186" s="55"/>
      <c r="T186" s="55"/>
      <c r="U186" s="56"/>
      <c r="V186" s="52" t="s">
        <v>1246</v>
      </c>
      <c r="W186" s="53">
        <v>0</v>
      </c>
      <c r="X186" s="53">
        <v>6</v>
      </c>
      <c r="Y186" s="53">
        <v>0</v>
      </c>
      <c r="Z186" s="53"/>
      <c r="AA186" s="52"/>
      <c r="AB186" s="53">
        <v>12.42</v>
      </c>
      <c r="AC186" s="53">
        <v>0</v>
      </c>
      <c r="AD186" s="53">
        <v>12.42</v>
      </c>
      <c r="AE186" s="78" t="str">
        <f t="shared" si="18"/>
        <v/>
      </c>
      <c r="AF186" s="78" t="str">
        <f t="shared" si="19"/>
        <v/>
      </c>
      <c r="AG186" s="78" t="str">
        <f t="shared" si="14"/>
        <v/>
      </c>
      <c r="AH186" s="78" t="str">
        <f t="shared" si="15"/>
        <v/>
      </c>
      <c r="AI186" s="78" t="str">
        <f t="shared" si="16"/>
        <v/>
      </c>
      <c r="AJ186" s="54"/>
      <c r="AK186" s="55"/>
      <c r="AL186" s="55"/>
      <c r="AM186" s="55"/>
      <c r="AN186" s="55"/>
      <c r="AO186" s="38"/>
      <c r="AP186" s="55"/>
      <c r="AQ186" s="68"/>
      <c r="AR186" s="38"/>
      <c r="AS186" s="39"/>
      <c r="AT186" s="53"/>
      <c r="AU186" s="53">
        <f t="shared" si="17"/>
        <v>1</v>
      </c>
      <c r="AV186" s="57" t="b">
        <f t="shared" si="20"/>
        <v>0</v>
      </c>
    </row>
    <row r="187" spans="1:48" ht="15" customHeight="1" x14ac:dyDescent="0.2">
      <c r="A187" s="51" t="s">
        <v>50</v>
      </c>
      <c r="B187" s="52" t="s">
        <v>826</v>
      </c>
      <c r="C187" s="52" t="s">
        <v>885</v>
      </c>
      <c r="D187" s="52" t="s">
        <v>15</v>
      </c>
      <c r="E187" s="52" t="s">
        <v>684</v>
      </c>
      <c r="F187" s="52" t="s">
        <v>1419</v>
      </c>
      <c r="G187" s="52" t="s">
        <v>2165</v>
      </c>
      <c r="H187" s="52" t="s">
        <v>1420</v>
      </c>
      <c r="I187" s="52" t="s">
        <v>1421</v>
      </c>
      <c r="J187" s="52" t="s">
        <v>1100</v>
      </c>
      <c r="K187" s="52" t="s">
        <v>2166</v>
      </c>
      <c r="L187" s="52" t="s">
        <v>870</v>
      </c>
      <c r="M187" s="53"/>
      <c r="N187" s="53">
        <v>300</v>
      </c>
      <c r="O187" s="52" t="s">
        <v>2149</v>
      </c>
      <c r="P187" s="52" t="s">
        <v>2169</v>
      </c>
      <c r="Q187" s="53">
        <v>1</v>
      </c>
      <c r="R187" s="54"/>
      <c r="S187" s="55"/>
      <c r="T187" s="55"/>
      <c r="U187" s="56"/>
      <c r="V187" s="52" t="s">
        <v>1252</v>
      </c>
      <c r="W187" s="53">
        <v>0</v>
      </c>
      <c r="X187" s="53">
        <v>6</v>
      </c>
      <c r="Y187" s="53">
        <v>0</v>
      </c>
      <c r="Z187" s="53"/>
      <c r="AA187" s="52"/>
      <c r="AB187" s="53">
        <v>19.62</v>
      </c>
      <c r="AC187" s="53">
        <v>0</v>
      </c>
      <c r="AD187" s="53">
        <v>19.62</v>
      </c>
      <c r="AE187" s="78" t="str">
        <f t="shared" si="18"/>
        <v/>
      </c>
      <c r="AF187" s="78" t="str">
        <f t="shared" si="19"/>
        <v/>
      </c>
      <c r="AG187" s="78" t="str">
        <f t="shared" si="14"/>
        <v/>
      </c>
      <c r="AH187" s="78" t="str">
        <f t="shared" si="15"/>
        <v/>
      </c>
      <c r="AI187" s="78" t="str">
        <f t="shared" si="16"/>
        <v/>
      </c>
      <c r="AJ187" s="54"/>
      <c r="AK187" s="55"/>
      <c r="AL187" s="55"/>
      <c r="AM187" s="55"/>
      <c r="AN187" s="55"/>
      <c r="AO187" s="38"/>
      <c r="AP187" s="55"/>
      <c r="AQ187" s="68"/>
      <c r="AR187" s="38"/>
      <c r="AS187" s="39"/>
      <c r="AT187" s="53"/>
      <c r="AU187" s="53">
        <f t="shared" si="17"/>
        <v>1</v>
      </c>
      <c r="AV187" s="57" t="b">
        <f t="shared" si="20"/>
        <v>0</v>
      </c>
    </row>
    <row r="188" spans="1:48" ht="15" customHeight="1" x14ac:dyDescent="0.2">
      <c r="A188" s="51" t="s">
        <v>50</v>
      </c>
      <c r="B188" s="52" t="s">
        <v>826</v>
      </c>
      <c r="C188" s="52" t="s">
        <v>885</v>
      </c>
      <c r="D188" s="52" t="s">
        <v>15</v>
      </c>
      <c r="E188" s="52" t="s">
        <v>684</v>
      </c>
      <c r="F188" s="52" t="s">
        <v>1419</v>
      </c>
      <c r="G188" s="52" t="s">
        <v>2165</v>
      </c>
      <c r="H188" s="52" t="s">
        <v>1420</v>
      </c>
      <c r="I188" s="52" t="s">
        <v>1421</v>
      </c>
      <c r="J188" s="52" t="s">
        <v>1100</v>
      </c>
      <c r="K188" s="52" t="s">
        <v>2166</v>
      </c>
      <c r="L188" s="52" t="s">
        <v>870</v>
      </c>
      <c r="M188" s="53"/>
      <c r="N188" s="53">
        <v>300</v>
      </c>
      <c r="O188" s="52" t="s">
        <v>2149</v>
      </c>
      <c r="P188" s="52" t="s">
        <v>2169</v>
      </c>
      <c r="Q188" s="53">
        <v>1</v>
      </c>
      <c r="R188" s="54"/>
      <c r="S188" s="55"/>
      <c r="T188" s="55"/>
      <c r="U188" s="56"/>
      <c r="V188" s="52" t="s">
        <v>2170</v>
      </c>
      <c r="W188" s="53">
        <v>0</v>
      </c>
      <c r="X188" s="53">
        <v>6</v>
      </c>
      <c r="Y188" s="53">
        <v>0</v>
      </c>
      <c r="Z188" s="53"/>
      <c r="AA188" s="52"/>
      <c r="AB188" s="53">
        <v>13.44</v>
      </c>
      <c r="AC188" s="53">
        <v>0</v>
      </c>
      <c r="AD188" s="53">
        <v>13.44</v>
      </c>
      <c r="AE188" s="78" t="str">
        <f t="shared" si="18"/>
        <v/>
      </c>
      <c r="AF188" s="78" t="str">
        <f t="shared" si="19"/>
        <v/>
      </c>
      <c r="AG188" s="78" t="str">
        <f t="shared" si="14"/>
        <v/>
      </c>
      <c r="AH188" s="78" t="str">
        <f t="shared" si="15"/>
        <v/>
      </c>
      <c r="AI188" s="78" t="str">
        <f t="shared" si="16"/>
        <v/>
      </c>
      <c r="AJ188" s="54"/>
      <c r="AK188" s="55"/>
      <c r="AL188" s="55"/>
      <c r="AM188" s="55"/>
      <c r="AN188" s="55"/>
      <c r="AO188" s="38"/>
      <c r="AP188" s="55"/>
      <c r="AQ188" s="68"/>
      <c r="AR188" s="38"/>
      <c r="AS188" s="39"/>
      <c r="AT188" s="53"/>
      <c r="AU188" s="53">
        <f t="shared" si="17"/>
        <v>1</v>
      </c>
      <c r="AV188" s="57" t="b">
        <f t="shared" si="20"/>
        <v>0</v>
      </c>
    </row>
    <row r="189" spans="1:48" ht="15" customHeight="1" x14ac:dyDescent="0.2">
      <c r="A189" s="51" t="s">
        <v>50</v>
      </c>
      <c r="B189" s="52" t="s">
        <v>826</v>
      </c>
      <c r="C189" s="52" t="s">
        <v>18</v>
      </c>
      <c r="D189" s="52" t="s">
        <v>15</v>
      </c>
      <c r="E189" s="52" t="s">
        <v>684</v>
      </c>
      <c r="F189" s="52" t="s">
        <v>1419</v>
      </c>
      <c r="G189" s="52" t="s">
        <v>2165</v>
      </c>
      <c r="H189" s="52" t="s">
        <v>1420</v>
      </c>
      <c r="I189" s="52" t="s">
        <v>1421</v>
      </c>
      <c r="J189" s="52" t="s">
        <v>1100</v>
      </c>
      <c r="K189" s="52" t="s">
        <v>2166</v>
      </c>
      <c r="L189" s="52" t="s">
        <v>870</v>
      </c>
      <c r="M189" s="53"/>
      <c r="N189" s="53">
        <v>300</v>
      </c>
      <c r="O189" s="52" t="s">
        <v>2149</v>
      </c>
      <c r="P189" s="52" t="s">
        <v>2171</v>
      </c>
      <c r="Q189" s="53">
        <v>1</v>
      </c>
      <c r="R189" s="54"/>
      <c r="S189" s="55"/>
      <c r="T189" s="55"/>
      <c r="U189" s="56"/>
      <c r="V189" s="52" t="s">
        <v>2172</v>
      </c>
      <c r="W189" s="53">
        <v>1010606090</v>
      </c>
      <c r="X189" s="53">
        <v>6</v>
      </c>
      <c r="Y189" s="53">
        <v>0</v>
      </c>
      <c r="Z189" s="53"/>
      <c r="AA189" s="52"/>
      <c r="AB189" s="53">
        <v>31.44</v>
      </c>
      <c r="AC189" s="53">
        <v>0</v>
      </c>
      <c r="AD189" s="53">
        <v>31.44</v>
      </c>
      <c r="AE189" s="78" t="str">
        <f t="shared" si="18"/>
        <v/>
      </c>
      <c r="AF189" s="78" t="str">
        <f t="shared" si="19"/>
        <v/>
      </c>
      <c r="AG189" s="78" t="str">
        <f t="shared" si="14"/>
        <v/>
      </c>
      <c r="AH189" s="78" t="str">
        <f t="shared" si="15"/>
        <v/>
      </c>
      <c r="AI189" s="78" t="str">
        <f t="shared" si="16"/>
        <v/>
      </c>
      <c r="AJ189" s="54"/>
      <c r="AK189" s="55"/>
      <c r="AL189" s="55"/>
      <c r="AM189" s="55"/>
      <c r="AN189" s="55"/>
      <c r="AO189" s="38"/>
      <c r="AP189" s="55"/>
      <c r="AQ189" s="68"/>
      <c r="AR189" s="38"/>
      <c r="AS189" s="39"/>
      <c r="AT189" s="53"/>
      <c r="AU189" s="53">
        <f t="shared" si="17"/>
        <v>1</v>
      </c>
      <c r="AV189" s="57" t="b">
        <f t="shared" si="20"/>
        <v>0</v>
      </c>
    </row>
    <row r="190" spans="1:48" ht="15" customHeight="1" x14ac:dyDescent="0.2">
      <c r="A190" s="51" t="s">
        <v>50</v>
      </c>
      <c r="B190" s="52" t="s">
        <v>826</v>
      </c>
      <c r="C190" s="52" t="s">
        <v>18</v>
      </c>
      <c r="D190" s="52" t="s">
        <v>15</v>
      </c>
      <c r="E190" s="52" t="s">
        <v>684</v>
      </c>
      <c r="F190" s="52" t="s">
        <v>1419</v>
      </c>
      <c r="G190" s="52" t="s">
        <v>2165</v>
      </c>
      <c r="H190" s="52" t="s">
        <v>1420</v>
      </c>
      <c r="I190" s="52" t="s">
        <v>1421</v>
      </c>
      <c r="J190" s="52" t="s">
        <v>1100</v>
      </c>
      <c r="K190" s="52" t="s">
        <v>2166</v>
      </c>
      <c r="L190" s="52" t="s">
        <v>870</v>
      </c>
      <c r="M190" s="53"/>
      <c r="N190" s="53">
        <v>300</v>
      </c>
      <c r="O190" s="52" t="s">
        <v>2149</v>
      </c>
      <c r="P190" s="52" t="s">
        <v>2171</v>
      </c>
      <c r="Q190" s="53">
        <v>1</v>
      </c>
      <c r="R190" s="54"/>
      <c r="S190" s="55"/>
      <c r="T190" s="55"/>
      <c r="U190" s="56"/>
      <c r="V190" s="52" t="s">
        <v>1160</v>
      </c>
      <c r="W190" s="53">
        <v>1010630592</v>
      </c>
      <c r="X190" s="53">
        <v>6</v>
      </c>
      <c r="Y190" s="53">
        <v>0</v>
      </c>
      <c r="Z190" s="53"/>
      <c r="AA190" s="52"/>
      <c r="AB190" s="53">
        <v>30.66</v>
      </c>
      <c r="AC190" s="53">
        <v>0</v>
      </c>
      <c r="AD190" s="53">
        <v>30.66</v>
      </c>
      <c r="AE190" s="78" t="str">
        <f t="shared" si="18"/>
        <v/>
      </c>
      <c r="AF190" s="78" t="str">
        <f t="shared" si="19"/>
        <v/>
      </c>
      <c r="AG190" s="78" t="str">
        <f t="shared" si="14"/>
        <v/>
      </c>
      <c r="AH190" s="78" t="str">
        <f t="shared" si="15"/>
        <v/>
      </c>
      <c r="AI190" s="78" t="str">
        <f t="shared" si="16"/>
        <v/>
      </c>
      <c r="AJ190" s="54"/>
      <c r="AK190" s="55"/>
      <c r="AL190" s="55"/>
      <c r="AM190" s="55"/>
      <c r="AN190" s="55"/>
      <c r="AO190" s="38"/>
      <c r="AP190" s="55"/>
      <c r="AQ190" s="68"/>
      <c r="AR190" s="38"/>
      <c r="AS190" s="39"/>
      <c r="AT190" s="53"/>
      <c r="AU190" s="53">
        <f t="shared" si="17"/>
        <v>1</v>
      </c>
      <c r="AV190" s="57" t="b">
        <f t="shared" si="20"/>
        <v>0</v>
      </c>
    </row>
    <row r="191" spans="1:48" ht="15" customHeight="1" x14ac:dyDescent="0.2">
      <c r="A191" s="51" t="s">
        <v>50</v>
      </c>
      <c r="B191" s="52" t="s">
        <v>826</v>
      </c>
      <c r="C191" s="52" t="s">
        <v>18</v>
      </c>
      <c r="D191" s="52" t="s">
        <v>15</v>
      </c>
      <c r="E191" s="52" t="s">
        <v>684</v>
      </c>
      <c r="F191" s="52" t="s">
        <v>1419</v>
      </c>
      <c r="G191" s="52" t="s">
        <v>2165</v>
      </c>
      <c r="H191" s="52" t="s">
        <v>1420</v>
      </c>
      <c r="I191" s="52" t="s">
        <v>1421</v>
      </c>
      <c r="J191" s="52" t="s">
        <v>1100</v>
      </c>
      <c r="K191" s="52" t="s">
        <v>2166</v>
      </c>
      <c r="L191" s="52" t="s">
        <v>870</v>
      </c>
      <c r="M191" s="53"/>
      <c r="N191" s="53">
        <v>300</v>
      </c>
      <c r="O191" s="52" t="s">
        <v>2149</v>
      </c>
      <c r="P191" s="52" t="s">
        <v>2171</v>
      </c>
      <c r="Q191" s="53"/>
      <c r="R191" s="54">
        <v>1</v>
      </c>
      <c r="S191" s="55"/>
      <c r="T191" s="55"/>
      <c r="U191" s="56"/>
      <c r="V191" s="52" t="s">
        <v>955</v>
      </c>
      <c r="W191" s="53">
        <v>1010630692</v>
      </c>
      <c r="X191" s="53">
        <v>6</v>
      </c>
      <c r="Y191" s="53">
        <v>0</v>
      </c>
      <c r="Z191" s="53"/>
      <c r="AA191" s="52"/>
      <c r="AB191" s="53">
        <v>38.880000000000003</v>
      </c>
      <c r="AC191" s="53">
        <v>0</v>
      </c>
      <c r="AD191" s="53">
        <v>38.880000000000003</v>
      </c>
      <c r="AE191" s="78" t="str">
        <f t="shared" si="18"/>
        <v/>
      </c>
      <c r="AF191" s="78" t="str">
        <f t="shared" si="19"/>
        <v/>
      </c>
      <c r="AG191" s="78" t="str">
        <f t="shared" si="14"/>
        <v/>
      </c>
      <c r="AH191" s="78" t="str">
        <f t="shared" si="15"/>
        <v/>
      </c>
      <c r="AI191" s="78" t="str">
        <f t="shared" si="16"/>
        <v/>
      </c>
      <c r="AJ191" s="54"/>
      <c r="AK191" s="55"/>
      <c r="AL191" s="55"/>
      <c r="AM191" s="55"/>
      <c r="AN191" s="55"/>
      <c r="AO191" s="38"/>
      <c r="AP191" s="55"/>
      <c r="AQ191" s="68"/>
      <c r="AR191" s="38"/>
      <c r="AS191" s="39"/>
      <c r="AT191" s="53"/>
      <c r="AU191" s="53">
        <f t="shared" si="17"/>
        <v>1</v>
      </c>
      <c r="AV191" s="57" t="b">
        <f t="shared" si="20"/>
        <v>0</v>
      </c>
    </row>
    <row r="192" spans="1:48" ht="15" customHeight="1" x14ac:dyDescent="0.2">
      <c r="A192" s="51" t="s">
        <v>50</v>
      </c>
      <c r="B192" s="52" t="s">
        <v>826</v>
      </c>
      <c r="C192" s="52" t="s">
        <v>18</v>
      </c>
      <c r="D192" s="52" t="s">
        <v>15</v>
      </c>
      <c r="E192" s="52" t="s">
        <v>684</v>
      </c>
      <c r="F192" s="52" t="s">
        <v>1419</v>
      </c>
      <c r="G192" s="52" t="s">
        <v>2165</v>
      </c>
      <c r="H192" s="52" t="s">
        <v>1420</v>
      </c>
      <c r="I192" s="52" t="s">
        <v>1421</v>
      </c>
      <c r="J192" s="52" t="s">
        <v>1100</v>
      </c>
      <c r="K192" s="52" t="s">
        <v>2166</v>
      </c>
      <c r="L192" s="52" t="s">
        <v>870</v>
      </c>
      <c r="M192" s="53"/>
      <c r="N192" s="53">
        <v>300</v>
      </c>
      <c r="O192" s="52" t="s">
        <v>2149</v>
      </c>
      <c r="P192" s="52" t="s">
        <v>2171</v>
      </c>
      <c r="Q192" s="53"/>
      <c r="R192" s="54">
        <v>1</v>
      </c>
      <c r="S192" s="55"/>
      <c r="T192" s="55"/>
      <c r="U192" s="56"/>
      <c r="V192" s="52" t="s">
        <v>1324</v>
      </c>
      <c r="W192" s="53">
        <v>1010431097</v>
      </c>
      <c r="X192" s="53">
        <v>4</v>
      </c>
      <c r="Y192" s="53">
        <v>0</v>
      </c>
      <c r="Z192" s="53"/>
      <c r="AA192" s="52"/>
      <c r="AB192" s="53">
        <v>37.64</v>
      </c>
      <c r="AC192" s="53">
        <v>0</v>
      </c>
      <c r="AD192" s="53">
        <v>37.64</v>
      </c>
      <c r="AE192" s="78" t="str">
        <f t="shared" si="18"/>
        <v/>
      </c>
      <c r="AF192" s="78" t="str">
        <f t="shared" si="19"/>
        <v/>
      </c>
      <c r="AG192" s="78" t="str">
        <f t="shared" si="14"/>
        <v/>
      </c>
      <c r="AH192" s="78" t="str">
        <f t="shared" si="15"/>
        <v/>
      </c>
      <c r="AI192" s="78" t="str">
        <f t="shared" si="16"/>
        <v/>
      </c>
      <c r="AJ192" s="54"/>
      <c r="AK192" s="55"/>
      <c r="AL192" s="55"/>
      <c r="AM192" s="55"/>
      <c r="AN192" s="55"/>
      <c r="AO192" s="38"/>
      <c r="AP192" s="55"/>
      <c r="AQ192" s="68"/>
      <c r="AR192" s="38"/>
      <c r="AS192" s="39"/>
      <c r="AT192" s="53"/>
      <c r="AU192" s="53">
        <f t="shared" si="17"/>
        <v>1</v>
      </c>
      <c r="AV192" s="57" t="b">
        <f t="shared" si="20"/>
        <v>0</v>
      </c>
    </row>
    <row r="193" spans="1:48" ht="15" customHeight="1" x14ac:dyDescent="0.2">
      <c r="A193" s="51" t="s">
        <v>50</v>
      </c>
      <c r="B193" s="52" t="s">
        <v>826</v>
      </c>
      <c r="C193" s="52" t="s">
        <v>18</v>
      </c>
      <c r="D193" s="52" t="s">
        <v>15</v>
      </c>
      <c r="E193" s="52" t="s">
        <v>684</v>
      </c>
      <c r="F193" s="52" t="s">
        <v>1419</v>
      </c>
      <c r="G193" s="52" t="s">
        <v>2165</v>
      </c>
      <c r="H193" s="52" t="s">
        <v>1420</v>
      </c>
      <c r="I193" s="52" t="s">
        <v>1421</v>
      </c>
      <c r="J193" s="52" t="s">
        <v>1100</v>
      </c>
      <c r="K193" s="52" t="s">
        <v>2166</v>
      </c>
      <c r="L193" s="52" t="s">
        <v>870</v>
      </c>
      <c r="M193" s="53"/>
      <c r="N193" s="53">
        <v>300</v>
      </c>
      <c r="O193" s="52" t="s">
        <v>2149</v>
      </c>
      <c r="P193" s="52" t="s">
        <v>2171</v>
      </c>
      <c r="Q193" s="53">
        <v>1</v>
      </c>
      <c r="R193" s="54"/>
      <c r="S193" s="55"/>
      <c r="T193" s="55"/>
      <c r="U193" s="56"/>
      <c r="V193" s="52" t="s">
        <v>814</v>
      </c>
      <c r="W193" s="53">
        <v>1010420097</v>
      </c>
      <c r="X193" s="53">
        <v>8</v>
      </c>
      <c r="Y193" s="53">
        <v>0</v>
      </c>
      <c r="Z193" s="53"/>
      <c r="AA193" s="52"/>
      <c r="AB193" s="53">
        <v>55.44</v>
      </c>
      <c r="AC193" s="53">
        <v>0</v>
      </c>
      <c r="AD193" s="53">
        <v>55.44</v>
      </c>
      <c r="AE193" s="78" t="str">
        <f t="shared" si="18"/>
        <v/>
      </c>
      <c r="AF193" s="78" t="str">
        <f t="shared" si="19"/>
        <v/>
      </c>
      <c r="AG193" s="78" t="str">
        <f t="shared" si="14"/>
        <v/>
      </c>
      <c r="AH193" s="78" t="str">
        <f t="shared" si="15"/>
        <v/>
      </c>
      <c r="AI193" s="78" t="str">
        <f t="shared" si="16"/>
        <v/>
      </c>
      <c r="AJ193" s="54"/>
      <c r="AK193" s="55"/>
      <c r="AL193" s="55"/>
      <c r="AM193" s="55"/>
      <c r="AN193" s="55"/>
      <c r="AO193" s="38"/>
      <c r="AP193" s="55"/>
      <c r="AQ193" s="68"/>
      <c r="AR193" s="38"/>
      <c r="AS193" s="39"/>
      <c r="AT193" s="53"/>
      <c r="AU193" s="53">
        <f t="shared" si="17"/>
        <v>1</v>
      </c>
      <c r="AV193" s="57" t="b">
        <f t="shared" si="20"/>
        <v>0</v>
      </c>
    </row>
    <row r="194" spans="1:48" ht="15" customHeight="1" x14ac:dyDescent="0.2">
      <c r="A194" s="51" t="s">
        <v>50</v>
      </c>
      <c r="B194" s="52" t="s">
        <v>826</v>
      </c>
      <c r="C194" s="52" t="s">
        <v>18</v>
      </c>
      <c r="D194" s="52" t="s">
        <v>15</v>
      </c>
      <c r="E194" s="52" t="s">
        <v>684</v>
      </c>
      <c r="F194" s="52" t="s">
        <v>1419</v>
      </c>
      <c r="G194" s="52" t="s">
        <v>2165</v>
      </c>
      <c r="H194" s="52" t="s">
        <v>1420</v>
      </c>
      <c r="I194" s="52" t="s">
        <v>1421</v>
      </c>
      <c r="J194" s="52" t="s">
        <v>1100</v>
      </c>
      <c r="K194" s="52" t="s">
        <v>2166</v>
      </c>
      <c r="L194" s="52" t="s">
        <v>870</v>
      </c>
      <c r="M194" s="53"/>
      <c r="N194" s="53">
        <v>300</v>
      </c>
      <c r="O194" s="52" t="s">
        <v>2149</v>
      </c>
      <c r="P194" s="52" t="s">
        <v>2171</v>
      </c>
      <c r="Q194" s="53"/>
      <c r="R194" s="54">
        <v>1</v>
      </c>
      <c r="S194" s="55"/>
      <c r="T194" s="55"/>
      <c r="U194" s="56"/>
      <c r="V194" s="52" t="s">
        <v>816</v>
      </c>
      <c r="W194" s="53">
        <v>1010631170</v>
      </c>
      <c r="X194" s="53">
        <v>12</v>
      </c>
      <c r="Y194" s="53">
        <v>0</v>
      </c>
      <c r="Z194" s="53"/>
      <c r="AA194" s="52"/>
      <c r="AB194" s="53">
        <v>74.400000000000006</v>
      </c>
      <c r="AC194" s="53">
        <v>0</v>
      </c>
      <c r="AD194" s="53">
        <v>74.400000000000006</v>
      </c>
      <c r="AE194" s="78" t="str">
        <f t="shared" si="18"/>
        <v/>
      </c>
      <c r="AF194" s="78" t="str">
        <f t="shared" si="19"/>
        <v/>
      </c>
      <c r="AG194" s="78" t="str">
        <f t="shared" ref="AG194:AG257" si="21">IF($AM194=1,"",IF($AL194=1,$S194,""))</f>
        <v/>
      </c>
      <c r="AH194" s="78" t="str">
        <f t="shared" ref="AH194:AH257" si="22">IF($AM194=1,"",IF($AL194=1,$T194,""))</f>
        <v/>
      </c>
      <c r="AI194" s="78" t="str">
        <f t="shared" ref="AI194:AI257" si="23">IF($AM194=1,"",IF($AL194=1,$U194,""))</f>
        <v/>
      </c>
      <c r="AJ194" s="54"/>
      <c r="AK194" s="55"/>
      <c r="AL194" s="55"/>
      <c r="AM194" s="55"/>
      <c r="AN194" s="55"/>
      <c r="AO194" s="38"/>
      <c r="AP194" s="55"/>
      <c r="AQ194" s="68"/>
      <c r="AR194" s="38"/>
      <c r="AS194" s="39"/>
      <c r="AT194" s="53"/>
      <c r="AU194" s="53">
        <f t="shared" ref="AU194:AU257" si="24">IF(OR(AND(AL194="",AM194=""),AND(AL194=1,AM194="",AO194="",AR194="")),1,"")</f>
        <v>1</v>
      </c>
      <c r="AV194" s="57" t="b">
        <f t="shared" si="20"/>
        <v>0</v>
      </c>
    </row>
    <row r="195" spans="1:48" ht="15" customHeight="1" x14ac:dyDescent="0.2">
      <c r="A195" s="51" t="s">
        <v>50</v>
      </c>
      <c r="B195" s="52" t="s">
        <v>826</v>
      </c>
      <c r="C195" s="52" t="s">
        <v>18</v>
      </c>
      <c r="D195" s="52" t="s">
        <v>15</v>
      </c>
      <c r="E195" s="52" t="s">
        <v>684</v>
      </c>
      <c r="F195" s="52" t="s">
        <v>1419</v>
      </c>
      <c r="G195" s="52" t="s">
        <v>2165</v>
      </c>
      <c r="H195" s="52" t="s">
        <v>1420</v>
      </c>
      <c r="I195" s="52" t="s">
        <v>1421</v>
      </c>
      <c r="J195" s="52" t="s">
        <v>1100</v>
      </c>
      <c r="K195" s="52" t="s">
        <v>2166</v>
      </c>
      <c r="L195" s="52" t="s">
        <v>870</v>
      </c>
      <c r="M195" s="53"/>
      <c r="N195" s="53">
        <v>300</v>
      </c>
      <c r="O195" s="52" t="s">
        <v>2149</v>
      </c>
      <c r="P195" s="52" t="s">
        <v>2171</v>
      </c>
      <c r="Q195" s="53"/>
      <c r="R195" s="54">
        <v>1</v>
      </c>
      <c r="S195" s="55"/>
      <c r="T195" s="55"/>
      <c r="U195" s="56"/>
      <c r="V195" s="52" t="s">
        <v>2173</v>
      </c>
      <c r="W195" s="53">
        <v>1010420597</v>
      </c>
      <c r="X195" s="53">
        <v>4</v>
      </c>
      <c r="Y195" s="53">
        <v>0</v>
      </c>
      <c r="Z195" s="53"/>
      <c r="AA195" s="52"/>
      <c r="AB195" s="53">
        <v>25.68</v>
      </c>
      <c r="AC195" s="53">
        <v>0</v>
      </c>
      <c r="AD195" s="53">
        <v>25.68</v>
      </c>
      <c r="AE195" s="78" t="str">
        <f t="shared" ref="AE195:AE258" si="25">IF($AM195=1,"",IF($AL195=1,$Q195,""))</f>
        <v/>
      </c>
      <c r="AF195" s="78" t="str">
        <f t="shared" ref="AF195:AF258" si="26">IF($AM195=1,"",IF($AL195=1,$R195,""))</f>
        <v/>
      </c>
      <c r="AG195" s="78" t="str">
        <f t="shared" si="21"/>
        <v/>
      </c>
      <c r="AH195" s="78" t="str">
        <f t="shared" si="22"/>
        <v/>
      </c>
      <c r="AI195" s="78" t="str">
        <f t="shared" si="23"/>
        <v/>
      </c>
      <c r="AJ195" s="54"/>
      <c r="AK195" s="55"/>
      <c r="AL195" s="55"/>
      <c r="AM195" s="55"/>
      <c r="AN195" s="55"/>
      <c r="AO195" s="38"/>
      <c r="AP195" s="55"/>
      <c r="AQ195" s="68"/>
      <c r="AR195" s="38"/>
      <c r="AS195" s="39"/>
      <c r="AT195" s="53"/>
      <c r="AU195" s="53">
        <f t="shared" si="24"/>
        <v>1</v>
      </c>
      <c r="AV195" s="57" t="b">
        <f t="shared" ref="AV195:AV258" si="27">IF(AL195=1,0,IF(AM195=1,1))</f>
        <v>0</v>
      </c>
    </row>
    <row r="196" spans="1:48" ht="15" customHeight="1" x14ac:dyDescent="0.2">
      <c r="A196" s="51" t="s">
        <v>50</v>
      </c>
      <c r="B196" s="52" t="s">
        <v>826</v>
      </c>
      <c r="C196" s="52" t="s">
        <v>18</v>
      </c>
      <c r="D196" s="52" t="s">
        <v>15</v>
      </c>
      <c r="E196" s="52" t="s">
        <v>684</v>
      </c>
      <c r="F196" s="52" t="s">
        <v>1419</v>
      </c>
      <c r="G196" s="52" t="s">
        <v>2165</v>
      </c>
      <c r="H196" s="52" t="s">
        <v>1420</v>
      </c>
      <c r="I196" s="52" t="s">
        <v>1421</v>
      </c>
      <c r="J196" s="52" t="s">
        <v>1100</v>
      </c>
      <c r="K196" s="52" t="s">
        <v>2166</v>
      </c>
      <c r="L196" s="52" t="s">
        <v>870</v>
      </c>
      <c r="M196" s="53"/>
      <c r="N196" s="53">
        <v>300</v>
      </c>
      <c r="O196" s="52" t="s">
        <v>2149</v>
      </c>
      <c r="P196" s="52" t="s">
        <v>2171</v>
      </c>
      <c r="Q196" s="53"/>
      <c r="R196" s="54">
        <v>1</v>
      </c>
      <c r="S196" s="55"/>
      <c r="T196" s="55"/>
      <c r="U196" s="56"/>
      <c r="V196" s="52" t="s">
        <v>1711</v>
      </c>
      <c r="W196" s="53">
        <v>1010420697</v>
      </c>
      <c r="X196" s="53">
        <v>4</v>
      </c>
      <c r="Y196" s="53">
        <v>0</v>
      </c>
      <c r="Z196" s="53"/>
      <c r="AA196" s="52"/>
      <c r="AB196" s="53">
        <v>38.64</v>
      </c>
      <c r="AC196" s="53">
        <v>0</v>
      </c>
      <c r="AD196" s="53">
        <v>38.64</v>
      </c>
      <c r="AE196" s="78" t="str">
        <f t="shared" si="25"/>
        <v/>
      </c>
      <c r="AF196" s="78" t="str">
        <f t="shared" si="26"/>
        <v/>
      </c>
      <c r="AG196" s="78" t="str">
        <f t="shared" si="21"/>
        <v/>
      </c>
      <c r="AH196" s="78" t="str">
        <f t="shared" si="22"/>
        <v/>
      </c>
      <c r="AI196" s="78" t="str">
        <f t="shared" si="23"/>
        <v/>
      </c>
      <c r="AJ196" s="54"/>
      <c r="AK196" s="55"/>
      <c r="AL196" s="55"/>
      <c r="AM196" s="55"/>
      <c r="AN196" s="55"/>
      <c r="AO196" s="38"/>
      <c r="AP196" s="55"/>
      <c r="AQ196" s="68"/>
      <c r="AR196" s="38"/>
      <c r="AS196" s="39"/>
      <c r="AT196" s="53"/>
      <c r="AU196" s="53">
        <f t="shared" si="24"/>
        <v>1</v>
      </c>
      <c r="AV196" s="57" t="b">
        <f t="shared" si="27"/>
        <v>0</v>
      </c>
    </row>
    <row r="197" spans="1:48" ht="15" customHeight="1" x14ac:dyDescent="0.2">
      <c r="A197" s="51" t="s">
        <v>50</v>
      </c>
      <c r="B197" s="52" t="s">
        <v>826</v>
      </c>
      <c r="C197" s="52" t="s">
        <v>18</v>
      </c>
      <c r="D197" s="52" t="s">
        <v>15</v>
      </c>
      <c r="E197" s="52" t="s">
        <v>684</v>
      </c>
      <c r="F197" s="52" t="s">
        <v>1419</v>
      </c>
      <c r="G197" s="52" t="s">
        <v>2165</v>
      </c>
      <c r="H197" s="52" t="s">
        <v>1420</v>
      </c>
      <c r="I197" s="52" t="s">
        <v>1421</v>
      </c>
      <c r="J197" s="52" t="s">
        <v>1100</v>
      </c>
      <c r="K197" s="52" t="s">
        <v>2166</v>
      </c>
      <c r="L197" s="52" t="s">
        <v>870</v>
      </c>
      <c r="M197" s="53"/>
      <c r="N197" s="53">
        <v>300</v>
      </c>
      <c r="O197" s="52" t="s">
        <v>2149</v>
      </c>
      <c r="P197" s="52" t="s">
        <v>2171</v>
      </c>
      <c r="Q197" s="53">
        <v>1</v>
      </c>
      <c r="R197" s="54"/>
      <c r="S197" s="55"/>
      <c r="T197" s="55"/>
      <c r="U197" s="56"/>
      <c r="V197" s="52" t="s">
        <v>2069</v>
      </c>
      <c r="W197" s="53">
        <v>1010450320</v>
      </c>
      <c r="X197" s="53">
        <v>4</v>
      </c>
      <c r="Y197" s="53">
        <v>0</v>
      </c>
      <c r="Z197" s="53"/>
      <c r="AA197" s="52"/>
      <c r="AB197" s="53">
        <v>8.92</v>
      </c>
      <c r="AC197" s="53">
        <v>0</v>
      </c>
      <c r="AD197" s="53">
        <v>8.92</v>
      </c>
      <c r="AE197" s="78" t="str">
        <f t="shared" si="25"/>
        <v/>
      </c>
      <c r="AF197" s="78" t="str">
        <f t="shared" si="26"/>
        <v/>
      </c>
      <c r="AG197" s="78" t="str">
        <f t="shared" si="21"/>
        <v/>
      </c>
      <c r="AH197" s="78" t="str">
        <f t="shared" si="22"/>
        <v/>
      </c>
      <c r="AI197" s="78" t="str">
        <f t="shared" si="23"/>
        <v/>
      </c>
      <c r="AJ197" s="54"/>
      <c r="AK197" s="55"/>
      <c r="AL197" s="55"/>
      <c r="AM197" s="55"/>
      <c r="AN197" s="55"/>
      <c r="AO197" s="38"/>
      <c r="AP197" s="55"/>
      <c r="AQ197" s="68"/>
      <c r="AR197" s="38"/>
      <c r="AS197" s="39"/>
      <c r="AT197" s="53"/>
      <c r="AU197" s="53">
        <f t="shared" si="24"/>
        <v>1</v>
      </c>
      <c r="AV197" s="57" t="b">
        <f t="shared" si="27"/>
        <v>0</v>
      </c>
    </row>
    <row r="198" spans="1:48" ht="15" customHeight="1" x14ac:dyDescent="0.2">
      <c r="A198" s="51" t="s">
        <v>50</v>
      </c>
      <c r="B198" s="52" t="s">
        <v>826</v>
      </c>
      <c r="C198" s="52" t="s">
        <v>18</v>
      </c>
      <c r="D198" s="52" t="s">
        <v>15</v>
      </c>
      <c r="E198" s="52" t="s">
        <v>684</v>
      </c>
      <c r="F198" s="52" t="s">
        <v>1419</v>
      </c>
      <c r="G198" s="52" t="s">
        <v>2165</v>
      </c>
      <c r="H198" s="52" t="s">
        <v>1420</v>
      </c>
      <c r="I198" s="52" t="s">
        <v>1421</v>
      </c>
      <c r="J198" s="52" t="s">
        <v>1100</v>
      </c>
      <c r="K198" s="52" t="s">
        <v>2166</v>
      </c>
      <c r="L198" s="52" t="s">
        <v>870</v>
      </c>
      <c r="M198" s="53"/>
      <c r="N198" s="53">
        <v>300</v>
      </c>
      <c r="O198" s="52" t="s">
        <v>2149</v>
      </c>
      <c r="P198" s="52" t="s">
        <v>2171</v>
      </c>
      <c r="Q198" s="53">
        <v>1</v>
      </c>
      <c r="R198" s="54"/>
      <c r="S198" s="55"/>
      <c r="T198" s="55"/>
      <c r="U198" s="56"/>
      <c r="V198" s="52" t="s">
        <v>2070</v>
      </c>
      <c r="W198" s="53">
        <v>1010450120</v>
      </c>
      <c r="X198" s="53">
        <v>4</v>
      </c>
      <c r="Y198" s="53">
        <v>0</v>
      </c>
      <c r="Z198" s="53"/>
      <c r="AA198" s="52"/>
      <c r="AB198" s="53">
        <v>11.92</v>
      </c>
      <c r="AC198" s="53">
        <v>0</v>
      </c>
      <c r="AD198" s="53">
        <v>11.92</v>
      </c>
      <c r="AE198" s="78" t="str">
        <f t="shared" si="25"/>
        <v/>
      </c>
      <c r="AF198" s="78" t="str">
        <f t="shared" si="26"/>
        <v/>
      </c>
      <c r="AG198" s="78" t="str">
        <f t="shared" si="21"/>
        <v/>
      </c>
      <c r="AH198" s="78" t="str">
        <f t="shared" si="22"/>
        <v/>
      </c>
      <c r="AI198" s="78" t="str">
        <f t="shared" si="23"/>
        <v/>
      </c>
      <c r="AJ198" s="54"/>
      <c r="AK198" s="55"/>
      <c r="AL198" s="55"/>
      <c r="AM198" s="55"/>
      <c r="AN198" s="55"/>
      <c r="AO198" s="38"/>
      <c r="AP198" s="55"/>
      <c r="AQ198" s="68"/>
      <c r="AR198" s="38"/>
      <c r="AS198" s="39"/>
      <c r="AT198" s="53"/>
      <c r="AU198" s="53">
        <f t="shared" si="24"/>
        <v>1</v>
      </c>
      <c r="AV198" s="57" t="b">
        <f t="shared" si="27"/>
        <v>0</v>
      </c>
    </row>
    <row r="199" spans="1:48" ht="15" customHeight="1" x14ac:dyDescent="0.2">
      <c r="A199" s="51" t="s">
        <v>50</v>
      </c>
      <c r="B199" s="52" t="s">
        <v>826</v>
      </c>
      <c r="C199" s="52" t="s">
        <v>18</v>
      </c>
      <c r="D199" s="52" t="s">
        <v>15</v>
      </c>
      <c r="E199" s="52" t="s">
        <v>684</v>
      </c>
      <c r="F199" s="52" t="s">
        <v>1419</v>
      </c>
      <c r="G199" s="52" t="s">
        <v>2165</v>
      </c>
      <c r="H199" s="52" t="s">
        <v>1420</v>
      </c>
      <c r="I199" s="52" t="s">
        <v>1421</v>
      </c>
      <c r="J199" s="52" t="s">
        <v>1100</v>
      </c>
      <c r="K199" s="52" t="s">
        <v>2166</v>
      </c>
      <c r="L199" s="52" t="s">
        <v>870</v>
      </c>
      <c r="M199" s="53"/>
      <c r="N199" s="53">
        <v>300</v>
      </c>
      <c r="O199" s="52" t="s">
        <v>2149</v>
      </c>
      <c r="P199" s="52" t="s">
        <v>2171</v>
      </c>
      <c r="Q199" s="53"/>
      <c r="R199" s="54"/>
      <c r="S199" s="55">
        <v>1</v>
      </c>
      <c r="T199" s="55"/>
      <c r="U199" s="56"/>
      <c r="V199" s="52" t="s">
        <v>1804</v>
      </c>
      <c r="W199" s="53">
        <v>1010451020</v>
      </c>
      <c r="X199" s="53">
        <v>4</v>
      </c>
      <c r="Y199" s="53">
        <v>0</v>
      </c>
      <c r="Z199" s="53"/>
      <c r="AA199" s="52"/>
      <c r="AB199" s="53">
        <v>8.92</v>
      </c>
      <c r="AC199" s="53">
        <v>0</v>
      </c>
      <c r="AD199" s="53">
        <v>8.92</v>
      </c>
      <c r="AE199" s="78" t="str">
        <f t="shared" si="25"/>
        <v/>
      </c>
      <c r="AF199" s="78" t="str">
        <f t="shared" si="26"/>
        <v/>
      </c>
      <c r="AG199" s="78" t="str">
        <f t="shared" si="21"/>
        <v/>
      </c>
      <c r="AH199" s="78" t="str">
        <f t="shared" si="22"/>
        <v/>
      </c>
      <c r="AI199" s="78" t="str">
        <f t="shared" si="23"/>
        <v/>
      </c>
      <c r="AJ199" s="54"/>
      <c r="AK199" s="55"/>
      <c r="AL199" s="55"/>
      <c r="AM199" s="55"/>
      <c r="AN199" s="55"/>
      <c r="AO199" s="38"/>
      <c r="AP199" s="55"/>
      <c r="AQ199" s="68"/>
      <c r="AR199" s="38"/>
      <c r="AS199" s="39"/>
      <c r="AT199" s="53"/>
      <c r="AU199" s="53">
        <f t="shared" si="24"/>
        <v>1</v>
      </c>
      <c r="AV199" s="57" t="b">
        <f t="shared" si="27"/>
        <v>0</v>
      </c>
    </row>
    <row r="200" spans="1:48" ht="15" customHeight="1" x14ac:dyDescent="0.2">
      <c r="A200" s="51" t="s">
        <v>50</v>
      </c>
      <c r="B200" s="52" t="s">
        <v>826</v>
      </c>
      <c r="C200" s="52" t="s">
        <v>18</v>
      </c>
      <c r="D200" s="52" t="s">
        <v>15</v>
      </c>
      <c r="E200" s="52" t="s">
        <v>684</v>
      </c>
      <c r="F200" s="52" t="s">
        <v>1419</v>
      </c>
      <c r="G200" s="52" t="s">
        <v>2165</v>
      </c>
      <c r="H200" s="52" t="s">
        <v>1420</v>
      </c>
      <c r="I200" s="52" t="s">
        <v>1421</v>
      </c>
      <c r="J200" s="52" t="s">
        <v>1100</v>
      </c>
      <c r="K200" s="52" t="s">
        <v>2166</v>
      </c>
      <c r="L200" s="52" t="s">
        <v>870</v>
      </c>
      <c r="M200" s="53"/>
      <c r="N200" s="53">
        <v>300</v>
      </c>
      <c r="O200" s="52" t="s">
        <v>2149</v>
      </c>
      <c r="P200" s="52" t="s">
        <v>2171</v>
      </c>
      <c r="Q200" s="53"/>
      <c r="R200" s="54"/>
      <c r="S200" s="55">
        <v>1</v>
      </c>
      <c r="T200" s="55"/>
      <c r="U200" s="56"/>
      <c r="V200" s="52" t="s">
        <v>1805</v>
      </c>
      <c r="W200" s="53">
        <v>1010450920</v>
      </c>
      <c r="X200" s="53">
        <v>4</v>
      </c>
      <c r="Y200" s="53">
        <v>0</v>
      </c>
      <c r="Z200" s="53"/>
      <c r="AA200" s="52"/>
      <c r="AB200" s="53">
        <v>8.92</v>
      </c>
      <c r="AC200" s="53">
        <v>0</v>
      </c>
      <c r="AD200" s="53">
        <v>8.92</v>
      </c>
      <c r="AE200" s="78" t="str">
        <f t="shared" si="25"/>
        <v/>
      </c>
      <c r="AF200" s="78" t="str">
        <f t="shared" si="26"/>
        <v/>
      </c>
      <c r="AG200" s="78" t="str">
        <f t="shared" si="21"/>
        <v/>
      </c>
      <c r="AH200" s="78" t="str">
        <f t="shared" si="22"/>
        <v/>
      </c>
      <c r="AI200" s="78" t="str">
        <f t="shared" si="23"/>
        <v/>
      </c>
      <c r="AJ200" s="54"/>
      <c r="AK200" s="55"/>
      <c r="AL200" s="55"/>
      <c r="AM200" s="55"/>
      <c r="AN200" s="55"/>
      <c r="AO200" s="38"/>
      <c r="AP200" s="55"/>
      <c r="AQ200" s="68"/>
      <c r="AR200" s="38"/>
      <c r="AS200" s="39"/>
      <c r="AT200" s="53"/>
      <c r="AU200" s="53">
        <f t="shared" si="24"/>
        <v>1</v>
      </c>
      <c r="AV200" s="57" t="b">
        <f t="shared" si="27"/>
        <v>0</v>
      </c>
    </row>
    <row r="201" spans="1:48" ht="15" customHeight="1" x14ac:dyDescent="0.2">
      <c r="A201" s="51" t="s">
        <v>50</v>
      </c>
      <c r="B201" s="52" t="s">
        <v>826</v>
      </c>
      <c r="C201" s="52" t="s">
        <v>868</v>
      </c>
      <c r="D201" s="52" t="s">
        <v>15</v>
      </c>
      <c r="E201" s="52" t="s">
        <v>684</v>
      </c>
      <c r="F201" s="52" t="s">
        <v>1419</v>
      </c>
      <c r="G201" s="52" t="s">
        <v>2165</v>
      </c>
      <c r="H201" s="52" t="s">
        <v>1420</v>
      </c>
      <c r="I201" s="52" t="s">
        <v>1421</v>
      </c>
      <c r="J201" s="52" t="s">
        <v>1100</v>
      </c>
      <c r="K201" s="52" t="s">
        <v>2166</v>
      </c>
      <c r="L201" s="52" t="s">
        <v>870</v>
      </c>
      <c r="M201" s="53"/>
      <c r="N201" s="53">
        <v>300</v>
      </c>
      <c r="O201" s="52" t="s">
        <v>2149</v>
      </c>
      <c r="P201" s="52" t="s">
        <v>2174</v>
      </c>
      <c r="Q201" s="53">
        <v>1</v>
      </c>
      <c r="R201" s="54"/>
      <c r="S201" s="55"/>
      <c r="T201" s="55"/>
      <c r="U201" s="56"/>
      <c r="V201" s="52" t="s">
        <v>2175</v>
      </c>
      <c r="W201" s="53">
        <v>330240</v>
      </c>
      <c r="X201" s="53">
        <v>7</v>
      </c>
      <c r="Y201" s="53">
        <v>0</v>
      </c>
      <c r="Z201" s="53"/>
      <c r="AA201" s="52"/>
      <c r="AB201" s="53">
        <v>20.3</v>
      </c>
      <c r="AC201" s="53">
        <v>0</v>
      </c>
      <c r="AD201" s="53">
        <v>20.3</v>
      </c>
      <c r="AE201" s="78" t="str">
        <f t="shared" si="25"/>
        <v/>
      </c>
      <c r="AF201" s="78" t="str">
        <f t="shared" si="26"/>
        <v/>
      </c>
      <c r="AG201" s="78" t="str">
        <f t="shared" si="21"/>
        <v/>
      </c>
      <c r="AH201" s="78" t="str">
        <f t="shared" si="22"/>
        <v/>
      </c>
      <c r="AI201" s="78" t="str">
        <f t="shared" si="23"/>
        <v/>
      </c>
      <c r="AJ201" s="54"/>
      <c r="AK201" s="55"/>
      <c r="AL201" s="55"/>
      <c r="AM201" s="55"/>
      <c r="AN201" s="55"/>
      <c r="AO201" s="38"/>
      <c r="AP201" s="55"/>
      <c r="AQ201" s="68"/>
      <c r="AR201" s="38"/>
      <c r="AS201" s="39"/>
      <c r="AT201" s="53"/>
      <c r="AU201" s="53">
        <f t="shared" si="24"/>
        <v>1</v>
      </c>
      <c r="AV201" s="57" t="b">
        <f t="shared" si="27"/>
        <v>0</v>
      </c>
    </row>
    <row r="202" spans="1:48" ht="15" customHeight="1" x14ac:dyDescent="0.2">
      <c r="A202" s="51" t="s">
        <v>50</v>
      </c>
      <c r="B202" s="52" t="s">
        <v>826</v>
      </c>
      <c r="C202" s="52" t="s">
        <v>868</v>
      </c>
      <c r="D202" s="52" t="s">
        <v>15</v>
      </c>
      <c r="E202" s="52" t="s">
        <v>684</v>
      </c>
      <c r="F202" s="52" t="s">
        <v>1419</v>
      </c>
      <c r="G202" s="52" t="s">
        <v>2165</v>
      </c>
      <c r="H202" s="52" t="s">
        <v>1420</v>
      </c>
      <c r="I202" s="52" t="s">
        <v>1421</v>
      </c>
      <c r="J202" s="52" t="s">
        <v>1100</v>
      </c>
      <c r="K202" s="52" t="s">
        <v>2166</v>
      </c>
      <c r="L202" s="52" t="s">
        <v>870</v>
      </c>
      <c r="M202" s="53"/>
      <c r="N202" s="53">
        <v>300</v>
      </c>
      <c r="O202" s="52" t="s">
        <v>2149</v>
      </c>
      <c r="P202" s="52" t="s">
        <v>2174</v>
      </c>
      <c r="Q202" s="53"/>
      <c r="R202" s="54">
        <v>1</v>
      </c>
      <c r="S202" s="55"/>
      <c r="T202" s="55"/>
      <c r="U202" s="56"/>
      <c r="V202" s="52" t="s">
        <v>1736</v>
      </c>
      <c r="W202" s="53">
        <v>530150</v>
      </c>
      <c r="X202" s="53">
        <v>20</v>
      </c>
      <c r="Y202" s="53">
        <v>0</v>
      </c>
      <c r="Z202" s="53"/>
      <c r="AA202" s="52"/>
      <c r="AB202" s="53">
        <v>46</v>
      </c>
      <c r="AC202" s="53">
        <v>0</v>
      </c>
      <c r="AD202" s="53">
        <v>46</v>
      </c>
      <c r="AE202" s="78" t="str">
        <f t="shared" si="25"/>
        <v/>
      </c>
      <c r="AF202" s="78" t="str">
        <f t="shared" si="26"/>
        <v/>
      </c>
      <c r="AG202" s="78" t="str">
        <f t="shared" si="21"/>
        <v/>
      </c>
      <c r="AH202" s="78" t="str">
        <f t="shared" si="22"/>
        <v/>
      </c>
      <c r="AI202" s="78" t="str">
        <f t="shared" si="23"/>
        <v/>
      </c>
      <c r="AJ202" s="54"/>
      <c r="AK202" s="55"/>
      <c r="AL202" s="55"/>
      <c r="AM202" s="55"/>
      <c r="AN202" s="55"/>
      <c r="AO202" s="38"/>
      <c r="AP202" s="55"/>
      <c r="AQ202" s="68"/>
      <c r="AR202" s="38"/>
      <c r="AS202" s="39"/>
      <c r="AT202" s="53"/>
      <c r="AU202" s="53">
        <f t="shared" si="24"/>
        <v>1</v>
      </c>
      <c r="AV202" s="57" t="b">
        <f t="shared" si="27"/>
        <v>0</v>
      </c>
    </row>
    <row r="203" spans="1:48" ht="15" customHeight="1" x14ac:dyDescent="0.2">
      <c r="A203" s="51" t="s">
        <v>50</v>
      </c>
      <c r="B203" s="52" t="s">
        <v>826</v>
      </c>
      <c r="C203" s="52" t="s">
        <v>863</v>
      </c>
      <c r="D203" s="52" t="s">
        <v>15</v>
      </c>
      <c r="E203" s="52" t="s">
        <v>684</v>
      </c>
      <c r="F203" s="52" t="s">
        <v>1419</v>
      </c>
      <c r="G203" s="52" t="s">
        <v>2165</v>
      </c>
      <c r="H203" s="52" t="s">
        <v>1420</v>
      </c>
      <c r="I203" s="52" t="s">
        <v>1421</v>
      </c>
      <c r="J203" s="52" t="s">
        <v>1100</v>
      </c>
      <c r="K203" s="52" t="s">
        <v>2166</v>
      </c>
      <c r="L203" s="52" t="s">
        <v>870</v>
      </c>
      <c r="M203" s="53"/>
      <c r="N203" s="53">
        <v>300</v>
      </c>
      <c r="O203" s="52" t="s">
        <v>2149</v>
      </c>
      <c r="P203" s="52" t="s">
        <v>2176</v>
      </c>
      <c r="Q203" s="53"/>
      <c r="R203" s="54"/>
      <c r="S203" s="55">
        <v>1</v>
      </c>
      <c r="T203" s="55"/>
      <c r="U203" s="56">
        <v>1</v>
      </c>
      <c r="V203" s="52" t="s">
        <v>2144</v>
      </c>
      <c r="W203" s="53">
        <v>0</v>
      </c>
      <c r="X203" s="53">
        <v>6</v>
      </c>
      <c r="Y203" s="53">
        <v>10</v>
      </c>
      <c r="Z203" s="53"/>
      <c r="AA203" s="52"/>
      <c r="AB203" s="53">
        <v>12.24</v>
      </c>
      <c r="AC203" s="53">
        <v>0</v>
      </c>
      <c r="AD203" s="53">
        <v>12.24</v>
      </c>
      <c r="AE203" s="78" t="str">
        <f t="shared" si="25"/>
        <v/>
      </c>
      <c r="AF203" s="78" t="str">
        <f t="shared" si="26"/>
        <v/>
      </c>
      <c r="AG203" s="78" t="str">
        <f t="shared" si="21"/>
        <v/>
      </c>
      <c r="AH203" s="78" t="str">
        <f t="shared" si="22"/>
        <v/>
      </c>
      <c r="AI203" s="78" t="str">
        <f t="shared" si="23"/>
        <v/>
      </c>
      <c r="AJ203" s="54"/>
      <c r="AK203" s="55"/>
      <c r="AL203" s="55"/>
      <c r="AM203" s="55"/>
      <c r="AN203" s="55"/>
      <c r="AO203" s="38"/>
      <c r="AP203" s="55"/>
      <c r="AQ203" s="68"/>
      <c r="AR203" s="38"/>
      <c r="AS203" s="39"/>
      <c r="AT203" s="53"/>
      <c r="AU203" s="53">
        <f t="shared" si="24"/>
        <v>1</v>
      </c>
      <c r="AV203" s="57" t="b">
        <f t="shared" si="27"/>
        <v>0</v>
      </c>
    </row>
    <row r="204" spans="1:48" ht="15" customHeight="1" x14ac:dyDescent="0.2">
      <c r="A204" s="51" t="s">
        <v>50</v>
      </c>
      <c r="B204" s="52" t="s">
        <v>826</v>
      </c>
      <c r="C204" s="52" t="s">
        <v>863</v>
      </c>
      <c r="D204" s="52" t="s">
        <v>15</v>
      </c>
      <c r="E204" s="52" t="s">
        <v>684</v>
      </c>
      <c r="F204" s="52" t="s">
        <v>1419</v>
      </c>
      <c r="G204" s="52" t="s">
        <v>2165</v>
      </c>
      <c r="H204" s="52" t="s">
        <v>1420</v>
      </c>
      <c r="I204" s="52" t="s">
        <v>1421</v>
      </c>
      <c r="J204" s="52" t="s">
        <v>1100</v>
      </c>
      <c r="K204" s="52" t="s">
        <v>2166</v>
      </c>
      <c r="L204" s="52" t="s">
        <v>870</v>
      </c>
      <c r="M204" s="53"/>
      <c r="N204" s="53">
        <v>300</v>
      </c>
      <c r="O204" s="52" t="s">
        <v>2149</v>
      </c>
      <c r="P204" s="52" t="s">
        <v>2176</v>
      </c>
      <c r="Q204" s="53"/>
      <c r="R204" s="54"/>
      <c r="S204" s="55">
        <v>1</v>
      </c>
      <c r="T204" s="55"/>
      <c r="U204" s="56">
        <v>1</v>
      </c>
      <c r="V204" s="52" t="s">
        <v>2138</v>
      </c>
      <c r="W204" s="53">
        <v>0</v>
      </c>
      <c r="X204" s="53">
        <v>6</v>
      </c>
      <c r="Y204" s="53">
        <v>10</v>
      </c>
      <c r="Z204" s="53"/>
      <c r="AA204" s="52"/>
      <c r="AB204" s="53">
        <v>12.54</v>
      </c>
      <c r="AC204" s="53">
        <v>0</v>
      </c>
      <c r="AD204" s="53">
        <v>12.54</v>
      </c>
      <c r="AE204" s="78" t="str">
        <f t="shared" si="25"/>
        <v/>
      </c>
      <c r="AF204" s="78" t="str">
        <f t="shared" si="26"/>
        <v/>
      </c>
      <c r="AG204" s="78" t="str">
        <f t="shared" si="21"/>
        <v/>
      </c>
      <c r="AH204" s="78" t="str">
        <f t="shared" si="22"/>
        <v/>
      </c>
      <c r="AI204" s="78" t="str">
        <f t="shared" si="23"/>
        <v/>
      </c>
      <c r="AJ204" s="54"/>
      <c r="AK204" s="55"/>
      <c r="AL204" s="55"/>
      <c r="AM204" s="55"/>
      <c r="AN204" s="55"/>
      <c r="AO204" s="38"/>
      <c r="AP204" s="55"/>
      <c r="AQ204" s="68"/>
      <c r="AR204" s="38"/>
      <c r="AS204" s="39"/>
      <c r="AT204" s="53"/>
      <c r="AU204" s="53">
        <f t="shared" si="24"/>
        <v>1</v>
      </c>
      <c r="AV204" s="57" t="b">
        <f t="shared" si="27"/>
        <v>0</v>
      </c>
    </row>
    <row r="205" spans="1:48" ht="15" customHeight="1" x14ac:dyDescent="0.2">
      <c r="A205" s="51" t="s">
        <v>50</v>
      </c>
      <c r="B205" s="52" t="s">
        <v>826</v>
      </c>
      <c r="C205" s="52" t="s">
        <v>863</v>
      </c>
      <c r="D205" s="52" t="s">
        <v>15</v>
      </c>
      <c r="E205" s="52" t="s">
        <v>684</v>
      </c>
      <c r="F205" s="52" t="s">
        <v>1419</v>
      </c>
      <c r="G205" s="52" t="s">
        <v>2165</v>
      </c>
      <c r="H205" s="52" t="s">
        <v>1420</v>
      </c>
      <c r="I205" s="52" t="s">
        <v>1421</v>
      </c>
      <c r="J205" s="52" t="s">
        <v>1100</v>
      </c>
      <c r="K205" s="52" t="s">
        <v>2166</v>
      </c>
      <c r="L205" s="52" t="s">
        <v>870</v>
      </c>
      <c r="M205" s="53"/>
      <c r="N205" s="53">
        <v>300</v>
      </c>
      <c r="O205" s="52" t="s">
        <v>2149</v>
      </c>
      <c r="P205" s="52" t="s">
        <v>2177</v>
      </c>
      <c r="Q205" s="53">
        <v>1</v>
      </c>
      <c r="R205" s="54"/>
      <c r="S205" s="55"/>
      <c r="T205" s="55"/>
      <c r="U205" s="56"/>
      <c r="V205" s="52" t="s">
        <v>2178</v>
      </c>
      <c r="W205" s="53">
        <v>0</v>
      </c>
      <c r="X205" s="53">
        <v>3</v>
      </c>
      <c r="Y205" s="53">
        <v>0</v>
      </c>
      <c r="Z205" s="53"/>
      <c r="AA205" s="52"/>
      <c r="AB205" s="53">
        <v>8.43</v>
      </c>
      <c r="AC205" s="53">
        <v>0</v>
      </c>
      <c r="AD205" s="53">
        <v>8.43</v>
      </c>
      <c r="AE205" s="78" t="str">
        <f t="shared" si="25"/>
        <v/>
      </c>
      <c r="AF205" s="78" t="str">
        <f t="shared" si="26"/>
        <v/>
      </c>
      <c r="AG205" s="78" t="str">
        <f t="shared" si="21"/>
        <v/>
      </c>
      <c r="AH205" s="78" t="str">
        <f t="shared" si="22"/>
        <v/>
      </c>
      <c r="AI205" s="78" t="str">
        <f t="shared" si="23"/>
        <v/>
      </c>
      <c r="AJ205" s="54"/>
      <c r="AK205" s="55"/>
      <c r="AL205" s="55"/>
      <c r="AM205" s="55"/>
      <c r="AN205" s="55"/>
      <c r="AO205" s="38"/>
      <c r="AP205" s="55"/>
      <c r="AQ205" s="68"/>
      <c r="AR205" s="38"/>
      <c r="AS205" s="39"/>
      <c r="AT205" s="53"/>
      <c r="AU205" s="53">
        <f t="shared" si="24"/>
        <v>1</v>
      </c>
      <c r="AV205" s="57" t="b">
        <f t="shared" si="27"/>
        <v>0</v>
      </c>
    </row>
    <row r="206" spans="1:48" ht="15" customHeight="1" x14ac:dyDescent="0.2">
      <c r="A206" s="51" t="s">
        <v>50</v>
      </c>
      <c r="B206" s="52" t="s">
        <v>826</v>
      </c>
      <c r="C206" s="52" t="s">
        <v>863</v>
      </c>
      <c r="D206" s="52" t="s">
        <v>15</v>
      </c>
      <c r="E206" s="52" t="s">
        <v>684</v>
      </c>
      <c r="F206" s="52" t="s">
        <v>1419</v>
      </c>
      <c r="G206" s="52" t="s">
        <v>2165</v>
      </c>
      <c r="H206" s="52" t="s">
        <v>1420</v>
      </c>
      <c r="I206" s="52" t="s">
        <v>1421</v>
      </c>
      <c r="J206" s="52" t="s">
        <v>1100</v>
      </c>
      <c r="K206" s="52" t="s">
        <v>2166</v>
      </c>
      <c r="L206" s="52" t="s">
        <v>870</v>
      </c>
      <c r="M206" s="53"/>
      <c r="N206" s="53">
        <v>300</v>
      </c>
      <c r="O206" s="52" t="s">
        <v>2149</v>
      </c>
      <c r="P206" s="52" t="s">
        <v>2177</v>
      </c>
      <c r="Q206" s="53">
        <v>1</v>
      </c>
      <c r="R206" s="54"/>
      <c r="S206" s="55"/>
      <c r="T206" s="55"/>
      <c r="U206" s="56"/>
      <c r="V206" s="52" t="s">
        <v>1114</v>
      </c>
      <c r="W206" s="53">
        <v>0</v>
      </c>
      <c r="X206" s="53">
        <v>6</v>
      </c>
      <c r="Y206" s="53">
        <v>0</v>
      </c>
      <c r="Z206" s="53"/>
      <c r="AA206" s="52"/>
      <c r="AB206" s="53">
        <v>16.2</v>
      </c>
      <c r="AC206" s="53">
        <v>0</v>
      </c>
      <c r="AD206" s="53">
        <v>16.2</v>
      </c>
      <c r="AE206" s="78" t="str">
        <f t="shared" si="25"/>
        <v/>
      </c>
      <c r="AF206" s="78" t="str">
        <f t="shared" si="26"/>
        <v/>
      </c>
      <c r="AG206" s="78" t="str">
        <f t="shared" si="21"/>
        <v/>
      </c>
      <c r="AH206" s="78" t="str">
        <f t="shared" si="22"/>
        <v/>
      </c>
      <c r="AI206" s="78" t="str">
        <f t="shared" si="23"/>
        <v/>
      </c>
      <c r="AJ206" s="54"/>
      <c r="AK206" s="55"/>
      <c r="AL206" s="55"/>
      <c r="AM206" s="55"/>
      <c r="AN206" s="55"/>
      <c r="AO206" s="38"/>
      <c r="AP206" s="55"/>
      <c r="AQ206" s="68"/>
      <c r="AR206" s="38"/>
      <c r="AS206" s="39"/>
      <c r="AT206" s="53"/>
      <c r="AU206" s="53">
        <f t="shared" si="24"/>
        <v>1</v>
      </c>
      <c r="AV206" s="57" t="b">
        <f t="shared" si="27"/>
        <v>0</v>
      </c>
    </row>
    <row r="207" spans="1:48" ht="15" customHeight="1" x14ac:dyDescent="0.2">
      <c r="A207" s="51" t="s">
        <v>50</v>
      </c>
      <c r="B207" s="52" t="s">
        <v>826</v>
      </c>
      <c r="C207" s="52" t="s">
        <v>863</v>
      </c>
      <c r="D207" s="52" t="s">
        <v>15</v>
      </c>
      <c r="E207" s="52" t="s">
        <v>684</v>
      </c>
      <c r="F207" s="52" t="s">
        <v>1419</v>
      </c>
      <c r="G207" s="52" t="s">
        <v>2165</v>
      </c>
      <c r="H207" s="52" t="s">
        <v>1420</v>
      </c>
      <c r="I207" s="52" t="s">
        <v>1421</v>
      </c>
      <c r="J207" s="52" t="s">
        <v>1100</v>
      </c>
      <c r="K207" s="52" t="s">
        <v>2166</v>
      </c>
      <c r="L207" s="52" t="s">
        <v>870</v>
      </c>
      <c r="M207" s="53"/>
      <c r="N207" s="53">
        <v>300</v>
      </c>
      <c r="O207" s="52" t="s">
        <v>2149</v>
      </c>
      <c r="P207" s="52" t="s">
        <v>2177</v>
      </c>
      <c r="Q207" s="53">
        <v>1</v>
      </c>
      <c r="R207" s="54"/>
      <c r="S207" s="55"/>
      <c r="T207" s="55"/>
      <c r="U207" s="56"/>
      <c r="V207" s="52" t="s">
        <v>1116</v>
      </c>
      <c r="W207" s="53">
        <v>0</v>
      </c>
      <c r="X207" s="53">
        <v>3</v>
      </c>
      <c r="Y207" s="53">
        <v>0</v>
      </c>
      <c r="Z207" s="53"/>
      <c r="AA207" s="52"/>
      <c r="AB207" s="53">
        <v>6.21</v>
      </c>
      <c r="AC207" s="53">
        <v>0</v>
      </c>
      <c r="AD207" s="53">
        <v>6.21</v>
      </c>
      <c r="AE207" s="78" t="str">
        <f t="shared" si="25"/>
        <v/>
      </c>
      <c r="AF207" s="78" t="str">
        <f t="shared" si="26"/>
        <v/>
      </c>
      <c r="AG207" s="78" t="str">
        <f t="shared" si="21"/>
        <v/>
      </c>
      <c r="AH207" s="78" t="str">
        <f t="shared" si="22"/>
        <v/>
      </c>
      <c r="AI207" s="78" t="str">
        <f t="shared" si="23"/>
        <v/>
      </c>
      <c r="AJ207" s="54"/>
      <c r="AK207" s="55"/>
      <c r="AL207" s="55"/>
      <c r="AM207" s="55"/>
      <c r="AN207" s="55"/>
      <c r="AO207" s="38"/>
      <c r="AP207" s="55"/>
      <c r="AQ207" s="68"/>
      <c r="AR207" s="38"/>
      <c r="AS207" s="39"/>
      <c r="AT207" s="53"/>
      <c r="AU207" s="53">
        <f t="shared" si="24"/>
        <v>1</v>
      </c>
      <c r="AV207" s="57" t="b">
        <f t="shared" si="27"/>
        <v>0</v>
      </c>
    </row>
    <row r="208" spans="1:48" ht="15" customHeight="1" x14ac:dyDescent="0.2">
      <c r="A208" s="51" t="s">
        <v>50</v>
      </c>
      <c r="B208" s="52" t="s">
        <v>826</v>
      </c>
      <c r="C208" s="52" t="s">
        <v>863</v>
      </c>
      <c r="D208" s="52" t="s">
        <v>15</v>
      </c>
      <c r="E208" s="52" t="s">
        <v>684</v>
      </c>
      <c r="F208" s="52" t="s">
        <v>1419</v>
      </c>
      <c r="G208" s="52" t="s">
        <v>2165</v>
      </c>
      <c r="H208" s="52" t="s">
        <v>1420</v>
      </c>
      <c r="I208" s="52" t="s">
        <v>1421</v>
      </c>
      <c r="J208" s="52" t="s">
        <v>1100</v>
      </c>
      <c r="K208" s="52" t="s">
        <v>2166</v>
      </c>
      <c r="L208" s="52" t="s">
        <v>870</v>
      </c>
      <c r="M208" s="53"/>
      <c r="N208" s="53">
        <v>300</v>
      </c>
      <c r="O208" s="52" t="s">
        <v>2149</v>
      </c>
      <c r="P208" s="52" t="s">
        <v>2177</v>
      </c>
      <c r="Q208" s="53">
        <v>1</v>
      </c>
      <c r="R208" s="54"/>
      <c r="S208" s="55"/>
      <c r="T208" s="55"/>
      <c r="U208" s="56"/>
      <c r="V208" s="52" t="s">
        <v>984</v>
      </c>
      <c r="W208" s="53">
        <v>0</v>
      </c>
      <c r="X208" s="53">
        <v>3</v>
      </c>
      <c r="Y208" s="53">
        <v>0</v>
      </c>
      <c r="Z208" s="53"/>
      <c r="AA208" s="52"/>
      <c r="AB208" s="53">
        <v>3.81</v>
      </c>
      <c r="AC208" s="53">
        <v>0</v>
      </c>
      <c r="AD208" s="53">
        <v>3.81</v>
      </c>
      <c r="AE208" s="78" t="str">
        <f t="shared" si="25"/>
        <v/>
      </c>
      <c r="AF208" s="78" t="str">
        <f t="shared" si="26"/>
        <v/>
      </c>
      <c r="AG208" s="78" t="str">
        <f t="shared" si="21"/>
        <v/>
      </c>
      <c r="AH208" s="78" t="str">
        <f t="shared" si="22"/>
        <v/>
      </c>
      <c r="AI208" s="78" t="str">
        <f t="shared" si="23"/>
        <v/>
      </c>
      <c r="AJ208" s="54"/>
      <c r="AK208" s="55"/>
      <c r="AL208" s="55"/>
      <c r="AM208" s="55"/>
      <c r="AN208" s="55"/>
      <c r="AO208" s="38"/>
      <c r="AP208" s="55"/>
      <c r="AQ208" s="68"/>
      <c r="AR208" s="38"/>
      <c r="AS208" s="39"/>
      <c r="AT208" s="53"/>
      <c r="AU208" s="53">
        <f t="shared" si="24"/>
        <v>1</v>
      </c>
      <c r="AV208" s="57" t="b">
        <f t="shared" si="27"/>
        <v>0</v>
      </c>
    </row>
    <row r="209" spans="1:48" ht="15" customHeight="1" x14ac:dyDescent="0.2">
      <c r="A209" s="51" t="s">
        <v>50</v>
      </c>
      <c r="B209" s="52" t="s">
        <v>826</v>
      </c>
      <c r="C209" s="52" t="s">
        <v>863</v>
      </c>
      <c r="D209" s="52" t="s">
        <v>15</v>
      </c>
      <c r="E209" s="52" t="s">
        <v>684</v>
      </c>
      <c r="F209" s="52" t="s">
        <v>1419</v>
      </c>
      <c r="G209" s="52" t="s">
        <v>2165</v>
      </c>
      <c r="H209" s="52" t="s">
        <v>1420</v>
      </c>
      <c r="I209" s="52" t="s">
        <v>1421</v>
      </c>
      <c r="J209" s="52" t="s">
        <v>1100</v>
      </c>
      <c r="K209" s="52" t="s">
        <v>2166</v>
      </c>
      <c r="L209" s="52" t="s">
        <v>870</v>
      </c>
      <c r="M209" s="53"/>
      <c r="N209" s="53">
        <v>300</v>
      </c>
      <c r="O209" s="52" t="s">
        <v>2149</v>
      </c>
      <c r="P209" s="52" t="s">
        <v>2177</v>
      </c>
      <c r="Q209" s="53">
        <v>1</v>
      </c>
      <c r="R209" s="54"/>
      <c r="S209" s="55"/>
      <c r="T209" s="55"/>
      <c r="U209" s="56"/>
      <c r="V209" s="52" t="s">
        <v>2179</v>
      </c>
      <c r="W209" s="53">
        <v>0</v>
      </c>
      <c r="X209" s="53">
        <v>3</v>
      </c>
      <c r="Y209" s="53">
        <v>0</v>
      </c>
      <c r="Z209" s="53"/>
      <c r="AA209" s="52"/>
      <c r="AB209" s="53">
        <v>6.33</v>
      </c>
      <c r="AC209" s="53">
        <v>0</v>
      </c>
      <c r="AD209" s="53">
        <v>6.33</v>
      </c>
      <c r="AE209" s="78" t="str">
        <f t="shared" si="25"/>
        <v/>
      </c>
      <c r="AF209" s="78" t="str">
        <f t="shared" si="26"/>
        <v/>
      </c>
      <c r="AG209" s="78" t="str">
        <f t="shared" si="21"/>
        <v/>
      </c>
      <c r="AH209" s="78" t="str">
        <f t="shared" si="22"/>
        <v/>
      </c>
      <c r="AI209" s="78" t="str">
        <f t="shared" si="23"/>
        <v/>
      </c>
      <c r="AJ209" s="54"/>
      <c r="AK209" s="55"/>
      <c r="AL209" s="55"/>
      <c r="AM209" s="55"/>
      <c r="AN209" s="55"/>
      <c r="AO209" s="38"/>
      <c r="AP209" s="55"/>
      <c r="AQ209" s="68"/>
      <c r="AR209" s="38"/>
      <c r="AS209" s="39"/>
      <c r="AT209" s="53"/>
      <c r="AU209" s="53">
        <f t="shared" si="24"/>
        <v>1</v>
      </c>
      <c r="AV209" s="57" t="b">
        <f t="shared" si="27"/>
        <v>0</v>
      </c>
    </row>
    <row r="210" spans="1:48" ht="15" customHeight="1" x14ac:dyDescent="0.2">
      <c r="A210" s="51" t="s">
        <v>50</v>
      </c>
      <c r="B210" s="52" t="s">
        <v>826</v>
      </c>
      <c r="C210" s="52" t="s">
        <v>863</v>
      </c>
      <c r="D210" s="52" t="s">
        <v>15</v>
      </c>
      <c r="E210" s="52" t="s">
        <v>684</v>
      </c>
      <c r="F210" s="52" t="s">
        <v>1419</v>
      </c>
      <c r="G210" s="52" t="s">
        <v>2165</v>
      </c>
      <c r="H210" s="52" t="s">
        <v>1420</v>
      </c>
      <c r="I210" s="52" t="s">
        <v>1421</v>
      </c>
      <c r="J210" s="52" t="s">
        <v>1100</v>
      </c>
      <c r="K210" s="52" t="s">
        <v>2166</v>
      </c>
      <c r="L210" s="52" t="s">
        <v>870</v>
      </c>
      <c r="M210" s="53"/>
      <c r="N210" s="53">
        <v>300</v>
      </c>
      <c r="O210" s="52" t="s">
        <v>2149</v>
      </c>
      <c r="P210" s="52" t="s">
        <v>2177</v>
      </c>
      <c r="Q210" s="53">
        <v>1</v>
      </c>
      <c r="R210" s="54"/>
      <c r="S210" s="55"/>
      <c r="T210" s="55"/>
      <c r="U210" s="56"/>
      <c r="V210" s="52" t="s">
        <v>1594</v>
      </c>
      <c r="W210" s="53">
        <v>0</v>
      </c>
      <c r="X210" s="53">
        <v>3</v>
      </c>
      <c r="Y210" s="53">
        <v>0</v>
      </c>
      <c r="Z210" s="53"/>
      <c r="AA210" s="52"/>
      <c r="AB210" s="53">
        <v>4.7699999999999996</v>
      </c>
      <c r="AC210" s="53">
        <v>0</v>
      </c>
      <c r="AD210" s="53">
        <v>4.7699999999999996</v>
      </c>
      <c r="AE210" s="78" t="str">
        <f t="shared" si="25"/>
        <v/>
      </c>
      <c r="AF210" s="78" t="str">
        <f t="shared" si="26"/>
        <v/>
      </c>
      <c r="AG210" s="78" t="str">
        <f t="shared" si="21"/>
        <v/>
      </c>
      <c r="AH210" s="78" t="str">
        <f t="shared" si="22"/>
        <v/>
      </c>
      <c r="AI210" s="78" t="str">
        <f t="shared" si="23"/>
        <v/>
      </c>
      <c r="AJ210" s="54"/>
      <c r="AK210" s="55"/>
      <c r="AL210" s="55"/>
      <c r="AM210" s="55"/>
      <c r="AN210" s="55"/>
      <c r="AO210" s="38"/>
      <c r="AP210" s="55"/>
      <c r="AQ210" s="68"/>
      <c r="AR210" s="38"/>
      <c r="AS210" s="39"/>
      <c r="AT210" s="53"/>
      <c r="AU210" s="53">
        <f t="shared" si="24"/>
        <v>1</v>
      </c>
      <c r="AV210" s="57" t="b">
        <f t="shared" si="27"/>
        <v>0</v>
      </c>
    </row>
    <row r="211" spans="1:48" ht="15" customHeight="1" x14ac:dyDescent="0.2">
      <c r="A211" s="51" t="s">
        <v>50</v>
      </c>
      <c r="B211" s="52" t="s">
        <v>826</v>
      </c>
      <c r="C211" s="52" t="s">
        <v>863</v>
      </c>
      <c r="D211" s="52" t="s">
        <v>15</v>
      </c>
      <c r="E211" s="52" t="s">
        <v>684</v>
      </c>
      <c r="F211" s="52" t="s">
        <v>1419</v>
      </c>
      <c r="G211" s="52" t="s">
        <v>2165</v>
      </c>
      <c r="H211" s="52" t="s">
        <v>1420</v>
      </c>
      <c r="I211" s="52" t="s">
        <v>1421</v>
      </c>
      <c r="J211" s="52" t="s">
        <v>1100</v>
      </c>
      <c r="K211" s="52" t="s">
        <v>2166</v>
      </c>
      <c r="L211" s="52" t="s">
        <v>870</v>
      </c>
      <c r="M211" s="53"/>
      <c r="N211" s="53">
        <v>300</v>
      </c>
      <c r="O211" s="52" t="s">
        <v>2149</v>
      </c>
      <c r="P211" s="52" t="s">
        <v>2177</v>
      </c>
      <c r="Q211" s="53">
        <v>1</v>
      </c>
      <c r="R211" s="54"/>
      <c r="S211" s="55"/>
      <c r="T211" s="55"/>
      <c r="U211" s="56"/>
      <c r="V211" s="52" t="s">
        <v>1016</v>
      </c>
      <c r="W211" s="53">
        <v>0</v>
      </c>
      <c r="X211" s="53">
        <v>3</v>
      </c>
      <c r="Y211" s="53">
        <v>0</v>
      </c>
      <c r="Z211" s="53"/>
      <c r="AA211" s="52"/>
      <c r="AB211" s="53">
        <v>4.5599999999999996</v>
      </c>
      <c r="AC211" s="53">
        <v>0</v>
      </c>
      <c r="AD211" s="53">
        <v>4.5599999999999996</v>
      </c>
      <c r="AE211" s="78" t="str">
        <f t="shared" si="25"/>
        <v/>
      </c>
      <c r="AF211" s="78" t="str">
        <f t="shared" si="26"/>
        <v/>
      </c>
      <c r="AG211" s="78" t="str">
        <f t="shared" si="21"/>
        <v/>
      </c>
      <c r="AH211" s="78" t="str">
        <f t="shared" si="22"/>
        <v/>
      </c>
      <c r="AI211" s="78" t="str">
        <f t="shared" si="23"/>
        <v/>
      </c>
      <c r="AJ211" s="54"/>
      <c r="AK211" s="55"/>
      <c r="AL211" s="55"/>
      <c r="AM211" s="55"/>
      <c r="AN211" s="55"/>
      <c r="AO211" s="38"/>
      <c r="AP211" s="55"/>
      <c r="AQ211" s="68"/>
      <c r="AR211" s="38"/>
      <c r="AS211" s="39"/>
      <c r="AT211" s="53"/>
      <c r="AU211" s="53">
        <f t="shared" si="24"/>
        <v>1</v>
      </c>
      <c r="AV211" s="57" t="b">
        <f t="shared" si="27"/>
        <v>0</v>
      </c>
    </row>
    <row r="212" spans="1:48" ht="15" customHeight="1" x14ac:dyDescent="0.2">
      <c r="A212" s="51" t="s">
        <v>50</v>
      </c>
      <c r="B212" s="52" t="s">
        <v>826</v>
      </c>
      <c r="C212" s="52" t="s">
        <v>863</v>
      </c>
      <c r="D212" s="52" t="s">
        <v>15</v>
      </c>
      <c r="E212" s="52" t="s">
        <v>684</v>
      </c>
      <c r="F212" s="52" t="s">
        <v>1419</v>
      </c>
      <c r="G212" s="52" t="s">
        <v>2165</v>
      </c>
      <c r="H212" s="52" t="s">
        <v>1420</v>
      </c>
      <c r="I212" s="52" t="s">
        <v>1421</v>
      </c>
      <c r="J212" s="52" t="s">
        <v>1100</v>
      </c>
      <c r="K212" s="52" t="s">
        <v>2166</v>
      </c>
      <c r="L212" s="52" t="s">
        <v>870</v>
      </c>
      <c r="M212" s="53"/>
      <c r="N212" s="53">
        <v>300</v>
      </c>
      <c r="O212" s="52" t="s">
        <v>2149</v>
      </c>
      <c r="P212" s="52" t="s">
        <v>2177</v>
      </c>
      <c r="Q212" s="53">
        <v>1</v>
      </c>
      <c r="R212" s="54"/>
      <c r="S212" s="55"/>
      <c r="T212" s="55"/>
      <c r="U212" s="56"/>
      <c r="V212" s="52" t="s">
        <v>1018</v>
      </c>
      <c r="W212" s="53">
        <v>0</v>
      </c>
      <c r="X212" s="53">
        <v>3</v>
      </c>
      <c r="Y212" s="53">
        <v>0</v>
      </c>
      <c r="Z212" s="53"/>
      <c r="AA212" s="52"/>
      <c r="AB212" s="53">
        <v>5.55</v>
      </c>
      <c r="AC212" s="53">
        <v>0</v>
      </c>
      <c r="AD212" s="53">
        <v>5.55</v>
      </c>
      <c r="AE212" s="78" t="str">
        <f t="shared" si="25"/>
        <v/>
      </c>
      <c r="AF212" s="78" t="str">
        <f t="shared" si="26"/>
        <v/>
      </c>
      <c r="AG212" s="78" t="str">
        <f t="shared" si="21"/>
        <v/>
      </c>
      <c r="AH212" s="78" t="str">
        <f t="shared" si="22"/>
        <v/>
      </c>
      <c r="AI212" s="78" t="str">
        <f t="shared" si="23"/>
        <v/>
      </c>
      <c r="AJ212" s="54"/>
      <c r="AK212" s="55"/>
      <c r="AL212" s="55"/>
      <c r="AM212" s="55"/>
      <c r="AN212" s="55"/>
      <c r="AO212" s="38"/>
      <c r="AP212" s="55"/>
      <c r="AQ212" s="68"/>
      <c r="AR212" s="38"/>
      <c r="AS212" s="39"/>
      <c r="AT212" s="53"/>
      <c r="AU212" s="53">
        <f t="shared" si="24"/>
        <v>1</v>
      </c>
      <c r="AV212" s="57" t="b">
        <f t="shared" si="27"/>
        <v>0</v>
      </c>
    </row>
    <row r="213" spans="1:48" ht="15" customHeight="1" x14ac:dyDescent="0.2">
      <c r="A213" s="51" t="s">
        <v>50</v>
      </c>
      <c r="B213" s="52" t="s">
        <v>826</v>
      </c>
      <c r="C213" s="52" t="s">
        <v>863</v>
      </c>
      <c r="D213" s="52" t="s">
        <v>15</v>
      </c>
      <c r="E213" s="52" t="s">
        <v>684</v>
      </c>
      <c r="F213" s="52" t="s">
        <v>1419</v>
      </c>
      <c r="G213" s="52" t="s">
        <v>2165</v>
      </c>
      <c r="H213" s="52" t="s">
        <v>1420</v>
      </c>
      <c r="I213" s="52" t="s">
        <v>1421</v>
      </c>
      <c r="J213" s="52" t="s">
        <v>1100</v>
      </c>
      <c r="K213" s="52" t="s">
        <v>2166</v>
      </c>
      <c r="L213" s="52" t="s">
        <v>870</v>
      </c>
      <c r="M213" s="53"/>
      <c r="N213" s="53">
        <v>300</v>
      </c>
      <c r="O213" s="52" t="s">
        <v>2149</v>
      </c>
      <c r="P213" s="52" t="s">
        <v>2177</v>
      </c>
      <c r="Q213" s="53">
        <v>1</v>
      </c>
      <c r="R213" s="54"/>
      <c r="S213" s="55"/>
      <c r="T213" s="55"/>
      <c r="U213" s="56"/>
      <c r="V213" s="52" t="s">
        <v>2180</v>
      </c>
      <c r="W213" s="53">
        <v>0</v>
      </c>
      <c r="X213" s="53">
        <v>3</v>
      </c>
      <c r="Y213" s="53">
        <v>0</v>
      </c>
      <c r="Z213" s="53"/>
      <c r="AA213" s="52"/>
      <c r="AB213" s="53">
        <v>4.68</v>
      </c>
      <c r="AC213" s="53">
        <v>0</v>
      </c>
      <c r="AD213" s="53">
        <v>4.68</v>
      </c>
      <c r="AE213" s="78" t="str">
        <f t="shared" si="25"/>
        <v/>
      </c>
      <c r="AF213" s="78" t="str">
        <f t="shared" si="26"/>
        <v/>
      </c>
      <c r="AG213" s="78" t="str">
        <f t="shared" si="21"/>
        <v/>
      </c>
      <c r="AH213" s="78" t="str">
        <f t="shared" si="22"/>
        <v/>
      </c>
      <c r="AI213" s="78" t="str">
        <f t="shared" si="23"/>
        <v/>
      </c>
      <c r="AJ213" s="54"/>
      <c r="AK213" s="55"/>
      <c r="AL213" s="55"/>
      <c r="AM213" s="55"/>
      <c r="AN213" s="55"/>
      <c r="AO213" s="38"/>
      <c r="AP213" s="55"/>
      <c r="AQ213" s="68"/>
      <c r="AR213" s="38"/>
      <c r="AS213" s="39"/>
      <c r="AT213" s="53"/>
      <c r="AU213" s="53">
        <f t="shared" si="24"/>
        <v>1</v>
      </c>
      <c r="AV213" s="57" t="b">
        <f t="shared" si="27"/>
        <v>0</v>
      </c>
    </row>
    <row r="214" spans="1:48" ht="15" customHeight="1" x14ac:dyDescent="0.2">
      <c r="A214" s="51" t="s">
        <v>50</v>
      </c>
      <c r="B214" s="52" t="s">
        <v>826</v>
      </c>
      <c r="C214" s="52" t="s">
        <v>863</v>
      </c>
      <c r="D214" s="52" t="s">
        <v>15</v>
      </c>
      <c r="E214" s="52" t="s">
        <v>684</v>
      </c>
      <c r="F214" s="52" t="s">
        <v>1419</v>
      </c>
      <c r="G214" s="52" t="s">
        <v>2165</v>
      </c>
      <c r="H214" s="52" t="s">
        <v>1420</v>
      </c>
      <c r="I214" s="52" t="s">
        <v>1421</v>
      </c>
      <c r="J214" s="52" t="s">
        <v>1100</v>
      </c>
      <c r="K214" s="52" t="s">
        <v>2166</v>
      </c>
      <c r="L214" s="52" t="s">
        <v>870</v>
      </c>
      <c r="M214" s="53"/>
      <c r="N214" s="53">
        <v>300</v>
      </c>
      <c r="O214" s="52" t="s">
        <v>2149</v>
      </c>
      <c r="P214" s="52" t="s">
        <v>2177</v>
      </c>
      <c r="Q214" s="53">
        <v>1</v>
      </c>
      <c r="R214" s="54"/>
      <c r="S214" s="55"/>
      <c r="T214" s="55"/>
      <c r="U214" s="56"/>
      <c r="V214" s="52" t="s">
        <v>1024</v>
      </c>
      <c r="W214" s="53">
        <v>0</v>
      </c>
      <c r="X214" s="53">
        <v>3</v>
      </c>
      <c r="Y214" s="53">
        <v>0</v>
      </c>
      <c r="Z214" s="53"/>
      <c r="AA214" s="52"/>
      <c r="AB214" s="53">
        <v>4.26</v>
      </c>
      <c r="AC214" s="53">
        <v>0</v>
      </c>
      <c r="AD214" s="53">
        <v>4.26</v>
      </c>
      <c r="AE214" s="78" t="str">
        <f t="shared" si="25"/>
        <v/>
      </c>
      <c r="AF214" s="78" t="str">
        <f t="shared" si="26"/>
        <v/>
      </c>
      <c r="AG214" s="78" t="str">
        <f t="shared" si="21"/>
        <v/>
      </c>
      <c r="AH214" s="78" t="str">
        <f t="shared" si="22"/>
        <v/>
      </c>
      <c r="AI214" s="78" t="str">
        <f t="shared" si="23"/>
        <v/>
      </c>
      <c r="AJ214" s="54"/>
      <c r="AK214" s="55"/>
      <c r="AL214" s="55"/>
      <c r="AM214" s="55"/>
      <c r="AN214" s="55"/>
      <c r="AO214" s="38"/>
      <c r="AP214" s="55"/>
      <c r="AQ214" s="68"/>
      <c r="AR214" s="38"/>
      <c r="AS214" s="39"/>
      <c r="AT214" s="53"/>
      <c r="AU214" s="53">
        <f t="shared" si="24"/>
        <v>1</v>
      </c>
      <c r="AV214" s="57" t="b">
        <f t="shared" si="27"/>
        <v>0</v>
      </c>
    </row>
    <row r="215" spans="1:48" ht="15" customHeight="1" x14ac:dyDescent="0.2">
      <c r="A215" s="51" t="s">
        <v>50</v>
      </c>
      <c r="B215" s="52" t="s">
        <v>826</v>
      </c>
      <c r="C215" s="52" t="s">
        <v>863</v>
      </c>
      <c r="D215" s="52" t="s">
        <v>15</v>
      </c>
      <c r="E215" s="52" t="s">
        <v>684</v>
      </c>
      <c r="F215" s="52" t="s">
        <v>1419</v>
      </c>
      <c r="G215" s="52" t="s">
        <v>2165</v>
      </c>
      <c r="H215" s="52" t="s">
        <v>1420</v>
      </c>
      <c r="I215" s="52" t="s">
        <v>1421</v>
      </c>
      <c r="J215" s="52" t="s">
        <v>1100</v>
      </c>
      <c r="K215" s="52" t="s">
        <v>2166</v>
      </c>
      <c r="L215" s="52" t="s">
        <v>870</v>
      </c>
      <c r="M215" s="53"/>
      <c r="N215" s="53">
        <v>300</v>
      </c>
      <c r="O215" s="52" t="s">
        <v>2149</v>
      </c>
      <c r="P215" s="52" t="s">
        <v>2177</v>
      </c>
      <c r="Q215" s="53">
        <v>1</v>
      </c>
      <c r="R215" s="54"/>
      <c r="S215" s="55"/>
      <c r="T215" s="55"/>
      <c r="U215" s="56"/>
      <c r="V215" s="52" t="s">
        <v>1120</v>
      </c>
      <c r="W215" s="53">
        <v>4</v>
      </c>
      <c r="X215" s="53">
        <v>3</v>
      </c>
      <c r="Y215" s="53">
        <v>0</v>
      </c>
      <c r="Z215" s="53"/>
      <c r="AA215" s="52"/>
      <c r="AB215" s="53">
        <v>10.35</v>
      </c>
      <c r="AC215" s="53">
        <v>0</v>
      </c>
      <c r="AD215" s="53">
        <v>10.35</v>
      </c>
      <c r="AE215" s="78" t="str">
        <f t="shared" si="25"/>
        <v/>
      </c>
      <c r="AF215" s="78" t="str">
        <f t="shared" si="26"/>
        <v/>
      </c>
      <c r="AG215" s="78" t="str">
        <f t="shared" si="21"/>
        <v/>
      </c>
      <c r="AH215" s="78" t="str">
        <f t="shared" si="22"/>
        <v/>
      </c>
      <c r="AI215" s="78" t="str">
        <f t="shared" si="23"/>
        <v/>
      </c>
      <c r="AJ215" s="54"/>
      <c r="AK215" s="55"/>
      <c r="AL215" s="55"/>
      <c r="AM215" s="55"/>
      <c r="AN215" s="55"/>
      <c r="AO215" s="38"/>
      <c r="AP215" s="55"/>
      <c r="AQ215" s="68"/>
      <c r="AR215" s="38"/>
      <c r="AS215" s="39"/>
      <c r="AT215" s="53"/>
      <c r="AU215" s="53">
        <f t="shared" si="24"/>
        <v>1</v>
      </c>
      <c r="AV215" s="57" t="b">
        <f t="shared" si="27"/>
        <v>0</v>
      </c>
    </row>
    <row r="216" spans="1:48" ht="15" customHeight="1" x14ac:dyDescent="0.2">
      <c r="A216" s="51" t="s">
        <v>50</v>
      </c>
      <c r="B216" s="52" t="s">
        <v>826</v>
      </c>
      <c r="C216" s="52" t="s">
        <v>863</v>
      </c>
      <c r="D216" s="52" t="s">
        <v>15</v>
      </c>
      <c r="E216" s="52" t="s">
        <v>684</v>
      </c>
      <c r="F216" s="52" t="s">
        <v>1419</v>
      </c>
      <c r="G216" s="52" t="s">
        <v>2165</v>
      </c>
      <c r="H216" s="52" t="s">
        <v>1420</v>
      </c>
      <c r="I216" s="52" t="s">
        <v>1421</v>
      </c>
      <c r="J216" s="52" t="s">
        <v>1100</v>
      </c>
      <c r="K216" s="52" t="s">
        <v>2166</v>
      </c>
      <c r="L216" s="52" t="s">
        <v>870</v>
      </c>
      <c r="M216" s="53"/>
      <c r="N216" s="53">
        <v>300</v>
      </c>
      <c r="O216" s="52" t="s">
        <v>2149</v>
      </c>
      <c r="P216" s="52" t="s">
        <v>2177</v>
      </c>
      <c r="Q216" s="53">
        <v>1</v>
      </c>
      <c r="R216" s="54"/>
      <c r="S216" s="55"/>
      <c r="T216" s="55"/>
      <c r="U216" s="56"/>
      <c r="V216" s="52" t="s">
        <v>2181</v>
      </c>
      <c r="W216" s="53">
        <v>0</v>
      </c>
      <c r="X216" s="53">
        <v>3</v>
      </c>
      <c r="Y216" s="53">
        <v>0</v>
      </c>
      <c r="Z216" s="53"/>
      <c r="AA216" s="52"/>
      <c r="AB216" s="53">
        <v>11.19</v>
      </c>
      <c r="AC216" s="53">
        <v>0</v>
      </c>
      <c r="AD216" s="53">
        <v>11.19</v>
      </c>
      <c r="AE216" s="78" t="str">
        <f t="shared" si="25"/>
        <v/>
      </c>
      <c r="AF216" s="78" t="str">
        <f t="shared" si="26"/>
        <v/>
      </c>
      <c r="AG216" s="78" t="str">
        <f t="shared" si="21"/>
        <v/>
      </c>
      <c r="AH216" s="78" t="str">
        <f t="shared" si="22"/>
        <v/>
      </c>
      <c r="AI216" s="78" t="str">
        <f t="shared" si="23"/>
        <v/>
      </c>
      <c r="AJ216" s="54"/>
      <c r="AK216" s="55"/>
      <c r="AL216" s="55"/>
      <c r="AM216" s="55"/>
      <c r="AN216" s="55"/>
      <c r="AO216" s="38"/>
      <c r="AP216" s="55"/>
      <c r="AQ216" s="68"/>
      <c r="AR216" s="38"/>
      <c r="AS216" s="39"/>
      <c r="AT216" s="53"/>
      <c r="AU216" s="53">
        <f t="shared" si="24"/>
        <v>1</v>
      </c>
      <c r="AV216" s="57" t="b">
        <f t="shared" si="27"/>
        <v>0</v>
      </c>
    </row>
    <row r="217" spans="1:48" ht="15" customHeight="1" x14ac:dyDescent="0.2">
      <c r="A217" s="51" t="s">
        <v>50</v>
      </c>
      <c r="B217" s="52" t="s">
        <v>826</v>
      </c>
      <c r="C217" s="52" t="s">
        <v>863</v>
      </c>
      <c r="D217" s="52" t="s">
        <v>15</v>
      </c>
      <c r="E217" s="52" t="s">
        <v>684</v>
      </c>
      <c r="F217" s="52" t="s">
        <v>1419</v>
      </c>
      <c r="G217" s="52" t="s">
        <v>2165</v>
      </c>
      <c r="H217" s="52" t="s">
        <v>1420</v>
      </c>
      <c r="I217" s="52" t="s">
        <v>1421</v>
      </c>
      <c r="J217" s="52" t="s">
        <v>1100</v>
      </c>
      <c r="K217" s="52" t="s">
        <v>2166</v>
      </c>
      <c r="L217" s="52" t="s">
        <v>870</v>
      </c>
      <c r="M217" s="53"/>
      <c r="N217" s="53">
        <v>300</v>
      </c>
      <c r="O217" s="52" t="s">
        <v>2149</v>
      </c>
      <c r="P217" s="52" t="s">
        <v>2177</v>
      </c>
      <c r="Q217" s="53">
        <v>1</v>
      </c>
      <c r="R217" s="54"/>
      <c r="S217" s="55"/>
      <c r="T217" s="55"/>
      <c r="U217" s="56"/>
      <c r="V217" s="52" t="s">
        <v>2182</v>
      </c>
      <c r="W217" s="53">
        <v>0</v>
      </c>
      <c r="X217" s="53">
        <v>6</v>
      </c>
      <c r="Y217" s="53">
        <v>0</v>
      </c>
      <c r="Z217" s="53"/>
      <c r="AA217" s="52"/>
      <c r="AB217" s="53">
        <v>33.78</v>
      </c>
      <c r="AC217" s="53">
        <v>0</v>
      </c>
      <c r="AD217" s="53">
        <v>33.78</v>
      </c>
      <c r="AE217" s="78" t="str">
        <f t="shared" si="25"/>
        <v/>
      </c>
      <c r="AF217" s="78" t="str">
        <f t="shared" si="26"/>
        <v/>
      </c>
      <c r="AG217" s="78" t="str">
        <f t="shared" si="21"/>
        <v/>
      </c>
      <c r="AH217" s="78" t="str">
        <f t="shared" si="22"/>
        <v/>
      </c>
      <c r="AI217" s="78" t="str">
        <f t="shared" si="23"/>
        <v/>
      </c>
      <c r="AJ217" s="54"/>
      <c r="AK217" s="55"/>
      <c r="AL217" s="55"/>
      <c r="AM217" s="55"/>
      <c r="AN217" s="55"/>
      <c r="AO217" s="38"/>
      <c r="AP217" s="55"/>
      <c r="AQ217" s="68"/>
      <c r="AR217" s="38"/>
      <c r="AS217" s="39"/>
      <c r="AT217" s="53"/>
      <c r="AU217" s="53">
        <f t="shared" si="24"/>
        <v>1</v>
      </c>
      <c r="AV217" s="57" t="b">
        <f t="shared" si="27"/>
        <v>0</v>
      </c>
    </row>
    <row r="218" spans="1:48" ht="15" customHeight="1" x14ac:dyDescent="0.2">
      <c r="A218" s="51" t="s">
        <v>50</v>
      </c>
      <c r="B218" s="52" t="s">
        <v>826</v>
      </c>
      <c r="C218" s="52" t="s">
        <v>863</v>
      </c>
      <c r="D218" s="52" t="s">
        <v>15</v>
      </c>
      <c r="E218" s="52" t="s">
        <v>684</v>
      </c>
      <c r="F218" s="52" t="s">
        <v>1419</v>
      </c>
      <c r="G218" s="52" t="s">
        <v>2165</v>
      </c>
      <c r="H218" s="52" t="s">
        <v>1420</v>
      </c>
      <c r="I218" s="52" t="s">
        <v>1421</v>
      </c>
      <c r="J218" s="52" t="s">
        <v>1100</v>
      </c>
      <c r="K218" s="52" t="s">
        <v>2166</v>
      </c>
      <c r="L218" s="52" t="s">
        <v>870</v>
      </c>
      <c r="M218" s="53"/>
      <c r="N218" s="53">
        <v>300</v>
      </c>
      <c r="O218" s="52" t="s">
        <v>2149</v>
      </c>
      <c r="P218" s="52" t="s">
        <v>2177</v>
      </c>
      <c r="Q218" s="53">
        <v>1</v>
      </c>
      <c r="R218" s="54"/>
      <c r="S218" s="55"/>
      <c r="T218" s="55"/>
      <c r="U218" s="56"/>
      <c r="V218" s="52" t="s">
        <v>1393</v>
      </c>
      <c r="W218" s="53">
        <v>0</v>
      </c>
      <c r="X218" s="53">
        <v>6</v>
      </c>
      <c r="Y218" s="53">
        <v>0</v>
      </c>
      <c r="Z218" s="53"/>
      <c r="AA218" s="52"/>
      <c r="AB218" s="53">
        <v>18.420000000000002</v>
      </c>
      <c r="AC218" s="53">
        <v>0</v>
      </c>
      <c r="AD218" s="53">
        <v>18.420000000000002</v>
      </c>
      <c r="AE218" s="78" t="str">
        <f t="shared" si="25"/>
        <v/>
      </c>
      <c r="AF218" s="78" t="str">
        <f t="shared" si="26"/>
        <v/>
      </c>
      <c r="AG218" s="78" t="str">
        <f t="shared" si="21"/>
        <v/>
      </c>
      <c r="AH218" s="78" t="str">
        <f t="shared" si="22"/>
        <v/>
      </c>
      <c r="AI218" s="78" t="str">
        <f t="shared" si="23"/>
        <v/>
      </c>
      <c r="AJ218" s="54"/>
      <c r="AK218" s="55"/>
      <c r="AL218" s="55"/>
      <c r="AM218" s="55"/>
      <c r="AN218" s="55"/>
      <c r="AO218" s="38"/>
      <c r="AP218" s="55"/>
      <c r="AQ218" s="68"/>
      <c r="AR218" s="38"/>
      <c r="AS218" s="39"/>
      <c r="AT218" s="53"/>
      <c r="AU218" s="53">
        <f t="shared" si="24"/>
        <v>1</v>
      </c>
      <c r="AV218" s="57" t="b">
        <f t="shared" si="27"/>
        <v>0</v>
      </c>
    </row>
    <row r="219" spans="1:48" ht="15" customHeight="1" x14ac:dyDescent="0.2">
      <c r="A219" s="51" t="s">
        <v>50</v>
      </c>
      <c r="B219" s="52" t="s">
        <v>826</v>
      </c>
      <c r="C219" s="52" t="s">
        <v>863</v>
      </c>
      <c r="D219" s="52" t="s">
        <v>15</v>
      </c>
      <c r="E219" s="52" t="s">
        <v>684</v>
      </c>
      <c r="F219" s="52" t="s">
        <v>1419</v>
      </c>
      <c r="G219" s="52" t="s">
        <v>2165</v>
      </c>
      <c r="H219" s="52" t="s">
        <v>1420</v>
      </c>
      <c r="I219" s="52" t="s">
        <v>1421</v>
      </c>
      <c r="J219" s="52" t="s">
        <v>1100</v>
      </c>
      <c r="K219" s="52" t="s">
        <v>2166</v>
      </c>
      <c r="L219" s="52" t="s">
        <v>870</v>
      </c>
      <c r="M219" s="53"/>
      <c r="N219" s="53">
        <v>300</v>
      </c>
      <c r="O219" s="52" t="s">
        <v>2149</v>
      </c>
      <c r="P219" s="52" t="s">
        <v>2177</v>
      </c>
      <c r="Q219" s="53">
        <v>1</v>
      </c>
      <c r="R219" s="54"/>
      <c r="S219" s="55"/>
      <c r="T219" s="55"/>
      <c r="U219" s="56"/>
      <c r="V219" s="52" t="s">
        <v>1210</v>
      </c>
      <c r="W219" s="53">
        <v>0</v>
      </c>
      <c r="X219" s="53">
        <v>6</v>
      </c>
      <c r="Y219" s="53">
        <v>0</v>
      </c>
      <c r="Z219" s="53"/>
      <c r="AA219" s="52"/>
      <c r="AB219" s="53">
        <v>16.86</v>
      </c>
      <c r="AC219" s="53">
        <v>0</v>
      </c>
      <c r="AD219" s="53">
        <v>16.86</v>
      </c>
      <c r="AE219" s="78" t="str">
        <f t="shared" si="25"/>
        <v/>
      </c>
      <c r="AF219" s="78" t="str">
        <f t="shared" si="26"/>
        <v/>
      </c>
      <c r="AG219" s="78" t="str">
        <f t="shared" si="21"/>
        <v/>
      </c>
      <c r="AH219" s="78" t="str">
        <f t="shared" si="22"/>
        <v/>
      </c>
      <c r="AI219" s="78" t="str">
        <f t="shared" si="23"/>
        <v/>
      </c>
      <c r="AJ219" s="54"/>
      <c r="AK219" s="55"/>
      <c r="AL219" s="55"/>
      <c r="AM219" s="55"/>
      <c r="AN219" s="55"/>
      <c r="AO219" s="38"/>
      <c r="AP219" s="55"/>
      <c r="AQ219" s="68"/>
      <c r="AR219" s="38"/>
      <c r="AS219" s="39"/>
      <c r="AT219" s="53"/>
      <c r="AU219" s="53">
        <f t="shared" si="24"/>
        <v>1</v>
      </c>
      <c r="AV219" s="57" t="b">
        <f t="shared" si="27"/>
        <v>0</v>
      </c>
    </row>
    <row r="220" spans="1:48" ht="15" customHeight="1" x14ac:dyDescent="0.2">
      <c r="A220" s="51" t="s">
        <v>50</v>
      </c>
      <c r="B220" s="52" t="s">
        <v>826</v>
      </c>
      <c r="C220" s="52" t="s">
        <v>863</v>
      </c>
      <c r="D220" s="52" t="s">
        <v>15</v>
      </c>
      <c r="E220" s="52" t="s">
        <v>684</v>
      </c>
      <c r="F220" s="52" t="s">
        <v>1419</v>
      </c>
      <c r="G220" s="52" t="s">
        <v>2165</v>
      </c>
      <c r="H220" s="52" t="s">
        <v>1420</v>
      </c>
      <c r="I220" s="52" t="s">
        <v>1421</v>
      </c>
      <c r="J220" s="52" t="s">
        <v>1100</v>
      </c>
      <c r="K220" s="52" t="s">
        <v>2166</v>
      </c>
      <c r="L220" s="52" t="s">
        <v>870</v>
      </c>
      <c r="M220" s="53"/>
      <c r="N220" s="53">
        <v>300</v>
      </c>
      <c r="O220" s="52" t="s">
        <v>2149</v>
      </c>
      <c r="P220" s="52" t="s">
        <v>2177</v>
      </c>
      <c r="Q220" s="53"/>
      <c r="R220" s="54">
        <v>1</v>
      </c>
      <c r="S220" s="55"/>
      <c r="T220" s="55"/>
      <c r="U220" s="56"/>
      <c r="V220" s="52" t="s">
        <v>2183</v>
      </c>
      <c r="W220" s="53">
        <v>0</v>
      </c>
      <c r="X220" s="53">
        <v>1</v>
      </c>
      <c r="Y220" s="53">
        <v>0</v>
      </c>
      <c r="Z220" s="53"/>
      <c r="AA220" s="52"/>
      <c r="AB220" s="53">
        <v>0</v>
      </c>
      <c r="AC220" s="53">
        <v>0</v>
      </c>
      <c r="AD220" s="53">
        <v>0</v>
      </c>
      <c r="AE220" s="78" t="str">
        <f t="shared" si="25"/>
        <v/>
      </c>
      <c r="AF220" s="78" t="str">
        <f t="shared" si="26"/>
        <v/>
      </c>
      <c r="AG220" s="78" t="str">
        <f t="shared" si="21"/>
        <v/>
      </c>
      <c r="AH220" s="78" t="str">
        <f t="shared" si="22"/>
        <v/>
      </c>
      <c r="AI220" s="78" t="str">
        <f t="shared" si="23"/>
        <v/>
      </c>
      <c r="AJ220" s="54"/>
      <c r="AK220" s="55"/>
      <c r="AL220" s="55"/>
      <c r="AM220" s="55"/>
      <c r="AN220" s="55"/>
      <c r="AO220" s="38"/>
      <c r="AP220" s="55"/>
      <c r="AQ220" s="68"/>
      <c r="AR220" s="38"/>
      <c r="AS220" s="39"/>
      <c r="AT220" s="53"/>
      <c r="AU220" s="53">
        <f t="shared" si="24"/>
        <v>1</v>
      </c>
      <c r="AV220" s="57" t="b">
        <f t="shared" si="27"/>
        <v>0</v>
      </c>
    </row>
    <row r="221" spans="1:48" ht="15" customHeight="1" x14ac:dyDescent="0.2">
      <c r="A221" s="51" t="s">
        <v>50</v>
      </c>
      <c r="B221" s="52" t="s">
        <v>826</v>
      </c>
      <c r="C221" s="52" t="s">
        <v>863</v>
      </c>
      <c r="D221" s="52" t="s">
        <v>15</v>
      </c>
      <c r="E221" s="52" t="s">
        <v>684</v>
      </c>
      <c r="F221" s="52" t="s">
        <v>1419</v>
      </c>
      <c r="G221" s="52" t="s">
        <v>2165</v>
      </c>
      <c r="H221" s="52" t="s">
        <v>1420</v>
      </c>
      <c r="I221" s="52" t="s">
        <v>1421</v>
      </c>
      <c r="J221" s="52" t="s">
        <v>1100</v>
      </c>
      <c r="K221" s="52" t="s">
        <v>2166</v>
      </c>
      <c r="L221" s="52" t="s">
        <v>870</v>
      </c>
      <c r="M221" s="53"/>
      <c r="N221" s="53">
        <v>300</v>
      </c>
      <c r="O221" s="52" t="s">
        <v>2149</v>
      </c>
      <c r="P221" s="52" t="s">
        <v>2177</v>
      </c>
      <c r="Q221" s="53"/>
      <c r="R221" s="54">
        <v>1</v>
      </c>
      <c r="S221" s="55"/>
      <c r="T221" s="55"/>
      <c r="U221" s="56"/>
      <c r="V221" s="52" t="s">
        <v>2184</v>
      </c>
      <c r="W221" s="53">
        <v>0</v>
      </c>
      <c r="X221" s="53">
        <v>1</v>
      </c>
      <c r="Y221" s="53">
        <v>0</v>
      </c>
      <c r="Z221" s="53"/>
      <c r="AA221" s="52"/>
      <c r="AB221" s="53">
        <v>0</v>
      </c>
      <c r="AC221" s="53">
        <v>0</v>
      </c>
      <c r="AD221" s="53">
        <v>0</v>
      </c>
      <c r="AE221" s="78" t="str">
        <f t="shared" si="25"/>
        <v/>
      </c>
      <c r="AF221" s="78" t="str">
        <f t="shared" si="26"/>
        <v/>
      </c>
      <c r="AG221" s="78" t="str">
        <f t="shared" si="21"/>
        <v/>
      </c>
      <c r="AH221" s="78" t="str">
        <f t="shared" si="22"/>
        <v/>
      </c>
      <c r="AI221" s="78" t="str">
        <f t="shared" si="23"/>
        <v/>
      </c>
      <c r="AJ221" s="54"/>
      <c r="AK221" s="55"/>
      <c r="AL221" s="55"/>
      <c r="AM221" s="55"/>
      <c r="AN221" s="55"/>
      <c r="AO221" s="38"/>
      <c r="AP221" s="55"/>
      <c r="AQ221" s="68"/>
      <c r="AR221" s="38"/>
      <c r="AS221" s="39"/>
      <c r="AT221" s="53"/>
      <c r="AU221" s="53">
        <f t="shared" si="24"/>
        <v>1</v>
      </c>
      <c r="AV221" s="57" t="b">
        <f t="shared" si="27"/>
        <v>0</v>
      </c>
    </row>
    <row r="222" spans="1:48" ht="15" customHeight="1" x14ac:dyDescent="0.2">
      <c r="A222" s="51" t="s">
        <v>50</v>
      </c>
      <c r="B222" s="52" t="s">
        <v>803</v>
      </c>
      <c r="C222" s="52" t="s">
        <v>18</v>
      </c>
      <c r="D222" s="52" t="s">
        <v>15</v>
      </c>
      <c r="E222" s="52" t="s">
        <v>542</v>
      </c>
      <c r="F222" s="52" t="s">
        <v>2185</v>
      </c>
      <c r="G222" s="52" t="s">
        <v>2186</v>
      </c>
      <c r="H222" s="52" t="s">
        <v>2187</v>
      </c>
      <c r="I222" s="52" t="s">
        <v>2188</v>
      </c>
      <c r="J222" s="52" t="s">
        <v>847</v>
      </c>
      <c r="K222" s="52" t="s">
        <v>2189</v>
      </c>
      <c r="L222" s="52" t="s">
        <v>870</v>
      </c>
      <c r="M222" s="53"/>
      <c r="N222" s="53">
        <v>400</v>
      </c>
      <c r="O222" s="52" t="s">
        <v>2149</v>
      </c>
      <c r="P222" s="52" t="s">
        <v>2190</v>
      </c>
      <c r="Q222" s="53">
        <v>1</v>
      </c>
      <c r="R222" s="54"/>
      <c r="S222" s="55"/>
      <c r="T222" s="55"/>
      <c r="U222" s="56"/>
      <c r="V222" s="52" t="s">
        <v>2070</v>
      </c>
      <c r="W222" s="53">
        <v>1010450120</v>
      </c>
      <c r="X222" s="53">
        <v>4</v>
      </c>
      <c r="Y222" s="53">
        <v>0</v>
      </c>
      <c r="Z222" s="53"/>
      <c r="AA222" s="52"/>
      <c r="AB222" s="53">
        <v>11.92</v>
      </c>
      <c r="AC222" s="53">
        <v>0</v>
      </c>
      <c r="AD222" s="53">
        <v>11.92</v>
      </c>
      <c r="AE222" s="78" t="str">
        <f t="shared" si="25"/>
        <v/>
      </c>
      <c r="AF222" s="78" t="str">
        <f t="shared" si="26"/>
        <v/>
      </c>
      <c r="AG222" s="78" t="str">
        <f t="shared" si="21"/>
        <v/>
      </c>
      <c r="AH222" s="78" t="str">
        <f t="shared" si="22"/>
        <v/>
      </c>
      <c r="AI222" s="78" t="str">
        <f t="shared" si="23"/>
        <v/>
      </c>
      <c r="AJ222" s="54"/>
      <c r="AK222" s="55"/>
      <c r="AL222" s="55"/>
      <c r="AM222" s="55"/>
      <c r="AN222" s="55"/>
      <c r="AO222" s="38"/>
      <c r="AP222" s="55"/>
      <c r="AQ222" s="68"/>
      <c r="AR222" s="38"/>
      <c r="AS222" s="39"/>
      <c r="AT222" s="53"/>
      <c r="AU222" s="53">
        <f t="shared" si="24"/>
        <v>1</v>
      </c>
      <c r="AV222" s="57" t="b">
        <f t="shared" si="27"/>
        <v>0</v>
      </c>
    </row>
    <row r="223" spans="1:48" ht="15" customHeight="1" x14ac:dyDescent="0.2">
      <c r="A223" s="51" t="s">
        <v>50</v>
      </c>
      <c r="B223" s="52" t="s">
        <v>803</v>
      </c>
      <c r="C223" s="52" t="s">
        <v>887</v>
      </c>
      <c r="D223" s="52" t="s">
        <v>15</v>
      </c>
      <c r="E223" s="52" t="s">
        <v>542</v>
      </c>
      <c r="F223" s="52" t="s">
        <v>2185</v>
      </c>
      <c r="G223" s="52" t="s">
        <v>2186</v>
      </c>
      <c r="H223" s="52" t="s">
        <v>2187</v>
      </c>
      <c r="I223" s="52" t="s">
        <v>2188</v>
      </c>
      <c r="J223" s="52" t="s">
        <v>847</v>
      </c>
      <c r="K223" s="52" t="s">
        <v>2189</v>
      </c>
      <c r="L223" s="52" t="s">
        <v>870</v>
      </c>
      <c r="M223" s="53"/>
      <c r="N223" s="53">
        <v>400</v>
      </c>
      <c r="O223" s="52" t="s">
        <v>2149</v>
      </c>
      <c r="P223" s="52" t="s">
        <v>2191</v>
      </c>
      <c r="Q223" s="53">
        <v>1</v>
      </c>
      <c r="R223" s="54"/>
      <c r="S223" s="55"/>
      <c r="T223" s="55"/>
      <c r="U223" s="56"/>
      <c r="V223" s="52" t="s">
        <v>1232</v>
      </c>
      <c r="W223" s="53">
        <v>1012</v>
      </c>
      <c r="X223" s="53">
        <v>6</v>
      </c>
      <c r="Y223" s="53">
        <v>0</v>
      </c>
      <c r="Z223" s="53"/>
      <c r="AA223" s="52"/>
      <c r="AB223" s="53">
        <v>31.44</v>
      </c>
      <c r="AC223" s="53">
        <v>0</v>
      </c>
      <c r="AD223" s="53">
        <v>31.44</v>
      </c>
      <c r="AE223" s="78" t="str">
        <f t="shared" si="25"/>
        <v/>
      </c>
      <c r="AF223" s="78" t="str">
        <f t="shared" si="26"/>
        <v/>
      </c>
      <c r="AG223" s="78" t="str">
        <f t="shared" si="21"/>
        <v/>
      </c>
      <c r="AH223" s="78" t="str">
        <f t="shared" si="22"/>
        <v/>
      </c>
      <c r="AI223" s="78" t="str">
        <f t="shared" si="23"/>
        <v/>
      </c>
      <c r="AJ223" s="54"/>
      <c r="AK223" s="55"/>
      <c r="AL223" s="55"/>
      <c r="AM223" s="55"/>
      <c r="AN223" s="55"/>
      <c r="AO223" s="38"/>
      <c r="AP223" s="55"/>
      <c r="AQ223" s="68"/>
      <c r="AR223" s="38"/>
      <c r="AS223" s="39"/>
      <c r="AT223" s="53"/>
      <c r="AU223" s="53">
        <f t="shared" si="24"/>
        <v>1</v>
      </c>
      <c r="AV223" s="57" t="b">
        <f t="shared" si="27"/>
        <v>0</v>
      </c>
    </row>
    <row r="224" spans="1:48" ht="15" customHeight="1" x14ac:dyDescent="0.2">
      <c r="A224" s="51" t="s">
        <v>50</v>
      </c>
      <c r="B224" s="52" t="s">
        <v>803</v>
      </c>
      <c r="C224" s="52" t="s">
        <v>817</v>
      </c>
      <c r="D224" s="52" t="s">
        <v>15</v>
      </c>
      <c r="E224" s="52" t="s">
        <v>542</v>
      </c>
      <c r="F224" s="52" t="s">
        <v>2185</v>
      </c>
      <c r="G224" s="52" t="s">
        <v>2186</v>
      </c>
      <c r="H224" s="52" t="s">
        <v>2187</v>
      </c>
      <c r="I224" s="52" t="s">
        <v>2188</v>
      </c>
      <c r="J224" s="52" t="s">
        <v>847</v>
      </c>
      <c r="K224" s="52" t="s">
        <v>2189</v>
      </c>
      <c r="L224" s="52" t="s">
        <v>870</v>
      </c>
      <c r="M224" s="53"/>
      <c r="N224" s="53">
        <v>400</v>
      </c>
      <c r="O224" s="52" t="s">
        <v>2149</v>
      </c>
      <c r="P224" s="52" t="s">
        <v>2192</v>
      </c>
      <c r="Q224" s="53">
        <v>1</v>
      </c>
      <c r="R224" s="54"/>
      <c r="S224" s="55"/>
      <c r="T224" s="55"/>
      <c r="U224" s="56"/>
      <c r="V224" s="52" t="s">
        <v>951</v>
      </c>
      <c r="W224" s="53">
        <v>0</v>
      </c>
      <c r="X224" s="53">
        <v>12</v>
      </c>
      <c r="Y224" s="53">
        <v>0</v>
      </c>
      <c r="Z224" s="53"/>
      <c r="AA224" s="52" t="s">
        <v>807</v>
      </c>
      <c r="AB224" s="53">
        <v>30.84</v>
      </c>
      <c r="AC224" s="53">
        <v>0</v>
      </c>
      <c r="AD224" s="53">
        <v>30.84</v>
      </c>
      <c r="AE224" s="78" t="str">
        <f t="shared" si="25"/>
        <v/>
      </c>
      <c r="AF224" s="78" t="str">
        <f t="shared" si="26"/>
        <v/>
      </c>
      <c r="AG224" s="78" t="str">
        <f t="shared" si="21"/>
        <v/>
      </c>
      <c r="AH224" s="78" t="str">
        <f t="shared" si="22"/>
        <v/>
      </c>
      <c r="AI224" s="78" t="str">
        <f t="shared" si="23"/>
        <v/>
      </c>
      <c r="AJ224" s="54"/>
      <c r="AK224" s="55"/>
      <c r="AL224" s="55"/>
      <c r="AM224" s="55"/>
      <c r="AN224" s="55"/>
      <c r="AO224" s="38"/>
      <c r="AP224" s="55"/>
      <c r="AQ224" s="68"/>
      <c r="AR224" s="38"/>
      <c r="AS224" s="39"/>
      <c r="AT224" s="53"/>
      <c r="AU224" s="53">
        <f t="shared" si="24"/>
        <v>1</v>
      </c>
      <c r="AV224" s="57" t="b">
        <f t="shared" si="27"/>
        <v>0</v>
      </c>
    </row>
    <row r="225" spans="1:48" ht="15" customHeight="1" x14ac:dyDescent="0.2">
      <c r="A225" s="51" t="s">
        <v>50</v>
      </c>
      <c r="B225" s="52" t="s">
        <v>803</v>
      </c>
      <c r="C225" s="52" t="s">
        <v>817</v>
      </c>
      <c r="D225" s="52" t="s">
        <v>15</v>
      </c>
      <c r="E225" s="52" t="s">
        <v>542</v>
      </c>
      <c r="F225" s="52" t="s">
        <v>2185</v>
      </c>
      <c r="G225" s="52" t="s">
        <v>2186</v>
      </c>
      <c r="H225" s="52" t="s">
        <v>2187</v>
      </c>
      <c r="I225" s="52" t="s">
        <v>2188</v>
      </c>
      <c r="J225" s="52" t="s">
        <v>847</v>
      </c>
      <c r="K225" s="52" t="s">
        <v>2189</v>
      </c>
      <c r="L225" s="52" t="s">
        <v>870</v>
      </c>
      <c r="M225" s="53"/>
      <c r="N225" s="53">
        <v>400</v>
      </c>
      <c r="O225" s="52" t="s">
        <v>2149</v>
      </c>
      <c r="P225" s="52" t="s">
        <v>2192</v>
      </c>
      <c r="Q225" s="53">
        <v>1</v>
      </c>
      <c r="R225" s="54"/>
      <c r="S225" s="55"/>
      <c r="T225" s="55"/>
      <c r="U225" s="56"/>
      <c r="V225" s="52" t="s">
        <v>911</v>
      </c>
      <c r="W225" s="53">
        <v>0</v>
      </c>
      <c r="X225" s="53">
        <v>12</v>
      </c>
      <c r="Y225" s="53">
        <v>0</v>
      </c>
      <c r="Z225" s="53"/>
      <c r="AA225" s="52" t="s">
        <v>807</v>
      </c>
      <c r="AB225" s="53">
        <v>34.44</v>
      </c>
      <c r="AC225" s="53">
        <v>0</v>
      </c>
      <c r="AD225" s="53">
        <v>34.44</v>
      </c>
      <c r="AE225" s="78" t="str">
        <f t="shared" si="25"/>
        <v/>
      </c>
      <c r="AF225" s="78" t="str">
        <f t="shared" si="26"/>
        <v/>
      </c>
      <c r="AG225" s="78" t="str">
        <f t="shared" si="21"/>
        <v/>
      </c>
      <c r="AH225" s="78" t="str">
        <f t="shared" si="22"/>
        <v/>
      </c>
      <c r="AI225" s="78" t="str">
        <f t="shared" si="23"/>
        <v/>
      </c>
      <c r="AJ225" s="54"/>
      <c r="AK225" s="55"/>
      <c r="AL225" s="55"/>
      <c r="AM225" s="55"/>
      <c r="AN225" s="55"/>
      <c r="AO225" s="38"/>
      <c r="AP225" s="55"/>
      <c r="AQ225" s="68"/>
      <c r="AR225" s="38"/>
      <c r="AS225" s="39"/>
      <c r="AT225" s="53"/>
      <c r="AU225" s="53">
        <f t="shared" si="24"/>
        <v>1</v>
      </c>
      <c r="AV225" s="57" t="b">
        <f t="shared" si="27"/>
        <v>0</v>
      </c>
    </row>
    <row r="226" spans="1:48" ht="15" customHeight="1" x14ac:dyDescent="0.2">
      <c r="A226" s="51" t="s">
        <v>50</v>
      </c>
      <c r="B226" s="52" t="s">
        <v>803</v>
      </c>
      <c r="C226" s="52" t="s">
        <v>817</v>
      </c>
      <c r="D226" s="52" t="s">
        <v>15</v>
      </c>
      <c r="E226" s="52" t="s">
        <v>542</v>
      </c>
      <c r="F226" s="52" t="s">
        <v>2185</v>
      </c>
      <c r="G226" s="52" t="s">
        <v>2186</v>
      </c>
      <c r="H226" s="52" t="s">
        <v>2187</v>
      </c>
      <c r="I226" s="52" t="s">
        <v>2188</v>
      </c>
      <c r="J226" s="52" t="s">
        <v>847</v>
      </c>
      <c r="K226" s="52" t="s">
        <v>2189</v>
      </c>
      <c r="L226" s="52" t="s">
        <v>870</v>
      </c>
      <c r="M226" s="53"/>
      <c r="N226" s="53">
        <v>400</v>
      </c>
      <c r="O226" s="52" t="s">
        <v>2149</v>
      </c>
      <c r="P226" s="52" t="s">
        <v>2192</v>
      </c>
      <c r="Q226" s="53"/>
      <c r="R226" s="54">
        <v>1</v>
      </c>
      <c r="S226" s="55"/>
      <c r="T226" s="55"/>
      <c r="U226" s="56"/>
      <c r="V226" s="52" t="s">
        <v>1149</v>
      </c>
      <c r="W226" s="53">
        <v>0</v>
      </c>
      <c r="X226" s="53">
        <v>6</v>
      </c>
      <c r="Y226" s="53">
        <v>0</v>
      </c>
      <c r="Z226" s="53"/>
      <c r="AA226" s="52"/>
      <c r="AB226" s="53">
        <v>17.7</v>
      </c>
      <c r="AC226" s="53">
        <v>0</v>
      </c>
      <c r="AD226" s="53">
        <v>17.7</v>
      </c>
      <c r="AE226" s="78" t="str">
        <f t="shared" si="25"/>
        <v/>
      </c>
      <c r="AF226" s="78" t="str">
        <f t="shared" si="26"/>
        <v/>
      </c>
      <c r="AG226" s="78" t="str">
        <f t="shared" si="21"/>
        <v/>
      </c>
      <c r="AH226" s="78" t="str">
        <f t="shared" si="22"/>
        <v/>
      </c>
      <c r="AI226" s="78" t="str">
        <f t="shared" si="23"/>
        <v/>
      </c>
      <c r="AJ226" s="54"/>
      <c r="AK226" s="55"/>
      <c r="AL226" s="55"/>
      <c r="AM226" s="55"/>
      <c r="AN226" s="55"/>
      <c r="AO226" s="38"/>
      <c r="AP226" s="55"/>
      <c r="AQ226" s="68"/>
      <c r="AR226" s="38"/>
      <c r="AS226" s="39"/>
      <c r="AT226" s="53"/>
      <c r="AU226" s="53">
        <f t="shared" si="24"/>
        <v>1</v>
      </c>
      <c r="AV226" s="57" t="b">
        <f t="shared" si="27"/>
        <v>0</v>
      </c>
    </row>
    <row r="227" spans="1:48" ht="15" customHeight="1" x14ac:dyDescent="0.2">
      <c r="A227" s="51" t="s">
        <v>50</v>
      </c>
      <c r="B227" s="52" t="s">
        <v>803</v>
      </c>
      <c r="C227" s="52" t="s">
        <v>1839</v>
      </c>
      <c r="D227" s="52" t="s">
        <v>15</v>
      </c>
      <c r="E227" s="52" t="s">
        <v>542</v>
      </c>
      <c r="F227" s="52" t="s">
        <v>2185</v>
      </c>
      <c r="G227" s="52" t="s">
        <v>2186</v>
      </c>
      <c r="H227" s="52" t="s">
        <v>2187</v>
      </c>
      <c r="I227" s="52" t="s">
        <v>2188</v>
      </c>
      <c r="J227" s="52" t="s">
        <v>847</v>
      </c>
      <c r="K227" s="52" t="s">
        <v>2189</v>
      </c>
      <c r="L227" s="52" t="s">
        <v>870</v>
      </c>
      <c r="M227" s="53"/>
      <c r="N227" s="53">
        <v>400</v>
      </c>
      <c r="O227" s="52" t="s">
        <v>2149</v>
      </c>
      <c r="P227" s="52" t="s">
        <v>2193</v>
      </c>
      <c r="Q227" s="53">
        <v>1</v>
      </c>
      <c r="R227" s="54"/>
      <c r="S227" s="55"/>
      <c r="T227" s="55"/>
      <c r="U227" s="56"/>
      <c r="V227" s="52" t="s">
        <v>2194</v>
      </c>
      <c r="W227" s="53">
        <v>0</v>
      </c>
      <c r="X227" s="53">
        <v>2</v>
      </c>
      <c r="Y227" s="53">
        <v>10</v>
      </c>
      <c r="Z227" s="53"/>
      <c r="AA227" s="52"/>
      <c r="AB227" s="53">
        <v>56.42</v>
      </c>
      <c r="AC227" s="53">
        <v>0</v>
      </c>
      <c r="AD227" s="53">
        <v>56.42</v>
      </c>
      <c r="AE227" s="78" t="str">
        <f t="shared" si="25"/>
        <v/>
      </c>
      <c r="AF227" s="78" t="str">
        <f t="shared" si="26"/>
        <v/>
      </c>
      <c r="AG227" s="78" t="str">
        <f t="shared" si="21"/>
        <v/>
      </c>
      <c r="AH227" s="78" t="str">
        <f t="shared" si="22"/>
        <v/>
      </c>
      <c r="AI227" s="78" t="str">
        <f t="shared" si="23"/>
        <v/>
      </c>
      <c r="AJ227" s="54"/>
      <c r="AK227" s="55"/>
      <c r="AL227" s="55"/>
      <c r="AM227" s="55"/>
      <c r="AN227" s="55"/>
      <c r="AO227" s="38"/>
      <c r="AP227" s="55"/>
      <c r="AQ227" s="68"/>
      <c r="AR227" s="38"/>
      <c r="AS227" s="39"/>
      <c r="AT227" s="53"/>
      <c r="AU227" s="53">
        <f t="shared" si="24"/>
        <v>1</v>
      </c>
      <c r="AV227" s="57" t="b">
        <f t="shared" si="27"/>
        <v>0</v>
      </c>
    </row>
    <row r="228" spans="1:48" ht="15" customHeight="1" x14ac:dyDescent="0.2">
      <c r="A228" s="51" t="s">
        <v>50</v>
      </c>
      <c r="B228" s="52" t="s">
        <v>803</v>
      </c>
      <c r="C228" s="52" t="s">
        <v>1839</v>
      </c>
      <c r="D228" s="52" t="s">
        <v>15</v>
      </c>
      <c r="E228" s="52" t="s">
        <v>542</v>
      </c>
      <c r="F228" s="52" t="s">
        <v>2185</v>
      </c>
      <c r="G228" s="52" t="s">
        <v>2186</v>
      </c>
      <c r="H228" s="52" t="s">
        <v>2187</v>
      </c>
      <c r="I228" s="52" t="s">
        <v>2188</v>
      </c>
      <c r="J228" s="52" t="s">
        <v>847</v>
      </c>
      <c r="K228" s="52" t="s">
        <v>2189</v>
      </c>
      <c r="L228" s="52" t="s">
        <v>870</v>
      </c>
      <c r="M228" s="53"/>
      <c r="N228" s="53">
        <v>400</v>
      </c>
      <c r="O228" s="52" t="s">
        <v>2149</v>
      </c>
      <c r="P228" s="52" t="s">
        <v>2193</v>
      </c>
      <c r="Q228" s="53">
        <v>1</v>
      </c>
      <c r="R228" s="54"/>
      <c r="S228" s="55"/>
      <c r="T228" s="55"/>
      <c r="U228" s="56"/>
      <c r="V228" s="52" t="s">
        <v>2195</v>
      </c>
      <c r="W228" s="53">
        <v>0</v>
      </c>
      <c r="X228" s="53">
        <v>2</v>
      </c>
      <c r="Y228" s="53">
        <v>10</v>
      </c>
      <c r="Z228" s="53"/>
      <c r="AA228" s="52"/>
      <c r="AB228" s="53">
        <v>90.28</v>
      </c>
      <c r="AC228" s="53">
        <v>0</v>
      </c>
      <c r="AD228" s="53">
        <v>90.28</v>
      </c>
      <c r="AE228" s="78" t="str">
        <f t="shared" si="25"/>
        <v/>
      </c>
      <c r="AF228" s="78" t="str">
        <f t="shared" si="26"/>
        <v/>
      </c>
      <c r="AG228" s="78" t="str">
        <f t="shared" si="21"/>
        <v/>
      </c>
      <c r="AH228" s="78" t="str">
        <f t="shared" si="22"/>
        <v/>
      </c>
      <c r="AI228" s="78" t="str">
        <f t="shared" si="23"/>
        <v/>
      </c>
      <c r="AJ228" s="54"/>
      <c r="AK228" s="55"/>
      <c r="AL228" s="55"/>
      <c r="AM228" s="55"/>
      <c r="AN228" s="55"/>
      <c r="AO228" s="38"/>
      <c r="AP228" s="55"/>
      <c r="AQ228" s="68"/>
      <c r="AR228" s="38"/>
      <c r="AS228" s="39"/>
      <c r="AT228" s="53"/>
      <c r="AU228" s="53">
        <f t="shared" si="24"/>
        <v>1</v>
      </c>
      <c r="AV228" s="57" t="b">
        <f t="shared" si="27"/>
        <v>0</v>
      </c>
    </row>
    <row r="229" spans="1:48" ht="15" customHeight="1" x14ac:dyDescent="0.2">
      <c r="A229" s="51" t="s">
        <v>50</v>
      </c>
      <c r="B229" s="52" t="s">
        <v>803</v>
      </c>
      <c r="C229" s="52" t="s">
        <v>18</v>
      </c>
      <c r="D229" s="52" t="s">
        <v>15</v>
      </c>
      <c r="E229" s="52" t="s">
        <v>426</v>
      </c>
      <c r="F229" s="52" t="s">
        <v>2196</v>
      </c>
      <c r="G229" s="52" t="s">
        <v>2197</v>
      </c>
      <c r="H229" s="52" t="s">
        <v>2198</v>
      </c>
      <c r="I229" s="52" t="s">
        <v>2199</v>
      </c>
      <c r="J229" s="52" t="s">
        <v>847</v>
      </c>
      <c r="K229" s="52" t="s">
        <v>2189</v>
      </c>
      <c r="L229" s="52" t="s">
        <v>511</v>
      </c>
      <c r="M229" s="53"/>
      <c r="N229" s="53">
        <v>500</v>
      </c>
      <c r="O229" s="52" t="s">
        <v>2149</v>
      </c>
      <c r="P229" s="52" t="s">
        <v>2200</v>
      </c>
      <c r="Q229" s="53">
        <v>1</v>
      </c>
      <c r="R229" s="54"/>
      <c r="S229" s="55"/>
      <c r="T229" s="55"/>
      <c r="U229" s="56"/>
      <c r="V229" s="52" t="s">
        <v>1258</v>
      </c>
      <c r="W229" s="53">
        <v>1010604190</v>
      </c>
      <c r="X229" s="53">
        <v>6</v>
      </c>
      <c r="Y229" s="53">
        <v>0</v>
      </c>
      <c r="Z229" s="53"/>
      <c r="AA229" s="52"/>
      <c r="AB229" s="53">
        <v>21.72</v>
      </c>
      <c r="AC229" s="53">
        <v>0</v>
      </c>
      <c r="AD229" s="53">
        <v>21.72</v>
      </c>
      <c r="AE229" s="78" t="str">
        <f t="shared" si="25"/>
        <v/>
      </c>
      <c r="AF229" s="78" t="str">
        <f t="shared" si="26"/>
        <v/>
      </c>
      <c r="AG229" s="78" t="str">
        <f t="shared" si="21"/>
        <v/>
      </c>
      <c r="AH229" s="78" t="str">
        <f t="shared" si="22"/>
        <v/>
      </c>
      <c r="AI229" s="78" t="str">
        <f t="shared" si="23"/>
        <v/>
      </c>
      <c r="AJ229" s="54"/>
      <c r="AK229" s="55"/>
      <c r="AL229" s="55"/>
      <c r="AM229" s="55"/>
      <c r="AN229" s="55"/>
      <c r="AO229" s="38"/>
      <c r="AP229" s="55"/>
      <c r="AQ229" s="68"/>
      <c r="AR229" s="38"/>
      <c r="AS229" s="39"/>
      <c r="AT229" s="53"/>
      <c r="AU229" s="53">
        <f t="shared" si="24"/>
        <v>1</v>
      </c>
      <c r="AV229" s="57" t="b">
        <f t="shared" si="27"/>
        <v>0</v>
      </c>
    </row>
    <row r="230" spans="1:48" ht="15" customHeight="1" x14ac:dyDescent="0.2">
      <c r="A230" s="51" t="s">
        <v>50</v>
      </c>
      <c r="B230" s="52" t="s">
        <v>803</v>
      </c>
      <c r="C230" s="52" t="s">
        <v>18</v>
      </c>
      <c r="D230" s="52" t="s">
        <v>15</v>
      </c>
      <c r="E230" s="52" t="s">
        <v>426</v>
      </c>
      <c r="F230" s="52" t="s">
        <v>2196</v>
      </c>
      <c r="G230" s="52" t="s">
        <v>2197</v>
      </c>
      <c r="H230" s="52" t="s">
        <v>2198</v>
      </c>
      <c r="I230" s="52" t="s">
        <v>2199</v>
      </c>
      <c r="J230" s="52" t="s">
        <v>847</v>
      </c>
      <c r="K230" s="52" t="s">
        <v>2189</v>
      </c>
      <c r="L230" s="52" t="s">
        <v>511</v>
      </c>
      <c r="M230" s="53"/>
      <c r="N230" s="53">
        <v>500</v>
      </c>
      <c r="O230" s="52" t="s">
        <v>2149</v>
      </c>
      <c r="P230" s="52" t="s">
        <v>2200</v>
      </c>
      <c r="Q230" s="53"/>
      <c r="R230" s="54">
        <v>1</v>
      </c>
      <c r="S230" s="55"/>
      <c r="T230" s="55"/>
      <c r="U230" s="56"/>
      <c r="V230" s="52" t="s">
        <v>1324</v>
      </c>
      <c r="W230" s="53">
        <v>1010431097</v>
      </c>
      <c r="X230" s="53">
        <v>4</v>
      </c>
      <c r="Y230" s="53">
        <v>0</v>
      </c>
      <c r="Z230" s="53"/>
      <c r="AA230" s="52"/>
      <c r="AB230" s="53">
        <v>37.64</v>
      </c>
      <c r="AC230" s="53">
        <v>0</v>
      </c>
      <c r="AD230" s="53">
        <v>37.64</v>
      </c>
      <c r="AE230" s="78" t="str">
        <f t="shared" si="25"/>
        <v/>
      </c>
      <c r="AF230" s="78" t="str">
        <f t="shared" si="26"/>
        <v/>
      </c>
      <c r="AG230" s="78" t="str">
        <f t="shared" si="21"/>
        <v/>
      </c>
      <c r="AH230" s="78" t="str">
        <f t="shared" si="22"/>
        <v/>
      </c>
      <c r="AI230" s="78" t="str">
        <f t="shared" si="23"/>
        <v/>
      </c>
      <c r="AJ230" s="54"/>
      <c r="AK230" s="55"/>
      <c r="AL230" s="55"/>
      <c r="AM230" s="55"/>
      <c r="AN230" s="55"/>
      <c r="AO230" s="38"/>
      <c r="AP230" s="55"/>
      <c r="AQ230" s="68"/>
      <c r="AR230" s="38"/>
      <c r="AS230" s="39"/>
      <c r="AT230" s="53"/>
      <c r="AU230" s="53">
        <f t="shared" si="24"/>
        <v>1</v>
      </c>
      <c r="AV230" s="57" t="b">
        <f t="shared" si="27"/>
        <v>0</v>
      </c>
    </row>
    <row r="231" spans="1:48" ht="15" customHeight="1" x14ac:dyDescent="0.2">
      <c r="A231" s="51" t="s">
        <v>50</v>
      </c>
      <c r="B231" s="52" t="s">
        <v>803</v>
      </c>
      <c r="C231" s="52" t="s">
        <v>18</v>
      </c>
      <c r="D231" s="52" t="s">
        <v>15</v>
      </c>
      <c r="E231" s="52" t="s">
        <v>426</v>
      </c>
      <c r="F231" s="52" t="s">
        <v>2196</v>
      </c>
      <c r="G231" s="52" t="s">
        <v>2197</v>
      </c>
      <c r="H231" s="52" t="s">
        <v>2198</v>
      </c>
      <c r="I231" s="52" t="s">
        <v>2199</v>
      </c>
      <c r="J231" s="52" t="s">
        <v>847</v>
      </c>
      <c r="K231" s="52" t="s">
        <v>2189</v>
      </c>
      <c r="L231" s="52" t="s">
        <v>511</v>
      </c>
      <c r="M231" s="53"/>
      <c r="N231" s="53">
        <v>500</v>
      </c>
      <c r="O231" s="52" t="s">
        <v>2149</v>
      </c>
      <c r="P231" s="52" t="s">
        <v>2200</v>
      </c>
      <c r="Q231" s="53">
        <v>1</v>
      </c>
      <c r="R231" s="54"/>
      <c r="S231" s="55"/>
      <c r="T231" s="55"/>
      <c r="U231" s="56"/>
      <c r="V231" s="52" t="s">
        <v>2036</v>
      </c>
      <c r="W231" s="53">
        <v>1010450220</v>
      </c>
      <c r="X231" s="53">
        <v>4</v>
      </c>
      <c r="Y231" s="53">
        <v>0</v>
      </c>
      <c r="Z231" s="53"/>
      <c r="AA231" s="52"/>
      <c r="AB231" s="53">
        <v>11.92</v>
      </c>
      <c r="AC231" s="53">
        <v>0</v>
      </c>
      <c r="AD231" s="53">
        <v>11.92</v>
      </c>
      <c r="AE231" s="78" t="str">
        <f t="shared" si="25"/>
        <v/>
      </c>
      <c r="AF231" s="78" t="str">
        <f t="shared" si="26"/>
        <v/>
      </c>
      <c r="AG231" s="78" t="str">
        <f t="shared" si="21"/>
        <v/>
      </c>
      <c r="AH231" s="78" t="str">
        <f t="shared" si="22"/>
        <v/>
      </c>
      <c r="AI231" s="78" t="str">
        <f t="shared" si="23"/>
        <v/>
      </c>
      <c r="AJ231" s="54"/>
      <c r="AK231" s="55"/>
      <c r="AL231" s="55"/>
      <c r="AM231" s="55"/>
      <c r="AN231" s="55"/>
      <c r="AO231" s="38"/>
      <c r="AP231" s="55"/>
      <c r="AQ231" s="68"/>
      <c r="AR231" s="38"/>
      <c r="AS231" s="39"/>
      <c r="AT231" s="53"/>
      <c r="AU231" s="53">
        <f t="shared" si="24"/>
        <v>1</v>
      </c>
      <c r="AV231" s="57" t="b">
        <f t="shared" si="27"/>
        <v>0</v>
      </c>
    </row>
    <row r="232" spans="1:48" ht="15" customHeight="1" x14ac:dyDescent="0.2">
      <c r="A232" s="51" t="s">
        <v>50</v>
      </c>
      <c r="B232" s="52" t="s">
        <v>803</v>
      </c>
      <c r="C232" s="52" t="s">
        <v>1839</v>
      </c>
      <c r="D232" s="52" t="s">
        <v>15</v>
      </c>
      <c r="E232" s="52" t="s">
        <v>426</v>
      </c>
      <c r="F232" s="52" t="s">
        <v>2196</v>
      </c>
      <c r="G232" s="52" t="s">
        <v>2197</v>
      </c>
      <c r="H232" s="52" t="s">
        <v>2198</v>
      </c>
      <c r="I232" s="52" t="s">
        <v>2199</v>
      </c>
      <c r="J232" s="52" t="s">
        <v>847</v>
      </c>
      <c r="K232" s="52" t="s">
        <v>2189</v>
      </c>
      <c r="L232" s="52" t="s">
        <v>511</v>
      </c>
      <c r="M232" s="53"/>
      <c r="N232" s="53">
        <v>500</v>
      </c>
      <c r="O232" s="52" t="s">
        <v>2149</v>
      </c>
      <c r="P232" s="52" t="s">
        <v>2201</v>
      </c>
      <c r="Q232" s="53">
        <v>1</v>
      </c>
      <c r="R232" s="54"/>
      <c r="S232" s="55"/>
      <c r="T232" s="55"/>
      <c r="U232" s="56"/>
      <c r="V232" s="52" t="s">
        <v>1907</v>
      </c>
      <c r="W232" s="53">
        <v>250</v>
      </c>
      <c r="X232" s="53">
        <v>6</v>
      </c>
      <c r="Y232" s="53">
        <v>0</v>
      </c>
      <c r="Z232" s="53"/>
      <c r="AA232" s="52"/>
      <c r="AB232" s="53">
        <v>21.12</v>
      </c>
      <c r="AC232" s="53">
        <v>0</v>
      </c>
      <c r="AD232" s="53">
        <v>21.12</v>
      </c>
      <c r="AE232" s="78" t="str">
        <f t="shared" si="25"/>
        <v/>
      </c>
      <c r="AF232" s="78" t="str">
        <f t="shared" si="26"/>
        <v/>
      </c>
      <c r="AG232" s="78" t="str">
        <f t="shared" si="21"/>
        <v/>
      </c>
      <c r="AH232" s="78" t="str">
        <f t="shared" si="22"/>
        <v/>
      </c>
      <c r="AI232" s="78" t="str">
        <f t="shared" si="23"/>
        <v/>
      </c>
      <c r="AJ232" s="54"/>
      <c r="AK232" s="55"/>
      <c r="AL232" s="55"/>
      <c r="AM232" s="55"/>
      <c r="AN232" s="55"/>
      <c r="AO232" s="38"/>
      <c r="AP232" s="55"/>
      <c r="AQ232" s="68"/>
      <c r="AR232" s="38"/>
      <c r="AS232" s="39"/>
      <c r="AT232" s="53"/>
      <c r="AU232" s="53">
        <f t="shared" si="24"/>
        <v>1</v>
      </c>
      <c r="AV232" s="57" t="b">
        <f t="shared" si="27"/>
        <v>0</v>
      </c>
    </row>
    <row r="233" spans="1:48" ht="15" customHeight="1" x14ac:dyDescent="0.2">
      <c r="A233" s="51" t="s">
        <v>50</v>
      </c>
      <c r="B233" s="52" t="s">
        <v>862</v>
      </c>
      <c r="C233" s="52" t="s">
        <v>18</v>
      </c>
      <c r="D233" s="52" t="s">
        <v>15</v>
      </c>
      <c r="E233" s="52" t="s">
        <v>2202</v>
      </c>
      <c r="F233" s="52" t="s">
        <v>2203</v>
      </c>
      <c r="G233" s="52" t="s">
        <v>2204</v>
      </c>
      <c r="H233" s="52" t="s">
        <v>2205</v>
      </c>
      <c r="I233" s="52" t="s">
        <v>2206</v>
      </c>
      <c r="J233" s="52" t="s">
        <v>864</v>
      </c>
      <c r="K233" s="52" t="s">
        <v>2101</v>
      </c>
      <c r="L233" s="52" t="s">
        <v>511</v>
      </c>
      <c r="M233" s="53"/>
      <c r="N233" s="53">
        <v>150</v>
      </c>
      <c r="O233" s="52" t="s">
        <v>2149</v>
      </c>
      <c r="P233" s="52" t="s">
        <v>2207</v>
      </c>
      <c r="Q233" s="53">
        <v>1</v>
      </c>
      <c r="R233" s="54"/>
      <c r="S233" s="55"/>
      <c r="T233" s="55"/>
      <c r="U233" s="56"/>
      <c r="V233" s="52" t="s">
        <v>1755</v>
      </c>
      <c r="W233" s="53">
        <v>1010639069</v>
      </c>
      <c r="X233" s="53">
        <v>6</v>
      </c>
      <c r="Y233" s="53">
        <v>0</v>
      </c>
      <c r="Z233" s="53"/>
      <c r="AA233" s="52"/>
      <c r="AB233" s="53">
        <v>37.200000000000003</v>
      </c>
      <c r="AC233" s="53">
        <v>0</v>
      </c>
      <c r="AD233" s="53">
        <v>37.200000000000003</v>
      </c>
      <c r="AE233" s="78" t="str">
        <f t="shared" si="25"/>
        <v/>
      </c>
      <c r="AF233" s="78" t="str">
        <f t="shared" si="26"/>
        <v/>
      </c>
      <c r="AG233" s="78" t="str">
        <f t="shared" si="21"/>
        <v/>
      </c>
      <c r="AH233" s="78" t="str">
        <f t="shared" si="22"/>
        <v/>
      </c>
      <c r="AI233" s="78" t="str">
        <f t="shared" si="23"/>
        <v/>
      </c>
      <c r="AJ233" s="54"/>
      <c r="AK233" s="55"/>
      <c r="AL233" s="55"/>
      <c r="AM233" s="55"/>
      <c r="AN233" s="55"/>
      <c r="AO233" s="38"/>
      <c r="AP233" s="55"/>
      <c r="AQ233" s="68"/>
      <c r="AR233" s="38"/>
      <c r="AS233" s="39"/>
      <c r="AT233" s="53"/>
      <c r="AU233" s="53">
        <f t="shared" si="24"/>
        <v>1</v>
      </c>
      <c r="AV233" s="57" t="b">
        <f t="shared" si="27"/>
        <v>0</v>
      </c>
    </row>
    <row r="234" spans="1:48" ht="15" customHeight="1" x14ac:dyDescent="0.2">
      <c r="A234" s="51" t="s">
        <v>50</v>
      </c>
      <c r="B234" s="52" t="s">
        <v>862</v>
      </c>
      <c r="C234" s="52" t="s">
        <v>863</v>
      </c>
      <c r="D234" s="52" t="s">
        <v>15</v>
      </c>
      <c r="E234" s="52" t="s">
        <v>2202</v>
      </c>
      <c r="F234" s="52" t="s">
        <v>2203</v>
      </c>
      <c r="G234" s="52" t="s">
        <v>2204</v>
      </c>
      <c r="H234" s="52" t="s">
        <v>2205</v>
      </c>
      <c r="I234" s="52" t="s">
        <v>2206</v>
      </c>
      <c r="J234" s="52" t="s">
        <v>864</v>
      </c>
      <c r="K234" s="52" t="s">
        <v>2101</v>
      </c>
      <c r="L234" s="52" t="s">
        <v>511</v>
      </c>
      <c r="M234" s="53"/>
      <c r="N234" s="53">
        <v>150</v>
      </c>
      <c r="O234" s="52" t="s">
        <v>2149</v>
      </c>
      <c r="P234" s="52" t="s">
        <v>2208</v>
      </c>
      <c r="Q234" s="53">
        <v>1</v>
      </c>
      <c r="R234" s="54"/>
      <c r="S234" s="55"/>
      <c r="T234" s="55"/>
      <c r="U234" s="56"/>
      <c r="V234" s="52" t="s">
        <v>1114</v>
      </c>
      <c r="W234" s="53">
        <v>0</v>
      </c>
      <c r="X234" s="53">
        <v>3</v>
      </c>
      <c r="Y234" s="53">
        <v>0</v>
      </c>
      <c r="Z234" s="53"/>
      <c r="AA234" s="52"/>
      <c r="AB234" s="53">
        <v>8.1</v>
      </c>
      <c r="AC234" s="53">
        <v>0</v>
      </c>
      <c r="AD234" s="53">
        <v>8.1</v>
      </c>
      <c r="AE234" s="78" t="str">
        <f t="shared" si="25"/>
        <v/>
      </c>
      <c r="AF234" s="78" t="str">
        <f t="shared" si="26"/>
        <v/>
      </c>
      <c r="AG234" s="78" t="str">
        <f t="shared" si="21"/>
        <v/>
      </c>
      <c r="AH234" s="78" t="str">
        <f t="shared" si="22"/>
        <v/>
      </c>
      <c r="AI234" s="78" t="str">
        <f t="shared" si="23"/>
        <v/>
      </c>
      <c r="AJ234" s="54"/>
      <c r="AK234" s="55"/>
      <c r="AL234" s="55"/>
      <c r="AM234" s="55"/>
      <c r="AN234" s="55"/>
      <c r="AO234" s="38"/>
      <c r="AP234" s="55"/>
      <c r="AQ234" s="68"/>
      <c r="AR234" s="38"/>
      <c r="AS234" s="39"/>
      <c r="AT234" s="53"/>
      <c r="AU234" s="53">
        <f t="shared" si="24"/>
        <v>1</v>
      </c>
      <c r="AV234" s="57" t="b">
        <f t="shared" si="27"/>
        <v>0</v>
      </c>
    </row>
    <row r="235" spans="1:48" ht="15" customHeight="1" x14ac:dyDescent="0.2">
      <c r="A235" s="51" t="s">
        <v>50</v>
      </c>
      <c r="B235" s="52" t="s">
        <v>862</v>
      </c>
      <c r="C235" s="52" t="s">
        <v>863</v>
      </c>
      <c r="D235" s="52" t="s">
        <v>15</v>
      </c>
      <c r="E235" s="52" t="s">
        <v>2202</v>
      </c>
      <c r="F235" s="52" t="s">
        <v>2203</v>
      </c>
      <c r="G235" s="52" t="s">
        <v>2204</v>
      </c>
      <c r="H235" s="52" t="s">
        <v>2205</v>
      </c>
      <c r="I235" s="52" t="s">
        <v>2206</v>
      </c>
      <c r="J235" s="52" t="s">
        <v>864</v>
      </c>
      <c r="K235" s="52" t="s">
        <v>2101</v>
      </c>
      <c r="L235" s="52" t="s">
        <v>511</v>
      </c>
      <c r="M235" s="53"/>
      <c r="N235" s="53">
        <v>150</v>
      </c>
      <c r="O235" s="52" t="s">
        <v>2149</v>
      </c>
      <c r="P235" s="52" t="s">
        <v>2208</v>
      </c>
      <c r="Q235" s="53">
        <v>1</v>
      </c>
      <c r="R235" s="54"/>
      <c r="S235" s="55"/>
      <c r="T235" s="55"/>
      <c r="U235" s="56"/>
      <c r="V235" s="52" t="s">
        <v>903</v>
      </c>
      <c r="W235" s="53">
        <v>0</v>
      </c>
      <c r="X235" s="53">
        <v>6</v>
      </c>
      <c r="Y235" s="53">
        <v>0</v>
      </c>
      <c r="Z235" s="53"/>
      <c r="AA235" s="52"/>
      <c r="AB235" s="53">
        <v>9.5399999999999991</v>
      </c>
      <c r="AC235" s="53">
        <v>0</v>
      </c>
      <c r="AD235" s="53">
        <v>9.5399999999999991</v>
      </c>
      <c r="AE235" s="78" t="str">
        <f t="shared" si="25"/>
        <v/>
      </c>
      <c r="AF235" s="78" t="str">
        <f t="shared" si="26"/>
        <v/>
      </c>
      <c r="AG235" s="78" t="str">
        <f t="shared" si="21"/>
        <v/>
      </c>
      <c r="AH235" s="78" t="str">
        <f t="shared" si="22"/>
        <v/>
      </c>
      <c r="AI235" s="78" t="str">
        <f t="shared" si="23"/>
        <v/>
      </c>
      <c r="AJ235" s="54"/>
      <c r="AK235" s="55"/>
      <c r="AL235" s="55"/>
      <c r="AM235" s="55"/>
      <c r="AN235" s="55"/>
      <c r="AO235" s="38"/>
      <c r="AP235" s="55"/>
      <c r="AQ235" s="68"/>
      <c r="AR235" s="38"/>
      <c r="AS235" s="39"/>
      <c r="AT235" s="53"/>
      <c r="AU235" s="53">
        <f t="shared" si="24"/>
        <v>1</v>
      </c>
      <c r="AV235" s="57" t="b">
        <f t="shared" si="27"/>
        <v>0</v>
      </c>
    </row>
    <row r="236" spans="1:48" ht="15" customHeight="1" x14ac:dyDescent="0.2">
      <c r="A236" s="51" t="s">
        <v>50</v>
      </c>
      <c r="B236" s="52" t="s">
        <v>862</v>
      </c>
      <c r="C236" s="52" t="s">
        <v>863</v>
      </c>
      <c r="D236" s="52" t="s">
        <v>15</v>
      </c>
      <c r="E236" s="52" t="s">
        <v>2202</v>
      </c>
      <c r="F236" s="52" t="s">
        <v>2203</v>
      </c>
      <c r="G236" s="52" t="s">
        <v>2204</v>
      </c>
      <c r="H236" s="52" t="s">
        <v>2205</v>
      </c>
      <c r="I236" s="52" t="s">
        <v>2206</v>
      </c>
      <c r="J236" s="52" t="s">
        <v>864</v>
      </c>
      <c r="K236" s="52" t="s">
        <v>2101</v>
      </c>
      <c r="L236" s="52" t="s">
        <v>511</v>
      </c>
      <c r="M236" s="53"/>
      <c r="N236" s="53">
        <v>150</v>
      </c>
      <c r="O236" s="52" t="s">
        <v>2149</v>
      </c>
      <c r="P236" s="52" t="s">
        <v>2208</v>
      </c>
      <c r="Q236" s="53">
        <v>1</v>
      </c>
      <c r="R236" s="54"/>
      <c r="S236" s="55"/>
      <c r="T236" s="55"/>
      <c r="U236" s="56"/>
      <c r="V236" s="52" t="s">
        <v>2209</v>
      </c>
      <c r="W236" s="53">
        <v>0</v>
      </c>
      <c r="X236" s="53">
        <v>6</v>
      </c>
      <c r="Y236" s="53">
        <v>0</v>
      </c>
      <c r="Z236" s="53"/>
      <c r="AA236" s="52"/>
      <c r="AB236" s="53">
        <v>9</v>
      </c>
      <c r="AC236" s="53">
        <v>0</v>
      </c>
      <c r="AD236" s="53">
        <v>9</v>
      </c>
      <c r="AE236" s="78" t="str">
        <f t="shared" si="25"/>
        <v/>
      </c>
      <c r="AF236" s="78" t="str">
        <f t="shared" si="26"/>
        <v/>
      </c>
      <c r="AG236" s="78" t="str">
        <f t="shared" si="21"/>
        <v/>
      </c>
      <c r="AH236" s="78" t="str">
        <f t="shared" si="22"/>
        <v/>
      </c>
      <c r="AI236" s="78" t="str">
        <f t="shared" si="23"/>
        <v/>
      </c>
      <c r="AJ236" s="54"/>
      <c r="AK236" s="55"/>
      <c r="AL236" s="55"/>
      <c r="AM236" s="55"/>
      <c r="AN236" s="55"/>
      <c r="AO236" s="38"/>
      <c r="AP236" s="55"/>
      <c r="AQ236" s="68"/>
      <c r="AR236" s="38"/>
      <c r="AS236" s="39"/>
      <c r="AT236" s="53"/>
      <c r="AU236" s="53">
        <f t="shared" si="24"/>
        <v>1</v>
      </c>
      <c r="AV236" s="57" t="b">
        <f t="shared" si="27"/>
        <v>0</v>
      </c>
    </row>
    <row r="237" spans="1:48" ht="15" customHeight="1" x14ac:dyDescent="0.2">
      <c r="A237" s="51" t="s">
        <v>50</v>
      </c>
      <c r="B237" s="52" t="s">
        <v>862</v>
      </c>
      <c r="C237" s="52" t="s">
        <v>863</v>
      </c>
      <c r="D237" s="52" t="s">
        <v>15</v>
      </c>
      <c r="E237" s="52" t="s">
        <v>2202</v>
      </c>
      <c r="F237" s="52" t="s">
        <v>2203</v>
      </c>
      <c r="G237" s="52" t="s">
        <v>2204</v>
      </c>
      <c r="H237" s="52" t="s">
        <v>2205</v>
      </c>
      <c r="I237" s="52" t="s">
        <v>2206</v>
      </c>
      <c r="J237" s="52" t="s">
        <v>864</v>
      </c>
      <c r="K237" s="52" t="s">
        <v>2101</v>
      </c>
      <c r="L237" s="52" t="s">
        <v>511</v>
      </c>
      <c r="M237" s="53"/>
      <c r="N237" s="53">
        <v>150</v>
      </c>
      <c r="O237" s="52" t="s">
        <v>2149</v>
      </c>
      <c r="P237" s="52" t="s">
        <v>2208</v>
      </c>
      <c r="Q237" s="53">
        <v>1</v>
      </c>
      <c r="R237" s="54"/>
      <c r="S237" s="55"/>
      <c r="T237" s="55"/>
      <c r="U237" s="56"/>
      <c r="V237" s="52" t="s">
        <v>1545</v>
      </c>
      <c r="W237" s="53">
        <v>0</v>
      </c>
      <c r="X237" s="53">
        <v>6</v>
      </c>
      <c r="Y237" s="53">
        <v>0</v>
      </c>
      <c r="Z237" s="53"/>
      <c r="AA237" s="52"/>
      <c r="AB237" s="53">
        <v>18.54</v>
      </c>
      <c r="AC237" s="53">
        <v>0</v>
      </c>
      <c r="AD237" s="53">
        <v>18.54</v>
      </c>
      <c r="AE237" s="78" t="str">
        <f t="shared" si="25"/>
        <v/>
      </c>
      <c r="AF237" s="78" t="str">
        <f t="shared" si="26"/>
        <v/>
      </c>
      <c r="AG237" s="78" t="str">
        <f t="shared" si="21"/>
        <v/>
      </c>
      <c r="AH237" s="78" t="str">
        <f t="shared" si="22"/>
        <v/>
      </c>
      <c r="AI237" s="78" t="str">
        <f t="shared" si="23"/>
        <v/>
      </c>
      <c r="AJ237" s="54"/>
      <c r="AK237" s="55"/>
      <c r="AL237" s="55"/>
      <c r="AM237" s="55"/>
      <c r="AN237" s="55"/>
      <c r="AO237" s="38"/>
      <c r="AP237" s="55"/>
      <c r="AQ237" s="68"/>
      <c r="AR237" s="38"/>
      <c r="AS237" s="39"/>
      <c r="AT237" s="53"/>
      <c r="AU237" s="53">
        <f t="shared" si="24"/>
        <v>1</v>
      </c>
      <c r="AV237" s="57" t="b">
        <f t="shared" si="27"/>
        <v>0</v>
      </c>
    </row>
    <row r="238" spans="1:48" ht="15" customHeight="1" x14ac:dyDescent="0.2">
      <c r="A238" s="51" t="s">
        <v>50</v>
      </c>
      <c r="B238" s="52" t="s">
        <v>862</v>
      </c>
      <c r="C238" s="52" t="s">
        <v>863</v>
      </c>
      <c r="D238" s="52" t="s">
        <v>15</v>
      </c>
      <c r="E238" s="52" t="s">
        <v>2202</v>
      </c>
      <c r="F238" s="52" t="s">
        <v>2203</v>
      </c>
      <c r="G238" s="52" t="s">
        <v>2204</v>
      </c>
      <c r="H238" s="52" t="s">
        <v>2205</v>
      </c>
      <c r="I238" s="52" t="s">
        <v>2206</v>
      </c>
      <c r="J238" s="52" t="s">
        <v>864</v>
      </c>
      <c r="K238" s="52" t="s">
        <v>2101</v>
      </c>
      <c r="L238" s="52" t="s">
        <v>511</v>
      </c>
      <c r="M238" s="53"/>
      <c r="N238" s="53">
        <v>150</v>
      </c>
      <c r="O238" s="52" t="s">
        <v>2149</v>
      </c>
      <c r="P238" s="52" t="s">
        <v>2208</v>
      </c>
      <c r="Q238" s="53">
        <v>1</v>
      </c>
      <c r="R238" s="54"/>
      <c r="S238" s="55"/>
      <c r="T238" s="55"/>
      <c r="U238" s="56"/>
      <c r="V238" s="52" t="s">
        <v>1090</v>
      </c>
      <c r="W238" s="53">
        <v>0</v>
      </c>
      <c r="X238" s="53">
        <v>3</v>
      </c>
      <c r="Y238" s="53">
        <v>0</v>
      </c>
      <c r="Z238" s="53"/>
      <c r="AA238" s="52"/>
      <c r="AB238" s="53">
        <v>7.77</v>
      </c>
      <c r="AC238" s="53">
        <v>0</v>
      </c>
      <c r="AD238" s="53">
        <v>7.77</v>
      </c>
      <c r="AE238" s="78" t="str">
        <f t="shared" si="25"/>
        <v/>
      </c>
      <c r="AF238" s="78" t="str">
        <f t="shared" si="26"/>
        <v/>
      </c>
      <c r="AG238" s="78" t="str">
        <f t="shared" si="21"/>
        <v/>
      </c>
      <c r="AH238" s="78" t="str">
        <f t="shared" si="22"/>
        <v/>
      </c>
      <c r="AI238" s="78" t="str">
        <f t="shared" si="23"/>
        <v/>
      </c>
      <c r="AJ238" s="54"/>
      <c r="AK238" s="55"/>
      <c r="AL238" s="55"/>
      <c r="AM238" s="55"/>
      <c r="AN238" s="55"/>
      <c r="AO238" s="38"/>
      <c r="AP238" s="55"/>
      <c r="AQ238" s="68"/>
      <c r="AR238" s="38"/>
      <c r="AS238" s="39"/>
      <c r="AT238" s="53"/>
      <c r="AU238" s="53">
        <f t="shared" si="24"/>
        <v>1</v>
      </c>
      <c r="AV238" s="57" t="b">
        <f t="shared" si="27"/>
        <v>0</v>
      </c>
    </row>
    <row r="239" spans="1:48" ht="15" customHeight="1" x14ac:dyDescent="0.2">
      <c r="A239" s="51" t="s">
        <v>50</v>
      </c>
      <c r="B239" s="52" t="s">
        <v>862</v>
      </c>
      <c r="C239" s="52" t="s">
        <v>863</v>
      </c>
      <c r="D239" s="52" t="s">
        <v>15</v>
      </c>
      <c r="E239" s="52" t="s">
        <v>2202</v>
      </c>
      <c r="F239" s="52" t="s">
        <v>2203</v>
      </c>
      <c r="G239" s="52" t="s">
        <v>2204</v>
      </c>
      <c r="H239" s="52" t="s">
        <v>2205</v>
      </c>
      <c r="I239" s="52" t="s">
        <v>2206</v>
      </c>
      <c r="J239" s="52" t="s">
        <v>864</v>
      </c>
      <c r="K239" s="52" t="s">
        <v>2101</v>
      </c>
      <c r="L239" s="52" t="s">
        <v>511</v>
      </c>
      <c r="M239" s="53"/>
      <c r="N239" s="53">
        <v>150</v>
      </c>
      <c r="O239" s="52" t="s">
        <v>2149</v>
      </c>
      <c r="P239" s="52" t="s">
        <v>2208</v>
      </c>
      <c r="Q239" s="53"/>
      <c r="R239" s="54">
        <v>1</v>
      </c>
      <c r="S239" s="55"/>
      <c r="T239" s="55"/>
      <c r="U239" s="56"/>
      <c r="V239" s="52" t="s">
        <v>2210</v>
      </c>
      <c r="W239" s="53">
        <v>0</v>
      </c>
      <c r="X239" s="53">
        <v>3</v>
      </c>
      <c r="Y239" s="53">
        <v>0</v>
      </c>
      <c r="Z239" s="53"/>
      <c r="AA239" s="52"/>
      <c r="AB239" s="53">
        <v>0</v>
      </c>
      <c r="AC239" s="53">
        <v>0</v>
      </c>
      <c r="AD239" s="53">
        <v>0</v>
      </c>
      <c r="AE239" s="78" t="str">
        <f t="shared" si="25"/>
        <v/>
      </c>
      <c r="AF239" s="78" t="str">
        <f t="shared" si="26"/>
        <v/>
      </c>
      <c r="AG239" s="78" t="str">
        <f t="shared" si="21"/>
        <v/>
      </c>
      <c r="AH239" s="78" t="str">
        <f t="shared" si="22"/>
        <v/>
      </c>
      <c r="AI239" s="78" t="str">
        <f t="shared" si="23"/>
        <v/>
      </c>
      <c r="AJ239" s="54"/>
      <c r="AK239" s="55"/>
      <c r="AL239" s="55"/>
      <c r="AM239" s="55"/>
      <c r="AN239" s="55"/>
      <c r="AO239" s="38"/>
      <c r="AP239" s="55"/>
      <c r="AQ239" s="68"/>
      <c r="AR239" s="38"/>
      <c r="AS239" s="39"/>
      <c r="AT239" s="53"/>
      <c r="AU239" s="53">
        <f t="shared" si="24"/>
        <v>1</v>
      </c>
      <c r="AV239" s="57" t="b">
        <f t="shared" si="27"/>
        <v>0</v>
      </c>
    </row>
    <row r="240" spans="1:48" ht="15" customHeight="1" x14ac:dyDescent="0.2">
      <c r="A240" s="51" t="s">
        <v>50</v>
      </c>
      <c r="B240" s="52" t="s">
        <v>826</v>
      </c>
      <c r="C240" s="52" t="s">
        <v>817</v>
      </c>
      <c r="D240" s="52" t="s">
        <v>15</v>
      </c>
      <c r="E240" s="52" t="s">
        <v>737</v>
      </c>
      <c r="F240" s="52" t="s">
        <v>1390</v>
      </c>
      <c r="G240" s="52" t="s">
        <v>2211</v>
      </c>
      <c r="H240" s="52" t="s">
        <v>1391</v>
      </c>
      <c r="I240" s="52" t="s">
        <v>1392</v>
      </c>
      <c r="J240" s="52" t="s">
        <v>882</v>
      </c>
      <c r="K240" s="52" t="s">
        <v>1732</v>
      </c>
      <c r="L240" s="52" t="s">
        <v>511</v>
      </c>
      <c r="M240" s="53"/>
      <c r="N240" s="53">
        <v>186</v>
      </c>
      <c r="O240" s="52" t="s">
        <v>2149</v>
      </c>
      <c r="P240" s="52" t="s">
        <v>2212</v>
      </c>
      <c r="Q240" s="53">
        <v>1</v>
      </c>
      <c r="R240" s="54"/>
      <c r="S240" s="55"/>
      <c r="T240" s="55"/>
      <c r="U240" s="56"/>
      <c r="V240" s="52" t="s">
        <v>1145</v>
      </c>
      <c r="W240" s="53">
        <v>0</v>
      </c>
      <c r="X240" s="53">
        <v>6</v>
      </c>
      <c r="Y240" s="53">
        <v>0</v>
      </c>
      <c r="Z240" s="53"/>
      <c r="AA240" s="52"/>
      <c r="AB240" s="53">
        <v>12.54</v>
      </c>
      <c r="AC240" s="53">
        <v>0</v>
      </c>
      <c r="AD240" s="53">
        <v>12.54</v>
      </c>
      <c r="AE240" s="78" t="str">
        <f t="shared" si="25"/>
        <v/>
      </c>
      <c r="AF240" s="78" t="str">
        <f t="shared" si="26"/>
        <v/>
      </c>
      <c r="AG240" s="78" t="str">
        <f t="shared" si="21"/>
        <v/>
      </c>
      <c r="AH240" s="78" t="str">
        <f t="shared" si="22"/>
        <v/>
      </c>
      <c r="AI240" s="78" t="str">
        <f t="shared" si="23"/>
        <v/>
      </c>
      <c r="AJ240" s="54"/>
      <c r="AK240" s="55"/>
      <c r="AL240" s="55"/>
      <c r="AM240" s="55"/>
      <c r="AN240" s="55"/>
      <c r="AO240" s="38"/>
      <c r="AP240" s="55"/>
      <c r="AQ240" s="68"/>
      <c r="AR240" s="38"/>
      <c r="AS240" s="39"/>
      <c r="AT240" s="53"/>
      <c r="AU240" s="53">
        <f t="shared" si="24"/>
        <v>1</v>
      </c>
      <c r="AV240" s="57" t="b">
        <f t="shared" si="27"/>
        <v>0</v>
      </c>
    </row>
    <row r="241" spans="1:48" ht="15" customHeight="1" x14ac:dyDescent="0.2">
      <c r="A241" s="51" t="s">
        <v>50</v>
      </c>
      <c r="B241" s="52" t="s">
        <v>826</v>
      </c>
      <c r="C241" s="52" t="s">
        <v>817</v>
      </c>
      <c r="D241" s="52" t="s">
        <v>15</v>
      </c>
      <c r="E241" s="52" t="s">
        <v>737</v>
      </c>
      <c r="F241" s="52" t="s">
        <v>1390</v>
      </c>
      <c r="G241" s="52" t="s">
        <v>2211</v>
      </c>
      <c r="H241" s="52" t="s">
        <v>1391</v>
      </c>
      <c r="I241" s="52" t="s">
        <v>1392</v>
      </c>
      <c r="J241" s="52" t="s">
        <v>882</v>
      </c>
      <c r="K241" s="52" t="s">
        <v>1732</v>
      </c>
      <c r="L241" s="52" t="s">
        <v>511</v>
      </c>
      <c r="M241" s="53"/>
      <c r="N241" s="53">
        <v>186</v>
      </c>
      <c r="O241" s="52" t="s">
        <v>2149</v>
      </c>
      <c r="P241" s="52" t="s">
        <v>2212</v>
      </c>
      <c r="Q241" s="53"/>
      <c r="R241" s="54">
        <v>1</v>
      </c>
      <c r="S241" s="55"/>
      <c r="T241" s="55"/>
      <c r="U241" s="56"/>
      <c r="V241" s="52" t="s">
        <v>1147</v>
      </c>
      <c r="W241" s="53">
        <v>0</v>
      </c>
      <c r="X241" s="53">
        <v>6</v>
      </c>
      <c r="Y241" s="53">
        <v>0</v>
      </c>
      <c r="Z241" s="53"/>
      <c r="AA241" s="52"/>
      <c r="AB241" s="53">
        <v>16.32</v>
      </c>
      <c r="AC241" s="53">
        <v>0</v>
      </c>
      <c r="AD241" s="53">
        <v>16.32</v>
      </c>
      <c r="AE241" s="78" t="str">
        <f t="shared" si="25"/>
        <v/>
      </c>
      <c r="AF241" s="78" t="str">
        <f t="shared" si="26"/>
        <v/>
      </c>
      <c r="AG241" s="78" t="str">
        <f t="shared" si="21"/>
        <v/>
      </c>
      <c r="AH241" s="78" t="str">
        <f t="shared" si="22"/>
        <v/>
      </c>
      <c r="AI241" s="78" t="str">
        <f t="shared" si="23"/>
        <v/>
      </c>
      <c r="AJ241" s="54"/>
      <c r="AK241" s="55"/>
      <c r="AL241" s="55"/>
      <c r="AM241" s="55"/>
      <c r="AN241" s="55"/>
      <c r="AO241" s="38"/>
      <c r="AP241" s="55"/>
      <c r="AQ241" s="68"/>
      <c r="AR241" s="38"/>
      <c r="AS241" s="39"/>
      <c r="AT241" s="53"/>
      <c r="AU241" s="53">
        <f t="shared" si="24"/>
        <v>1</v>
      </c>
      <c r="AV241" s="57" t="b">
        <f t="shared" si="27"/>
        <v>0</v>
      </c>
    </row>
    <row r="242" spans="1:48" ht="15" customHeight="1" x14ac:dyDescent="0.2">
      <c r="A242" s="51" t="s">
        <v>50</v>
      </c>
      <c r="B242" s="52" t="s">
        <v>826</v>
      </c>
      <c r="C242" s="52" t="s">
        <v>817</v>
      </c>
      <c r="D242" s="52" t="s">
        <v>15</v>
      </c>
      <c r="E242" s="52" t="s">
        <v>737</v>
      </c>
      <c r="F242" s="52" t="s">
        <v>1390</v>
      </c>
      <c r="G242" s="52" t="s">
        <v>2211</v>
      </c>
      <c r="H242" s="52" t="s">
        <v>1391</v>
      </c>
      <c r="I242" s="52" t="s">
        <v>1392</v>
      </c>
      <c r="J242" s="52" t="s">
        <v>882</v>
      </c>
      <c r="K242" s="52" t="s">
        <v>1732</v>
      </c>
      <c r="L242" s="52" t="s">
        <v>511</v>
      </c>
      <c r="M242" s="53"/>
      <c r="N242" s="53">
        <v>186</v>
      </c>
      <c r="O242" s="52" t="s">
        <v>2149</v>
      </c>
      <c r="P242" s="52" t="s">
        <v>2212</v>
      </c>
      <c r="Q242" s="53"/>
      <c r="R242" s="54">
        <v>1</v>
      </c>
      <c r="S242" s="55"/>
      <c r="T242" s="55"/>
      <c r="U242" s="56"/>
      <c r="V242" s="52" t="s">
        <v>1149</v>
      </c>
      <c r="W242" s="53">
        <v>0</v>
      </c>
      <c r="X242" s="53">
        <v>6</v>
      </c>
      <c r="Y242" s="53">
        <v>0</v>
      </c>
      <c r="Z242" s="53"/>
      <c r="AA242" s="52"/>
      <c r="AB242" s="53">
        <v>17.7</v>
      </c>
      <c r="AC242" s="53">
        <v>0</v>
      </c>
      <c r="AD242" s="53">
        <v>17.7</v>
      </c>
      <c r="AE242" s="78" t="str">
        <f t="shared" si="25"/>
        <v/>
      </c>
      <c r="AF242" s="78" t="str">
        <f t="shared" si="26"/>
        <v/>
      </c>
      <c r="AG242" s="78" t="str">
        <f t="shared" si="21"/>
        <v/>
      </c>
      <c r="AH242" s="78" t="str">
        <f t="shared" si="22"/>
        <v/>
      </c>
      <c r="AI242" s="78" t="str">
        <f t="shared" si="23"/>
        <v/>
      </c>
      <c r="AJ242" s="54"/>
      <c r="AK242" s="55"/>
      <c r="AL242" s="55"/>
      <c r="AM242" s="55"/>
      <c r="AN242" s="55"/>
      <c r="AO242" s="38"/>
      <c r="AP242" s="55"/>
      <c r="AQ242" s="68"/>
      <c r="AR242" s="38"/>
      <c r="AS242" s="39"/>
      <c r="AT242" s="53"/>
      <c r="AU242" s="53">
        <f t="shared" si="24"/>
        <v>1</v>
      </c>
      <c r="AV242" s="57" t="b">
        <f t="shared" si="27"/>
        <v>0</v>
      </c>
    </row>
    <row r="243" spans="1:48" ht="15" customHeight="1" x14ac:dyDescent="0.2">
      <c r="A243" s="51" t="s">
        <v>50</v>
      </c>
      <c r="B243" s="52" t="s">
        <v>826</v>
      </c>
      <c r="C243" s="52" t="s">
        <v>18</v>
      </c>
      <c r="D243" s="52" t="s">
        <v>15</v>
      </c>
      <c r="E243" s="52" t="s">
        <v>737</v>
      </c>
      <c r="F243" s="52" t="s">
        <v>1390</v>
      </c>
      <c r="G243" s="52" t="s">
        <v>2211</v>
      </c>
      <c r="H243" s="52" t="s">
        <v>1391</v>
      </c>
      <c r="I243" s="52" t="s">
        <v>1392</v>
      </c>
      <c r="J243" s="52" t="s">
        <v>882</v>
      </c>
      <c r="K243" s="52" t="s">
        <v>1732</v>
      </c>
      <c r="L243" s="52" t="s">
        <v>511</v>
      </c>
      <c r="M243" s="53"/>
      <c r="N243" s="53">
        <v>186</v>
      </c>
      <c r="O243" s="52" t="s">
        <v>2149</v>
      </c>
      <c r="P243" s="52" t="s">
        <v>2213</v>
      </c>
      <c r="Q243" s="53"/>
      <c r="R243" s="54">
        <v>1</v>
      </c>
      <c r="S243" s="55"/>
      <c r="T243" s="55"/>
      <c r="U243" s="56"/>
      <c r="V243" s="52" t="s">
        <v>816</v>
      </c>
      <c r="W243" s="53">
        <v>1010631170</v>
      </c>
      <c r="X243" s="53">
        <v>6</v>
      </c>
      <c r="Y243" s="53">
        <v>0</v>
      </c>
      <c r="Z243" s="53"/>
      <c r="AA243" s="52"/>
      <c r="AB243" s="53">
        <v>37.200000000000003</v>
      </c>
      <c r="AC243" s="53">
        <v>0</v>
      </c>
      <c r="AD243" s="53">
        <v>37.200000000000003</v>
      </c>
      <c r="AE243" s="78" t="str">
        <f t="shared" si="25"/>
        <v/>
      </c>
      <c r="AF243" s="78" t="str">
        <f t="shared" si="26"/>
        <v/>
      </c>
      <c r="AG243" s="78" t="str">
        <f t="shared" si="21"/>
        <v/>
      </c>
      <c r="AH243" s="78" t="str">
        <f t="shared" si="22"/>
        <v/>
      </c>
      <c r="AI243" s="78" t="str">
        <f t="shared" si="23"/>
        <v/>
      </c>
      <c r="AJ243" s="54"/>
      <c r="AK243" s="55"/>
      <c r="AL243" s="55"/>
      <c r="AM243" s="55"/>
      <c r="AN243" s="55"/>
      <c r="AO243" s="38"/>
      <c r="AP243" s="55"/>
      <c r="AQ243" s="68"/>
      <c r="AR243" s="38"/>
      <c r="AS243" s="39"/>
      <c r="AT243" s="53"/>
      <c r="AU243" s="53">
        <f t="shared" si="24"/>
        <v>1</v>
      </c>
      <c r="AV243" s="57" t="b">
        <f t="shared" si="27"/>
        <v>0</v>
      </c>
    </row>
    <row r="244" spans="1:48" ht="15" customHeight="1" x14ac:dyDescent="0.2">
      <c r="A244" s="51" t="s">
        <v>50</v>
      </c>
      <c r="B244" s="52" t="s">
        <v>826</v>
      </c>
      <c r="C244" s="52" t="s">
        <v>18</v>
      </c>
      <c r="D244" s="52" t="s">
        <v>15</v>
      </c>
      <c r="E244" s="52" t="s">
        <v>737</v>
      </c>
      <c r="F244" s="52" t="s">
        <v>1390</v>
      </c>
      <c r="G244" s="52" t="s">
        <v>2211</v>
      </c>
      <c r="H244" s="52" t="s">
        <v>1391</v>
      </c>
      <c r="I244" s="52" t="s">
        <v>1392</v>
      </c>
      <c r="J244" s="52" t="s">
        <v>882</v>
      </c>
      <c r="K244" s="52" t="s">
        <v>1732</v>
      </c>
      <c r="L244" s="52" t="s">
        <v>511</v>
      </c>
      <c r="M244" s="53"/>
      <c r="N244" s="53">
        <v>186</v>
      </c>
      <c r="O244" s="52" t="s">
        <v>2149</v>
      </c>
      <c r="P244" s="52" t="s">
        <v>2213</v>
      </c>
      <c r="Q244" s="53">
        <v>1</v>
      </c>
      <c r="R244" s="54"/>
      <c r="S244" s="55"/>
      <c r="T244" s="55"/>
      <c r="U244" s="56"/>
      <c r="V244" s="52" t="s">
        <v>2070</v>
      </c>
      <c r="W244" s="53">
        <v>1010450120</v>
      </c>
      <c r="X244" s="53">
        <v>4</v>
      </c>
      <c r="Y244" s="53">
        <v>0</v>
      </c>
      <c r="Z244" s="53"/>
      <c r="AA244" s="52"/>
      <c r="AB244" s="53">
        <v>11.92</v>
      </c>
      <c r="AC244" s="53">
        <v>0</v>
      </c>
      <c r="AD244" s="53">
        <v>11.92</v>
      </c>
      <c r="AE244" s="78" t="str">
        <f t="shared" si="25"/>
        <v/>
      </c>
      <c r="AF244" s="78" t="str">
        <f t="shared" si="26"/>
        <v/>
      </c>
      <c r="AG244" s="78" t="str">
        <f t="shared" si="21"/>
        <v/>
      </c>
      <c r="AH244" s="78" t="str">
        <f t="shared" si="22"/>
        <v/>
      </c>
      <c r="AI244" s="78" t="str">
        <f t="shared" si="23"/>
        <v/>
      </c>
      <c r="AJ244" s="54"/>
      <c r="AK244" s="55"/>
      <c r="AL244" s="55"/>
      <c r="AM244" s="55"/>
      <c r="AN244" s="55"/>
      <c r="AO244" s="38"/>
      <c r="AP244" s="55"/>
      <c r="AQ244" s="68"/>
      <c r="AR244" s="38"/>
      <c r="AS244" s="39"/>
      <c r="AT244" s="53"/>
      <c r="AU244" s="53">
        <f t="shared" si="24"/>
        <v>1</v>
      </c>
      <c r="AV244" s="57" t="b">
        <f t="shared" si="27"/>
        <v>0</v>
      </c>
    </row>
    <row r="245" spans="1:48" ht="15" customHeight="1" x14ac:dyDescent="0.2">
      <c r="A245" s="51" t="s">
        <v>50</v>
      </c>
      <c r="B245" s="52" t="s">
        <v>826</v>
      </c>
      <c r="C245" s="52" t="s">
        <v>868</v>
      </c>
      <c r="D245" s="52" t="s">
        <v>15</v>
      </c>
      <c r="E245" s="52" t="s">
        <v>737</v>
      </c>
      <c r="F245" s="52" t="s">
        <v>1390</v>
      </c>
      <c r="G245" s="52" t="s">
        <v>2211</v>
      </c>
      <c r="H245" s="52" t="s">
        <v>1391</v>
      </c>
      <c r="I245" s="52" t="s">
        <v>1392</v>
      </c>
      <c r="J245" s="52" t="s">
        <v>882</v>
      </c>
      <c r="K245" s="52" t="s">
        <v>1732</v>
      </c>
      <c r="L245" s="52" t="s">
        <v>511</v>
      </c>
      <c r="M245" s="53"/>
      <c r="N245" s="53">
        <v>186</v>
      </c>
      <c r="O245" s="52" t="s">
        <v>2149</v>
      </c>
      <c r="P245" s="52" t="s">
        <v>2214</v>
      </c>
      <c r="Q245" s="53">
        <v>1</v>
      </c>
      <c r="R245" s="54"/>
      <c r="S245" s="55"/>
      <c r="T245" s="55"/>
      <c r="U245" s="56"/>
      <c r="V245" s="52" t="s">
        <v>2215</v>
      </c>
      <c r="W245" s="53">
        <v>530100</v>
      </c>
      <c r="X245" s="53">
        <v>20</v>
      </c>
      <c r="Y245" s="53">
        <v>0</v>
      </c>
      <c r="Z245" s="53"/>
      <c r="AA245" s="52"/>
      <c r="AB245" s="53">
        <v>12.6</v>
      </c>
      <c r="AC245" s="53">
        <v>0</v>
      </c>
      <c r="AD245" s="53">
        <v>12.6</v>
      </c>
      <c r="AE245" s="78" t="str">
        <f t="shared" si="25"/>
        <v/>
      </c>
      <c r="AF245" s="78" t="str">
        <f t="shared" si="26"/>
        <v/>
      </c>
      <c r="AG245" s="78" t="str">
        <f t="shared" si="21"/>
        <v/>
      </c>
      <c r="AH245" s="78" t="str">
        <f t="shared" si="22"/>
        <v/>
      </c>
      <c r="AI245" s="78" t="str">
        <f t="shared" si="23"/>
        <v/>
      </c>
      <c r="AJ245" s="54"/>
      <c r="AK245" s="55"/>
      <c r="AL245" s="55"/>
      <c r="AM245" s="55"/>
      <c r="AN245" s="55"/>
      <c r="AO245" s="38"/>
      <c r="AP245" s="55"/>
      <c r="AQ245" s="68"/>
      <c r="AR245" s="38"/>
      <c r="AS245" s="39"/>
      <c r="AT245" s="53"/>
      <c r="AU245" s="53">
        <f t="shared" si="24"/>
        <v>1</v>
      </c>
      <c r="AV245" s="57" t="b">
        <f t="shared" si="27"/>
        <v>0</v>
      </c>
    </row>
    <row r="246" spans="1:48" ht="15" customHeight="1" x14ac:dyDescent="0.2">
      <c r="A246" s="51" t="s">
        <v>50</v>
      </c>
      <c r="B246" s="52" t="s">
        <v>826</v>
      </c>
      <c r="C246" s="52" t="s">
        <v>863</v>
      </c>
      <c r="D246" s="52" t="s">
        <v>15</v>
      </c>
      <c r="E246" s="52" t="s">
        <v>737</v>
      </c>
      <c r="F246" s="52" t="s">
        <v>1390</v>
      </c>
      <c r="G246" s="52" t="s">
        <v>2211</v>
      </c>
      <c r="H246" s="52" t="s">
        <v>1391</v>
      </c>
      <c r="I246" s="52" t="s">
        <v>1392</v>
      </c>
      <c r="J246" s="52" t="s">
        <v>882</v>
      </c>
      <c r="K246" s="52" t="s">
        <v>1732</v>
      </c>
      <c r="L246" s="52" t="s">
        <v>511</v>
      </c>
      <c r="M246" s="53"/>
      <c r="N246" s="53">
        <v>186</v>
      </c>
      <c r="O246" s="52" t="s">
        <v>2149</v>
      </c>
      <c r="P246" s="52" t="s">
        <v>2216</v>
      </c>
      <c r="Q246" s="53">
        <v>1</v>
      </c>
      <c r="R246" s="54"/>
      <c r="S246" s="55"/>
      <c r="T246" s="55"/>
      <c r="U246" s="56"/>
      <c r="V246" s="52" t="s">
        <v>899</v>
      </c>
      <c r="W246" s="53">
        <v>0</v>
      </c>
      <c r="X246" s="53">
        <v>3</v>
      </c>
      <c r="Y246" s="53">
        <v>5</v>
      </c>
      <c r="Z246" s="53"/>
      <c r="AA246" s="52"/>
      <c r="AB246" s="53">
        <v>5.16</v>
      </c>
      <c r="AC246" s="53">
        <v>0</v>
      </c>
      <c r="AD246" s="53">
        <v>5.16</v>
      </c>
      <c r="AE246" s="78" t="str">
        <f t="shared" si="25"/>
        <v/>
      </c>
      <c r="AF246" s="78" t="str">
        <f t="shared" si="26"/>
        <v/>
      </c>
      <c r="AG246" s="78" t="str">
        <f t="shared" si="21"/>
        <v/>
      </c>
      <c r="AH246" s="78" t="str">
        <f t="shared" si="22"/>
        <v/>
      </c>
      <c r="AI246" s="78" t="str">
        <f t="shared" si="23"/>
        <v/>
      </c>
      <c r="AJ246" s="54"/>
      <c r="AK246" s="55"/>
      <c r="AL246" s="55"/>
      <c r="AM246" s="55"/>
      <c r="AN246" s="55"/>
      <c r="AO246" s="38"/>
      <c r="AP246" s="55"/>
      <c r="AQ246" s="68"/>
      <c r="AR246" s="38"/>
      <c r="AS246" s="39"/>
      <c r="AT246" s="53"/>
      <c r="AU246" s="53">
        <f t="shared" si="24"/>
        <v>1</v>
      </c>
      <c r="AV246" s="57" t="b">
        <f t="shared" si="27"/>
        <v>0</v>
      </c>
    </row>
    <row r="247" spans="1:48" ht="15" customHeight="1" x14ac:dyDescent="0.2">
      <c r="A247" s="51" t="s">
        <v>50</v>
      </c>
      <c r="B247" s="52" t="s">
        <v>826</v>
      </c>
      <c r="C247" s="52" t="s">
        <v>863</v>
      </c>
      <c r="D247" s="52" t="s">
        <v>15</v>
      </c>
      <c r="E247" s="52" t="s">
        <v>737</v>
      </c>
      <c r="F247" s="52" t="s">
        <v>1390</v>
      </c>
      <c r="G247" s="52" t="s">
        <v>2211</v>
      </c>
      <c r="H247" s="52" t="s">
        <v>1391</v>
      </c>
      <c r="I247" s="52" t="s">
        <v>1392</v>
      </c>
      <c r="J247" s="52" t="s">
        <v>882</v>
      </c>
      <c r="K247" s="52" t="s">
        <v>1732</v>
      </c>
      <c r="L247" s="52" t="s">
        <v>511</v>
      </c>
      <c r="M247" s="53"/>
      <c r="N247" s="53">
        <v>186</v>
      </c>
      <c r="O247" s="52" t="s">
        <v>2149</v>
      </c>
      <c r="P247" s="52" t="s">
        <v>2216</v>
      </c>
      <c r="Q247" s="53">
        <v>1</v>
      </c>
      <c r="R247" s="54"/>
      <c r="S247" s="55"/>
      <c r="T247" s="55"/>
      <c r="U247" s="56"/>
      <c r="V247" s="52" t="s">
        <v>901</v>
      </c>
      <c r="W247" s="53">
        <v>0</v>
      </c>
      <c r="X247" s="53">
        <v>6</v>
      </c>
      <c r="Y247" s="53">
        <v>5</v>
      </c>
      <c r="Z247" s="53"/>
      <c r="AA247" s="52"/>
      <c r="AB247" s="53">
        <v>11.04</v>
      </c>
      <c r="AC247" s="53">
        <v>0</v>
      </c>
      <c r="AD247" s="53">
        <v>11.04</v>
      </c>
      <c r="AE247" s="78" t="str">
        <f t="shared" si="25"/>
        <v/>
      </c>
      <c r="AF247" s="78" t="str">
        <f t="shared" si="26"/>
        <v/>
      </c>
      <c r="AG247" s="78" t="str">
        <f t="shared" si="21"/>
        <v/>
      </c>
      <c r="AH247" s="78" t="str">
        <f t="shared" si="22"/>
        <v/>
      </c>
      <c r="AI247" s="78" t="str">
        <f t="shared" si="23"/>
        <v/>
      </c>
      <c r="AJ247" s="54"/>
      <c r="AK247" s="55"/>
      <c r="AL247" s="55"/>
      <c r="AM247" s="55"/>
      <c r="AN247" s="55"/>
      <c r="AO247" s="38"/>
      <c r="AP247" s="55"/>
      <c r="AQ247" s="68"/>
      <c r="AR247" s="38"/>
      <c r="AS247" s="39"/>
      <c r="AT247" s="53"/>
      <c r="AU247" s="53">
        <f t="shared" si="24"/>
        <v>1</v>
      </c>
      <c r="AV247" s="57" t="b">
        <f t="shared" si="27"/>
        <v>0</v>
      </c>
    </row>
    <row r="248" spans="1:48" ht="15" customHeight="1" x14ac:dyDescent="0.2">
      <c r="A248" s="51" t="s">
        <v>50</v>
      </c>
      <c r="B248" s="52" t="s">
        <v>826</v>
      </c>
      <c r="C248" s="52" t="s">
        <v>863</v>
      </c>
      <c r="D248" s="52" t="s">
        <v>15</v>
      </c>
      <c r="E248" s="52" t="s">
        <v>737</v>
      </c>
      <c r="F248" s="52" t="s">
        <v>1390</v>
      </c>
      <c r="G248" s="52" t="s">
        <v>2211</v>
      </c>
      <c r="H248" s="52" t="s">
        <v>1391</v>
      </c>
      <c r="I248" s="52" t="s">
        <v>1392</v>
      </c>
      <c r="J248" s="52" t="s">
        <v>882</v>
      </c>
      <c r="K248" s="52" t="s">
        <v>1732</v>
      </c>
      <c r="L248" s="52" t="s">
        <v>511</v>
      </c>
      <c r="M248" s="53"/>
      <c r="N248" s="53">
        <v>186</v>
      </c>
      <c r="O248" s="52" t="s">
        <v>2149</v>
      </c>
      <c r="P248" s="52" t="s">
        <v>2216</v>
      </c>
      <c r="Q248" s="53">
        <v>1</v>
      </c>
      <c r="R248" s="54"/>
      <c r="S248" s="55"/>
      <c r="T248" s="55"/>
      <c r="U248" s="56"/>
      <c r="V248" s="52" t="s">
        <v>1521</v>
      </c>
      <c r="W248" s="53">
        <v>0</v>
      </c>
      <c r="X248" s="53">
        <v>6</v>
      </c>
      <c r="Y248" s="53">
        <v>5</v>
      </c>
      <c r="Z248" s="53"/>
      <c r="AA248" s="52"/>
      <c r="AB248" s="53">
        <v>9.5399999999999991</v>
      </c>
      <c r="AC248" s="53">
        <v>0</v>
      </c>
      <c r="AD248" s="53">
        <v>9.5399999999999991</v>
      </c>
      <c r="AE248" s="78" t="str">
        <f t="shared" si="25"/>
        <v/>
      </c>
      <c r="AF248" s="78" t="str">
        <f t="shared" si="26"/>
        <v/>
      </c>
      <c r="AG248" s="78" t="str">
        <f t="shared" si="21"/>
        <v/>
      </c>
      <c r="AH248" s="78" t="str">
        <f t="shared" si="22"/>
        <v/>
      </c>
      <c r="AI248" s="78" t="str">
        <f t="shared" si="23"/>
        <v/>
      </c>
      <c r="AJ248" s="54"/>
      <c r="AK248" s="55"/>
      <c r="AL248" s="55"/>
      <c r="AM248" s="55"/>
      <c r="AN248" s="55"/>
      <c r="AO248" s="38"/>
      <c r="AP248" s="55"/>
      <c r="AQ248" s="68"/>
      <c r="AR248" s="38"/>
      <c r="AS248" s="39"/>
      <c r="AT248" s="53"/>
      <c r="AU248" s="53">
        <f t="shared" si="24"/>
        <v>1</v>
      </c>
      <c r="AV248" s="57" t="b">
        <f t="shared" si="27"/>
        <v>0</v>
      </c>
    </row>
    <row r="249" spans="1:48" ht="15" customHeight="1" x14ac:dyDescent="0.2">
      <c r="A249" s="51" t="s">
        <v>50</v>
      </c>
      <c r="B249" s="52" t="s">
        <v>826</v>
      </c>
      <c r="C249" s="52" t="s">
        <v>863</v>
      </c>
      <c r="D249" s="52" t="s">
        <v>15</v>
      </c>
      <c r="E249" s="52" t="s">
        <v>737</v>
      </c>
      <c r="F249" s="52" t="s">
        <v>1390</v>
      </c>
      <c r="G249" s="52" t="s">
        <v>2211</v>
      </c>
      <c r="H249" s="52" t="s">
        <v>1391</v>
      </c>
      <c r="I249" s="52" t="s">
        <v>1392</v>
      </c>
      <c r="J249" s="52" t="s">
        <v>882</v>
      </c>
      <c r="K249" s="52" t="s">
        <v>1732</v>
      </c>
      <c r="L249" s="52" t="s">
        <v>511</v>
      </c>
      <c r="M249" s="53"/>
      <c r="N249" s="53">
        <v>186</v>
      </c>
      <c r="O249" s="52" t="s">
        <v>2149</v>
      </c>
      <c r="P249" s="52" t="s">
        <v>2216</v>
      </c>
      <c r="Q249" s="53">
        <v>1</v>
      </c>
      <c r="R249" s="54"/>
      <c r="S249" s="55"/>
      <c r="T249" s="55"/>
      <c r="U249" s="56"/>
      <c r="V249" s="52" t="s">
        <v>1454</v>
      </c>
      <c r="W249" s="53">
        <v>0</v>
      </c>
      <c r="X249" s="53">
        <v>6</v>
      </c>
      <c r="Y249" s="53">
        <v>5</v>
      </c>
      <c r="Z249" s="53"/>
      <c r="AA249" s="52"/>
      <c r="AB249" s="53">
        <v>8.82</v>
      </c>
      <c r="AC249" s="53">
        <v>0</v>
      </c>
      <c r="AD249" s="53">
        <v>8.82</v>
      </c>
      <c r="AE249" s="78" t="str">
        <f t="shared" si="25"/>
        <v/>
      </c>
      <c r="AF249" s="78" t="str">
        <f t="shared" si="26"/>
        <v/>
      </c>
      <c r="AG249" s="78" t="str">
        <f t="shared" si="21"/>
        <v/>
      </c>
      <c r="AH249" s="78" t="str">
        <f t="shared" si="22"/>
        <v/>
      </c>
      <c r="AI249" s="78" t="str">
        <f t="shared" si="23"/>
        <v/>
      </c>
      <c r="AJ249" s="54"/>
      <c r="AK249" s="55"/>
      <c r="AL249" s="55"/>
      <c r="AM249" s="55"/>
      <c r="AN249" s="55"/>
      <c r="AO249" s="38"/>
      <c r="AP249" s="55"/>
      <c r="AQ249" s="68"/>
      <c r="AR249" s="38"/>
      <c r="AS249" s="39"/>
      <c r="AT249" s="53"/>
      <c r="AU249" s="53">
        <f t="shared" si="24"/>
        <v>1</v>
      </c>
      <c r="AV249" s="57" t="b">
        <f t="shared" si="27"/>
        <v>0</v>
      </c>
    </row>
    <row r="250" spans="1:48" ht="15" customHeight="1" x14ac:dyDescent="0.2">
      <c r="A250" s="51" t="s">
        <v>50</v>
      </c>
      <c r="B250" s="52" t="s">
        <v>826</v>
      </c>
      <c r="C250" s="52" t="s">
        <v>863</v>
      </c>
      <c r="D250" s="52" t="s">
        <v>15</v>
      </c>
      <c r="E250" s="52" t="s">
        <v>737</v>
      </c>
      <c r="F250" s="52" t="s">
        <v>1390</v>
      </c>
      <c r="G250" s="52" t="s">
        <v>2211</v>
      </c>
      <c r="H250" s="52" t="s">
        <v>1391</v>
      </c>
      <c r="I250" s="52" t="s">
        <v>1392</v>
      </c>
      <c r="J250" s="52" t="s">
        <v>882</v>
      </c>
      <c r="K250" s="52" t="s">
        <v>1732</v>
      </c>
      <c r="L250" s="52" t="s">
        <v>511</v>
      </c>
      <c r="M250" s="53"/>
      <c r="N250" s="53">
        <v>186</v>
      </c>
      <c r="O250" s="52" t="s">
        <v>2149</v>
      </c>
      <c r="P250" s="52" t="s">
        <v>2216</v>
      </c>
      <c r="Q250" s="53">
        <v>1</v>
      </c>
      <c r="R250" s="54"/>
      <c r="S250" s="55"/>
      <c r="T250" s="55"/>
      <c r="U250" s="56"/>
      <c r="V250" s="52" t="s">
        <v>1545</v>
      </c>
      <c r="W250" s="53">
        <v>0</v>
      </c>
      <c r="X250" s="53">
        <v>6</v>
      </c>
      <c r="Y250" s="53">
        <v>5</v>
      </c>
      <c r="Z250" s="53"/>
      <c r="AA250" s="52"/>
      <c r="AB250" s="53">
        <v>18.54</v>
      </c>
      <c r="AC250" s="53">
        <v>0</v>
      </c>
      <c r="AD250" s="53">
        <v>18.54</v>
      </c>
      <c r="AE250" s="78" t="str">
        <f t="shared" si="25"/>
        <v/>
      </c>
      <c r="AF250" s="78" t="str">
        <f t="shared" si="26"/>
        <v/>
      </c>
      <c r="AG250" s="78" t="str">
        <f t="shared" si="21"/>
        <v/>
      </c>
      <c r="AH250" s="78" t="str">
        <f t="shared" si="22"/>
        <v/>
      </c>
      <c r="AI250" s="78" t="str">
        <f t="shared" si="23"/>
        <v/>
      </c>
      <c r="AJ250" s="54"/>
      <c r="AK250" s="55"/>
      <c r="AL250" s="55"/>
      <c r="AM250" s="55"/>
      <c r="AN250" s="55"/>
      <c r="AO250" s="38"/>
      <c r="AP250" s="55"/>
      <c r="AQ250" s="68"/>
      <c r="AR250" s="38"/>
      <c r="AS250" s="39"/>
      <c r="AT250" s="53"/>
      <c r="AU250" s="53">
        <f t="shared" si="24"/>
        <v>1</v>
      </c>
      <c r="AV250" s="57" t="b">
        <f t="shared" si="27"/>
        <v>0</v>
      </c>
    </row>
    <row r="251" spans="1:48" ht="15" customHeight="1" x14ac:dyDescent="0.2">
      <c r="A251" s="51" t="s">
        <v>50</v>
      </c>
      <c r="B251" s="52" t="s">
        <v>826</v>
      </c>
      <c r="C251" s="52" t="s">
        <v>863</v>
      </c>
      <c r="D251" s="52" t="s">
        <v>15</v>
      </c>
      <c r="E251" s="52" t="s">
        <v>737</v>
      </c>
      <c r="F251" s="52" t="s">
        <v>1390</v>
      </c>
      <c r="G251" s="52" t="s">
        <v>2211</v>
      </c>
      <c r="H251" s="52" t="s">
        <v>1391</v>
      </c>
      <c r="I251" s="52" t="s">
        <v>1392</v>
      </c>
      <c r="J251" s="52" t="s">
        <v>882</v>
      </c>
      <c r="K251" s="52" t="s">
        <v>1732</v>
      </c>
      <c r="L251" s="52" t="s">
        <v>511</v>
      </c>
      <c r="M251" s="53"/>
      <c r="N251" s="53">
        <v>186</v>
      </c>
      <c r="O251" s="52" t="s">
        <v>2149</v>
      </c>
      <c r="P251" s="52" t="s">
        <v>2216</v>
      </c>
      <c r="Q251" s="53">
        <v>1</v>
      </c>
      <c r="R251" s="54"/>
      <c r="S251" s="55"/>
      <c r="T251" s="55"/>
      <c r="U251" s="56"/>
      <c r="V251" s="52" t="s">
        <v>2217</v>
      </c>
      <c r="W251" s="53">
        <v>0</v>
      </c>
      <c r="X251" s="53">
        <v>3</v>
      </c>
      <c r="Y251" s="53">
        <v>5</v>
      </c>
      <c r="Z251" s="53"/>
      <c r="AA251" s="52"/>
      <c r="AB251" s="53">
        <v>9.84</v>
      </c>
      <c r="AC251" s="53">
        <v>0</v>
      </c>
      <c r="AD251" s="53">
        <v>9.84</v>
      </c>
      <c r="AE251" s="78" t="str">
        <f t="shared" si="25"/>
        <v/>
      </c>
      <c r="AF251" s="78" t="str">
        <f t="shared" si="26"/>
        <v/>
      </c>
      <c r="AG251" s="78" t="str">
        <f t="shared" si="21"/>
        <v/>
      </c>
      <c r="AH251" s="78" t="str">
        <f t="shared" si="22"/>
        <v/>
      </c>
      <c r="AI251" s="78" t="str">
        <f t="shared" si="23"/>
        <v/>
      </c>
      <c r="AJ251" s="54"/>
      <c r="AK251" s="55"/>
      <c r="AL251" s="55"/>
      <c r="AM251" s="55"/>
      <c r="AN251" s="55"/>
      <c r="AO251" s="38"/>
      <c r="AP251" s="55"/>
      <c r="AQ251" s="68"/>
      <c r="AR251" s="38"/>
      <c r="AS251" s="39"/>
      <c r="AT251" s="53"/>
      <c r="AU251" s="53">
        <f t="shared" si="24"/>
        <v>1</v>
      </c>
      <c r="AV251" s="57" t="b">
        <f t="shared" si="27"/>
        <v>0</v>
      </c>
    </row>
    <row r="252" spans="1:48" ht="15" customHeight="1" x14ac:dyDescent="0.2">
      <c r="A252" s="51" t="s">
        <v>50</v>
      </c>
      <c r="B252" s="52" t="s">
        <v>826</v>
      </c>
      <c r="C252" s="52" t="s">
        <v>817</v>
      </c>
      <c r="D252" s="52" t="s">
        <v>15</v>
      </c>
      <c r="E252" s="52" t="s">
        <v>587</v>
      </c>
      <c r="F252" s="52" t="s">
        <v>1404</v>
      </c>
      <c r="G252" s="52" t="s">
        <v>2218</v>
      </c>
      <c r="H252" s="52" t="s">
        <v>1405</v>
      </c>
      <c r="I252" s="52" t="s">
        <v>1406</v>
      </c>
      <c r="J252" s="52" t="s">
        <v>882</v>
      </c>
      <c r="K252" s="52" t="s">
        <v>1732</v>
      </c>
      <c r="L252" s="52" t="s">
        <v>511</v>
      </c>
      <c r="M252" s="53"/>
      <c r="N252" s="53">
        <v>130</v>
      </c>
      <c r="O252" s="52" t="s">
        <v>2149</v>
      </c>
      <c r="P252" s="52" t="s">
        <v>2219</v>
      </c>
      <c r="Q252" s="53">
        <v>1</v>
      </c>
      <c r="R252" s="54"/>
      <c r="S252" s="55"/>
      <c r="T252" s="55"/>
      <c r="U252" s="56"/>
      <c r="V252" s="52" t="s">
        <v>818</v>
      </c>
      <c r="W252" s="53">
        <v>0</v>
      </c>
      <c r="X252" s="53">
        <v>4</v>
      </c>
      <c r="Y252" s="53">
        <v>0</v>
      </c>
      <c r="Z252" s="53"/>
      <c r="AA252" s="52"/>
      <c r="AB252" s="53">
        <v>20.36</v>
      </c>
      <c r="AC252" s="53">
        <v>0</v>
      </c>
      <c r="AD252" s="53">
        <v>20.36</v>
      </c>
      <c r="AE252" s="78" t="str">
        <f t="shared" si="25"/>
        <v/>
      </c>
      <c r="AF252" s="78" t="str">
        <f t="shared" si="26"/>
        <v/>
      </c>
      <c r="AG252" s="78" t="str">
        <f t="shared" si="21"/>
        <v/>
      </c>
      <c r="AH252" s="78" t="str">
        <f t="shared" si="22"/>
        <v/>
      </c>
      <c r="AI252" s="78" t="str">
        <f t="shared" si="23"/>
        <v/>
      </c>
      <c r="AJ252" s="54"/>
      <c r="AK252" s="55"/>
      <c r="AL252" s="55"/>
      <c r="AM252" s="55"/>
      <c r="AN252" s="55"/>
      <c r="AO252" s="38"/>
      <c r="AP252" s="55"/>
      <c r="AQ252" s="68"/>
      <c r="AR252" s="38"/>
      <c r="AS252" s="39"/>
      <c r="AT252" s="53"/>
      <c r="AU252" s="53">
        <f t="shared" si="24"/>
        <v>1</v>
      </c>
      <c r="AV252" s="57" t="b">
        <f t="shared" si="27"/>
        <v>0</v>
      </c>
    </row>
    <row r="253" spans="1:48" ht="15" customHeight="1" x14ac:dyDescent="0.2">
      <c r="A253" s="51" t="s">
        <v>50</v>
      </c>
      <c r="B253" s="52" t="s">
        <v>826</v>
      </c>
      <c r="C253" s="52" t="s">
        <v>817</v>
      </c>
      <c r="D253" s="52" t="s">
        <v>15</v>
      </c>
      <c r="E253" s="52" t="s">
        <v>587</v>
      </c>
      <c r="F253" s="52" t="s">
        <v>1404</v>
      </c>
      <c r="G253" s="52" t="s">
        <v>2218</v>
      </c>
      <c r="H253" s="52" t="s">
        <v>1405</v>
      </c>
      <c r="I253" s="52" t="s">
        <v>1406</v>
      </c>
      <c r="J253" s="52" t="s">
        <v>882</v>
      </c>
      <c r="K253" s="52" t="s">
        <v>1732</v>
      </c>
      <c r="L253" s="52" t="s">
        <v>511</v>
      </c>
      <c r="M253" s="53"/>
      <c r="N253" s="53">
        <v>130</v>
      </c>
      <c r="O253" s="52" t="s">
        <v>2149</v>
      </c>
      <c r="P253" s="52" t="s">
        <v>2219</v>
      </c>
      <c r="Q253" s="53">
        <v>1</v>
      </c>
      <c r="R253" s="54"/>
      <c r="S253" s="55"/>
      <c r="T253" s="55"/>
      <c r="U253" s="56"/>
      <c r="V253" s="52" t="s">
        <v>1719</v>
      </c>
      <c r="W253" s="53">
        <v>0</v>
      </c>
      <c r="X253" s="53">
        <v>6</v>
      </c>
      <c r="Y253" s="53">
        <v>0</v>
      </c>
      <c r="Z253" s="53"/>
      <c r="AA253" s="52"/>
      <c r="AB253" s="53">
        <v>17.16</v>
      </c>
      <c r="AC253" s="53">
        <v>0</v>
      </c>
      <c r="AD253" s="53">
        <v>17.16</v>
      </c>
      <c r="AE253" s="78" t="str">
        <f t="shared" si="25"/>
        <v/>
      </c>
      <c r="AF253" s="78" t="str">
        <f t="shared" si="26"/>
        <v/>
      </c>
      <c r="AG253" s="78" t="str">
        <f t="shared" si="21"/>
        <v/>
      </c>
      <c r="AH253" s="78" t="str">
        <f t="shared" si="22"/>
        <v/>
      </c>
      <c r="AI253" s="78" t="str">
        <f t="shared" si="23"/>
        <v/>
      </c>
      <c r="AJ253" s="54"/>
      <c r="AK253" s="55"/>
      <c r="AL253" s="55"/>
      <c r="AM253" s="55"/>
      <c r="AN253" s="55"/>
      <c r="AO253" s="38"/>
      <c r="AP253" s="55"/>
      <c r="AQ253" s="68"/>
      <c r="AR253" s="38"/>
      <c r="AS253" s="39"/>
      <c r="AT253" s="53"/>
      <c r="AU253" s="53">
        <f t="shared" si="24"/>
        <v>1</v>
      </c>
      <c r="AV253" s="57" t="b">
        <f t="shared" si="27"/>
        <v>0</v>
      </c>
    </row>
    <row r="254" spans="1:48" ht="15" customHeight="1" x14ac:dyDescent="0.2">
      <c r="A254" s="51" t="s">
        <v>50</v>
      </c>
      <c r="B254" s="52" t="s">
        <v>826</v>
      </c>
      <c r="C254" s="52" t="s">
        <v>817</v>
      </c>
      <c r="D254" s="52" t="s">
        <v>15</v>
      </c>
      <c r="E254" s="52" t="s">
        <v>587</v>
      </c>
      <c r="F254" s="52" t="s">
        <v>1404</v>
      </c>
      <c r="G254" s="52" t="s">
        <v>2218</v>
      </c>
      <c r="H254" s="52" t="s">
        <v>1405</v>
      </c>
      <c r="I254" s="52" t="s">
        <v>1406</v>
      </c>
      <c r="J254" s="52" t="s">
        <v>882</v>
      </c>
      <c r="K254" s="52" t="s">
        <v>1732</v>
      </c>
      <c r="L254" s="52" t="s">
        <v>511</v>
      </c>
      <c r="M254" s="53"/>
      <c r="N254" s="53">
        <v>130</v>
      </c>
      <c r="O254" s="52" t="s">
        <v>2149</v>
      </c>
      <c r="P254" s="52" t="s">
        <v>2219</v>
      </c>
      <c r="Q254" s="53">
        <v>1</v>
      </c>
      <c r="R254" s="54"/>
      <c r="S254" s="55"/>
      <c r="T254" s="55"/>
      <c r="U254" s="56"/>
      <c r="V254" s="52" t="s">
        <v>2116</v>
      </c>
      <c r="W254" s="53">
        <v>0</v>
      </c>
      <c r="X254" s="53">
        <v>6</v>
      </c>
      <c r="Y254" s="53">
        <v>0</v>
      </c>
      <c r="Z254" s="53"/>
      <c r="AA254" s="52"/>
      <c r="AB254" s="53">
        <v>17.22</v>
      </c>
      <c r="AC254" s="53">
        <v>0</v>
      </c>
      <c r="AD254" s="53">
        <v>17.22</v>
      </c>
      <c r="AE254" s="78" t="str">
        <f t="shared" si="25"/>
        <v/>
      </c>
      <c r="AF254" s="78" t="str">
        <f t="shared" si="26"/>
        <v/>
      </c>
      <c r="AG254" s="78" t="str">
        <f t="shared" si="21"/>
        <v/>
      </c>
      <c r="AH254" s="78" t="str">
        <f t="shared" si="22"/>
        <v/>
      </c>
      <c r="AI254" s="78" t="str">
        <f t="shared" si="23"/>
        <v/>
      </c>
      <c r="AJ254" s="54"/>
      <c r="AK254" s="55"/>
      <c r="AL254" s="55"/>
      <c r="AM254" s="55"/>
      <c r="AN254" s="55"/>
      <c r="AO254" s="38"/>
      <c r="AP254" s="55"/>
      <c r="AQ254" s="68"/>
      <c r="AR254" s="38"/>
      <c r="AS254" s="39"/>
      <c r="AT254" s="53"/>
      <c r="AU254" s="53">
        <f t="shared" si="24"/>
        <v>1</v>
      </c>
      <c r="AV254" s="57" t="b">
        <f t="shared" si="27"/>
        <v>0</v>
      </c>
    </row>
    <row r="255" spans="1:48" ht="15" customHeight="1" x14ac:dyDescent="0.2">
      <c r="A255" s="51" t="s">
        <v>50</v>
      </c>
      <c r="B255" s="52" t="s">
        <v>826</v>
      </c>
      <c r="C255" s="52" t="s">
        <v>817</v>
      </c>
      <c r="D255" s="52" t="s">
        <v>15</v>
      </c>
      <c r="E255" s="52" t="s">
        <v>587</v>
      </c>
      <c r="F255" s="52" t="s">
        <v>1404</v>
      </c>
      <c r="G255" s="52" t="s">
        <v>2218</v>
      </c>
      <c r="H255" s="52" t="s">
        <v>1405</v>
      </c>
      <c r="I255" s="52" t="s">
        <v>1406</v>
      </c>
      <c r="J255" s="52" t="s">
        <v>882</v>
      </c>
      <c r="K255" s="52" t="s">
        <v>1732</v>
      </c>
      <c r="L255" s="52" t="s">
        <v>511</v>
      </c>
      <c r="M255" s="53"/>
      <c r="N255" s="53">
        <v>130</v>
      </c>
      <c r="O255" s="52" t="s">
        <v>2149</v>
      </c>
      <c r="P255" s="52" t="s">
        <v>2219</v>
      </c>
      <c r="Q255" s="53">
        <v>1</v>
      </c>
      <c r="R255" s="54"/>
      <c r="S255" s="55"/>
      <c r="T255" s="55"/>
      <c r="U255" s="56"/>
      <c r="V255" s="52" t="s">
        <v>2220</v>
      </c>
      <c r="W255" s="53">
        <v>0</v>
      </c>
      <c r="X255" s="53">
        <v>6</v>
      </c>
      <c r="Y255" s="53">
        <v>0</v>
      </c>
      <c r="Z255" s="53"/>
      <c r="AA255" s="52"/>
      <c r="AB255" s="53">
        <v>18.72</v>
      </c>
      <c r="AC255" s="53">
        <v>0</v>
      </c>
      <c r="AD255" s="53">
        <v>18.72</v>
      </c>
      <c r="AE255" s="78" t="str">
        <f t="shared" si="25"/>
        <v/>
      </c>
      <c r="AF255" s="78" t="str">
        <f t="shared" si="26"/>
        <v/>
      </c>
      <c r="AG255" s="78" t="str">
        <f t="shared" si="21"/>
        <v/>
      </c>
      <c r="AH255" s="78" t="str">
        <f t="shared" si="22"/>
        <v/>
      </c>
      <c r="AI255" s="78" t="str">
        <f t="shared" si="23"/>
        <v/>
      </c>
      <c r="AJ255" s="54"/>
      <c r="AK255" s="55"/>
      <c r="AL255" s="55"/>
      <c r="AM255" s="55"/>
      <c r="AN255" s="55"/>
      <c r="AO255" s="38"/>
      <c r="AP255" s="55"/>
      <c r="AQ255" s="68"/>
      <c r="AR255" s="38"/>
      <c r="AS255" s="39"/>
      <c r="AT255" s="53"/>
      <c r="AU255" s="53">
        <f t="shared" si="24"/>
        <v>1</v>
      </c>
      <c r="AV255" s="57" t="b">
        <f t="shared" si="27"/>
        <v>0</v>
      </c>
    </row>
    <row r="256" spans="1:48" ht="15" customHeight="1" x14ac:dyDescent="0.2">
      <c r="A256" s="51" t="s">
        <v>50</v>
      </c>
      <c r="B256" s="52" t="s">
        <v>826</v>
      </c>
      <c r="C256" s="52" t="s">
        <v>817</v>
      </c>
      <c r="D256" s="52" t="s">
        <v>15</v>
      </c>
      <c r="E256" s="52" t="s">
        <v>587</v>
      </c>
      <c r="F256" s="52" t="s">
        <v>1404</v>
      </c>
      <c r="G256" s="52" t="s">
        <v>2218</v>
      </c>
      <c r="H256" s="52" t="s">
        <v>1405</v>
      </c>
      <c r="I256" s="52" t="s">
        <v>1406</v>
      </c>
      <c r="J256" s="52" t="s">
        <v>882</v>
      </c>
      <c r="K256" s="52" t="s">
        <v>1732</v>
      </c>
      <c r="L256" s="52" t="s">
        <v>511</v>
      </c>
      <c r="M256" s="53"/>
      <c r="N256" s="53">
        <v>130</v>
      </c>
      <c r="O256" s="52" t="s">
        <v>2149</v>
      </c>
      <c r="P256" s="52" t="s">
        <v>2219</v>
      </c>
      <c r="Q256" s="53">
        <v>1</v>
      </c>
      <c r="R256" s="54"/>
      <c r="S256" s="55"/>
      <c r="T256" s="55"/>
      <c r="U256" s="56"/>
      <c r="V256" s="52" t="s">
        <v>2221</v>
      </c>
      <c r="W256" s="53">
        <v>0</v>
      </c>
      <c r="X256" s="53">
        <v>6</v>
      </c>
      <c r="Y256" s="53">
        <v>0</v>
      </c>
      <c r="Z256" s="53"/>
      <c r="AA256" s="52"/>
      <c r="AB256" s="53">
        <v>17.760000000000002</v>
      </c>
      <c r="AC256" s="53">
        <v>0</v>
      </c>
      <c r="AD256" s="53">
        <v>17.760000000000002</v>
      </c>
      <c r="AE256" s="78" t="str">
        <f t="shared" si="25"/>
        <v/>
      </c>
      <c r="AF256" s="78" t="str">
        <f t="shared" si="26"/>
        <v/>
      </c>
      <c r="AG256" s="78" t="str">
        <f t="shared" si="21"/>
        <v/>
      </c>
      <c r="AH256" s="78" t="str">
        <f t="shared" si="22"/>
        <v/>
      </c>
      <c r="AI256" s="78" t="str">
        <f t="shared" si="23"/>
        <v/>
      </c>
      <c r="AJ256" s="54"/>
      <c r="AK256" s="55"/>
      <c r="AL256" s="55"/>
      <c r="AM256" s="55"/>
      <c r="AN256" s="55"/>
      <c r="AO256" s="38"/>
      <c r="AP256" s="55"/>
      <c r="AQ256" s="68"/>
      <c r="AR256" s="38"/>
      <c r="AS256" s="39"/>
      <c r="AT256" s="53"/>
      <c r="AU256" s="53">
        <f t="shared" si="24"/>
        <v>1</v>
      </c>
      <c r="AV256" s="57" t="b">
        <f t="shared" si="27"/>
        <v>0</v>
      </c>
    </row>
    <row r="257" spans="1:48" ht="15" customHeight="1" x14ac:dyDescent="0.2">
      <c r="A257" s="51" t="s">
        <v>50</v>
      </c>
      <c r="B257" s="52" t="s">
        <v>826</v>
      </c>
      <c r="C257" s="52" t="s">
        <v>817</v>
      </c>
      <c r="D257" s="52" t="s">
        <v>15</v>
      </c>
      <c r="E257" s="52" t="s">
        <v>587</v>
      </c>
      <c r="F257" s="52" t="s">
        <v>1404</v>
      </c>
      <c r="G257" s="52" t="s">
        <v>2218</v>
      </c>
      <c r="H257" s="52" t="s">
        <v>1405</v>
      </c>
      <c r="I257" s="52" t="s">
        <v>1406</v>
      </c>
      <c r="J257" s="52" t="s">
        <v>882</v>
      </c>
      <c r="K257" s="52" t="s">
        <v>1732</v>
      </c>
      <c r="L257" s="52" t="s">
        <v>511</v>
      </c>
      <c r="M257" s="53"/>
      <c r="N257" s="53">
        <v>130</v>
      </c>
      <c r="O257" s="52" t="s">
        <v>2149</v>
      </c>
      <c r="P257" s="52" t="s">
        <v>2219</v>
      </c>
      <c r="Q257" s="53"/>
      <c r="R257" s="54">
        <v>1</v>
      </c>
      <c r="S257" s="55"/>
      <c r="T257" s="55"/>
      <c r="U257" s="56"/>
      <c r="V257" s="52" t="s">
        <v>1147</v>
      </c>
      <c r="W257" s="53">
        <v>0</v>
      </c>
      <c r="X257" s="53">
        <v>24</v>
      </c>
      <c r="Y257" s="53">
        <v>0</v>
      </c>
      <c r="Z257" s="53"/>
      <c r="AA257" s="52"/>
      <c r="AB257" s="53">
        <v>65.28</v>
      </c>
      <c r="AC257" s="53">
        <v>0</v>
      </c>
      <c r="AD257" s="53">
        <v>65.28</v>
      </c>
      <c r="AE257" s="78" t="str">
        <f t="shared" si="25"/>
        <v/>
      </c>
      <c r="AF257" s="78" t="str">
        <f t="shared" si="26"/>
        <v/>
      </c>
      <c r="AG257" s="78" t="str">
        <f t="shared" si="21"/>
        <v/>
      </c>
      <c r="AH257" s="78" t="str">
        <f t="shared" si="22"/>
        <v/>
      </c>
      <c r="AI257" s="78" t="str">
        <f t="shared" si="23"/>
        <v/>
      </c>
      <c r="AJ257" s="54"/>
      <c r="AK257" s="55"/>
      <c r="AL257" s="55"/>
      <c r="AM257" s="55"/>
      <c r="AN257" s="55"/>
      <c r="AO257" s="38"/>
      <c r="AP257" s="55"/>
      <c r="AQ257" s="68"/>
      <c r="AR257" s="38"/>
      <c r="AS257" s="39"/>
      <c r="AT257" s="53"/>
      <c r="AU257" s="53">
        <f t="shared" si="24"/>
        <v>1</v>
      </c>
      <c r="AV257" s="57" t="b">
        <f t="shared" si="27"/>
        <v>0</v>
      </c>
    </row>
    <row r="258" spans="1:48" ht="15" customHeight="1" x14ac:dyDescent="0.2">
      <c r="A258" s="51" t="s">
        <v>50</v>
      </c>
      <c r="B258" s="52" t="s">
        <v>826</v>
      </c>
      <c r="C258" s="52" t="s">
        <v>817</v>
      </c>
      <c r="D258" s="52" t="s">
        <v>15</v>
      </c>
      <c r="E258" s="52" t="s">
        <v>587</v>
      </c>
      <c r="F258" s="52" t="s">
        <v>1404</v>
      </c>
      <c r="G258" s="52" t="s">
        <v>2218</v>
      </c>
      <c r="H258" s="52" t="s">
        <v>1405</v>
      </c>
      <c r="I258" s="52" t="s">
        <v>1406</v>
      </c>
      <c r="J258" s="52" t="s">
        <v>882</v>
      </c>
      <c r="K258" s="52" t="s">
        <v>1732</v>
      </c>
      <c r="L258" s="52" t="s">
        <v>511</v>
      </c>
      <c r="M258" s="53"/>
      <c r="N258" s="53">
        <v>130</v>
      </c>
      <c r="O258" s="52" t="s">
        <v>2149</v>
      </c>
      <c r="P258" s="52" t="s">
        <v>2219</v>
      </c>
      <c r="Q258" s="53"/>
      <c r="R258" s="54">
        <v>1</v>
      </c>
      <c r="S258" s="55"/>
      <c r="T258" s="55"/>
      <c r="U258" s="56"/>
      <c r="V258" s="52" t="s">
        <v>1149</v>
      </c>
      <c r="W258" s="53">
        <v>0</v>
      </c>
      <c r="X258" s="53">
        <v>12</v>
      </c>
      <c r="Y258" s="53">
        <v>0</v>
      </c>
      <c r="Z258" s="53"/>
      <c r="AA258" s="52"/>
      <c r="AB258" s="53">
        <v>35.4</v>
      </c>
      <c r="AC258" s="53">
        <v>0</v>
      </c>
      <c r="AD258" s="53">
        <v>35.4</v>
      </c>
      <c r="AE258" s="78" t="str">
        <f t="shared" si="25"/>
        <v/>
      </c>
      <c r="AF258" s="78" t="str">
        <f t="shared" si="26"/>
        <v/>
      </c>
      <c r="AG258" s="78" t="str">
        <f t="shared" ref="AG258:AG321" si="28">IF($AM258=1,"",IF($AL258=1,$S258,""))</f>
        <v/>
      </c>
      <c r="AH258" s="78" t="str">
        <f t="shared" ref="AH258:AH321" si="29">IF($AM258=1,"",IF($AL258=1,$T258,""))</f>
        <v/>
      </c>
      <c r="AI258" s="78" t="str">
        <f t="shared" ref="AI258:AI321" si="30">IF($AM258=1,"",IF($AL258=1,$U258,""))</f>
        <v/>
      </c>
      <c r="AJ258" s="54"/>
      <c r="AK258" s="55"/>
      <c r="AL258" s="55"/>
      <c r="AM258" s="55"/>
      <c r="AN258" s="55"/>
      <c r="AO258" s="38"/>
      <c r="AP258" s="55"/>
      <c r="AQ258" s="68"/>
      <c r="AR258" s="38"/>
      <c r="AS258" s="39"/>
      <c r="AT258" s="53"/>
      <c r="AU258" s="53">
        <f t="shared" ref="AU258:AU321" si="31">IF(OR(AND(AL258="",AM258=""),AND(AL258=1,AM258="",AO258="",AR258="")),1,"")</f>
        <v>1</v>
      </c>
      <c r="AV258" s="57" t="b">
        <f t="shared" si="27"/>
        <v>0</v>
      </c>
    </row>
    <row r="259" spans="1:48" ht="15" customHeight="1" x14ac:dyDescent="0.2">
      <c r="A259" s="51" t="s">
        <v>50</v>
      </c>
      <c r="B259" s="52" t="s">
        <v>826</v>
      </c>
      <c r="C259" s="52" t="s">
        <v>817</v>
      </c>
      <c r="D259" s="52" t="s">
        <v>15</v>
      </c>
      <c r="E259" s="52" t="s">
        <v>587</v>
      </c>
      <c r="F259" s="52" t="s">
        <v>1404</v>
      </c>
      <c r="G259" s="52" t="s">
        <v>2218</v>
      </c>
      <c r="H259" s="52" t="s">
        <v>1405</v>
      </c>
      <c r="I259" s="52" t="s">
        <v>1406</v>
      </c>
      <c r="J259" s="52" t="s">
        <v>882</v>
      </c>
      <c r="K259" s="52" t="s">
        <v>1732</v>
      </c>
      <c r="L259" s="52" t="s">
        <v>511</v>
      </c>
      <c r="M259" s="53"/>
      <c r="N259" s="53">
        <v>130</v>
      </c>
      <c r="O259" s="52" t="s">
        <v>2149</v>
      </c>
      <c r="P259" s="52" t="s">
        <v>2219</v>
      </c>
      <c r="Q259" s="53"/>
      <c r="R259" s="54">
        <v>1</v>
      </c>
      <c r="S259" s="55"/>
      <c r="T259" s="55"/>
      <c r="U259" s="56"/>
      <c r="V259" s="52" t="s">
        <v>1692</v>
      </c>
      <c r="W259" s="53">
        <v>0</v>
      </c>
      <c r="X259" s="53">
        <v>6</v>
      </c>
      <c r="Y259" s="53">
        <v>0</v>
      </c>
      <c r="Z259" s="53"/>
      <c r="AA259" s="52"/>
      <c r="AB259" s="53">
        <v>16.739999999999998</v>
      </c>
      <c r="AC259" s="53">
        <v>0</v>
      </c>
      <c r="AD259" s="53">
        <v>16.739999999999998</v>
      </c>
      <c r="AE259" s="78" t="str">
        <f t="shared" ref="AE259:AE322" si="32">IF($AM259=1,"",IF($AL259=1,$Q259,""))</f>
        <v/>
      </c>
      <c r="AF259" s="78" t="str">
        <f t="shared" ref="AF259:AF322" si="33">IF($AM259=1,"",IF($AL259=1,$R259,""))</f>
        <v/>
      </c>
      <c r="AG259" s="78" t="str">
        <f t="shared" si="28"/>
        <v/>
      </c>
      <c r="AH259" s="78" t="str">
        <f t="shared" si="29"/>
        <v/>
      </c>
      <c r="AI259" s="78" t="str">
        <f t="shared" si="30"/>
        <v/>
      </c>
      <c r="AJ259" s="54"/>
      <c r="AK259" s="55"/>
      <c r="AL259" s="55"/>
      <c r="AM259" s="55"/>
      <c r="AN259" s="55"/>
      <c r="AO259" s="38"/>
      <c r="AP259" s="55"/>
      <c r="AQ259" s="68"/>
      <c r="AR259" s="38"/>
      <c r="AS259" s="39"/>
      <c r="AT259" s="53"/>
      <c r="AU259" s="53">
        <f t="shared" si="31"/>
        <v>1</v>
      </c>
      <c r="AV259" s="57" t="b">
        <f t="shared" ref="AV259:AV322" si="34">IF(AL259=1,0,IF(AM259=1,1))</f>
        <v>0</v>
      </c>
    </row>
    <row r="260" spans="1:48" ht="15" customHeight="1" x14ac:dyDescent="0.2">
      <c r="A260" s="51" t="s">
        <v>50</v>
      </c>
      <c r="B260" s="52" t="s">
        <v>826</v>
      </c>
      <c r="C260" s="52" t="s">
        <v>18</v>
      </c>
      <c r="D260" s="52" t="s">
        <v>15</v>
      </c>
      <c r="E260" s="52" t="s">
        <v>587</v>
      </c>
      <c r="F260" s="52" t="s">
        <v>1404</v>
      </c>
      <c r="G260" s="52" t="s">
        <v>2218</v>
      </c>
      <c r="H260" s="52" t="s">
        <v>1405</v>
      </c>
      <c r="I260" s="52" t="s">
        <v>1406</v>
      </c>
      <c r="J260" s="52" t="s">
        <v>882</v>
      </c>
      <c r="K260" s="52" t="s">
        <v>1732</v>
      </c>
      <c r="L260" s="52" t="s">
        <v>511</v>
      </c>
      <c r="M260" s="53"/>
      <c r="N260" s="53">
        <v>130</v>
      </c>
      <c r="O260" s="52" t="s">
        <v>2149</v>
      </c>
      <c r="P260" s="52" t="s">
        <v>2222</v>
      </c>
      <c r="Q260" s="53"/>
      <c r="R260" s="54">
        <v>1</v>
      </c>
      <c r="S260" s="55"/>
      <c r="T260" s="55"/>
      <c r="U260" s="56"/>
      <c r="V260" s="52" t="s">
        <v>816</v>
      </c>
      <c r="W260" s="53">
        <v>1010631170</v>
      </c>
      <c r="X260" s="53">
        <v>6</v>
      </c>
      <c r="Y260" s="53">
        <v>0</v>
      </c>
      <c r="Z260" s="53"/>
      <c r="AA260" s="52"/>
      <c r="AB260" s="53">
        <v>37.200000000000003</v>
      </c>
      <c r="AC260" s="53">
        <v>0</v>
      </c>
      <c r="AD260" s="53">
        <v>37.200000000000003</v>
      </c>
      <c r="AE260" s="78" t="str">
        <f t="shared" si="32"/>
        <v/>
      </c>
      <c r="AF260" s="78" t="str">
        <f t="shared" si="33"/>
        <v/>
      </c>
      <c r="AG260" s="78" t="str">
        <f t="shared" si="28"/>
        <v/>
      </c>
      <c r="AH260" s="78" t="str">
        <f t="shared" si="29"/>
        <v/>
      </c>
      <c r="AI260" s="78" t="str">
        <f t="shared" si="30"/>
        <v/>
      </c>
      <c r="AJ260" s="54"/>
      <c r="AK260" s="55"/>
      <c r="AL260" s="55"/>
      <c r="AM260" s="55"/>
      <c r="AN260" s="55"/>
      <c r="AO260" s="38"/>
      <c r="AP260" s="55"/>
      <c r="AQ260" s="68"/>
      <c r="AR260" s="38"/>
      <c r="AS260" s="39"/>
      <c r="AT260" s="53"/>
      <c r="AU260" s="53">
        <f t="shared" si="31"/>
        <v>1</v>
      </c>
      <c r="AV260" s="57" t="b">
        <f t="shared" si="34"/>
        <v>0</v>
      </c>
    </row>
    <row r="261" spans="1:48" ht="15" customHeight="1" x14ac:dyDescent="0.2">
      <c r="A261" s="51" t="s">
        <v>50</v>
      </c>
      <c r="B261" s="52" t="s">
        <v>826</v>
      </c>
      <c r="C261" s="52" t="s">
        <v>18</v>
      </c>
      <c r="D261" s="52" t="s">
        <v>15</v>
      </c>
      <c r="E261" s="52" t="s">
        <v>587</v>
      </c>
      <c r="F261" s="52" t="s">
        <v>1404</v>
      </c>
      <c r="G261" s="52" t="s">
        <v>2218</v>
      </c>
      <c r="H261" s="52" t="s">
        <v>1405</v>
      </c>
      <c r="I261" s="52" t="s">
        <v>1406</v>
      </c>
      <c r="J261" s="52" t="s">
        <v>882</v>
      </c>
      <c r="K261" s="52" t="s">
        <v>1732</v>
      </c>
      <c r="L261" s="52" t="s">
        <v>511</v>
      </c>
      <c r="M261" s="53"/>
      <c r="N261" s="53">
        <v>130</v>
      </c>
      <c r="O261" s="52" t="s">
        <v>2149</v>
      </c>
      <c r="P261" s="52" t="s">
        <v>2222</v>
      </c>
      <c r="Q261" s="53">
        <v>1</v>
      </c>
      <c r="R261" s="54"/>
      <c r="S261" s="55"/>
      <c r="T261" s="55"/>
      <c r="U261" s="56"/>
      <c r="V261" s="52" t="s">
        <v>2036</v>
      </c>
      <c r="W261" s="53">
        <v>1010450220</v>
      </c>
      <c r="X261" s="53">
        <v>4</v>
      </c>
      <c r="Y261" s="53">
        <v>0</v>
      </c>
      <c r="Z261" s="53"/>
      <c r="AA261" s="52"/>
      <c r="AB261" s="53">
        <v>11.92</v>
      </c>
      <c r="AC261" s="53">
        <v>0</v>
      </c>
      <c r="AD261" s="53">
        <v>11.92</v>
      </c>
      <c r="AE261" s="78" t="str">
        <f t="shared" si="32"/>
        <v/>
      </c>
      <c r="AF261" s="78" t="str">
        <f t="shared" si="33"/>
        <v/>
      </c>
      <c r="AG261" s="78" t="str">
        <f t="shared" si="28"/>
        <v/>
      </c>
      <c r="AH261" s="78" t="str">
        <f t="shared" si="29"/>
        <v/>
      </c>
      <c r="AI261" s="78" t="str">
        <f t="shared" si="30"/>
        <v/>
      </c>
      <c r="AJ261" s="54"/>
      <c r="AK261" s="55"/>
      <c r="AL261" s="55"/>
      <c r="AM261" s="55"/>
      <c r="AN261" s="55"/>
      <c r="AO261" s="38"/>
      <c r="AP261" s="55"/>
      <c r="AQ261" s="68"/>
      <c r="AR261" s="38"/>
      <c r="AS261" s="39"/>
      <c r="AT261" s="53"/>
      <c r="AU261" s="53">
        <f t="shared" si="31"/>
        <v>1</v>
      </c>
      <c r="AV261" s="57" t="b">
        <f t="shared" si="34"/>
        <v>0</v>
      </c>
    </row>
    <row r="262" spans="1:48" ht="15" customHeight="1" x14ac:dyDescent="0.2">
      <c r="A262" s="51" t="s">
        <v>50</v>
      </c>
      <c r="B262" s="52" t="s">
        <v>826</v>
      </c>
      <c r="C262" s="52" t="s">
        <v>18</v>
      </c>
      <c r="D262" s="52" t="s">
        <v>15</v>
      </c>
      <c r="E262" s="52" t="s">
        <v>587</v>
      </c>
      <c r="F262" s="52" t="s">
        <v>1404</v>
      </c>
      <c r="G262" s="52" t="s">
        <v>2218</v>
      </c>
      <c r="H262" s="52" t="s">
        <v>1405</v>
      </c>
      <c r="I262" s="52" t="s">
        <v>1406</v>
      </c>
      <c r="J262" s="52" t="s">
        <v>882</v>
      </c>
      <c r="K262" s="52" t="s">
        <v>1732</v>
      </c>
      <c r="L262" s="52" t="s">
        <v>511</v>
      </c>
      <c r="M262" s="53"/>
      <c r="N262" s="53">
        <v>130</v>
      </c>
      <c r="O262" s="52" t="s">
        <v>2149</v>
      </c>
      <c r="P262" s="52" t="s">
        <v>2222</v>
      </c>
      <c r="Q262" s="53">
        <v>1</v>
      </c>
      <c r="R262" s="54"/>
      <c r="S262" s="55"/>
      <c r="T262" s="55"/>
      <c r="U262" s="56"/>
      <c r="V262" s="52" t="s">
        <v>2069</v>
      </c>
      <c r="W262" s="53">
        <v>1010450320</v>
      </c>
      <c r="X262" s="53">
        <v>4</v>
      </c>
      <c r="Y262" s="53">
        <v>0</v>
      </c>
      <c r="Z262" s="53"/>
      <c r="AA262" s="52"/>
      <c r="AB262" s="53">
        <v>8.92</v>
      </c>
      <c r="AC262" s="53">
        <v>0</v>
      </c>
      <c r="AD262" s="53">
        <v>8.92</v>
      </c>
      <c r="AE262" s="78" t="str">
        <f t="shared" si="32"/>
        <v/>
      </c>
      <c r="AF262" s="78" t="str">
        <f t="shared" si="33"/>
        <v/>
      </c>
      <c r="AG262" s="78" t="str">
        <f t="shared" si="28"/>
        <v/>
      </c>
      <c r="AH262" s="78" t="str">
        <f t="shared" si="29"/>
        <v/>
      </c>
      <c r="AI262" s="78" t="str">
        <f t="shared" si="30"/>
        <v/>
      </c>
      <c r="AJ262" s="54"/>
      <c r="AK262" s="55"/>
      <c r="AL262" s="55"/>
      <c r="AM262" s="55"/>
      <c r="AN262" s="55"/>
      <c r="AO262" s="38"/>
      <c r="AP262" s="55"/>
      <c r="AQ262" s="68"/>
      <c r="AR262" s="38"/>
      <c r="AS262" s="39"/>
      <c r="AT262" s="53"/>
      <c r="AU262" s="53">
        <f t="shared" si="31"/>
        <v>1</v>
      </c>
      <c r="AV262" s="57" t="b">
        <f t="shared" si="34"/>
        <v>0</v>
      </c>
    </row>
    <row r="263" spans="1:48" ht="15" customHeight="1" x14ac:dyDescent="0.2">
      <c r="A263" s="51" t="s">
        <v>50</v>
      </c>
      <c r="B263" s="52" t="s">
        <v>826</v>
      </c>
      <c r="C263" s="52" t="s">
        <v>817</v>
      </c>
      <c r="D263" s="52" t="s">
        <v>15</v>
      </c>
      <c r="E263" s="52" t="s">
        <v>573</v>
      </c>
      <c r="F263" s="52" t="s">
        <v>2223</v>
      </c>
      <c r="G263" s="52" t="s">
        <v>2224</v>
      </c>
      <c r="H263" s="52" t="s">
        <v>2225</v>
      </c>
      <c r="I263" s="52" t="s">
        <v>2226</v>
      </c>
      <c r="J263" s="52" t="s">
        <v>882</v>
      </c>
      <c r="K263" s="52" t="s">
        <v>1732</v>
      </c>
      <c r="L263" s="52" t="s">
        <v>511</v>
      </c>
      <c r="M263" s="53"/>
      <c r="N263" s="53">
        <v>500</v>
      </c>
      <c r="O263" s="52" t="s">
        <v>2227</v>
      </c>
      <c r="P263" s="52" t="s">
        <v>2228</v>
      </c>
      <c r="Q263" s="53"/>
      <c r="R263" s="54">
        <v>1</v>
      </c>
      <c r="S263" s="55"/>
      <c r="T263" s="55"/>
      <c r="U263" s="56"/>
      <c r="V263" s="52" t="s">
        <v>1147</v>
      </c>
      <c r="W263" s="53">
        <v>0</v>
      </c>
      <c r="X263" s="53">
        <v>6</v>
      </c>
      <c r="Y263" s="53">
        <v>0</v>
      </c>
      <c r="Z263" s="53"/>
      <c r="AA263" s="52"/>
      <c r="AB263" s="53">
        <v>16.32</v>
      </c>
      <c r="AC263" s="53">
        <v>0</v>
      </c>
      <c r="AD263" s="53">
        <v>16.32</v>
      </c>
      <c r="AE263" s="78" t="str">
        <f t="shared" si="32"/>
        <v/>
      </c>
      <c r="AF263" s="78" t="str">
        <f t="shared" si="33"/>
        <v/>
      </c>
      <c r="AG263" s="78" t="str">
        <f t="shared" si="28"/>
        <v/>
      </c>
      <c r="AH263" s="78" t="str">
        <f t="shared" si="29"/>
        <v/>
      </c>
      <c r="AI263" s="78" t="str">
        <f t="shared" si="30"/>
        <v/>
      </c>
      <c r="AJ263" s="54"/>
      <c r="AK263" s="55"/>
      <c r="AL263" s="55"/>
      <c r="AM263" s="55"/>
      <c r="AN263" s="55"/>
      <c r="AO263" s="38"/>
      <c r="AP263" s="55"/>
      <c r="AQ263" s="68"/>
      <c r="AR263" s="38"/>
      <c r="AS263" s="39"/>
      <c r="AT263" s="53"/>
      <c r="AU263" s="53">
        <f t="shared" si="31"/>
        <v>1</v>
      </c>
      <c r="AV263" s="57" t="b">
        <f t="shared" si="34"/>
        <v>0</v>
      </c>
    </row>
    <row r="264" spans="1:48" ht="15" customHeight="1" x14ac:dyDescent="0.2">
      <c r="A264" s="51" t="s">
        <v>50</v>
      </c>
      <c r="B264" s="52" t="s">
        <v>826</v>
      </c>
      <c r="C264" s="52" t="s">
        <v>18</v>
      </c>
      <c r="D264" s="52" t="s">
        <v>15</v>
      </c>
      <c r="E264" s="52" t="s">
        <v>573</v>
      </c>
      <c r="F264" s="52" t="s">
        <v>2223</v>
      </c>
      <c r="G264" s="52" t="s">
        <v>2224</v>
      </c>
      <c r="H264" s="52" t="s">
        <v>2225</v>
      </c>
      <c r="I264" s="52" t="s">
        <v>2226</v>
      </c>
      <c r="J264" s="52" t="s">
        <v>882</v>
      </c>
      <c r="K264" s="52" t="s">
        <v>1732</v>
      </c>
      <c r="L264" s="52" t="s">
        <v>511</v>
      </c>
      <c r="M264" s="53"/>
      <c r="N264" s="53">
        <v>500</v>
      </c>
      <c r="O264" s="52" t="s">
        <v>2227</v>
      </c>
      <c r="P264" s="52" t="s">
        <v>2229</v>
      </c>
      <c r="Q264" s="53">
        <v>1</v>
      </c>
      <c r="R264" s="54"/>
      <c r="S264" s="55"/>
      <c r="T264" s="55"/>
      <c r="U264" s="56"/>
      <c r="V264" s="52" t="s">
        <v>2036</v>
      </c>
      <c r="W264" s="53">
        <v>1010450220</v>
      </c>
      <c r="X264" s="53">
        <v>4</v>
      </c>
      <c r="Y264" s="53">
        <v>0</v>
      </c>
      <c r="Z264" s="53"/>
      <c r="AA264" s="52"/>
      <c r="AB264" s="53">
        <v>11.92</v>
      </c>
      <c r="AC264" s="53">
        <v>0</v>
      </c>
      <c r="AD264" s="53">
        <v>11.92</v>
      </c>
      <c r="AE264" s="78" t="str">
        <f t="shared" si="32"/>
        <v/>
      </c>
      <c r="AF264" s="78" t="str">
        <f t="shared" si="33"/>
        <v/>
      </c>
      <c r="AG264" s="78" t="str">
        <f t="shared" si="28"/>
        <v/>
      </c>
      <c r="AH264" s="78" t="str">
        <f t="shared" si="29"/>
        <v/>
      </c>
      <c r="AI264" s="78" t="str">
        <f t="shared" si="30"/>
        <v/>
      </c>
      <c r="AJ264" s="54"/>
      <c r="AK264" s="55"/>
      <c r="AL264" s="55"/>
      <c r="AM264" s="55"/>
      <c r="AN264" s="55"/>
      <c r="AO264" s="38"/>
      <c r="AP264" s="55"/>
      <c r="AQ264" s="68"/>
      <c r="AR264" s="38"/>
      <c r="AS264" s="39"/>
      <c r="AT264" s="53"/>
      <c r="AU264" s="53">
        <f t="shared" si="31"/>
        <v>1</v>
      </c>
      <c r="AV264" s="57" t="b">
        <f t="shared" si="34"/>
        <v>0</v>
      </c>
    </row>
    <row r="265" spans="1:48" ht="15" customHeight="1" x14ac:dyDescent="0.2">
      <c r="A265" s="51" t="s">
        <v>50</v>
      </c>
      <c r="B265" s="52" t="s">
        <v>826</v>
      </c>
      <c r="C265" s="52" t="s">
        <v>18</v>
      </c>
      <c r="D265" s="52" t="s">
        <v>15</v>
      </c>
      <c r="E265" s="52" t="s">
        <v>573</v>
      </c>
      <c r="F265" s="52" t="s">
        <v>2223</v>
      </c>
      <c r="G265" s="52" t="s">
        <v>2224</v>
      </c>
      <c r="H265" s="52" t="s">
        <v>2225</v>
      </c>
      <c r="I265" s="52" t="s">
        <v>2226</v>
      </c>
      <c r="J265" s="52" t="s">
        <v>882</v>
      </c>
      <c r="K265" s="52" t="s">
        <v>1732</v>
      </c>
      <c r="L265" s="52" t="s">
        <v>511</v>
      </c>
      <c r="M265" s="53"/>
      <c r="N265" s="53">
        <v>500</v>
      </c>
      <c r="O265" s="52" t="s">
        <v>2227</v>
      </c>
      <c r="P265" s="52" t="s">
        <v>2229</v>
      </c>
      <c r="Q265" s="53">
        <v>1</v>
      </c>
      <c r="R265" s="54"/>
      <c r="S265" s="55"/>
      <c r="T265" s="55"/>
      <c r="U265" s="56"/>
      <c r="V265" s="52" t="s">
        <v>2069</v>
      </c>
      <c r="W265" s="53">
        <v>1010450320</v>
      </c>
      <c r="X265" s="53">
        <v>4</v>
      </c>
      <c r="Y265" s="53">
        <v>0</v>
      </c>
      <c r="Z265" s="53"/>
      <c r="AA265" s="52"/>
      <c r="AB265" s="53">
        <v>8.92</v>
      </c>
      <c r="AC265" s="53">
        <v>0</v>
      </c>
      <c r="AD265" s="53">
        <v>8.92</v>
      </c>
      <c r="AE265" s="78" t="str">
        <f t="shared" si="32"/>
        <v/>
      </c>
      <c r="AF265" s="78" t="str">
        <f t="shared" si="33"/>
        <v/>
      </c>
      <c r="AG265" s="78" t="str">
        <f t="shared" si="28"/>
        <v/>
      </c>
      <c r="AH265" s="78" t="str">
        <f t="shared" si="29"/>
        <v/>
      </c>
      <c r="AI265" s="78" t="str">
        <f t="shared" si="30"/>
        <v/>
      </c>
      <c r="AJ265" s="54"/>
      <c r="AK265" s="55"/>
      <c r="AL265" s="55"/>
      <c r="AM265" s="55"/>
      <c r="AN265" s="55"/>
      <c r="AO265" s="38"/>
      <c r="AP265" s="55"/>
      <c r="AQ265" s="68"/>
      <c r="AR265" s="38"/>
      <c r="AS265" s="39"/>
      <c r="AT265" s="53"/>
      <c r="AU265" s="53">
        <f t="shared" si="31"/>
        <v>1</v>
      </c>
      <c r="AV265" s="57" t="b">
        <f t="shared" si="34"/>
        <v>0</v>
      </c>
    </row>
    <row r="266" spans="1:48" ht="15" customHeight="1" x14ac:dyDescent="0.2">
      <c r="A266" s="51" t="s">
        <v>50</v>
      </c>
      <c r="B266" s="52" t="s">
        <v>826</v>
      </c>
      <c r="C266" s="52" t="s">
        <v>18</v>
      </c>
      <c r="D266" s="52" t="s">
        <v>15</v>
      </c>
      <c r="E266" s="52" t="s">
        <v>573</v>
      </c>
      <c r="F266" s="52" t="s">
        <v>2223</v>
      </c>
      <c r="G266" s="52" t="s">
        <v>2224</v>
      </c>
      <c r="H266" s="52" t="s">
        <v>2225</v>
      </c>
      <c r="I266" s="52" t="s">
        <v>2226</v>
      </c>
      <c r="J266" s="52" t="s">
        <v>882</v>
      </c>
      <c r="K266" s="52" t="s">
        <v>1732</v>
      </c>
      <c r="L266" s="52" t="s">
        <v>511</v>
      </c>
      <c r="M266" s="53"/>
      <c r="N266" s="53">
        <v>500</v>
      </c>
      <c r="O266" s="52" t="s">
        <v>2227</v>
      </c>
      <c r="P266" s="52" t="s">
        <v>2229</v>
      </c>
      <c r="Q266" s="53">
        <v>1</v>
      </c>
      <c r="R266" s="54"/>
      <c r="S266" s="55"/>
      <c r="T266" s="55"/>
      <c r="U266" s="56"/>
      <c r="V266" s="52" t="s">
        <v>2070</v>
      </c>
      <c r="W266" s="53">
        <v>1010450120</v>
      </c>
      <c r="X266" s="53">
        <v>4</v>
      </c>
      <c r="Y266" s="53">
        <v>0</v>
      </c>
      <c r="Z266" s="53"/>
      <c r="AA266" s="52"/>
      <c r="AB266" s="53">
        <v>11.92</v>
      </c>
      <c r="AC266" s="53">
        <v>0</v>
      </c>
      <c r="AD266" s="53">
        <v>11.92</v>
      </c>
      <c r="AE266" s="78" t="str">
        <f t="shared" si="32"/>
        <v/>
      </c>
      <c r="AF266" s="78" t="str">
        <f t="shared" si="33"/>
        <v/>
      </c>
      <c r="AG266" s="78" t="str">
        <f t="shared" si="28"/>
        <v/>
      </c>
      <c r="AH266" s="78" t="str">
        <f t="shared" si="29"/>
        <v/>
      </c>
      <c r="AI266" s="78" t="str">
        <f t="shared" si="30"/>
        <v/>
      </c>
      <c r="AJ266" s="54"/>
      <c r="AK266" s="55"/>
      <c r="AL266" s="55"/>
      <c r="AM266" s="55"/>
      <c r="AN266" s="55"/>
      <c r="AO266" s="38"/>
      <c r="AP266" s="55"/>
      <c r="AQ266" s="68"/>
      <c r="AR266" s="38"/>
      <c r="AS266" s="39"/>
      <c r="AT266" s="53"/>
      <c r="AU266" s="53">
        <f t="shared" si="31"/>
        <v>1</v>
      </c>
      <c r="AV266" s="57" t="b">
        <f t="shared" si="34"/>
        <v>0</v>
      </c>
    </row>
    <row r="267" spans="1:48" ht="15" customHeight="1" x14ac:dyDescent="0.2">
      <c r="A267" s="51" t="s">
        <v>50</v>
      </c>
      <c r="B267" s="52" t="s">
        <v>826</v>
      </c>
      <c r="C267" s="52" t="s">
        <v>868</v>
      </c>
      <c r="D267" s="52" t="s">
        <v>15</v>
      </c>
      <c r="E267" s="52" t="s">
        <v>573</v>
      </c>
      <c r="F267" s="52" t="s">
        <v>2223</v>
      </c>
      <c r="G267" s="52" t="s">
        <v>2224</v>
      </c>
      <c r="H267" s="52" t="s">
        <v>2225</v>
      </c>
      <c r="I267" s="52" t="s">
        <v>2226</v>
      </c>
      <c r="J267" s="52" t="s">
        <v>882</v>
      </c>
      <c r="K267" s="52" t="s">
        <v>1732</v>
      </c>
      <c r="L267" s="52" t="s">
        <v>511</v>
      </c>
      <c r="M267" s="53"/>
      <c r="N267" s="53">
        <v>500</v>
      </c>
      <c r="O267" s="52" t="s">
        <v>2227</v>
      </c>
      <c r="P267" s="52" t="s">
        <v>2230</v>
      </c>
      <c r="Q267" s="53"/>
      <c r="R267" s="54">
        <v>1</v>
      </c>
      <c r="S267" s="55"/>
      <c r="T267" s="55"/>
      <c r="U267" s="56"/>
      <c r="V267" s="52" t="s">
        <v>1736</v>
      </c>
      <c r="W267" s="53">
        <v>530150</v>
      </c>
      <c r="X267" s="53">
        <v>20</v>
      </c>
      <c r="Y267" s="53">
        <v>0</v>
      </c>
      <c r="Z267" s="53"/>
      <c r="AA267" s="52"/>
      <c r="AB267" s="53">
        <v>46</v>
      </c>
      <c r="AC267" s="53">
        <v>0</v>
      </c>
      <c r="AD267" s="53">
        <v>46</v>
      </c>
      <c r="AE267" s="78" t="str">
        <f t="shared" si="32"/>
        <v/>
      </c>
      <c r="AF267" s="78" t="str">
        <f t="shared" si="33"/>
        <v/>
      </c>
      <c r="AG267" s="78" t="str">
        <f t="shared" si="28"/>
        <v/>
      </c>
      <c r="AH267" s="78" t="str">
        <f t="shared" si="29"/>
        <v/>
      </c>
      <c r="AI267" s="78" t="str">
        <f t="shared" si="30"/>
        <v/>
      </c>
      <c r="AJ267" s="54"/>
      <c r="AK267" s="55"/>
      <c r="AL267" s="55"/>
      <c r="AM267" s="55"/>
      <c r="AN267" s="55"/>
      <c r="AO267" s="38"/>
      <c r="AP267" s="55"/>
      <c r="AQ267" s="68"/>
      <c r="AR267" s="38"/>
      <c r="AS267" s="39"/>
      <c r="AT267" s="53"/>
      <c r="AU267" s="53">
        <f t="shared" si="31"/>
        <v>1</v>
      </c>
      <c r="AV267" s="57" t="b">
        <f t="shared" si="34"/>
        <v>0</v>
      </c>
    </row>
    <row r="268" spans="1:48" ht="15" customHeight="1" x14ac:dyDescent="0.2">
      <c r="A268" s="51" t="s">
        <v>50</v>
      </c>
      <c r="B268" s="52" t="s">
        <v>862</v>
      </c>
      <c r="C268" s="52"/>
      <c r="D268" s="52" t="s">
        <v>8</v>
      </c>
      <c r="E268" s="52"/>
      <c r="F268" s="52"/>
      <c r="G268" s="52"/>
      <c r="H268" s="52"/>
      <c r="I268" s="52"/>
      <c r="J268" s="52"/>
      <c r="K268" s="52"/>
      <c r="L268" s="52"/>
      <c r="M268" s="53"/>
      <c r="N268" s="53">
        <v>0</v>
      </c>
      <c r="O268" s="52" t="s">
        <v>2227</v>
      </c>
      <c r="P268" s="52" t="s">
        <v>2231</v>
      </c>
      <c r="Q268" s="53">
        <v>1</v>
      </c>
      <c r="R268" s="54"/>
      <c r="S268" s="55"/>
      <c r="T268" s="55">
        <v>1</v>
      </c>
      <c r="U268" s="56"/>
      <c r="V268" s="52" t="s">
        <v>1280</v>
      </c>
      <c r="W268" s="53">
        <v>1</v>
      </c>
      <c r="X268" s="53">
        <v>1</v>
      </c>
      <c r="Y268" s="53">
        <v>10</v>
      </c>
      <c r="Z268" s="53"/>
      <c r="AA268" s="52"/>
      <c r="AB268" s="53">
        <v>0</v>
      </c>
      <c r="AC268" s="53">
        <v>0</v>
      </c>
      <c r="AD268" s="53">
        <v>0</v>
      </c>
      <c r="AE268" s="78" t="str">
        <f t="shared" si="32"/>
        <v/>
      </c>
      <c r="AF268" s="78" t="str">
        <f t="shared" si="33"/>
        <v/>
      </c>
      <c r="AG268" s="78" t="str">
        <f t="shared" si="28"/>
        <v/>
      </c>
      <c r="AH268" s="78" t="str">
        <f t="shared" si="29"/>
        <v/>
      </c>
      <c r="AI268" s="78" t="str">
        <f t="shared" si="30"/>
        <v/>
      </c>
      <c r="AJ268" s="54"/>
      <c r="AK268" s="55"/>
      <c r="AL268" s="55"/>
      <c r="AM268" s="55"/>
      <c r="AN268" s="55"/>
      <c r="AO268" s="38"/>
      <c r="AP268" s="55"/>
      <c r="AQ268" s="68"/>
      <c r="AR268" s="38"/>
      <c r="AS268" s="39"/>
      <c r="AT268" s="53"/>
      <c r="AU268" s="53">
        <f t="shared" si="31"/>
        <v>1</v>
      </c>
      <c r="AV268" s="57" t="b">
        <f t="shared" si="34"/>
        <v>0</v>
      </c>
    </row>
    <row r="269" spans="1:48" ht="15" customHeight="1" x14ac:dyDescent="0.2">
      <c r="A269" s="51" t="s">
        <v>50</v>
      </c>
      <c r="B269" s="52" t="s">
        <v>826</v>
      </c>
      <c r="C269" s="52" t="s">
        <v>18</v>
      </c>
      <c r="D269" s="52" t="s">
        <v>15</v>
      </c>
      <c r="E269" s="52" t="s">
        <v>548</v>
      </c>
      <c r="F269" s="52" t="s">
        <v>2232</v>
      </c>
      <c r="G269" s="52" t="s">
        <v>2233</v>
      </c>
      <c r="H269" s="52" t="s">
        <v>2234</v>
      </c>
      <c r="I269" s="52" t="s">
        <v>2235</v>
      </c>
      <c r="J269" s="52" t="s">
        <v>882</v>
      </c>
      <c r="K269" s="52" t="s">
        <v>1732</v>
      </c>
      <c r="L269" s="52" t="s">
        <v>870</v>
      </c>
      <c r="M269" s="53"/>
      <c r="N269" s="53">
        <v>370</v>
      </c>
      <c r="O269" s="52" t="s">
        <v>2227</v>
      </c>
      <c r="P269" s="52" t="s">
        <v>2236</v>
      </c>
      <c r="Q269" s="53"/>
      <c r="R269" s="54">
        <v>1</v>
      </c>
      <c r="S269" s="55"/>
      <c r="T269" s="55"/>
      <c r="U269" s="56"/>
      <c r="V269" s="52" t="s">
        <v>816</v>
      </c>
      <c r="W269" s="53">
        <v>1010631170</v>
      </c>
      <c r="X269" s="53">
        <v>12</v>
      </c>
      <c r="Y269" s="53">
        <v>0</v>
      </c>
      <c r="Z269" s="53"/>
      <c r="AA269" s="52"/>
      <c r="AB269" s="53">
        <v>74.400000000000006</v>
      </c>
      <c r="AC269" s="53">
        <v>0</v>
      </c>
      <c r="AD269" s="53">
        <v>74.400000000000006</v>
      </c>
      <c r="AE269" s="78" t="str">
        <f t="shared" si="32"/>
        <v/>
      </c>
      <c r="AF269" s="78" t="str">
        <f t="shared" si="33"/>
        <v/>
      </c>
      <c r="AG269" s="78" t="str">
        <f t="shared" si="28"/>
        <v/>
      </c>
      <c r="AH269" s="78" t="str">
        <f t="shared" si="29"/>
        <v/>
      </c>
      <c r="AI269" s="78" t="str">
        <f t="shared" si="30"/>
        <v/>
      </c>
      <c r="AJ269" s="54"/>
      <c r="AK269" s="55"/>
      <c r="AL269" s="55"/>
      <c r="AM269" s="55"/>
      <c r="AN269" s="55"/>
      <c r="AO269" s="38"/>
      <c r="AP269" s="55"/>
      <c r="AQ269" s="68"/>
      <c r="AR269" s="38"/>
      <c r="AS269" s="39"/>
      <c r="AT269" s="53"/>
      <c r="AU269" s="53">
        <f t="shared" si="31"/>
        <v>1</v>
      </c>
      <c r="AV269" s="57" t="b">
        <f t="shared" si="34"/>
        <v>0</v>
      </c>
    </row>
    <row r="270" spans="1:48" ht="15" customHeight="1" x14ac:dyDescent="0.2">
      <c r="A270" s="51" t="s">
        <v>50</v>
      </c>
      <c r="B270" s="52" t="s">
        <v>826</v>
      </c>
      <c r="C270" s="52" t="s">
        <v>18</v>
      </c>
      <c r="D270" s="52" t="s">
        <v>15</v>
      </c>
      <c r="E270" s="52" t="s">
        <v>548</v>
      </c>
      <c r="F270" s="52" t="s">
        <v>2232</v>
      </c>
      <c r="G270" s="52" t="s">
        <v>2233</v>
      </c>
      <c r="H270" s="52" t="s">
        <v>2234</v>
      </c>
      <c r="I270" s="52" t="s">
        <v>2235</v>
      </c>
      <c r="J270" s="52" t="s">
        <v>882</v>
      </c>
      <c r="K270" s="52" t="s">
        <v>1732</v>
      </c>
      <c r="L270" s="52" t="s">
        <v>870</v>
      </c>
      <c r="M270" s="53"/>
      <c r="N270" s="53">
        <v>370</v>
      </c>
      <c r="O270" s="52" t="s">
        <v>2227</v>
      </c>
      <c r="P270" s="52" t="s">
        <v>2236</v>
      </c>
      <c r="Q270" s="53"/>
      <c r="R270" s="54">
        <v>1</v>
      </c>
      <c r="S270" s="55"/>
      <c r="T270" s="55"/>
      <c r="U270" s="56"/>
      <c r="V270" s="52" t="s">
        <v>1711</v>
      </c>
      <c r="W270" s="53">
        <v>1010420697</v>
      </c>
      <c r="X270" s="53">
        <v>4</v>
      </c>
      <c r="Y270" s="53">
        <v>0</v>
      </c>
      <c r="Z270" s="53"/>
      <c r="AA270" s="52"/>
      <c r="AB270" s="53">
        <v>38.64</v>
      </c>
      <c r="AC270" s="53">
        <v>0</v>
      </c>
      <c r="AD270" s="53">
        <v>38.64</v>
      </c>
      <c r="AE270" s="78" t="str">
        <f t="shared" si="32"/>
        <v/>
      </c>
      <c r="AF270" s="78" t="str">
        <f t="shared" si="33"/>
        <v/>
      </c>
      <c r="AG270" s="78" t="str">
        <f t="shared" si="28"/>
        <v/>
      </c>
      <c r="AH270" s="78" t="str">
        <f t="shared" si="29"/>
        <v/>
      </c>
      <c r="AI270" s="78" t="str">
        <f t="shared" si="30"/>
        <v/>
      </c>
      <c r="AJ270" s="54"/>
      <c r="AK270" s="55"/>
      <c r="AL270" s="55"/>
      <c r="AM270" s="55"/>
      <c r="AN270" s="55"/>
      <c r="AO270" s="38"/>
      <c r="AP270" s="55"/>
      <c r="AQ270" s="68"/>
      <c r="AR270" s="38"/>
      <c r="AS270" s="39"/>
      <c r="AT270" s="53"/>
      <c r="AU270" s="53">
        <f t="shared" si="31"/>
        <v>1</v>
      </c>
      <c r="AV270" s="57" t="b">
        <f t="shared" si="34"/>
        <v>0</v>
      </c>
    </row>
    <row r="271" spans="1:48" ht="15" customHeight="1" x14ac:dyDescent="0.2">
      <c r="A271" s="51" t="s">
        <v>50</v>
      </c>
      <c r="B271" s="52" t="s">
        <v>826</v>
      </c>
      <c r="C271" s="52" t="s">
        <v>18</v>
      </c>
      <c r="D271" s="52" t="s">
        <v>15</v>
      </c>
      <c r="E271" s="52" t="s">
        <v>548</v>
      </c>
      <c r="F271" s="52" t="s">
        <v>2232</v>
      </c>
      <c r="G271" s="52" t="s">
        <v>2233</v>
      </c>
      <c r="H271" s="52" t="s">
        <v>2234</v>
      </c>
      <c r="I271" s="52" t="s">
        <v>2235</v>
      </c>
      <c r="J271" s="52" t="s">
        <v>882</v>
      </c>
      <c r="K271" s="52" t="s">
        <v>1732</v>
      </c>
      <c r="L271" s="52" t="s">
        <v>870</v>
      </c>
      <c r="M271" s="53"/>
      <c r="N271" s="53">
        <v>370</v>
      </c>
      <c r="O271" s="52" t="s">
        <v>2227</v>
      </c>
      <c r="P271" s="52" t="s">
        <v>2236</v>
      </c>
      <c r="Q271" s="53">
        <v>1</v>
      </c>
      <c r="R271" s="54"/>
      <c r="S271" s="55"/>
      <c r="T271" s="55"/>
      <c r="U271" s="56"/>
      <c r="V271" s="52" t="s">
        <v>2036</v>
      </c>
      <c r="W271" s="53">
        <v>1010450220</v>
      </c>
      <c r="X271" s="53">
        <v>4</v>
      </c>
      <c r="Y271" s="53">
        <v>0</v>
      </c>
      <c r="Z271" s="53"/>
      <c r="AA271" s="52"/>
      <c r="AB271" s="53">
        <v>11.92</v>
      </c>
      <c r="AC271" s="53">
        <v>0</v>
      </c>
      <c r="AD271" s="53">
        <v>11.92</v>
      </c>
      <c r="AE271" s="78" t="str">
        <f t="shared" si="32"/>
        <v/>
      </c>
      <c r="AF271" s="78" t="str">
        <f t="shared" si="33"/>
        <v/>
      </c>
      <c r="AG271" s="78" t="str">
        <f t="shared" si="28"/>
        <v/>
      </c>
      <c r="AH271" s="78" t="str">
        <f t="shared" si="29"/>
        <v/>
      </c>
      <c r="AI271" s="78" t="str">
        <f t="shared" si="30"/>
        <v/>
      </c>
      <c r="AJ271" s="54"/>
      <c r="AK271" s="55"/>
      <c r="AL271" s="55"/>
      <c r="AM271" s="55"/>
      <c r="AN271" s="55"/>
      <c r="AO271" s="38"/>
      <c r="AP271" s="55"/>
      <c r="AQ271" s="68"/>
      <c r="AR271" s="38"/>
      <c r="AS271" s="39"/>
      <c r="AT271" s="53"/>
      <c r="AU271" s="53">
        <f t="shared" si="31"/>
        <v>1</v>
      </c>
      <c r="AV271" s="57" t="b">
        <f t="shared" si="34"/>
        <v>0</v>
      </c>
    </row>
    <row r="272" spans="1:48" ht="15" customHeight="1" x14ac:dyDescent="0.2">
      <c r="A272" s="51" t="s">
        <v>50</v>
      </c>
      <c r="B272" s="52" t="s">
        <v>826</v>
      </c>
      <c r="C272" s="52" t="s">
        <v>18</v>
      </c>
      <c r="D272" s="52" t="s">
        <v>15</v>
      </c>
      <c r="E272" s="52" t="s">
        <v>548</v>
      </c>
      <c r="F272" s="52" t="s">
        <v>2232</v>
      </c>
      <c r="G272" s="52" t="s">
        <v>2233</v>
      </c>
      <c r="H272" s="52" t="s">
        <v>2234</v>
      </c>
      <c r="I272" s="52" t="s">
        <v>2235</v>
      </c>
      <c r="J272" s="52" t="s">
        <v>882</v>
      </c>
      <c r="K272" s="52" t="s">
        <v>1732</v>
      </c>
      <c r="L272" s="52" t="s">
        <v>870</v>
      </c>
      <c r="M272" s="53"/>
      <c r="N272" s="53">
        <v>370</v>
      </c>
      <c r="O272" s="52" t="s">
        <v>2227</v>
      </c>
      <c r="P272" s="52" t="s">
        <v>2236</v>
      </c>
      <c r="Q272" s="53">
        <v>1</v>
      </c>
      <c r="R272" s="54"/>
      <c r="S272" s="55"/>
      <c r="T272" s="55"/>
      <c r="U272" s="56"/>
      <c r="V272" s="52" t="s">
        <v>1755</v>
      </c>
      <c r="W272" s="53">
        <v>1010639069</v>
      </c>
      <c r="X272" s="53">
        <v>6</v>
      </c>
      <c r="Y272" s="53">
        <v>0</v>
      </c>
      <c r="Z272" s="53"/>
      <c r="AA272" s="52"/>
      <c r="AB272" s="53">
        <v>37.200000000000003</v>
      </c>
      <c r="AC272" s="53">
        <v>0</v>
      </c>
      <c r="AD272" s="53">
        <v>37.200000000000003</v>
      </c>
      <c r="AE272" s="78" t="str">
        <f t="shared" si="32"/>
        <v/>
      </c>
      <c r="AF272" s="78" t="str">
        <f t="shared" si="33"/>
        <v/>
      </c>
      <c r="AG272" s="78" t="str">
        <f t="shared" si="28"/>
        <v/>
      </c>
      <c r="AH272" s="78" t="str">
        <f t="shared" si="29"/>
        <v/>
      </c>
      <c r="AI272" s="78" t="str">
        <f t="shared" si="30"/>
        <v/>
      </c>
      <c r="AJ272" s="54"/>
      <c r="AK272" s="55"/>
      <c r="AL272" s="55"/>
      <c r="AM272" s="55"/>
      <c r="AN272" s="55"/>
      <c r="AO272" s="38"/>
      <c r="AP272" s="55"/>
      <c r="AQ272" s="68"/>
      <c r="AR272" s="38"/>
      <c r="AS272" s="39"/>
      <c r="AT272" s="53"/>
      <c r="AU272" s="53">
        <f t="shared" si="31"/>
        <v>1</v>
      </c>
      <c r="AV272" s="57" t="b">
        <f t="shared" si="34"/>
        <v>0</v>
      </c>
    </row>
    <row r="273" spans="1:48" ht="15" customHeight="1" x14ac:dyDescent="0.2">
      <c r="A273" s="51" t="s">
        <v>50</v>
      </c>
      <c r="B273" s="52" t="s">
        <v>826</v>
      </c>
      <c r="C273" s="52" t="s">
        <v>863</v>
      </c>
      <c r="D273" s="52" t="s">
        <v>9</v>
      </c>
      <c r="E273" s="52" t="s">
        <v>573</v>
      </c>
      <c r="F273" s="52" t="s">
        <v>2223</v>
      </c>
      <c r="G273" s="52" t="s">
        <v>2224</v>
      </c>
      <c r="H273" s="52" t="s">
        <v>2225</v>
      </c>
      <c r="I273" s="52" t="s">
        <v>2226</v>
      </c>
      <c r="J273" s="52" t="s">
        <v>882</v>
      </c>
      <c r="K273" s="52" t="s">
        <v>1732</v>
      </c>
      <c r="L273" s="52" t="s">
        <v>511</v>
      </c>
      <c r="M273" s="53"/>
      <c r="N273" s="53">
        <v>500</v>
      </c>
      <c r="O273" s="52" t="s">
        <v>2227</v>
      </c>
      <c r="P273" s="52" t="s">
        <v>2237</v>
      </c>
      <c r="Q273" s="53">
        <v>1</v>
      </c>
      <c r="R273" s="54"/>
      <c r="S273" s="55"/>
      <c r="T273" s="55"/>
      <c r="U273" s="56">
        <v>1</v>
      </c>
      <c r="V273" s="52" t="s">
        <v>2179</v>
      </c>
      <c r="W273" s="53">
        <v>0</v>
      </c>
      <c r="X273" s="53">
        <v>6</v>
      </c>
      <c r="Y273" s="53">
        <v>10</v>
      </c>
      <c r="Z273" s="53"/>
      <c r="AA273" s="52"/>
      <c r="AB273" s="53">
        <v>12.66</v>
      </c>
      <c r="AC273" s="53">
        <v>0</v>
      </c>
      <c r="AD273" s="53">
        <v>12.66</v>
      </c>
      <c r="AE273" s="78" t="str">
        <f t="shared" si="32"/>
        <v/>
      </c>
      <c r="AF273" s="78" t="str">
        <f t="shared" si="33"/>
        <v/>
      </c>
      <c r="AG273" s="78" t="str">
        <f t="shared" si="28"/>
        <v/>
      </c>
      <c r="AH273" s="78" t="str">
        <f t="shared" si="29"/>
        <v/>
      </c>
      <c r="AI273" s="78" t="str">
        <f t="shared" si="30"/>
        <v/>
      </c>
      <c r="AJ273" s="54"/>
      <c r="AK273" s="55"/>
      <c r="AL273" s="55"/>
      <c r="AM273" s="55"/>
      <c r="AN273" s="55"/>
      <c r="AO273" s="38"/>
      <c r="AP273" s="55"/>
      <c r="AQ273" s="68"/>
      <c r="AR273" s="38"/>
      <c r="AS273" s="39"/>
      <c r="AT273" s="53"/>
      <c r="AU273" s="53">
        <f t="shared" si="31"/>
        <v>1</v>
      </c>
      <c r="AV273" s="57" t="b">
        <f t="shared" si="34"/>
        <v>0</v>
      </c>
    </row>
    <row r="274" spans="1:48" ht="15" customHeight="1" x14ac:dyDescent="0.2">
      <c r="A274" s="51" t="s">
        <v>50</v>
      </c>
      <c r="B274" s="52" t="s">
        <v>826</v>
      </c>
      <c r="C274" s="52" t="s">
        <v>863</v>
      </c>
      <c r="D274" s="52" t="s">
        <v>9</v>
      </c>
      <c r="E274" s="52" t="s">
        <v>573</v>
      </c>
      <c r="F274" s="52" t="s">
        <v>2223</v>
      </c>
      <c r="G274" s="52" t="s">
        <v>2224</v>
      </c>
      <c r="H274" s="52" t="s">
        <v>2225</v>
      </c>
      <c r="I274" s="52" t="s">
        <v>2226</v>
      </c>
      <c r="J274" s="52" t="s">
        <v>882</v>
      </c>
      <c r="K274" s="52" t="s">
        <v>1732</v>
      </c>
      <c r="L274" s="52" t="s">
        <v>511</v>
      </c>
      <c r="M274" s="53"/>
      <c r="N274" s="53">
        <v>500</v>
      </c>
      <c r="O274" s="52" t="s">
        <v>2227</v>
      </c>
      <c r="P274" s="52" t="s">
        <v>2237</v>
      </c>
      <c r="Q274" s="53">
        <v>1</v>
      </c>
      <c r="R274" s="54"/>
      <c r="S274" s="55"/>
      <c r="T274" s="55"/>
      <c r="U274" s="56">
        <v>1</v>
      </c>
      <c r="V274" s="52" t="s">
        <v>2136</v>
      </c>
      <c r="W274" s="53">
        <v>0</v>
      </c>
      <c r="X274" s="53">
        <v>6</v>
      </c>
      <c r="Y274" s="53">
        <v>10</v>
      </c>
      <c r="Z274" s="53"/>
      <c r="AA274" s="52"/>
      <c r="AB274" s="53">
        <v>11.94</v>
      </c>
      <c r="AC274" s="53">
        <v>0</v>
      </c>
      <c r="AD274" s="53">
        <v>11.94</v>
      </c>
      <c r="AE274" s="78" t="str">
        <f t="shared" si="32"/>
        <v/>
      </c>
      <c r="AF274" s="78" t="str">
        <f t="shared" si="33"/>
        <v/>
      </c>
      <c r="AG274" s="78" t="str">
        <f t="shared" si="28"/>
        <v/>
      </c>
      <c r="AH274" s="78" t="str">
        <f t="shared" si="29"/>
        <v/>
      </c>
      <c r="AI274" s="78" t="str">
        <f t="shared" si="30"/>
        <v/>
      </c>
      <c r="AJ274" s="54"/>
      <c r="AK274" s="55"/>
      <c r="AL274" s="55"/>
      <c r="AM274" s="55"/>
      <c r="AN274" s="55"/>
      <c r="AO274" s="38"/>
      <c r="AP274" s="55"/>
      <c r="AQ274" s="68"/>
      <c r="AR274" s="38"/>
      <c r="AS274" s="39"/>
      <c r="AT274" s="53"/>
      <c r="AU274" s="53">
        <f t="shared" si="31"/>
        <v>1</v>
      </c>
      <c r="AV274" s="57" t="b">
        <f t="shared" si="34"/>
        <v>0</v>
      </c>
    </row>
    <row r="275" spans="1:48" ht="15" customHeight="1" x14ac:dyDescent="0.2">
      <c r="A275" s="51" t="s">
        <v>50</v>
      </c>
      <c r="B275" s="52" t="s">
        <v>826</v>
      </c>
      <c r="C275" s="52" t="s">
        <v>863</v>
      </c>
      <c r="D275" s="52" t="s">
        <v>9</v>
      </c>
      <c r="E275" s="52" t="s">
        <v>573</v>
      </c>
      <c r="F275" s="52" t="s">
        <v>2223</v>
      </c>
      <c r="G275" s="52" t="s">
        <v>2224</v>
      </c>
      <c r="H275" s="52" t="s">
        <v>2225</v>
      </c>
      <c r="I275" s="52" t="s">
        <v>2226</v>
      </c>
      <c r="J275" s="52" t="s">
        <v>882</v>
      </c>
      <c r="K275" s="52" t="s">
        <v>1732</v>
      </c>
      <c r="L275" s="52" t="s">
        <v>511</v>
      </c>
      <c r="M275" s="53"/>
      <c r="N275" s="53">
        <v>500</v>
      </c>
      <c r="O275" s="52" t="s">
        <v>2227</v>
      </c>
      <c r="P275" s="52" t="s">
        <v>2237</v>
      </c>
      <c r="Q275" s="53">
        <v>1</v>
      </c>
      <c r="R275" s="54"/>
      <c r="S275" s="55"/>
      <c r="T275" s="55"/>
      <c r="U275" s="56">
        <v>1</v>
      </c>
      <c r="V275" s="52" t="s">
        <v>2137</v>
      </c>
      <c r="W275" s="53">
        <v>0</v>
      </c>
      <c r="X275" s="53">
        <v>6</v>
      </c>
      <c r="Y275" s="53">
        <v>10</v>
      </c>
      <c r="Z275" s="53"/>
      <c r="AA275" s="52"/>
      <c r="AB275" s="53">
        <v>9.6</v>
      </c>
      <c r="AC275" s="53">
        <v>0</v>
      </c>
      <c r="AD275" s="53">
        <v>9.6</v>
      </c>
      <c r="AE275" s="78" t="str">
        <f t="shared" si="32"/>
        <v/>
      </c>
      <c r="AF275" s="78" t="str">
        <f t="shared" si="33"/>
        <v/>
      </c>
      <c r="AG275" s="78" t="str">
        <f t="shared" si="28"/>
        <v/>
      </c>
      <c r="AH275" s="78" t="str">
        <f t="shared" si="29"/>
        <v/>
      </c>
      <c r="AI275" s="78" t="str">
        <f t="shared" si="30"/>
        <v/>
      </c>
      <c r="AJ275" s="54"/>
      <c r="AK275" s="55"/>
      <c r="AL275" s="55"/>
      <c r="AM275" s="55"/>
      <c r="AN275" s="55"/>
      <c r="AO275" s="38"/>
      <c r="AP275" s="55"/>
      <c r="AQ275" s="68"/>
      <c r="AR275" s="38"/>
      <c r="AS275" s="39"/>
      <c r="AT275" s="53"/>
      <c r="AU275" s="53">
        <f t="shared" si="31"/>
        <v>1</v>
      </c>
      <c r="AV275" s="57" t="b">
        <f t="shared" si="34"/>
        <v>0</v>
      </c>
    </row>
    <row r="276" spans="1:48" ht="15" customHeight="1" x14ac:dyDescent="0.2">
      <c r="A276" s="51" t="s">
        <v>50</v>
      </c>
      <c r="B276" s="52" t="s">
        <v>826</v>
      </c>
      <c r="C276" s="52" t="s">
        <v>863</v>
      </c>
      <c r="D276" s="52" t="s">
        <v>9</v>
      </c>
      <c r="E276" s="52" t="s">
        <v>573</v>
      </c>
      <c r="F276" s="52" t="s">
        <v>2223</v>
      </c>
      <c r="G276" s="52" t="s">
        <v>2224</v>
      </c>
      <c r="H276" s="52" t="s">
        <v>2225</v>
      </c>
      <c r="I276" s="52" t="s">
        <v>2226</v>
      </c>
      <c r="J276" s="52" t="s">
        <v>882</v>
      </c>
      <c r="K276" s="52" t="s">
        <v>1732</v>
      </c>
      <c r="L276" s="52" t="s">
        <v>511</v>
      </c>
      <c r="M276" s="53"/>
      <c r="N276" s="53">
        <v>500</v>
      </c>
      <c r="O276" s="52" t="s">
        <v>2227</v>
      </c>
      <c r="P276" s="52" t="s">
        <v>2237</v>
      </c>
      <c r="Q276" s="53">
        <v>1</v>
      </c>
      <c r="R276" s="54"/>
      <c r="S276" s="55"/>
      <c r="T276" s="55"/>
      <c r="U276" s="56">
        <v>1</v>
      </c>
      <c r="V276" s="52" t="s">
        <v>1098</v>
      </c>
      <c r="W276" s="53">
        <v>0</v>
      </c>
      <c r="X276" s="53">
        <v>6</v>
      </c>
      <c r="Y276" s="53">
        <v>10</v>
      </c>
      <c r="Z276" s="53"/>
      <c r="AA276" s="52"/>
      <c r="AB276" s="53">
        <v>13.32</v>
      </c>
      <c r="AC276" s="53">
        <v>0</v>
      </c>
      <c r="AD276" s="53">
        <v>13.32</v>
      </c>
      <c r="AE276" s="78" t="str">
        <f t="shared" si="32"/>
        <v/>
      </c>
      <c r="AF276" s="78" t="str">
        <f t="shared" si="33"/>
        <v/>
      </c>
      <c r="AG276" s="78" t="str">
        <f t="shared" si="28"/>
        <v/>
      </c>
      <c r="AH276" s="78" t="str">
        <f t="shared" si="29"/>
        <v/>
      </c>
      <c r="AI276" s="78" t="str">
        <f t="shared" si="30"/>
        <v/>
      </c>
      <c r="AJ276" s="54"/>
      <c r="AK276" s="55"/>
      <c r="AL276" s="55"/>
      <c r="AM276" s="55"/>
      <c r="AN276" s="55"/>
      <c r="AO276" s="38"/>
      <c r="AP276" s="55"/>
      <c r="AQ276" s="68"/>
      <c r="AR276" s="38"/>
      <c r="AS276" s="39"/>
      <c r="AT276" s="53"/>
      <c r="AU276" s="53">
        <f t="shared" si="31"/>
        <v>1</v>
      </c>
      <c r="AV276" s="57" t="b">
        <f t="shared" si="34"/>
        <v>0</v>
      </c>
    </row>
    <row r="277" spans="1:48" ht="15" customHeight="1" x14ac:dyDescent="0.2">
      <c r="A277" s="51" t="s">
        <v>50</v>
      </c>
      <c r="B277" s="52" t="s">
        <v>826</v>
      </c>
      <c r="C277" s="52" t="s">
        <v>863</v>
      </c>
      <c r="D277" s="52" t="s">
        <v>9</v>
      </c>
      <c r="E277" s="52" t="s">
        <v>573</v>
      </c>
      <c r="F277" s="52" t="s">
        <v>2223</v>
      </c>
      <c r="G277" s="52" t="s">
        <v>2224</v>
      </c>
      <c r="H277" s="52" t="s">
        <v>2225</v>
      </c>
      <c r="I277" s="52" t="s">
        <v>2226</v>
      </c>
      <c r="J277" s="52" t="s">
        <v>882</v>
      </c>
      <c r="K277" s="52" t="s">
        <v>1732</v>
      </c>
      <c r="L277" s="52" t="s">
        <v>511</v>
      </c>
      <c r="M277" s="53"/>
      <c r="N277" s="53">
        <v>500</v>
      </c>
      <c r="O277" s="52" t="s">
        <v>2227</v>
      </c>
      <c r="P277" s="52" t="s">
        <v>2237</v>
      </c>
      <c r="Q277" s="53"/>
      <c r="R277" s="54"/>
      <c r="S277" s="55">
        <v>1</v>
      </c>
      <c r="T277" s="55"/>
      <c r="U277" s="56">
        <v>1</v>
      </c>
      <c r="V277" s="52" t="s">
        <v>2144</v>
      </c>
      <c r="W277" s="53">
        <v>0</v>
      </c>
      <c r="X277" s="53">
        <v>6</v>
      </c>
      <c r="Y277" s="53">
        <v>10</v>
      </c>
      <c r="Z277" s="53"/>
      <c r="AA277" s="52"/>
      <c r="AB277" s="53">
        <v>12.24</v>
      </c>
      <c r="AC277" s="53">
        <v>0</v>
      </c>
      <c r="AD277" s="53">
        <v>12.24</v>
      </c>
      <c r="AE277" s="78" t="str">
        <f t="shared" si="32"/>
        <v/>
      </c>
      <c r="AF277" s="78" t="str">
        <f t="shared" si="33"/>
        <v/>
      </c>
      <c r="AG277" s="78" t="str">
        <f t="shared" si="28"/>
        <v/>
      </c>
      <c r="AH277" s="78" t="str">
        <f t="shared" si="29"/>
        <v/>
      </c>
      <c r="AI277" s="78" t="str">
        <f t="shared" si="30"/>
        <v/>
      </c>
      <c r="AJ277" s="54"/>
      <c r="AK277" s="55"/>
      <c r="AL277" s="55"/>
      <c r="AM277" s="55"/>
      <c r="AN277" s="55"/>
      <c r="AO277" s="38"/>
      <c r="AP277" s="55"/>
      <c r="AQ277" s="68"/>
      <c r="AR277" s="38"/>
      <c r="AS277" s="39"/>
      <c r="AT277" s="53"/>
      <c r="AU277" s="53">
        <f t="shared" si="31"/>
        <v>1</v>
      </c>
      <c r="AV277" s="57" t="b">
        <f t="shared" si="34"/>
        <v>0</v>
      </c>
    </row>
    <row r="278" spans="1:48" ht="15" customHeight="1" x14ac:dyDescent="0.2">
      <c r="A278" s="51" t="s">
        <v>50</v>
      </c>
      <c r="B278" s="52" t="s">
        <v>826</v>
      </c>
      <c r="C278" s="52" t="s">
        <v>863</v>
      </c>
      <c r="D278" s="52" t="s">
        <v>9</v>
      </c>
      <c r="E278" s="52" t="s">
        <v>573</v>
      </c>
      <c r="F278" s="52" t="s">
        <v>2223</v>
      </c>
      <c r="G278" s="52" t="s">
        <v>2224</v>
      </c>
      <c r="H278" s="52" t="s">
        <v>2225</v>
      </c>
      <c r="I278" s="52" t="s">
        <v>2226</v>
      </c>
      <c r="J278" s="52" t="s">
        <v>882</v>
      </c>
      <c r="K278" s="52" t="s">
        <v>1732</v>
      </c>
      <c r="L278" s="52" t="s">
        <v>511</v>
      </c>
      <c r="M278" s="53"/>
      <c r="N278" s="53">
        <v>500</v>
      </c>
      <c r="O278" s="52" t="s">
        <v>2227</v>
      </c>
      <c r="P278" s="52" t="s">
        <v>2237</v>
      </c>
      <c r="Q278" s="53"/>
      <c r="R278" s="54"/>
      <c r="S278" s="55">
        <v>1</v>
      </c>
      <c r="T278" s="55"/>
      <c r="U278" s="56">
        <v>1</v>
      </c>
      <c r="V278" s="52" t="s">
        <v>2145</v>
      </c>
      <c r="W278" s="53">
        <v>0</v>
      </c>
      <c r="X278" s="53">
        <v>6</v>
      </c>
      <c r="Y278" s="53">
        <v>10</v>
      </c>
      <c r="Z278" s="53"/>
      <c r="AA278" s="52"/>
      <c r="AB278" s="53">
        <v>11.4</v>
      </c>
      <c r="AC278" s="53">
        <v>0</v>
      </c>
      <c r="AD278" s="53">
        <v>11.4</v>
      </c>
      <c r="AE278" s="78" t="str">
        <f t="shared" si="32"/>
        <v/>
      </c>
      <c r="AF278" s="78" t="str">
        <f t="shared" si="33"/>
        <v/>
      </c>
      <c r="AG278" s="78" t="str">
        <f t="shared" si="28"/>
        <v/>
      </c>
      <c r="AH278" s="78" t="str">
        <f t="shared" si="29"/>
        <v/>
      </c>
      <c r="AI278" s="78" t="str">
        <f t="shared" si="30"/>
        <v/>
      </c>
      <c r="AJ278" s="54"/>
      <c r="AK278" s="55"/>
      <c r="AL278" s="55"/>
      <c r="AM278" s="55"/>
      <c r="AN278" s="55"/>
      <c r="AO278" s="38"/>
      <c r="AP278" s="55"/>
      <c r="AQ278" s="68"/>
      <c r="AR278" s="38"/>
      <c r="AS278" s="39"/>
      <c r="AT278" s="53"/>
      <c r="AU278" s="53">
        <f t="shared" si="31"/>
        <v>1</v>
      </c>
      <c r="AV278" s="57" t="b">
        <f t="shared" si="34"/>
        <v>0</v>
      </c>
    </row>
    <row r="279" spans="1:48" ht="15" customHeight="1" x14ac:dyDescent="0.2">
      <c r="A279" s="51" t="s">
        <v>50</v>
      </c>
      <c r="B279" s="52" t="s">
        <v>826</v>
      </c>
      <c r="C279" s="52" t="s">
        <v>863</v>
      </c>
      <c r="D279" s="52" t="s">
        <v>9</v>
      </c>
      <c r="E279" s="52" t="s">
        <v>573</v>
      </c>
      <c r="F279" s="52" t="s">
        <v>2223</v>
      </c>
      <c r="G279" s="52" t="s">
        <v>2224</v>
      </c>
      <c r="H279" s="52" t="s">
        <v>2225</v>
      </c>
      <c r="I279" s="52" t="s">
        <v>2226</v>
      </c>
      <c r="J279" s="52" t="s">
        <v>882</v>
      </c>
      <c r="K279" s="52" t="s">
        <v>1732</v>
      </c>
      <c r="L279" s="52" t="s">
        <v>511</v>
      </c>
      <c r="M279" s="53"/>
      <c r="N279" s="53">
        <v>500</v>
      </c>
      <c r="O279" s="52" t="s">
        <v>2227</v>
      </c>
      <c r="P279" s="52" t="s">
        <v>2237</v>
      </c>
      <c r="Q279" s="53"/>
      <c r="R279" s="54"/>
      <c r="S279" s="55">
        <v>1</v>
      </c>
      <c r="T279" s="55"/>
      <c r="U279" s="56">
        <v>1</v>
      </c>
      <c r="V279" s="52" t="s">
        <v>2138</v>
      </c>
      <c r="W279" s="53">
        <v>0</v>
      </c>
      <c r="X279" s="53">
        <v>6</v>
      </c>
      <c r="Y279" s="53">
        <v>10</v>
      </c>
      <c r="Z279" s="53"/>
      <c r="AA279" s="52"/>
      <c r="AB279" s="53">
        <v>12.54</v>
      </c>
      <c r="AC279" s="53">
        <v>0</v>
      </c>
      <c r="AD279" s="53">
        <v>12.54</v>
      </c>
      <c r="AE279" s="78" t="str">
        <f t="shared" si="32"/>
        <v/>
      </c>
      <c r="AF279" s="78" t="str">
        <f t="shared" si="33"/>
        <v/>
      </c>
      <c r="AG279" s="78" t="str">
        <f t="shared" si="28"/>
        <v/>
      </c>
      <c r="AH279" s="78" t="str">
        <f t="shared" si="29"/>
        <v/>
      </c>
      <c r="AI279" s="78" t="str">
        <f t="shared" si="30"/>
        <v/>
      </c>
      <c r="AJ279" s="54"/>
      <c r="AK279" s="55"/>
      <c r="AL279" s="55"/>
      <c r="AM279" s="55"/>
      <c r="AN279" s="55"/>
      <c r="AO279" s="38"/>
      <c r="AP279" s="55"/>
      <c r="AQ279" s="68"/>
      <c r="AR279" s="38"/>
      <c r="AS279" s="39"/>
      <c r="AT279" s="53"/>
      <c r="AU279" s="53">
        <f t="shared" si="31"/>
        <v>1</v>
      </c>
      <c r="AV279" s="57" t="b">
        <f t="shared" si="34"/>
        <v>0</v>
      </c>
    </row>
    <row r="280" spans="1:48" ht="15" customHeight="1" x14ac:dyDescent="0.2">
      <c r="A280" s="51" t="s">
        <v>50</v>
      </c>
      <c r="B280" s="52" t="s">
        <v>826</v>
      </c>
      <c r="C280" s="52" t="s">
        <v>863</v>
      </c>
      <c r="D280" s="52" t="s">
        <v>9</v>
      </c>
      <c r="E280" s="52" t="s">
        <v>573</v>
      </c>
      <c r="F280" s="52" t="s">
        <v>2223</v>
      </c>
      <c r="G280" s="52" t="s">
        <v>2224</v>
      </c>
      <c r="H280" s="52" t="s">
        <v>2225</v>
      </c>
      <c r="I280" s="52" t="s">
        <v>2226</v>
      </c>
      <c r="J280" s="52" t="s">
        <v>882</v>
      </c>
      <c r="K280" s="52" t="s">
        <v>1732</v>
      </c>
      <c r="L280" s="52" t="s">
        <v>511</v>
      </c>
      <c r="M280" s="53"/>
      <c r="N280" s="53">
        <v>500</v>
      </c>
      <c r="O280" s="52" t="s">
        <v>2227</v>
      </c>
      <c r="P280" s="52" t="s">
        <v>2238</v>
      </c>
      <c r="Q280" s="53">
        <v>1</v>
      </c>
      <c r="R280" s="54"/>
      <c r="S280" s="55"/>
      <c r="T280" s="55"/>
      <c r="U280" s="56"/>
      <c r="V280" s="52" t="s">
        <v>1020</v>
      </c>
      <c r="W280" s="53">
        <v>0</v>
      </c>
      <c r="X280" s="53">
        <v>3</v>
      </c>
      <c r="Y280" s="53">
        <v>5</v>
      </c>
      <c r="Z280" s="53"/>
      <c r="AA280" s="52"/>
      <c r="AB280" s="53">
        <v>4.68</v>
      </c>
      <c r="AC280" s="53">
        <v>0</v>
      </c>
      <c r="AD280" s="53">
        <v>4.68</v>
      </c>
      <c r="AE280" s="78" t="str">
        <f t="shared" si="32"/>
        <v/>
      </c>
      <c r="AF280" s="78" t="str">
        <f t="shared" si="33"/>
        <v/>
      </c>
      <c r="AG280" s="78" t="str">
        <f t="shared" si="28"/>
        <v/>
      </c>
      <c r="AH280" s="78" t="str">
        <f t="shared" si="29"/>
        <v/>
      </c>
      <c r="AI280" s="78" t="str">
        <f t="shared" si="30"/>
        <v/>
      </c>
      <c r="AJ280" s="54"/>
      <c r="AK280" s="55"/>
      <c r="AL280" s="55"/>
      <c r="AM280" s="55"/>
      <c r="AN280" s="55"/>
      <c r="AO280" s="38"/>
      <c r="AP280" s="55"/>
      <c r="AQ280" s="68"/>
      <c r="AR280" s="38"/>
      <c r="AS280" s="39"/>
      <c r="AT280" s="53"/>
      <c r="AU280" s="53">
        <f t="shared" si="31"/>
        <v>1</v>
      </c>
      <c r="AV280" s="57" t="b">
        <f t="shared" si="34"/>
        <v>0</v>
      </c>
    </row>
    <row r="281" spans="1:48" ht="15" customHeight="1" x14ac:dyDescent="0.2">
      <c r="A281" s="51" t="s">
        <v>50</v>
      </c>
      <c r="B281" s="52" t="s">
        <v>826</v>
      </c>
      <c r="C281" s="52" t="s">
        <v>817</v>
      </c>
      <c r="D281" s="52" t="s">
        <v>950</v>
      </c>
      <c r="E281" s="52" t="s">
        <v>2239</v>
      </c>
      <c r="F281" s="52" t="s">
        <v>2240</v>
      </c>
      <c r="G281" s="52" t="s">
        <v>2241</v>
      </c>
      <c r="H281" s="52" t="s">
        <v>2242</v>
      </c>
      <c r="I281" s="52"/>
      <c r="J281" s="52" t="s">
        <v>882</v>
      </c>
      <c r="K281" s="52" t="s">
        <v>1732</v>
      </c>
      <c r="L281" s="52" t="s">
        <v>870</v>
      </c>
      <c r="M281" s="53"/>
      <c r="N281" s="53">
        <v>142</v>
      </c>
      <c r="O281" s="52" t="s">
        <v>2227</v>
      </c>
      <c r="P281" s="52" t="s">
        <v>2243</v>
      </c>
      <c r="Q281" s="53">
        <v>1</v>
      </c>
      <c r="R281" s="54"/>
      <c r="S281" s="55"/>
      <c r="T281" s="55"/>
      <c r="U281" s="56"/>
      <c r="V281" s="52" t="s">
        <v>818</v>
      </c>
      <c r="W281" s="53">
        <v>0</v>
      </c>
      <c r="X281" s="53">
        <v>4</v>
      </c>
      <c r="Y281" s="53">
        <v>0</v>
      </c>
      <c r="Z281" s="53"/>
      <c r="AA281" s="52"/>
      <c r="AB281" s="53">
        <v>24.4</v>
      </c>
      <c r="AC281" s="53">
        <v>0</v>
      </c>
      <c r="AD281" s="53">
        <v>24.4</v>
      </c>
      <c r="AE281" s="78" t="str">
        <f t="shared" si="32"/>
        <v/>
      </c>
      <c r="AF281" s="78" t="str">
        <f t="shared" si="33"/>
        <v/>
      </c>
      <c r="AG281" s="78" t="str">
        <f t="shared" si="28"/>
        <v/>
      </c>
      <c r="AH281" s="78" t="str">
        <f t="shared" si="29"/>
        <v/>
      </c>
      <c r="AI281" s="78" t="str">
        <f t="shared" si="30"/>
        <v/>
      </c>
      <c r="AJ281" s="54"/>
      <c r="AK281" s="55"/>
      <c r="AL281" s="55"/>
      <c r="AM281" s="55"/>
      <c r="AN281" s="55"/>
      <c r="AO281" s="38"/>
      <c r="AP281" s="55"/>
      <c r="AQ281" s="68"/>
      <c r="AR281" s="38"/>
      <c r="AS281" s="39"/>
      <c r="AT281" s="53"/>
      <c r="AU281" s="53">
        <f t="shared" si="31"/>
        <v>1</v>
      </c>
      <c r="AV281" s="57" t="b">
        <f t="shared" si="34"/>
        <v>0</v>
      </c>
    </row>
    <row r="282" spans="1:48" ht="15" customHeight="1" x14ac:dyDescent="0.2">
      <c r="A282" s="51" t="s">
        <v>50</v>
      </c>
      <c r="B282" s="52" t="s">
        <v>862</v>
      </c>
      <c r="C282" s="52" t="s">
        <v>863</v>
      </c>
      <c r="D282" s="52" t="s">
        <v>15</v>
      </c>
      <c r="E282" s="52" t="s">
        <v>2202</v>
      </c>
      <c r="F282" s="52" t="s">
        <v>2203</v>
      </c>
      <c r="G282" s="52" t="s">
        <v>2204</v>
      </c>
      <c r="H282" s="52" t="s">
        <v>2205</v>
      </c>
      <c r="I282" s="52" t="s">
        <v>2206</v>
      </c>
      <c r="J282" s="52" t="s">
        <v>864</v>
      </c>
      <c r="K282" s="52" t="s">
        <v>2101</v>
      </c>
      <c r="L282" s="52" t="s">
        <v>511</v>
      </c>
      <c r="M282" s="53"/>
      <c r="N282" s="53">
        <v>150</v>
      </c>
      <c r="O282" s="52" t="s">
        <v>2244</v>
      </c>
      <c r="P282" s="52" t="s">
        <v>2245</v>
      </c>
      <c r="Q282" s="53">
        <v>1</v>
      </c>
      <c r="R282" s="54"/>
      <c r="S282" s="55"/>
      <c r="T282" s="55"/>
      <c r="U282" s="56"/>
      <c r="V282" s="52" t="s">
        <v>1114</v>
      </c>
      <c r="W282" s="53">
        <v>0</v>
      </c>
      <c r="X282" s="53">
        <v>3</v>
      </c>
      <c r="Y282" s="53">
        <v>0</v>
      </c>
      <c r="Z282" s="53"/>
      <c r="AA282" s="52"/>
      <c r="AB282" s="53">
        <v>8.1</v>
      </c>
      <c r="AC282" s="53">
        <v>0</v>
      </c>
      <c r="AD282" s="53">
        <v>8.1</v>
      </c>
      <c r="AE282" s="78" t="str">
        <f t="shared" si="32"/>
        <v/>
      </c>
      <c r="AF282" s="78" t="str">
        <f t="shared" si="33"/>
        <v/>
      </c>
      <c r="AG282" s="78" t="str">
        <f t="shared" si="28"/>
        <v/>
      </c>
      <c r="AH282" s="78" t="str">
        <f t="shared" si="29"/>
        <v/>
      </c>
      <c r="AI282" s="78" t="str">
        <f t="shared" si="30"/>
        <v/>
      </c>
      <c r="AJ282" s="54"/>
      <c r="AK282" s="55"/>
      <c r="AL282" s="55"/>
      <c r="AM282" s="55"/>
      <c r="AN282" s="55"/>
      <c r="AO282" s="38"/>
      <c r="AP282" s="55"/>
      <c r="AQ282" s="68"/>
      <c r="AR282" s="38"/>
      <c r="AS282" s="39"/>
      <c r="AT282" s="53"/>
      <c r="AU282" s="53">
        <f t="shared" si="31"/>
        <v>1</v>
      </c>
      <c r="AV282" s="57" t="b">
        <f t="shared" si="34"/>
        <v>0</v>
      </c>
    </row>
    <row r="283" spans="1:48" ht="15" customHeight="1" x14ac:dyDescent="0.2">
      <c r="A283" s="51" t="s">
        <v>50</v>
      </c>
      <c r="B283" s="52" t="s">
        <v>862</v>
      </c>
      <c r="C283" s="52" t="s">
        <v>863</v>
      </c>
      <c r="D283" s="52" t="s">
        <v>15</v>
      </c>
      <c r="E283" s="52" t="s">
        <v>2202</v>
      </c>
      <c r="F283" s="52" t="s">
        <v>2203</v>
      </c>
      <c r="G283" s="52" t="s">
        <v>2204</v>
      </c>
      <c r="H283" s="52" t="s">
        <v>2205</v>
      </c>
      <c r="I283" s="52" t="s">
        <v>2206</v>
      </c>
      <c r="J283" s="52" t="s">
        <v>864</v>
      </c>
      <c r="K283" s="52" t="s">
        <v>2101</v>
      </c>
      <c r="L283" s="52" t="s">
        <v>511</v>
      </c>
      <c r="M283" s="53"/>
      <c r="N283" s="53">
        <v>150</v>
      </c>
      <c r="O283" s="52" t="s">
        <v>2244</v>
      </c>
      <c r="P283" s="52" t="s">
        <v>2245</v>
      </c>
      <c r="Q283" s="53">
        <v>1</v>
      </c>
      <c r="R283" s="54"/>
      <c r="S283" s="55"/>
      <c r="T283" s="55"/>
      <c r="U283" s="56"/>
      <c r="V283" s="52" t="s">
        <v>903</v>
      </c>
      <c r="W283" s="53">
        <v>0</v>
      </c>
      <c r="X283" s="53">
        <v>6</v>
      </c>
      <c r="Y283" s="53">
        <v>0</v>
      </c>
      <c r="Z283" s="53"/>
      <c r="AA283" s="52"/>
      <c r="AB283" s="53">
        <v>9.5399999999999991</v>
      </c>
      <c r="AC283" s="53">
        <v>0</v>
      </c>
      <c r="AD283" s="53">
        <v>9.5399999999999991</v>
      </c>
      <c r="AE283" s="78" t="str">
        <f t="shared" si="32"/>
        <v/>
      </c>
      <c r="AF283" s="78" t="str">
        <f t="shared" si="33"/>
        <v/>
      </c>
      <c r="AG283" s="78" t="str">
        <f t="shared" si="28"/>
        <v/>
      </c>
      <c r="AH283" s="78" t="str">
        <f t="shared" si="29"/>
        <v/>
      </c>
      <c r="AI283" s="78" t="str">
        <f t="shared" si="30"/>
        <v/>
      </c>
      <c r="AJ283" s="54"/>
      <c r="AK283" s="55"/>
      <c r="AL283" s="55"/>
      <c r="AM283" s="55"/>
      <c r="AN283" s="55"/>
      <c r="AO283" s="38"/>
      <c r="AP283" s="55"/>
      <c r="AQ283" s="68"/>
      <c r="AR283" s="38"/>
      <c r="AS283" s="39"/>
      <c r="AT283" s="53"/>
      <c r="AU283" s="53">
        <f t="shared" si="31"/>
        <v>1</v>
      </c>
      <c r="AV283" s="57" t="b">
        <f t="shared" si="34"/>
        <v>0</v>
      </c>
    </row>
    <row r="284" spans="1:48" ht="15" customHeight="1" x14ac:dyDescent="0.2">
      <c r="A284" s="51" t="s">
        <v>50</v>
      </c>
      <c r="B284" s="52" t="s">
        <v>862</v>
      </c>
      <c r="C284" s="52" t="s">
        <v>863</v>
      </c>
      <c r="D284" s="52" t="s">
        <v>15</v>
      </c>
      <c r="E284" s="52" t="s">
        <v>2202</v>
      </c>
      <c r="F284" s="52" t="s">
        <v>2203</v>
      </c>
      <c r="G284" s="52" t="s">
        <v>2204</v>
      </c>
      <c r="H284" s="52" t="s">
        <v>2205</v>
      </c>
      <c r="I284" s="52" t="s">
        <v>2206</v>
      </c>
      <c r="J284" s="52" t="s">
        <v>864</v>
      </c>
      <c r="K284" s="52" t="s">
        <v>2101</v>
      </c>
      <c r="L284" s="52" t="s">
        <v>511</v>
      </c>
      <c r="M284" s="53"/>
      <c r="N284" s="53">
        <v>150</v>
      </c>
      <c r="O284" s="52" t="s">
        <v>2244</v>
      </c>
      <c r="P284" s="52" t="s">
        <v>2245</v>
      </c>
      <c r="Q284" s="53">
        <v>1</v>
      </c>
      <c r="R284" s="54"/>
      <c r="S284" s="55"/>
      <c r="T284" s="55"/>
      <c r="U284" s="56"/>
      <c r="V284" s="52" t="s">
        <v>2209</v>
      </c>
      <c r="W284" s="53">
        <v>0</v>
      </c>
      <c r="X284" s="53">
        <v>6</v>
      </c>
      <c r="Y284" s="53">
        <v>0</v>
      </c>
      <c r="Z284" s="53"/>
      <c r="AA284" s="52"/>
      <c r="AB284" s="53">
        <v>9</v>
      </c>
      <c r="AC284" s="53">
        <v>0</v>
      </c>
      <c r="AD284" s="53">
        <v>9</v>
      </c>
      <c r="AE284" s="78" t="str">
        <f t="shared" si="32"/>
        <v/>
      </c>
      <c r="AF284" s="78" t="str">
        <f t="shared" si="33"/>
        <v/>
      </c>
      <c r="AG284" s="78" t="str">
        <f t="shared" si="28"/>
        <v/>
      </c>
      <c r="AH284" s="78" t="str">
        <f t="shared" si="29"/>
        <v/>
      </c>
      <c r="AI284" s="78" t="str">
        <f t="shared" si="30"/>
        <v/>
      </c>
      <c r="AJ284" s="54"/>
      <c r="AK284" s="55"/>
      <c r="AL284" s="55"/>
      <c r="AM284" s="55"/>
      <c r="AN284" s="55"/>
      <c r="AO284" s="38"/>
      <c r="AP284" s="55"/>
      <c r="AQ284" s="68"/>
      <c r="AR284" s="38"/>
      <c r="AS284" s="39"/>
      <c r="AT284" s="53"/>
      <c r="AU284" s="53">
        <f t="shared" si="31"/>
        <v>1</v>
      </c>
      <c r="AV284" s="57" t="b">
        <f t="shared" si="34"/>
        <v>0</v>
      </c>
    </row>
    <row r="285" spans="1:48" ht="15" customHeight="1" x14ac:dyDescent="0.2">
      <c r="A285" s="51" t="s">
        <v>50</v>
      </c>
      <c r="B285" s="52" t="s">
        <v>862</v>
      </c>
      <c r="C285" s="52" t="s">
        <v>863</v>
      </c>
      <c r="D285" s="52" t="s">
        <v>15</v>
      </c>
      <c r="E285" s="52" t="s">
        <v>2202</v>
      </c>
      <c r="F285" s="52" t="s">
        <v>2203</v>
      </c>
      <c r="G285" s="52" t="s">
        <v>2204</v>
      </c>
      <c r="H285" s="52" t="s">
        <v>2205</v>
      </c>
      <c r="I285" s="52" t="s">
        <v>2206</v>
      </c>
      <c r="J285" s="52" t="s">
        <v>864</v>
      </c>
      <c r="K285" s="52" t="s">
        <v>2101</v>
      </c>
      <c r="L285" s="52" t="s">
        <v>511</v>
      </c>
      <c r="M285" s="53"/>
      <c r="N285" s="53">
        <v>150</v>
      </c>
      <c r="O285" s="52" t="s">
        <v>2244</v>
      </c>
      <c r="P285" s="52" t="s">
        <v>2245</v>
      </c>
      <c r="Q285" s="53">
        <v>1</v>
      </c>
      <c r="R285" s="54"/>
      <c r="S285" s="55"/>
      <c r="T285" s="55"/>
      <c r="U285" s="56"/>
      <c r="V285" s="52" t="s">
        <v>1545</v>
      </c>
      <c r="W285" s="53">
        <v>0</v>
      </c>
      <c r="X285" s="53">
        <v>6</v>
      </c>
      <c r="Y285" s="53">
        <v>0</v>
      </c>
      <c r="Z285" s="53"/>
      <c r="AA285" s="52"/>
      <c r="AB285" s="53">
        <v>18.54</v>
      </c>
      <c r="AC285" s="53">
        <v>0</v>
      </c>
      <c r="AD285" s="53">
        <v>18.54</v>
      </c>
      <c r="AE285" s="78" t="str">
        <f t="shared" si="32"/>
        <v/>
      </c>
      <c r="AF285" s="78" t="str">
        <f t="shared" si="33"/>
        <v/>
      </c>
      <c r="AG285" s="78" t="str">
        <f t="shared" si="28"/>
        <v/>
      </c>
      <c r="AH285" s="78" t="str">
        <f t="shared" si="29"/>
        <v/>
      </c>
      <c r="AI285" s="78" t="str">
        <f t="shared" si="30"/>
        <v/>
      </c>
      <c r="AJ285" s="54"/>
      <c r="AK285" s="55"/>
      <c r="AL285" s="55"/>
      <c r="AM285" s="55"/>
      <c r="AN285" s="55"/>
      <c r="AO285" s="38"/>
      <c r="AP285" s="55"/>
      <c r="AQ285" s="68"/>
      <c r="AR285" s="38"/>
      <c r="AS285" s="39"/>
      <c r="AT285" s="53"/>
      <c r="AU285" s="53">
        <f t="shared" si="31"/>
        <v>1</v>
      </c>
      <c r="AV285" s="57" t="b">
        <f t="shared" si="34"/>
        <v>0</v>
      </c>
    </row>
    <row r="286" spans="1:48" ht="15" customHeight="1" x14ac:dyDescent="0.2">
      <c r="A286" s="51" t="s">
        <v>50</v>
      </c>
      <c r="B286" s="52" t="s">
        <v>862</v>
      </c>
      <c r="C286" s="52" t="s">
        <v>863</v>
      </c>
      <c r="D286" s="52" t="s">
        <v>15</v>
      </c>
      <c r="E286" s="52" t="s">
        <v>2202</v>
      </c>
      <c r="F286" s="52" t="s">
        <v>2203</v>
      </c>
      <c r="G286" s="52" t="s">
        <v>2204</v>
      </c>
      <c r="H286" s="52" t="s">
        <v>2205</v>
      </c>
      <c r="I286" s="52" t="s">
        <v>2206</v>
      </c>
      <c r="J286" s="52" t="s">
        <v>864</v>
      </c>
      <c r="K286" s="52" t="s">
        <v>2101</v>
      </c>
      <c r="L286" s="52" t="s">
        <v>511</v>
      </c>
      <c r="M286" s="53"/>
      <c r="N286" s="53">
        <v>150</v>
      </c>
      <c r="O286" s="52" t="s">
        <v>2244</v>
      </c>
      <c r="P286" s="52" t="s">
        <v>2245</v>
      </c>
      <c r="Q286" s="53">
        <v>1</v>
      </c>
      <c r="R286" s="54"/>
      <c r="S286" s="55"/>
      <c r="T286" s="55"/>
      <c r="U286" s="56"/>
      <c r="V286" s="52" t="s">
        <v>1090</v>
      </c>
      <c r="W286" s="53">
        <v>0</v>
      </c>
      <c r="X286" s="53">
        <v>3</v>
      </c>
      <c r="Y286" s="53">
        <v>0</v>
      </c>
      <c r="Z286" s="53"/>
      <c r="AA286" s="52"/>
      <c r="AB286" s="53">
        <v>7.77</v>
      </c>
      <c r="AC286" s="53">
        <v>0</v>
      </c>
      <c r="AD286" s="53">
        <v>7.77</v>
      </c>
      <c r="AE286" s="78" t="str">
        <f t="shared" si="32"/>
        <v/>
      </c>
      <c r="AF286" s="78" t="str">
        <f t="shared" si="33"/>
        <v/>
      </c>
      <c r="AG286" s="78" t="str">
        <f t="shared" si="28"/>
        <v/>
      </c>
      <c r="AH286" s="78" t="str">
        <f t="shared" si="29"/>
        <v/>
      </c>
      <c r="AI286" s="78" t="str">
        <f t="shared" si="30"/>
        <v/>
      </c>
      <c r="AJ286" s="54"/>
      <c r="AK286" s="55"/>
      <c r="AL286" s="55"/>
      <c r="AM286" s="55"/>
      <c r="AN286" s="55"/>
      <c r="AO286" s="38"/>
      <c r="AP286" s="55"/>
      <c r="AQ286" s="68"/>
      <c r="AR286" s="38"/>
      <c r="AS286" s="39"/>
      <c r="AT286" s="53"/>
      <c r="AU286" s="53">
        <f t="shared" si="31"/>
        <v>1</v>
      </c>
      <c r="AV286" s="57" t="b">
        <f t="shared" si="34"/>
        <v>0</v>
      </c>
    </row>
    <row r="287" spans="1:48" ht="15" customHeight="1" x14ac:dyDescent="0.2">
      <c r="A287" s="51" t="s">
        <v>50</v>
      </c>
      <c r="B287" s="52" t="s">
        <v>862</v>
      </c>
      <c r="C287" s="52" t="s">
        <v>863</v>
      </c>
      <c r="D287" s="52" t="s">
        <v>15</v>
      </c>
      <c r="E287" s="52" t="s">
        <v>2202</v>
      </c>
      <c r="F287" s="52" t="s">
        <v>2203</v>
      </c>
      <c r="G287" s="52" t="s">
        <v>2204</v>
      </c>
      <c r="H287" s="52" t="s">
        <v>2205</v>
      </c>
      <c r="I287" s="52" t="s">
        <v>2206</v>
      </c>
      <c r="J287" s="52" t="s">
        <v>864</v>
      </c>
      <c r="K287" s="52" t="s">
        <v>2101</v>
      </c>
      <c r="L287" s="52" t="s">
        <v>511</v>
      </c>
      <c r="M287" s="53"/>
      <c r="N287" s="53">
        <v>150</v>
      </c>
      <c r="O287" s="52" t="s">
        <v>2244</v>
      </c>
      <c r="P287" s="52" t="s">
        <v>2245</v>
      </c>
      <c r="Q287" s="53"/>
      <c r="R287" s="54">
        <v>1</v>
      </c>
      <c r="S287" s="55"/>
      <c r="T287" s="55"/>
      <c r="U287" s="56"/>
      <c r="V287" s="52" t="s">
        <v>2210</v>
      </c>
      <c r="W287" s="53">
        <v>0</v>
      </c>
      <c r="X287" s="53">
        <v>3</v>
      </c>
      <c r="Y287" s="53">
        <v>0</v>
      </c>
      <c r="Z287" s="53"/>
      <c r="AA287" s="52"/>
      <c r="AB287" s="53">
        <v>0</v>
      </c>
      <c r="AC287" s="53">
        <v>0</v>
      </c>
      <c r="AD287" s="53">
        <v>0</v>
      </c>
      <c r="AE287" s="78" t="str">
        <f t="shared" si="32"/>
        <v/>
      </c>
      <c r="AF287" s="78" t="str">
        <f t="shared" si="33"/>
        <v/>
      </c>
      <c r="AG287" s="78" t="str">
        <f t="shared" si="28"/>
        <v/>
      </c>
      <c r="AH287" s="78" t="str">
        <f t="shared" si="29"/>
        <v/>
      </c>
      <c r="AI287" s="78" t="str">
        <f t="shared" si="30"/>
        <v/>
      </c>
      <c r="AJ287" s="54"/>
      <c r="AK287" s="55"/>
      <c r="AL287" s="55"/>
      <c r="AM287" s="55"/>
      <c r="AN287" s="55"/>
      <c r="AO287" s="38"/>
      <c r="AP287" s="55"/>
      <c r="AQ287" s="68"/>
      <c r="AR287" s="38"/>
      <c r="AS287" s="39"/>
      <c r="AT287" s="53"/>
      <c r="AU287" s="53">
        <f t="shared" si="31"/>
        <v>1</v>
      </c>
      <c r="AV287" s="57" t="b">
        <f t="shared" si="34"/>
        <v>0</v>
      </c>
    </row>
    <row r="288" spans="1:48" ht="15" customHeight="1" x14ac:dyDescent="0.2">
      <c r="A288" s="51" t="s">
        <v>50</v>
      </c>
      <c r="B288" s="52" t="s">
        <v>2246</v>
      </c>
      <c r="C288" s="52" t="s">
        <v>18</v>
      </c>
      <c r="D288" s="52" t="s">
        <v>15</v>
      </c>
      <c r="E288" s="52" t="s">
        <v>739</v>
      </c>
      <c r="F288" s="52" t="s">
        <v>2247</v>
      </c>
      <c r="G288" s="52" t="s">
        <v>2248</v>
      </c>
      <c r="H288" s="52" t="s">
        <v>2249</v>
      </c>
      <c r="I288" s="52" t="s">
        <v>2250</v>
      </c>
      <c r="J288" s="52" t="s">
        <v>804</v>
      </c>
      <c r="K288" s="52" t="s">
        <v>2251</v>
      </c>
      <c r="L288" s="52" t="s">
        <v>511</v>
      </c>
      <c r="M288" s="53"/>
      <c r="N288" s="53">
        <v>220</v>
      </c>
      <c r="O288" s="52" t="s">
        <v>2252</v>
      </c>
      <c r="P288" s="52" t="s">
        <v>2253</v>
      </c>
      <c r="Q288" s="53">
        <v>1</v>
      </c>
      <c r="R288" s="54"/>
      <c r="S288" s="55"/>
      <c r="T288" s="55"/>
      <c r="U288" s="56"/>
      <c r="V288" s="52" t="s">
        <v>2070</v>
      </c>
      <c r="W288" s="53">
        <v>1010450120</v>
      </c>
      <c r="X288" s="53">
        <v>4</v>
      </c>
      <c r="Y288" s="53">
        <v>0</v>
      </c>
      <c r="Z288" s="53"/>
      <c r="AA288" s="52"/>
      <c r="AB288" s="53">
        <v>11.92</v>
      </c>
      <c r="AC288" s="53">
        <v>0</v>
      </c>
      <c r="AD288" s="53">
        <v>11.92</v>
      </c>
      <c r="AE288" s="78" t="str">
        <f t="shared" si="32"/>
        <v/>
      </c>
      <c r="AF288" s="78" t="str">
        <f t="shared" si="33"/>
        <v/>
      </c>
      <c r="AG288" s="78" t="str">
        <f t="shared" si="28"/>
        <v/>
      </c>
      <c r="AH288" s="78" t="str">
        <f t="shared" si="29"/>
        <v/>
      </c>
      <c r="AI288" s="78" t="str">
        <f t="shared" si="30"/>
        <v/>
      </c>
      <c r="AJ288" s="54"/>
      <c r="AK288" s="55"/>
      <c r="AL288" s="55"/>
      <c r="AM288" s="55"/>
      <c r="AN288" s="55"/>
      <c r="AO288" s="38"/>
      <c r="AP288" s="55"/>
      <c r="AQ288" s="68"/>
      <c r="AR288" s="38"/>
      <c r="AS288" s="39"/>
      <c r="AT288" s="53"/>
      <c r="AU288" s="53">
        <f t="shared" si="31"/>
        <v>1</v>
      </c>
      <c r="AV288" s="57" t="b">
        <f t="shared" si="34"/>
        <v>0</v>
      </c>
    </row>
    <row r="289" spans="1:48" ht="15" customHeight="1" x14ac:dyDescent="0.2">
      <c r="A289" s="51" t="s">
        <v>50</v>
      </c>
      <c r="B289" s="52" t="s">
        <v>2246</v>
      </c>
      <c r="C289" s="52" t="s">
        <v>18</v>
      </c>
      <c r="D289" s="52" t="s">
        <v>15</v>
      </c>
      <c r="E289" s="52" t="s">
        <v>739</v>
      </c>
      <c r="F289" s="52" t="s">
        <v>2247</v>
      </c>
      <c r="G289" s="52" t="s">
        <v>2248</v>
      </c>
      <c r="H289" s="52" t="s">
        <v>2249</v>
      </c>
      <c r="I289" s="52" t="s">
        <v>2250</v>
      </c>
      <c r="J289" s="52" t="s">
        <v>804</v>
      </c>
      <c r="K289" s="52" t="s">
        <v>2251</v>
      </c>
      <c r="L289" s="52" t="s">
        <v>511</v>
      </c>
      <c r="M289" s="53"/>
      <c r="N289" s="53">
        <v>220</v>
      </c>
      <c r="O289" s="52" t="s">
        <v>2252</v>
      </c>
      <c r="P289" s="52" t="s">
        <v>2253</v>
      </c>
      <c r="Q289" s="53">
        <v>1</v>
      </c>
      <c r="R289" s="54"/>
      <c r="S289" s="55"/>
      <c r="T289" s="55"/>
      <c r="U289" s="56"/>
      <c r="V289" s="52" t="s">
        <v>2254</v>
      </c>
      <c r="W289" s="53">
        <v>1010450620</v>
      </c>
      <c r="X289" s="53">
        <v>4</v>
      </c>
      <c r="Y289" s="53">
        <v>0</v>
      </c>
      <c r="Z289" s="53"/>
      <c r="AA289" s="52"/>
      <c r="AB289" s="53">
        <v>8.92</v>
      </c>
      <c r="AC289" s="53">
        <v>0</v>
      </c>
      <c r="AD289" s="53">
        <v>8.92</v>
      </c>
      <c r="AE289" s="78" t="str">
        <f t="shared" si="32"/>
        <v/>
      </c>
      <c r="AF289" s="78" t="str">
        <f t="shared" si="33"/>
        <v/>
      </c>
      <c r="AG289" s="78" t="str">
        <f t="shared" si="28"/>
        <v/>
      </c>
      <c r="AH289" s="78" t="str">
        <f t="shared" si="29"/>
        <v/>
      </c>
      <c r="AI289" s="78" t="str">
        <f t="shared" si="30"/>
        <v/>
      </c>
      <c r="AJ289" s="54"/>
      <c r="AK289" s="55"/>
      <c r="AL289" s="55"/>
      <c r="AM289" s="55"/>
      <c r="AN289" s="55"/>
      <c r="AO289" s="38"/>
      <c r="AP289" s="55"/>
      <c r="AQ289" s="68"/>
      <c r="AR289" s="38"/>
      <c r="AS289" s="39"/>
      <c r="AT289" s="53"/>
      <c r="AU289" s="53">
        <f t="shared" si="31"/>
        <v>1</v>
      </c>
      <c r="AV289" s="57" t="b">
        <f t="shared" si="34"/>
        <v>0</v>
      </c>
    </row>
    <row r="290" spans="1:48" ht="15" customHeight="1" x14ac:dyDescent="0.2">
      <c r="A290" s="51" t="s">
        <v>50</v>
      </c>
      <c r="B290" s="52" t="s">
        <v>803</v>
      </c>
      <c r="C290" s="52" t="s">
        <v>817</v>
      </c>
      <c r="D290" s="52" t="s">
        <v>15</v>
      </c>
      <c r="E290" s="52" t="s">
        <v>739</v>
      </c>
      <c r="F290" s="52" t="s">
        <v>2247</v>
      </c>
      <c r="G290" s="52" t="s">
        <v>2248</v>
      </c>
      <c r="H290" s="52" t="s">
        <v>2249</v>
      </c>
      <c r="I290" s="52" t="s">
        <v>2250</v>
      </c>
      <c r="J290" s="52" t="s">
        <v>804</v>
      </c>
      <c r="K290" s="52" t="s">
        <v>2251</v>
      </c>
      <c r="L290" s="52" t="s">
        <v>511</v>
      </c>
      <c r="M290" s="53"/>
      <c r="N290" s="53">
        <v>220</v>
      </c>
      <c r="O290" s="52" t="s">
        <v>2252</v>
      </c>
      <c r="P290" s="52" t="s">
        <v>2255</v>
      </c>
      <c r="Q290" s="53">
        <v>1</v>
      </c>
      <c r="R290" s="54"/>
      <c r="S290" s="55"/>
      <c r="T290" s="55"/>
      <c r="U290" s="56"/>
      <c r="V290" s="52" t="s">
        <v>2256</v>
      </c>
      <c r="W290" s="53">
        <v>0</v>
      </c>
      <c r="X290" s="53">
        <v>6</v>
      </c>
      <c r="Y290" s="53">
        <v>0</v>
      </c>
      <c r="Z290" s="53"/>
      <c r="AA290" s="52"/>
      <c r="AB290" s="53">
        <v>17.7</v>
      </c>
      <c r="AC290" s="53">
        <v>0</v>
      </c>
      <c r="AD290" s="53">
        <v>17.7</v>
      </c>
      <c r="AE290" s="78" t="str">
        <f t="shared" si="32"/>
        <v/>
      </c>
      <c r="AF290" s="78" t="str">
        <f t="shared" si="33"/>
        <v/>
      </c>
      <c r="AG290" s="78" t="str">
        <f t="shared" si="28"/>
        <v/>
      </c>
      <c r="AH290" s="78" t="str">
        <f t="shared" si="29"/>
        <v/>
      </c>
      <c r="AI290" s="78" t="str">
        <f t="shared" si="30"/>
        <v/>
      </c>
      <c r="AJ290" s="54"/>
      <c r="AK290" s="55"/>
      <c r="AL290" s="55"/>
      <c r="AM290" s="55"/>
      <c r="AN290" s="55"/>
      <c r="AO290" s="38"/>
      <c r="AP290" s="55"/>
      <c r="AQ290" s="68"/>
      <c r="AR290" s="38"/>
      <c r="AS290" s="39"/>
      <c r="AT290" s="53"/>
      <c r="AU290" s="53">
        <f t="shared" si="31"/>
        <v>1</v>
      </c>
      <c r="AV290" s="57" t="b">
        <f t="shared" si="34"/>
        <v>0</v>
      </c>
    </row>
    <row r="291" spans="1:48" ht="15" customHeight="1" x14ac:dyDescent="0.2">
      <c r="A291" s="51" t="s">
        <v>50</v>
      </c>
      <c r="B291" s="52" t="s">
        <v>803</v>
      </c>
      <c r="C291" s="52" t="s">
        <v>817</v>
      </c>
      <c r="D291" s="52" t="s">
        <v>15</v>
      </c>
      <c r="E291" s="52" t="s">
        <v>739</v>
      </c>
      <c r="F291" s="52" t="s">
        <v>2247</v>
      </c>
      <c r="G291" s="52" t="s">
        <v>2248</v>
      </c>
      <c r="H291" s="52" t="s">
        <v>2249</v>
      </c>
      <c r="I291" s="52" t="s">
        <v>2250</v>
      </c>
      <c r="J291" s="52" t="s">
        <v>804</v>
      </c>
      <c r="K291" s="52" t="s">
        <v>2251</v>
      </c>
      <c r="L291" s="52" t="s">
        <v>511</v>
      </c>
      <c r="M291" s="53"/>
      <c r="N291" s="53">
        <v>220</v>
      </c>
      <c r="O291" s="52" t="s">
        <v>2252</v>
      </c>
      <c r="P291" s="52" t="s">
        <v>2255</v>
      </c>
      <c r="Q291" s="53"/>
      <c r="R291" s="54">
        <v>1</v>
      </c>
      <c r="S291" s="55"/>
      <c r="T291" s="55"/>
      <c r="U291" s="56"/>
      <c r="V291" s="52" t="s">
        <v>1149</v>
      </c>
      <c r="W291" s="53">
        <v>0</v>
      </c>
      <c r="X291" s="53">
        <v>6</v>
      </c>
      <c r="Y291" s="53">
        <v>0</v>
      </c>
      <c r="Z291" s="53"/>
      <c r="AA291" s="52"/>
      <c r="AB291" s="53">
        <v>19.5</v>
      </c>
      <c r="AC291" s="53">
        <v>0</v>
      </c>
      <c r="AD291" s="53">
        <v>19.5</v>
      </c>
      <c r="AE291" s="78" t="str">
        <f t="shared" si="32"/>
        <v/>
      </c>
      <c r="AF291" s="78" t="str">
        <f t="shared" si="33"/>
        <v/>
      </c>
      <c r="AG291" s="78" t="str">
        <f t="shared" si="28"/>
        <v/>
      </c>
      <c r="AH291" s="78" t="str">
        <f t="shared" si="29"/>
        <v/>
      </c>
      <c r="AI291" s="78" t="str">
        <f t="shared" si="30"/>
        <v/>
      </c>
      <c r="AJ291" s="54"/>
      <c r="AK291" s="55"/>
      <c r="AL291" s="55"/>
      <c r="AM291" s="55"/>
      <c r="AN291" s="55"/>
      <c r="AO291" s="38"/>
      <c r="AP291" s="55"/>
      <c r="AQ291" s="68"/>
      <c r="AR291" s="38"/>
      <c r="AS291" s="39"/>
      <c r="AT291" s="53"/>
      <c r="AU291" s="53">
        <f t="shared" si="31"/>
        <v>1</v>
      </c>
      <c r="AV291" s="57" t="b">
        <f t="shared" si="34"/>
        <v>0</v>
      </c>
    </row>
    <row r="292" spans="1:48" ht="15" customHeight="1" x14ac:dyDescent="0.2">
      <c r="A292" s="51" t="s">
        <v>50</v>
      </c>
      <c r="B292" s="52" t="s">
        <v>803</v>
      </c>
      <c r="C292" s="52" t="s">
        <v>817</v>
      </c>
      <c r="D292" s="52" t="s">
        <v>15</v>
      </c>
      <c r="E292" s="52" t="s">
        <v>739</v>
      </c>
      <c r="F292" s="52" t="s">
        <v>2247</v>
      </c>
      <c r="G292" s="52" t="s">
        <v>2248</v>
      </c>
      <c r="H292" s="52" t="s">
        <v>2249</v>
      </c>
      <c r="I292" s="52" t="s">
        <v>2250</v>
      </c>
      <c r="J292" s="52" t="s">
        <v>804</v>
      </c>
      <c r="K292" s="52" t="s">
        <v>2251</v>
      </c>
      <c r="L292" s="52" t="s">
        <v>511</v>
      </c>
      <c r="M292" s="53"/>
      <c r="N292" s="53">
        <v>220</v>
      </c>
      <c r="O292" s="52" t="s">
        <v>2252</v>
      </c>
      <c r="P292" s="52" t="s">
        <v>2255</v>
      </c>
      <c r="Q292" s="53"/>
      <c r="R292" s="54"/>
      <c r="S292" s="55">
        <v>1</v>
      </c>
      <c r="T292" s="55"/>
      <c r="U292" s="56"/>
      <c r="V292" s="52" t="s">
        <v>2257</v>
      </c>
      <c r="W292" s="53">
        <v>0</v>
      </c>
      <c r="X292" s="53">
        <v>24</v>
      </c>
      <c r="Y292" s="53">
        <v>0</v>
      </c>
      <c r="Z292" s="53"/>
      <c r="AA292" s="52"/>
      <c r="AB292" s="53">
        <v>39.36</v>
      </c>
      <c r="AC292" s="53">
        <v>0</v>
      </c>
      <c r="AD292" s="53">
        <v>39.36</v>
      </c>
      <c r="AE292" s="78" t="str">
        <f t="shared" si="32"/>
        <v/>
      </c>
      <c r="AF292" s="78" t="str">
        <f t="shared" si="33"/>
        <v/>
      </c>
      <c r="AG292" s="78" t="str">
        <f t="shared" si="28"/>
        <v/>
      </c>
      <c r="AH292" s="78" t="str">
        <f t="shared" si="29"/>
        <v/>
      </c>
      <c r="AI292" s="78" t="str">
        <f t="shared" si="30"/>
        <v/>
      </c>
      <c r="AJ292" s="54"/>
      <c r="AK292" s="55"/>
      <c r="AL292" s="55"/>
      <c r="AM292" s="55"/>
      <c r="AN292" s="55"/>
      <c r="AO292" s="38"/>
      <c r="AP292" s="55"/>
      <c r="AQ292" s="68"/>
      <c r="AR292" s="38"/>
      <c r="AS292" s="39"/>
      <c r="AT292" s="53"/>
      <c r="AU292" s="53">
        <f t="shared" si="31"/>
        <v>1</v>
      </c>
      <c r="AV292" s="57" t="b">
        <f t="shared" si="34"/>
        <v>0</v>
      </c>
    </row>
    <row r="293" spans="1:48" ht="15" customHeight="1" x14ac:dyDescent="0.2">
      <c r="A293" s="51" t="s">
        <v>50</v>
      </c>
      <c r="B293" s="52" t="s">
        <v>803</v>
      </c>
      <c r="C293" s="52" t="s">
        <v>1839</v>
      </c>
      <c r="D293" s="52" t="s">
        <v>15</v>
      </c>
      <c r="E293" s="52" t="s">
        <v>739</v>
      </c>
      <c r="F293" s="52" t="s">
        <v>2247</v>
      </c>
      <c r="G293" s="52" t="s">
        <v>2248</v>
      </c>
      <c r="H293" s="52" t="s">
        <v>2249</v>
      </c>
      <c r="I293" s="52" t="s">
        <v>2250</v>
      </c>
      <c r="J293" s="52" t="s">
        <v>804</v>
      </c>
      <c r="K293" s="52" t="s">
        <v>2251</v>
      </c>
      <c r="L293" s="52" t="s">
        <v>511</v>
      </c>
      <c r="M293" s="53"/>
      <c r="N293" s="53">
        <v>220</v>
      </c>
      <c r="O293" s="52" t="s">
        <v>2252</v>
      </c>
      <c r="P293" s="52" t="s">
        <v>2258</v>
      </c>
      <c r="Q293" s="53">
        <v>1</v>
      </c>
      <c r="R293" s="54"/>
      <c r="S293" s="55"/>
      <c r="T293" s="55"/>
      <c r="U293" s="56"/>
      <c r="V293" s="52" t="s">
        <v>2259</v>
      </c>
      <c r="W293" s="53">
        <v>250</v>
      </c>
      <c r="X293" s="53">
        <v>12</v>
      </c>
      <c r="Y293" s="53">
        <v>10</v>
      </c>
      <c r="Z293" s="53"/>
      <c r="AA293" s="52"/>
      <c r="AB293" s="53">
        <v>36.24</v>
      </c>
      <c r="AC293" s="53">
        <v>0</v>
      </c>
      <c r="AD293" s="53">
        <v>36.24</v>
      </c>
      <c r="AE293" s="78" t="str">
        <f t="shared" si="32"/>
        <v/>
      </c>
      <c r="AF293" s="78" t="str">
        <f t="shared" si="33"/>
        <v/>
      </c>
      <c r="AG293" s="78" t="str">
        <f t="shared" si="28"/>
        <v/>
      </c>
      <c r="AH293" s="78" t="str">
        <f t="shared" si="29"/>
        <v/>
      </c>
      <c r="AI293" s="78" t="str">
        <f t="shared" si="30"/>
        <v/>
      </c>
      <c r="AJ293" s="54"/>
      <c r="AK293" s="55"/>
      <c r="AL293" s="55"/>
      <c r="AM293" s="55"/>
      <c r="AN293" s="55"/>
      <c r="AO293" s="38"/>
      <c r="AP293" s="55"/>
      <c r="AQ293" s="68"/>
      <c r="AR293" s="38"/>
      <c r="AS293" s="39"/>
      <c r="AT293" s="53"/>
      <c r="AU293" s="53">
        <f t="shared" si="31"/>
        <v>1</v>
      </c>
      <c r="AV293" s="57" t="b">
        <f t="shared" si="34"/>
        <v>0</v>
      </c>
    </row>
    <row r="294" spans="1:48" ht="15" customHeight="1" x14ac:dyDescent="0.2">
      <c r="A294" s="51" t="s">
        <v>50</v>
      </c>
      <c r="B294" s="52" t="s">
        <v>803</v>
      </c>
      <c r="C294" s="52" t="s">
        <v>1839</v>
      </c>
      <c r="D294" s="52" t="s">
        <v>15</v>
      </c>
      <c r="E294" s="52" t="s">
        <v>739</v>
      </c>
      <c r="F294" s="52" t="s">
        <v>2247</v>
      </c>
      <c r="G294" s="52" t="s">
        <v>2248</v>
      </c>
      <c r="H294" s="52" t="s">
        <v>2249</v>
      </c>
      <c r="I294" s="52" t="s">
        <v>2250</v>
      </c>
      <c r="J294" s="52" t="s">
        <v>804</v>
      </c>
      <c r="K294" s="52" t="s">
        <v>2251</v>
      </c>
      <c r="L294" s="52" t="s">
        <v>511</v>
      </c>
      <c r="M294" s="53"/>
      <c r="N294" s="53">
        <v>220</v>
      </c>
      <c r="O294" s="52" t="s">
        <v>2252</v>
      </c>
      <c r="P294" s="52" t="s">
        <v>2258</v>
      </c>
      <c r="Q294" s="53">
        <v>1</v>
      </c>
      <c r="R294" s="54"/>
      <c r="S294" s="55"/>
      <c r="T294" s="55"/>
      <c r="U294" s="56"/>
      <c r="V294" s="52" t="s">
        <v>2260</v>
      </c>
      <c r="W294" s="53">
        <v>250</v>
      </c>
      <c r="X294" s="53">
        <v>12</v>
      </c>
      <c r="Y294" s="53">
        <v>10</v>
      </c>
      <c r="Z294" s="53"/>
      <c r="AA294" s="52"/>
      <c r="AB294" s="53">
        <v>36.24</v>
      </c>
      <c r="AC294" s="53">
        <v>0</v>
      </c>
      <c r="AD294" s="53">
        <v>36.24</v>
      </c>
      <c r="AE294" s="78" t="str">
        <f t="shared" si="32"/>
        <v/>
      </c>
      <c r="AF294" s="78" t="str">
        <f t="shared" si="33"/>
        <v/>
      </c>
      <c r="AG294" s="78" t="str">
        <f t="shared" si="28"/>
        <v/>
      </c>
      <c r="AH294" s="78" t="str">
        <f t="shared" si="29"/>
        <v/>
      </c>
      <c r="AI294" s="78" t="str">
        <f t="shared" si="30"/>
        <v/>
      </c>
      <c r="AJ294" s="54"/>
      <c r="AK294" s="55"/>
      <c r="AL294" s="55"/>
      <c r="AM294" s="55"/>
      <c r="AN294" s="55"/>
      <c r="AO294" s="38"/>
      <c r="AP294" s="55"/>
      <c r="AQ294" s="68"/>
      <c r="AR294" s="38"/>
      <c r="AS294" s="39"/>
      <c r="AT294" s="53"/>
      <c r="AU294" s="53">
        <f t="shared" si="31"/>
        <v>1</v>
      </c>
      <c r="AV294" s="57" t="b">
        <f t="shared" si="34"/>
        <v>0</v>
      </c>
    </row>
    <row r="295" spans="1:48" ht="15" customHeight="1" x14ac:dyDescent="0.2">
      <c r="A295" s="51" t="s">
        <v>50</v>
      </c>
      <c r="B295" s="52" t="s">
        <v>803</v>
      </c>
      <c r="C295" s="52" t="s">
        <v>1839</v>
      </c>
      <c r="D295" s="52" t="s">
        <v>15</v>
      </c>
      <c r="E295" s="52" t="s">
        <v>739</v>
      </c>
      <c r="F295" s="52" t="s">
        <v>2247</v>
      </c>
      <c r="G295" s="52" t="s">
        <v>2248</v>
      </c>
      <c r="H295" s="52" t="s">
        <v>2249</v>
      </c>
      <c r="I295" s="52" t="s">
        <v>2250</v>
      </c>
      <c r="J295" s="52" t="s">
        <v>804</v>
      </c>
      <c r="K295" s="52" t="s">
        <v>2251</v>
      </c>
      <c r="L295" s="52" t="s">
        <v>511</v>
      </c>
      <c r="M295" s="53"/>
      <c r="N295" s="53">
        <v>220</v>
      </c>
      <c r="O295" s="52" t="s">
        <v>2252</v>
      </c>
      <c r="P295" s="52" t="s">
        <v>2258</v>
      </c>
      <c r="Q295" s="53">
        <v>1</v>
      </c>
      <c r="R295" s="54"/>
      <c r="S295" s="55"/>
      <c r="T295" s="55"/>
      <c r="U295" s="56"/>
      <c r="V295" s="52" t="s">
        <v>1889</v>
      </c>
      <c r="W295" s="53">
        <v>250</v>
      </c>
      <c r="X295" s="53">
        <v>12</v>
      </c>
      <c r="Y295" s="53">
        <v>10</v>
      </c>
      <c r="Z295" s="53"/>
      <c r="AA295" s="52"/>
      <c r="AB295" s="53">
        <v>33.6</v>
      </c>
      <c r="AC295" s="53">
        <v>0</v>
      </c>
      <c r="AD295" s="53">
        <v>33.6</v>
      </c>
      <c r="AE295" s="78" t="str">
        <f t="shared" si="32"/>
        <v/>
      </c>
      <c r="AF295" s="78" t="str">
        <f t="shared" si="33"/>
        <v/>
      </c>
      <c r="AG295" s="78" t="str">
        <f t="shared" si="28"/>
        <v/>
      </c>
      <c r="AH295" s="78" t="str">
        <f t="shared" si="29"/>
        <v/>
      </c>
      <c r="AI295" s="78" t="str">
        <f t="shared" si="30"/>
        <v/>
      </c>
      <c r="AJ295" s="54"/>
      <c r="AK295" s="55"/>
      <c r="AL295" s="55"/>
      <c r="AM295" s="55"/>
      <c r="AN295" s="55"/>
      <c r="AO295" s="38"/>
      <c r="AP295" s="55"/>
      <c r="AQ295" s="68"/>
      <c r="AR295" s="38"/>
      <c r="AS295" s="39"/>
      <c r="AT295" s="53"/>
      <c r="AU295" s="53">
        <f t="shared" si="31"/>
        <v>1</v>
      </c>
      <c r="AV295" s="57" t="b">
        <f t="shared" si="34"/>
        <v>0</v>
      </c>
    </row>
    <row r="296" spans="1:48" ht="15" customHeight="1" x14ac:dyDescent="0.2">
      <c r="A296" s="51" t="s">
        <v>50</v>
      </c>
      <c r="B296" s="52" t="s">
        <v>803</v>
      </c>
      <c r="C296" s="52" t="s">
        <v>1839</v>
      </c>
      <c r="D296" s="52" t="s">
        <v>15</v>
      </c>
      <c r="E296" s="52" t="s">
        <v>739</v>
      </c>
      <c r="F296" s="52" t="s">
        <v>2247</v>
      </c>
      <c r="G296" s="52" t="s">
        <v>2248</v>
      </c>
      <c r="H296" s="52" t="s">
        <v>2249</v>
      </c>
      <c r="I296" s="52" t="s">
        <v>2250</v>
      </c>
      <c r="J296" s="52" t="s">
        <v>804</v>
      </c>
      <c r="K296" s="52" t="s">
        <v>2251</v>
      </c>
      <c r="L296" s="52" t="s">
        <v>511</v>
      </c>
      <c r="M296" s="53"/>
      <c r="N296" s="53">
        <v>220</v>
      </c>
      <c r="O296" s="52" t="s">
        <v>2252</v>
      </c>
      <c r="P296" s="52" t="s">
        <v>2258</v>
      </c>
      <c r="Q296" s="53">
        <v>1</v>
      </c>
      <c r="R296" s="54"/>
      <c r="S296" s="55"/>
      <c r="T296" s="55"/>
      <c r="U296" s="56"/>
      <c r="V296" s="52" t="s">
        <v>2261</v>
      </c>
      <c r="W296" s="53">
        <v>250</v>
      </c>
      <c r="X296" s="53">
        <v>12</v>
      </c>
      <c r="Y296" s="53">
        <v>10</v>
      </c>
      <c r="Z296" s="53"/>
      <c r="AA296" s="52"/>
      <c r="AB296" s="53">
        <v>22.56</v>
      </c>
      <c r="AC296" s="53">
        <v>0</v>
      </c>
      <c r="AD296" s="53">
        <v>22.56</v>
      </c>
      <c r="AE296" s="78" t="str">
        <f t="shared" si="32"/>
        <v/>
      </c>
      <c r="AF296" s="78" t="str">
        <f t="shared" si="33"/>
        <v/>
      </c>
      <c r="AG296" s="78" t="str">
        <f t="shared" si="28"/>
        <v/>
      </c>
      <c r="AH296" s="78" t="str">
        <f t="shared" si="29"/>
        <v/>
      </c>
      <c r="AI296" s="78" t="str">
        <f t="shared" si="30"/>
        <v/>
      </c>
      <c r="AJ296" s="54"/>
      <c r="AK296" s="55"/>
      <c r="AL296" s="55"/>
      <c r="AM296" s="55"/>
      <c r="AN296" s="55"/>
      <c r="AO296" s="38"/>
      <c r="AP296" s="55"/>
      <c r="AQ296" s="68"/>
      <c r="AR296" s="38"/>
      <c r="AS296" s="39"/>
      <c r="AT296" s="53"/>
      <c r="AU296" s="53">
        <f t="shared" si="31"/>
        <v>1</v>
      </c>
      <c r="AV296" s="57" t="b">
        <f t="shared" si="34"/>
        <v>0</v>
      </c>
    </row>
    <row r="297" spans="1:48" ht="15" customHeight="1" x14ac:dyDescent="0.2">
      <c r="A297" s="51" t="s">
        <v>50</v>
      </c>
      <c r="B297" s="52" t="s">
        <v>803</v>
      </c>
      <c r="C297" s="52" t="s">
        <v>1839</v>
      </c>
      <c r="D297" s="52" t="s">
        <v>15</v>
      </c>
      <c r="E297" s="52" t="s">
        <v>739</v>
      </c>
      <c r="F297" s="52" t="s">
        <v>2247</v>
      </c>
      <c r="G297" s="52" t="s">
        <v>2248</v>
      </c>
      <c r="H297" s="52" t="s">
        <v>2249</v>
      </c>
      <c r="I297" s="52" t="s">
        <v>2250</v>
      </c>
      <c r="J297" s="52" t="s">
        <v>804</v>
      </c>
      <c r="K297" s="52" t="s">
        <v>2251</v>
      </c>
      <c r="L297" s="52" t="s">
        <v>511</v>
      </c>
      <c r="M297" s="53"/>
      <c r="N297" s="53">
        <v>220</v>
      </c>
      <c r="O297" s="52" t="s">
        <v>2252</v>
      </c>
      <c r="P297" s="52" t="s">
        <v>2258</v>
      </c>
      <c r="Q297" s="53">
        <v>1</v>
      </c>
      <c r="R297" s="54"/>
      <c r="S297" s="55"/>
      <c r="T297" s="55"/>
      <c r="U297" s="56"/>
      <c r="V297" s="52" t="s">
        <v>2262</v>
      </c>
      <c r="W297" s="53">
        <v>250</v>
      </c>
      <c r="X297" s="53">
        <v>12</v>
      </c>
      <c r="Y297" s="53">
        <v>10</v>
      </c>
      <c r="Z297" s="53"/>
      <c r="AA297" s="52"/>
      <c r="AB297" s="53">
        <v>22.56</v>
      </c>
      <c r="AC297" s="53">
        <v>0</v>
      </c>
      <c r="AD297" s="53">
        <v>22.56</v>
      </c>
      <c r="AE297" s="78" t="str">
        <f t="shared" si="32"/>
        <v/>
      </c>
      <c r="AF297" s="78" t="str">
        <f t="shared" si="33"/>
        <v/>
      </c>
      <c r="AG297" s="78" t="str">
        <f t="shared" si="28"/>
        <v/>
      </c>
      <c r="AH297" s="78" t="str">
        <f t="shared" si="29"/>
        <v/>
      </c>
      <c r="AI297" s="78" t="str">
        <f t="shared" si="30"/>
        <v/>
      </c>
      <c r="AJ297" s="54"/>
      <c r="AK297" s="55"/>
      <c r="AL297" s="55"/>
      <c r="AM297" s="55"/>
      <c r="AN297" s="55"/>
      <c r="AO297" s="38"/>
      <c r="AP297" s="55"/>
      <c r="AQ297" s="68"/>
      <c r="AR297" s="38"/>
      <c r="AS297" s="39"/>
      <c r="AT297" s="53"/>
      <c r="AU297" s="53">
        <f t="shared" si="31"/>
        <v>1</v>
      </c>
      <c r="AV297" s="57" t="b">
        <f t="shared" si="34"/>
        <v>0</v>
      </c>
    </row>
    <row r="298" spans="1:48" ht="15" customHeight="1" x14ac:dyDescent="0.2">
      <c r="A298" s="51" t="s">
        <v>50</v>
      </c>
      <c r="B298" s="52" t="s">
        <v>803</v>
      </c>
      <c r="C298" s="52" t="s">
        <v>18</v>
      </c>
      <c r="D298" s="52" t="s">
        <v>7</v>
      </c>
      <c r="E298" s="52" t="s">
        <v>429</v>
      </c>
      <c r="F298" s="52"/>
      <c r="G298" s="52" t="s">
        <v>2263</v>
      </c>
      <c r="H298" s="52" t="s">
        <v>2264</v>
      </c>
      <c r="I298" s="52" t="s">
        <v>2265</v>
      </c>
      <c r="J298" s="52" t="s">
        <v>804</v>
      </c>
      <c r="K298" s="52" t="s">
        <v>2251</v>
      </c>
      <c r="L298" s="52" t="s">
        <v>870</v>
      </c>
      <c r="M298" s="53"/>
      <c r="N298" s="53">
        <v>240</v>
      </c>
      <c r="O298" s="52" t="s">
        <v>2252</v>
      </c>
      <c r="P298" s="52" t="s">
        <v>2266</v>
      </c>
      <c r="Q298" s="53">
        <v>1</v>
      </c>
      <c r="R298" s="54"/>
      <c r="S298" s="55"/>
      <c r="T298" s="55"/>
      <c r="U298" s="56"/>
      <c r="V298" s="52" t="s">
        <v>2070</v>
      </c>
      <c r="W298" s="53">
        <v>1010450120</v>
      </c>
      <c r="X298" s="53">
        <v>4</v>
      </c>
      <c r="Y298" s="53">
        <v>0</v>
      </c>
      <c r="Z298" s="53"/>
      <c r="AA298" s="52"/>
      <c r="AB298" s="53">
        <v>11.92</v>
      </c>
      <c r="AC298" s="53">
        <v>0</v>
      </c>
      <c r="AD298" s="53">
        <v>11.92</v>
      </c>
      <c r="AE298" s="78" t="str">
        <f t="shared" si="32"/>
        <v/>
      </c>
      <c r="AF298" s="78" t="str">
        <f t="shared" si="33"/>
        <v/>
      </c>
      <c r="AG298" s="78" t="str">
        <f t="shared" si="28"/>
        <v/>
      </c>
      <c r="AH298" s="78" t="str">
        <f t="shared" si="29"/>
        <v/>
      </c>
      <c r="AI298" s="78" t="str">
        <f t="shared" si="30"/>
        <v/>
      </c>
      <c r="AJ298" s="54"/>
      <c r="AK298" s="55"/>
      <c r="AL298" s="55"/>
      <c r="AM298" s="55"/>
      <c r="AN298" s="55"/>
      <c r="AO298" s="38"/>
      <c r="AP298" s="55"/>
      <c r="AQ298" s="68"/>
      <c r="AR298" s="38"/>
      <c r="AS298" s="39"/>
      <c r="AT298" s="53"/>
      <c r="AU298" s="53">
        <f t="shared" si="31"/>
        <v>1</v>
      </c>
      <c r="AV298" s="57" t="b">
        <f t="shared" si="34"/>
        <v>0</v>
      </c>
    </row>
    <row r="299" spans="1:48" ht="15" customHeight="1" x14ac:dyDescent="0.2">
      <c r="A299" s="51" t="s">
        <v>50</v>
      </c>
      <c r="B299" s="52" t="s">
        <v>803</v>
      </c>
      <c r="C299" s="52" t="s">
        <v>1839</v>
      </c>
      <c r="D299" s="52" t="s">
        <v>15</v>
      </c>
      <c r="E299" s="52" t="s">
        <v>429</v>
      </c>
      <c r="F299" s="52"/>
      <c r="G299" s="52" t="s">
        <v>2263</v>
      </c>
      <c r="H299" s="52" t="s">
        <v>2264</v>
      </c>
      <c r="I299" s="52" t="s">
        <v>2265</v>
      </c>
      <c r="J299" s="52" t="s">
        <v>804</v>
      </c>
      <c r="K299" s="52" t="s">
        <v>2251</v>
      </c>
      <c r="L299" s="52" t="s">
        <v>870</v>
      </c>
      <c r="M299" s="53"/>
      <c r="N299" s="53">
        <v>240</v>
      </c>
      <c r="O299" s="52" t="s">
        <v>2252</v>
      </c>
      <c r="P299" s="52" t="s">
        <v>2267</v>
      </c>
      <c r="Q299" s="53">
        <v>1</v>
      </c>
      <c r="R299" s="54"/>
      <c r="S299" s="55"/>
      <c r="T299" s="55"/>
      <c r="U299" s="56"/>
      <c r="V299" s="52" t="s">
        <v>2259</v>
      </c>
      <c r="W299" s="53">
        <v>250</v>
      </c>
      <c r="X299" s="53">
        <v>12</v>
      </c>
      <c r="Y299" s="53">
        <v>10</v>
      </c>
      <c r="Z299" s="53"/>
      <c r="AA299" s="52"/>
      <c r="AB299" s="53">
        <v>36.24</v>
      </c>
      <c r="AC299" s="53">
        <v>0</v>
      </c>
      <c r="AD299" s="53">
        <v>36.24</v>
      </c>
      <c r="AE299" s="78" t="str">
        <f t="shared" si="32"/>
        <v/>
      </c>
      <c r="AF299" s="78" t="str">
        <f t="shared" si="33"/>
        <v/>
      </c>
      <c r="AG299" s="78" t="str">
        <f t="shared" si="28"/>
        <v/>
      </c>
      <c r="AH299" s="78" t="str">
        <f t="shared" si="29"/>
        <v/>
      </c>
      <c r="AI299" s="78" t="str">
        <f t="shared" si="30"/>
        <v/>
      </c>
      <c r="AJ299" s="54"/>
      <c r="AK299" s="55"/>
      <c r="AL299" s="55"/>
      <c r="AM299" s="55"/>
      <c r="AN299" s="55"/>
      <c r="AO299" s="38"/>
      <c r="AP299" s="55"/>
      <c r="AQ299" s="68"/>
      <c r="AR299" s="38"/>
      <c r="AS299" s="39"/>
      <c r="AT299" s="53"/>
      <c r="AU299" s="53">
        <f t="shared" si="31"/>
        <v>1</v>
      </c>
      <c r="AV299" s="57" t="b">
        <f t="shared" si="34"/>
        <v>0</v>
      </c>
    </row>
    <row r="300" spans="1:48" ht="15" customHeight="1" x14ac:dyDescent="0.2">
      <c r="A300" s="51" t="s">
        <v>50</v>
      </c>
      <c r="B300" s="52" t="s">
        <v>803</v>
      </c>
      <c r="C300" s="52" t="s">
        <v>1839</v>
      </c>
      <c r="D300" s="52" t="s">
        <v>15</v>
      </c>
      <c r="E300" s="52" t="s">
        <v>429</v>
      </c>
      <c r="F300" s="52"/>
      <c r="G300" s="52" t="s">
        <v>2263</v>
      </c>
      <c r="H300" s="52" t="s">
        <v>2264</v>
      </c>
      <c r="I300" s="52" t="s">
        <v>2265</v>
      </c>
      <c r="J300" s="52" t="s">
        <v>804</v>
      </c>
      <c r="K300" s="52" t="s">
        <v>2251</v>
      </c>
      <c r="L300" s="52" t="s">
        <v>870</v>
      </c>
      <c r="M300" s="53"/>
      <c r="N300" s="53">
        <v>240</v>
      </c>
      <c r="O300" s="52" t="s">
        <v>2252</v>
      </c>
      <c r="P300" s="52" t="s">
        <v>2267</v>
      </c>
      <c r="Q300" s="53">
        <v>1</v>
      </c>
      <c r="R300" s="54"/>
      <c r="S300" s="55"/>
      <c r="T300" s="55"/>
      <c r="U300" s="56"/>
      <c r="V300" s="52" t="s">
        <v>1889</v>
      </c>
      <c r="W300" s="53">
        <v>250</v>
      </c>
      <c r="X300" s="53">
        <v>12</v>
      </c>
      <c r="Y300" s="53">
        <v>10</v>
      </c>
      <c r="Z300" s="53"/>
      <c r="AA300" s="52"/>
      <c r="AB300" s="53">
        <v>33.6</v>
      </c>
      <c r="AC300" s="53">
        <v>0</v>
      </c>
      <c r="AD300" s="53">
        <v>33.6</v>
      </c>
      <c r="AE300" s="78" t="str">
        <f t="shared" si="32"/>
        <v/>
      </c>
      <c r="AF300" s="78" t="str">
        <f t="shared" si="33"/>
        <v/>
      </c>
      <c r="AG300" s="78" t="str">
        <f t="shared" si="28"/>
        <v/>
      </c>
      <c r="AH300" s="78" t="str">
        <f t="shared" si="29"/>
        <v/>
      </c>
      <c r="AI300" s="78" t="str">
        <f t="shared" si="30"/>
        <v/>
      </c>
      <c r="AJ300" s="54"/>
      <c r="AK300" s="55"/>
      <c r="AL300" s="55"/>
      <c r="AM300" s="55"/>
      <c r="AN300" s="55"/>
      <c r="AO300" s="38"/>
      <c r="AP300" s="55"/>
      <c r="AQ300" s="68"/>
      <c r="AR300" s="38"/>
      <c r="AS300" s="39"/>
      <c r="AT300" s="53"/>
      <c r="AU300" s="53">
        <f t="shared" si="31"/>
        <v>1</v>
      </c>
      <c r="AV300" s="57" t="b">
        <f t="shared" si="34"/>
        <v>0</v>
      </c>
    </row>
    <row r="301" spans="1:48" ht="15" customHeight="1" x14ac:dyDescent="0.2">
      <c r="A301" s="51" t="s">
        <v>50</v>
      </c>
      <c r="B301" s="52" t="s">
        <v>803</v>
      </c>
      <c r="C301" s="52" t="s">
        <v>1839</v>
      </c>
      <c r="D301" s="52" t="s">
        <v>15</v>
      </c>
      <c r="E301" s="52" t="s">
        <v>429</v>
      </c>
      <c r="F301" s="52"/>
      <c r="G301" s="52" t="s">
        <v>2263</v>
      </c>
      <c r="H301" s="52" t="s">
        <v>2264</v>
      </c>
      <c r="I301" s="52" t="s">
        <v>2265</v>
      </c>
      <c r="J301" s="52" t="s">
        <v>804</v>
      </c>
      <c r="K301" s="52" t="s">
        <v>2251</v>
      </c>
      <c r="L301" s="52" t="s">
        <v>870</v>
      </c>
      <c r="M301" s="53"/>
      <c r="N301" s="53">
        <v>240</v>
      </c>
      <c r="O301" s="52" t="s">
        <v>2252</v>
      </c>
      <c r="P301" s="52" t="s">
        <v>2267</v>
      </c>
      <c r="Q301" s="53">
        <v>1</v>
      </c>
      <c r="R301" s="54"/>
      <c r="S301" s="55"/>
      <c r="T301" s="55"/>
      <c r="U301" s="56"/>
      <c r="V301" s="52" t="s">
        <v>2262</v>
      </c>
      <c r="W301" s="53">
        <v>250</v>
      </c>
      <c r="X301" s="53">
        <v>12</v>
      </c>
      <c r="Y301" s="53">
        <v>10</v>
      </c>
      <c r="Z301" s="53"/>
      <c r="AA301" s="52"/>
      <c r="AB301" s="53">
        <v>22.56</v>
      </c>
      <c r="AC301" s="53">
        <v>0</v>
      </c>
      <c r="AD301" s="53">
        <v>22.56</v>
      </c>
      <c r="AE301" s="78" t="str">
        <f t="shared" si="32"/>
        <v/>
      </c>
      <c r="AF301" s="78" t="str">
        <f t="shared" si="33"/>
        <v/>
      </c>
      <c r="AG301" s="78" t="str">
        <f t="shared" si="28"/>
        <v/>
      </c>
      <c r="AH301" s="78" t="str">
        <f t="shared" si="29"/>
        <v/>
      </c>
      <c r="AI301" s="78" t="str">
        <f t="shared" si="30"/>
        <v/>
      </c>
      <c r="AJ301" s="54"/>
      <c r="AK301" s="55"/>
      <c r="AL301" s="55"/>
      <c r="AM301" s="55"/>
      <c r="AN301" s="55"/>
      <c r="AO301" s="38"/>
      <c r="AP301" s="55"/>
      <c r="AQ301" s="68"/>
      <c r="AR301" s="38"/>
      <c r="AS301" s="39"/>
      <c r="AT301" s="53"/>
      <c r="AU301" s="53">
        <f t="shared" si="31"/>
        <v>1</v>
      </c>
      <c r="AV301" s="57" t="b">
        <f t="shared" si="34"/>
        <v>0</v>
      </c>
    </row>
    <row r="302" spans="1:48" ht="15" customHeight="1" x14ac:dyDescent="0.2">
      <c r="A302" s="51" t="s">
        <v>50</v>
      </c>
      <c r="B302" s="52" t="s">
        <v>826</v>
      </c>
      <c r="C302" s="52" t="s">
        <v>885</v>
      </c>
      <c r="D302" s="52" t="s">
        <v>7</v>
      </c>
      <c r="E302" s="52" t="s">
        <v>468</v>
      </c>
      <c r="F302" s="52" t="s">
        <v>1688</v>
      </c>
      <c r="G302" s="52" t="s">
        <v>2268</v>
      </c>
      <c r="H302" s="52" t="s">
        <v>1682</v>
      </c>
      <c r="I302" s="52" t="s">
        <v>1689</v>
      </c>
      <c r="J302" s="52" t="s">
        <v>847</v>
      </c>
      <c r="K302" s="52" t="s">
        <v>1729</v>
      </c>
      <c r="L302" s="52" t="s">
        <v>870</v>
      </c>
      <c r="M302" s="53"/>
      <c r="N302" s="53">
        <v>500</v>
      </c>
      <c r="O302" s="52" t="s">
        <v>2252</v>
      </c>
      <c r="P302" s="52" t="s">
        <v>2269</v>
      </c>
      <c r="Q302" s="53">
        <v>1</v>
      </c>
      <c r="R302" s="54"/>
      <c r="S302" s="55"/>
      <c r="T302" s="55"/>
      <c r="U302" s="56"/>
      <c r="V302" s="52" t="s">
        <v>1221</v>
      </c>
      <c r="W302" s="53">
        <v>0</v>
      </c>
      <c r="X302" s="53">
        <v>6</v>
      </c>
      <c r="Y302" s="53">
        <v>0</v>
      </c>
      <c r="Z302" s="53"/>
      <c r="AA302" s="52"/>
      <c r="AB302" s="53">
        <v>13.02</v>
      </c>
      <c r="AC302" s="53">
        <v>0</v>
      </c>
      <c r="AD302" s="53">
        <v>13.02</v>
      </c>
      <c r="AE302" s="78" t="str">
        <f t="shared" si="32"/>
        <v/>
      </c>
      <c r="AF302" s="78" t="str">
        <f t="shared" si="33"/>
        <v/>
      </c>
      <c r="AG302" s="78" t="str">
        <f t="shared" si="28"/>
        <v/>
      </c>
      <c r="AH302" s="78" t="str">
        <f t="shared" si="29"/>
        <v/>
      </c>
      <c r="AI302" s="78" t="str">
        <f t="shared" si="30"/>
        <v/>
      </c>
      <c r="AJ302" s="54"/>
      <c r="AK302" s="55"/>
      <c r="AL302" s="55"/>
      <c r="AM302" s="55"/>
      <c r="AN302" s="55"/>
      <c r="AO302" s="38"/>
      <c r="AP302" s="55"/>
      <c r="AQ302" s="68"/>
      <c r="AR302" s="38"/>
      <c r="AS302" s="39"/>
      <c r="AT302" s="53"/>
      <c r="AU302" s="53">
        <f t="shared" si="31"/>
        <v>1</v>
      </c>
      <c r="AV302" s="57" t="b">
        <f t="shared" si="34"/>
        <v>0</v>
      </c>
    </row>
    <row r="303" spans="1:48" ht="15" customHeight="1" x14ac:dyDescent="0.2">
      <c r="A303" s="51" t="s">
        <v>50</v>
      </c>
      <c r="B303" s="52" t="s">
        <v>826</v>
      </c>
      <c r="C303" s="52" t="s">
        <v>885</v>
      </c>
      <c r="D303" s="52" t="s">
        <v>7</v>
      </c>
      <c r="E303" s="52" t="s">
        <v>468</v>
      </c>
      <c r="F303" s="52" t="s">
        <v>1688</v>
      </c>
      <c r="G303" s="52" t="s">
        <v>2268</v>
      </c>
      <c r="H303" s="52" t="s">
        <v>1682</v>
      </c>
      <c r="I303" s="52" t="s">
        <v>1689</v>
      </c>
      <c r="J303" s="52" t="s">
        <v>847</v>
      </c>
      <c r="K303" s="52" t="s">
        <v>1729</v>
      </c>
      <c r="L303" s="52" t="s">
        <v>870</v>
      </c>
      <c r="M303" s="53"/>
      <c r="N303" s="53">
        <v>500</v>
      </c>
      <c r="O303" s="52" t="s">
        <v>2252</v>
      </c>
      <c r="P303" s="52" t="s">
        <v>2269</v>
      </c>
      <c r="Q303" s="53">
        <v>1</v>
      </c>
      <c r="R303" s="54"/>
      <c r="S303" s="55"/>
      <c r="T303" s="55"/>
      <c r="U303" s="56"/>
      <c r="V303" s="52" t="s">
        <v>2270</v>
      </c>
      <c r="W303" s="53">
        <v>0</v>
      </c>
      <c r="X303" s="53">
        <v>6</v>
      </c>
      <c r="Y303" s="53">
        <v>0</v>
      </c>
      <c r="Z303" s="53"/>
      <c r="AA303" s="52"/>
      <c r="AB303" s="53">
        <v>13.86</v>
      </c>
      <c r="AC303" s="53">
        <v>0</v>
      </c>
      <c r="AD303" s="53">
        <v>13.86</v>
      </c>
      <c r="AE303" s="78" t="str">
        <f t="shared" si="32"/>
        <v/>
      </c>
      <c r="AF303" s="78" t="str">
        <f t="shared" si="33"/>
        <v/>
      </c>
      <c r="AG303" s="78" t="str">
        <f t="shared" si="28"/>
        <v/>
      </c>
      <c r="AH303" s="78" t="str">
        <f t="shared" si="29"/>
        <v/>
      </c>
      <c r="AI303" s="78" t="str">
        <f t="shared" si="30"/>
        <v/>
      </c>
      <c r="AJ303" s="54"/>
      <c r="AK303" s="55"/>
      <c r="AL303" s="55"/>
      <c r="AM303" s="55"/>
      <c r="AN303" s="55"/>
      <c r="AO303" s="38"/>
      <c r="AP303" s="55"/>
      <c r="AQ303" s="68"/>
      <c r="AR303" s="38"/>
      <c r="AS303" s="39"/>
      <c r="AT303" s="53"/>
      <c r="AU303" s="53">
        <f t="shared" si="31"/>
        <v>1</v>
      </c>
      <c r="AV303" s="57" t="b">
        <f t="shared" si="34"/>
        <v>0</v>
      </c>
    </row>
    <row r="304" spans="1:48" ht="15" customHeight="1" x14ac:dyDescent="0.2">
      <c r="A304" s="51" t="s">
        <v>50</v>
      </c>
      <c r="B304" s="52" t="s">
        <v>826</v>
      </c>
      <c r="C304" s="52" t="s">
        <v>885</v>
      </c>
      <c r="D304" s="52" t="s">
        <v>7</v>
      </c>
      <c r="E304" s="52" t="s">
        <v>468</v>
      </c>
      <c r="F304" s="52" t="s">
        <v>1688</v>
      </c>
      <c r="G304" s="52" t="s">
        <v>2268</v>
      </c>
      <c r="H304" s="52" t="s">
        <v>1682</v>
      </c>
      <c r="I304" s="52" t="s">
        <v>1689</v>
      </c>
      <c r="J304" s="52" t="s">
        <v>847</v>
      </c>
      <c r="K304" s="52" t="s">
        <v>1729</v>
      </c>
      <c r="L304" s="52" t="s">
        <v>870</v>
      </c>
      <c r="M304" s="53"/>
      <c r="N304" s="53">
        <v>500</v>
      </c>
      <c r="O304" s="52" t="s">
        <v>2252</v>
      </c>
      <c r="P304" s="52" t="s">
        <v>2269</v>
      </c>
      <c r="Q304" s="53">
        <v>1</v>
      </c>
      <c r="R304" s="54"/>
      <c r="S304" s="55"/>
      <c r="T304" s="55"/>
      <c r="U304" s="56"/>
      <c r="V304" s="52" t="s">
        <v>2271</v>
      </c>
      <c r="W304" s="53">
        <v>0</v>
      </c>
      <c r="X304" s="53">
        <v>6</v>
      </c>
      <c r="Y304" s="53">
        <v>0</v>
      </c>
      <c r="Z304" s="53"/>
      <c r="AA304" s="52"/>
      <c r="AB304" s="53">
        <v>18.12</v>
      </c>
      <c r="AC304" s="53">
        <v>0</v>
      </c>
      <c r="AD304" s="53">
        <v>18.12</v>
      </c>
      <c r="AE304" s="78" t="str">
        <f t="shared" si="32"/>
        <v/>
      </c>
      <c r="AF304" s="78" t="str">
        <f t="shared" si="33"/>
        <v/>
      </c>
      <c r="AG304" s="78" t="str">
        <f t="shared" si="28"/>
        <v/>
      </c>
      <c r="AH304" s="78" t="str">
        <f t="shared" si="29"/>
        <v/>
      </c>
      <c r="AI304" s="78" t="str">
        <f t="shared" si="30"/>
        <v/>
      </c>
      <c r="AJ304" s="54"/>
      <c r="AK304" s="55"/>
      <c r="AL304" s="55"/>
      <c r="AM304" s="55"/>
      <c r="AN304" s="55"/>
      <c r="AO304" s="38"/>
      <c r="AP304" s="55"/>
      <c r="AQ304" s="68"/>
      <c r="AR304" s="38"/>
      <c r="AS304" s="39"/>
      <c r="AT304" s="53"/>
      <c r="AU304" s="53">
        <f t="shared" si="31"/>
        <v>1</v>
      </c>
      <c r="AV304" s="57" t="b">
        <f t="shared" si="34"/>
        <v>0</v>
      </c>
    </row>
    <row r="305" spans="1:48" ht="15" customHeight="1" x14ac:dyDescent="0.2">
      <c r="A305" s="51" t="s">
        <v>50</v>
      </c>
      <c r="B305" s="52" t="s">
        <v>826</v>
      </c>
      <c r="C305" s="52" t="s">
        <v>885</v>
      </c>
      <c r="D305" s="52" t="s">
        <v>7</v>
      </c>
      <c r="E305" s="52" t="s">
        <v>468</v>
      </c>
      <c r="F305" s="52" t="s">
        <v>1688</v>
      </c>
      <c r="G305" s="52" t="s">
        <v>2268</v>
      </c>
      <c r="H305" s="52" t="s">
        <v>1682</v>
      </c>
      <c r="I305" s="52" t="s">
        <v>1689</v>
      </c>
      <c r="J305" s="52" t="s">
        <v>847</v>
      </c>
      <c r="K305" s="52" t="s">
        <v>1729</v>
      </c>
      <c r="L305" s="52" t="s">
        <v>870</v>
      </c>
      <c r="M305" s="53"/>
      <c r="N305" s="53">
        <v>500</v>
      </c>
      <c r="O305" s="52" t="s">
        <v>2252</v>
      </c>
      <c r="P305" s="52" t="s">
        <v>2269</v>
      </c>
      <c r="Q305" s="53"/>
      <c r="R305" s="54">
        <v>1</v>
      </c>
      <c r="S305" s="55"/>
      <c r="T305" s="55"/>
      <c r="U305" s="56"/>
      <c r="V305" s="52" t="s">
        <v>2272</v>
      </c>
      <c r="W305" s="53">
        <v>0</v>
      </c>
      <c r="X305" s="53">
        <v>6</v>
      </c>
      <c r="Y305" s="53">
        <v>0</v>
      </c>
      <c r="Z305" s="53"/>
      <c r="AA305" s="52"/>
      <c r="AB305" s="53">
        <v>22.44</v>
      </c>
      <c r="AC305" s="53">
        <v>0</v>
      </c>
      <c r="AD305" s="53">
        <v>22.44</v>
      </c>
      <c r="AE305" s="78" t="str">
        <f t="shared" si="32"/>
        <v/>
      </c>
      <c r="AF305" s="78" t="str">
        <f t="shared" si="33"/>
        <v/>
      </c>
      <c r="AG305" s="78" t="str">
        <f t="shared" si="28"/>
        <v/>
      </c>
      <c r="AH305" s="78" t="str">
        <f t="shared" si="29"/>
        <v/>
      </c>
      <c r="AI305" s="78" t="str">
        <f t="shared" si="30"/>
        <v/>
      </c>
      <c r="AJ305" s="54"/>
      <c r="AK305" s="55"/>
      <c r="AL305" s="55"/>
      <c r="AM305" s="55"/>
      <c r="AN305" s="55"/>
      <c r="AO305" s="38"/>
      <c r="AP305" s="55"/>
      <c r="AQ305" s="68"/>
      <c r="AR305" s="38"/>
      <c r="AS305" s="39"/>
      <c r="AT305" s="53"/>
      <c r="AU305" s="53">
        <f t="shared" si="31"/>
        <v>1</v>
      </c>
      <c r="AV305" s="57" t="b">
        <f t="shared" si="34"/>
        <v>0</v>
      </c>
    </row>
    <row r="306" spans="1:48" ht="15" customHeight="1" x14ac:dyDescent="0.2">
      <c r="A306" s="51" t="s">
        <v>50</v>
      </c>
      <c r="B306" s="52" t="s">
        <v>826</v>
      </c>
      <c r="C306" s="52" t="s">
        <v>885</v>
      </c>
      <c r="D306" s="52" t="s">
        <v>7</v>
      </c>
      <c r="E306" s="52" t="s">
        <v>468</v>
      </c>
      <c r="F306" s="52" t="s">
        <v>1688</v>
      </c>
      <c r="G306" s="52" t="s">
        <v>2268</v>
      </c>
      <c r="H306" s="52" t="s">
        <v>1682</v>
      </c>
      <c r="I306" s="52" t="s">
        <v>1689</v>
      </c>
      <c r="J306" s="52" t="s">
        <v>847</v>
      </c>
      <c r="K306" s="52" t="s">
        <v>1729</v>
      </c>
      <c r="L306" s="52" t="s">
        <v>870</v>
      </c>
      <c r="M306" s="53"/>
      <c r="N306" s="53">
        <v>500</v>
      </c>
      <c r="O306" s="52" t="s">
        <v>2252</v>
      </c>
      <c r="P306" s="52" t="s">
        <v>2269</v>
      </c>
      <c r="Q306" s="53">
        <v>1</v>
      </c>
      <c r="R306" s="54"/>
      <c r="S306" s="55"/>
      <c r="T306" s="55"/>
      <c r="U306" s="56"/>
      <c r="V306" s="52" t="s">
        <v>2273</v>
      </c>
      <c r="W306" s="53">
        <v>0</v>
      </c>
      <c r="X306" s="53">
        <v>6</v>
      </c>
      <c r="Y306" s="53">
        <v>0</v>
      </c>
      <c r="Z306" s="53"/>
      <c r="AA306" s="52"/>
      <c r="AB306" s="53">
        <v>13.92</v>
      </c>
      <c r="AC306" s="53">
        <v>0</v>
      </c>
      <c r="AD306" s="53">
        <v>13.92</v>
      </c>
      <c r="AE306" s="78" t="str">
        <f t="shared" si="32"/>
        <v/>
      </c>
      <c r="AF306" s="78" t="str">
        <f t="shared" si="33"/>
        <v/>
      </c>
      <c r="AG306" s="78" t="str">
        <f t="shared" si="28"/>
        <v/>
      </c>
      <c r="AH306" s="78" t="str">
        <f t="shared" si="29"/>
        <v/>
      </c>
      <c r="AI306" s="78" t="str">
        <f t="shared" si="30"/>
        <v/>
      </c>
      <c r="AJ306" s="54"/>
      <c r="AK306" s="55"/>
      <c r="AL306" s="55"/>
      <c r="AM306" s="55"/>
      <c r="AN306" s="55"/>
      <c r="AO306" s="38"/>
      <c r="AP306" s="55"/>
      <c r="AQ306" s="68"/>
      <c r="AR306" s="38"/>
      <c r="AS306" s="39"/>
      <c r="AT306" s="53"/>
      <c r="AU306" s="53">
        <f t="shared" si="31"/>
        <v>1</v>
      </c>
      <c r="AV306" s="57" t="b">
        <f t="shared" si="34"/>
        <v>0</v>
      </c>
    </row>
    <row r="307" spans="1:48" ht="15" customHeight="1" x14ac:dyDescent="0.2">
      <c r="A307" s="51" t="s">
        <v>50</v>
      </c>
      <c r="B307" s="52" t="s">
        <v>826</v>
      </c>
      <c r="C307" s="52" t="s">
        <v>885</v>
      </c>
      <c r="D307" s="52" t="s">
        <v>7</v>
      </c>
      <c r="E307" s="52" t="s">
        <v>468</v>
      </c>
      <c r="F307" s="52" t="s">
        <v>1688</v>
      </c>
      <c r="G307" s="52" t="s">
        <v>2268</v>
      </c>
      <c r="H307" s="52" t="s">
        <v>1682</v>
      </c>
      <c r="I307" s="52" t="s">
        <v>1689</v>
      </c>
      <c r="J307" s="52" t="s">
        <v>847</v>
      </c>
      <c r="K307" s="52" t="s">
        <v>1729</v>
      </c>
      <c r="L307" s="52" t="s">
        <v>870</v>
      </c>
      <c r="M307" s="53"/>
      <c r="N307" s="53">
        <v>500</v>
      </c>
      <c r="O307" s="52" t="s">
        <v>2252</v>
      </c>
      <c r="P307" s="52" t="s">
        <v>2269</v>
      </c>
      <c r="Q307" s="53">
        <v>1</v>
      </c>
      <c r="R307" s="54"/>
      <c r="S307" s="55"/>
      <c r="T307" s="55"/>
      <c r="U307" s="56"/>
      <c r="V307" s="52" t="s">
        <v>2274</v>
      </c>
      <c r="W307" s="53">
        <v>0</v>
      </c>
      <c r="X307" s="53">
        <v>6</v>
      </c>
      <c r="Y307" s="53">
        <v>0</v>
      </c>
      <c r="Z307" s="53"/>
      <c r="AA307" s="52"/>
      <c r="AB307" s="53">
        <v>14.88</v>
      </c>
      <c r="AC307" s="53">
        <v>0</v>
      </c>
      <c r="AD307" s="53">
        <v>14.88</v>
      </c>
      <c r="AE307" s="78" t="str">
        <f t="shared" si="32"/>
        <v/>
      </c>
      <c r="AF307" s="78" t="str">
        <f t="shared" si="33"/>
        <v/>
      </c>
      <c r="AG307" s="78" t="str">
        <f t="shared" si="28"/>
        <v/>
      </c>
      <c r="AH307" s="78" t="str">
        <f t="shared" si="29"/>
        <v/>
      </c>
      <c r="AI307" s="78" t="str">
        <f t="shared" si="30"/>
        <v/>
      </c>
      <c r="AJ307" s="54"/>
      <c r="AK307" s="55"/>
      <c r="AL307" s="55"/>
      <c r="AM307" s="55"/>
      <c r="AN307" s="55"/>
      <c r="AO307" s="38"/>
      <c r="AP307" s="55"/>
      <c r="AQ307" s="68"/>
      <c r="AR307" s="38"/>
      <c r="AS307" s="39"/>
      <c r="AT307" s="53"/>
      <c r="AU307" s="53">
        <f t="shared" si="31"/>
        <v>1</v>
      </c>
      <c r="AV307" s="57" t="b">
        <f t="shared" si="34"/>
        <v>0</v>
      </c>
    </row>
    <row r="308" spans="1:48" ht="15" customHeight="1" x14ac:dyDescent="0.2">
      <c r="A308" s="51" t="s">
        <v>50</v>
      </c>
      <c r="B308" s="52" t="s">
        <v>826</v>
      </c>
      <c r="C308" s="52" t="s">
        <v>885</v>
      </c>
      <c r="D308" s="52" t="s">
        <v>7</v>
      </c>
      <c r="E308" s="52" t="s">
        <v>468</v>
      </c>
      <c r="F308" s="52" t="s">
        <v>1688</v>
      </c>
      <c r="G308" s="52" t="s">
        <v>2268</v>
      </c>
      <c r="H308" s="52" t="s">
        <v>1682</v>
      </c>
      <c r="I308" s="52" t="s">
        <v>1689</v>
      </c>
      <c r="J308" s="52" t="s">
        <v>847</v>
      </c>
      <c r="K308" s="52" t="s">
        <v>1729</v>
      </c>
      <c r="L308" s="52" t="s">
        <v>870</v>
      </c>
      <c r="M308" s="53"/>
      <c r="N308" s="53">
        <v>500</v>
      </c>
      <c r="O308" s="52" t="s">
        <v>2252</v>
      </c>
      <c r="P308" s="52" t="s">
        <v>2269</v>
      </c>
      <c r="Q308" s="53">
        <v>1</v>
      </c>
      <c r="R308" s="54"/>
      <c r="S308" s="55"/>
      <c r="T308" s="55"/>
      <c r="U308" s="56"/>
      <c r="V308" s="52" t="s">
        <v>2275</v>
      </c>
      <c r="W308" s="53">
        <v>0</v>
      </c>
      <c r="X308" s="53">
        <v>6</v>
      </c>
      <c r="Y308" s="53">
        <v>0</v>
      </c>
      <c r="Z308" s="53"/>
      <c r="AA308" s="52"/>
      <c r="AB308" s="53">
        <v>16.079999999999998</v>
      </c>
      <c r="AC308" s="53">
        <v>0</v>
      </c>
      <c r="AD308" s="53">
        <v>16.079999999999998</v>
      </c>
      <c r="AE308" s="78" t="str">
        <f t="shared" si="32"/>
        <v/>
      </c>
      <c r="AF308" s="78" t="str">
        <f t="shared" si="33"/>
        <v/>
      </c>
      <c r="AG308" s="78" t="str">
        <f t="shared" si="28"/>
        <v/>
      </c>
      <c r="AH308" s="78" t="str">
        <f t="shared" si="29"/>
        <v/>
      </c>
      <c r="AI308" s="78" t="str">
        <f t="shared" si="30"/>
        <v/>
      </c>
      <c r="AJ308" s="54"/>
      <c r="AK308" s="55"/>
      <c r="AL308" s="55"/>
      <c r="AM308" s="55"/>
      <c r="AN308" s="55"/>
      <c r="AO308" s="38"/>
      <c r="AP308" s="55"/>
      <c r="AQ308" s="68"/>
      <c r="AR308" s="38"/>
      <c r="AS308" s="39"/>
      <c r="AT308" s="53"/>
      <c r="AU308" s="53">
        <f t="shared" si="31"/>
        <v>1</v>
      </c>
      <c r="AV308" s="57" t="b">
        <f t="shared" si="34"/>
        <v>0</v>
      </c>
    </row>
    <row r="309" spans="1:48" ht="15" customHeight="1" x14ac:dyDescent="0.2">
      <c r="A309" s="51" t="s">
        <v>50</v>
      </c>
      <c r="B309" s="52" t="s">
        <v>826</v>
      </c>
      <c r="C309" s="52" t="s">
        <v>885</v>
      </c>
      <c r="D309" s="52" t="s">
        <v>7</v>
      </c>
      <c r="E309" s="52" t="s">
        <v>468</v>
      </c>
      <c r="F309" s="52" t="s">
        <v>1688</v>
      </c>
      <c r="G309" s="52" t="s">
        <v>2268</v>
      </c>
      <c r="H309" s="52" t="s">
        <v>1682</v>
      </c>
      <c r="I309" s="52" t="s">
        <v>1689</v>
      </c>
      <c r="J309" s="52" t="s">
        <v>847</v>
      </c>
      <c r="K309" s="52" t="s">
        <v>1729</v>
      </c>
      <c r="L309" s="52" t="s">
        <v>870</v>
      </c>
      <c r="M309" s="53"/>
      <c r="N309" s="53">
        <v>500</v>
      </c>
      <c r="O309" s="52" t="s">
        <v>2252</v>
      </c>
      <c r="P309" s="52" t="s">
        <v>2269</v>
      </c>
      <c r="Q309" s="53">
        <v>1</v>
      </c>
      <c r="R309" s="54"/>
      <c r="S309" s="55"/>
      <c r="T309" s="55"/>
      <c r="U309" s="56"/>
      <c r="V309" s="52" t="s">
        <v>2276</v>
      </c>
      <c r="W309" s="53">
        <v>0</v>
      </c>
      <c r="X309" s="53">
        <v>6</v>
      </c>
      <c r="Y309" s="53">
        <v>0</v>
      </c>
      <c r="Z309" s="53"/>
      <c r="AA309" s="52"/>
      <c r="AB309" s="53">
        <v>24.24</v>
      </c>
      <c r="AC309" s="53">
        <v>0</v>
      </c>
      <c r="AD309" s="53">
        <v>24.24</v>
      </c>
      <c r="AE309" s="78" t="str">
        <f t="shared" si="32"/>
        <v/>
      </c>
      <c r="AF309" s="78" t="str">
        <f t="shared" si="33"/>
        <v/>
      </c>
      <c r="AG309" s="78" t="str">
        <f t="shared" si="28"/>
        <v/>
      </c>
      <c r="AH309" s="78" t="str">
        <f t="shared" si="29"/>
        <v/>
      </c>
      <c r="AI309" s="78" t="str">
        <f t="shared" si="30"/>
        <v/>
      </c>
      <c r="AJ309" s="54"/>
      <c r="AK309" s="55"/>
      <c r="AL309" s="55"/>
      <c r="AM309" s="55"/>
      <c r="AN309" s="55"/>
      <c r="AO309" s="38"/>
      <c r="AP309" s="55"/>
      <c r="AQ309" s="68"/>
      <c r="AR309" s="38"/>
      <c r="AS309" s="39"/>
      <c r="AT309" s="53"/>
      <c r="AU309" s="53">
        <f t="shared" si="31"/>
        <v>1</v>
      </c>
      <c r="AV309" s="57" t="b">
        <f t="shared" si="34"/>
        <v>0</v>
      </c>
    </row>
    <row r="310" spans="1:48" ht="15" customHeight="1" x14ac:dyDescent="0.2">
      <c r="A310" s="51" t="s">
        <v>50</v>
      </c>
      <c r="B310" s="52" t="s">
        <v>826</v>
      </c>
      <c r="C310" s="52" t="s">
        <v>885</v>
      </c>
      <c r="D310" s="52" t="s">
        <v>7</v>
      </c>
      <c r="E310" s="52" t="s">
        <v>468</v>
      </c>
      <c r="F310" s="52" t="s">
        <v>1688</v>
      </c>
      <c r="G310" s="52" t="s">
        <v>2268</v>
      </c>
      <c r="H310" s="52" t="s">
        <v>1682</v>
      </c>
      <c r="I310" s="52" t="s">
        <v>1689</v>
      </c>
      <c r="J310" s="52" t="s">
        <v>847</v>
      </c>
      <c r="K310" s="52" t="s">
        <v>1729</v>
      </c>
      <c r="L310" s="52" t="s">
        <v>870</v>
      </c>
      <c r="M310" s="53"/>
      <c r="N310" s="53">
        <v>500</v>
      </c>
      <c r="O310" s="52" t="s">
        <v>2252</v>
      </c>
      <c r="P310" s="52" t="s">
        <v>2269</v>
      </c>
      <c r="Q310" s="53">
        <v>1</v>
      </c>
      <c r="R310" s="54"/>
      <c r="S310" s="55"/>
      <c r="T310" s="55"/>
      <c r="U310" s="56"/>
      <c r="V310" s="52" t="s">
        <v>1252</v>
      </c>
      <c r="W310" s="53">
        <v>0</v>
      </c>
      <c r="X310" s="53">
        <v>6</v>
      </c>
      <c r="Y310" s="53">
        <v>0</v>
      </c>
      <c r="Z310" s="53"/>
      <c r="AA310" s="52"/>
      <c r="AB310" s="53">
        <v>19.62</v>
      </c>
      <c r="AC310" s="53">
        <v>0</v>
      </c>
      <c r="AD310" s="53">
        <v>19.62</v>
      </c>
      <c r="AE310" s="78" t="str">
        <f t="shared" si="32"/>
        <v/>
      </c>
      <c r="AF310" s="78" t="str">
        <f t="shared" si="33"/>
        <v/>
      </c>
      <c r="AG310" s="78" t="str">
        <f t="shared" si="28"/>
        <v/>
      </c>
      <c r="AH310" s="78" t="str">
        <f t="shared" si="29"/>
        <v/>
      </c>
      <c r="AI310" s="78" t="str">
        <f t="shared" si="30"/>
        <v/>
      </c>
      <c r="AJ310" s="54"/>
      <c r="AK310" s="55"/>
      <c r="AL310" s="55"/>
      <c r="AM310" s="55"/>
      <c r="AN310" s="55"/>
      <c r="AO310" s="38"/>
      <c r="AP310" s="55"/>
      <c r="AQ310" s="68"/>
      <c r="AR310" s="38"/>
      <c r="AS310" s="39"/>
      <c r="AT310" s="53"/>
      <c r="AU310" s="53">
        <f t="shared" si="31"/>
        <v>1</v>
      </c>
      <c r="AV310" s="57" t="b">
        <f t="shared" si="34"/>
        <v>0</v>
      </c>
    </row>
    <row r="311" spans="1:48" ht="15" customHeight="1" x14ac:dyDescent="0.2">
      <c r="A311" s="51" t="s">
        <v>50</v>
      </c>
      <c r="B311" s="52" t="s">
        <v>826</v>
      </c>
      <c r="C311" s="52" t="s">
        <v>18</v>
      </c>
      <c r="D311" s="52" t="s">
        <v>7</v>
      </c>
      <c r="E311" s="52" t="s">
        <v>468</v>
      </c>
      <c r="F311" s="52" t="s">
        <v>1688</v>
      </c>
      <c r="G311" s="52" t="s">
        <v>2268</v>
      </c>
      <c r="H311" s="52" t="s">
        <v>1682</v>
      </c>
      <c r="I311" s="52" t="s">
        <v>1689</v>
      </c>
      <c r="J311" s="52" t="s">
        <v>847</v>
      </c>
      <c r="K311" s="52" t="s">
        <v>1729</v>
      </c>
      <c r="L311" s="52" t="s">
        <v>870</v>
      </c>
      <c r="M311" s="53"/>
      <c r="N311" s="53">
        <v>500</v>
      </c>
      <c r="O311" s="52" t="s">
        <v>2252</v>
      </c>
      <c r="P311" s="52" t="s">
        <v>2277</v>
      </c>
      <c r="Q311" s="53">
        <v>1</v>
      </c>
      <c r="R311" s="54"/>
      <c r="S311" s="55"/>
      <c r="T311" s="55"/>
      <c r="U311" s="56"/>
      <c r="V311" s="52" t="s">
        <v>2278</v>
      </c>
      <c r="W311" s="53">
        <v>1010604070</v>
      </c>
      <c r="X311" s="53">
        <v>6</v>
      </c>
      <c r="Y311" s="53">
        <v>0</v>
      </c>
      <c r="Z311" s="53"/>
      <c r="AA311" s="52"/>
      <c r="AB311" s="53">
        <v>32.82</v>
      </c>
      <c r="AC311" s="53">
        <v>0</v>
      </c>
      <c r="AD311" s="53">
        <v>32.82</v>
      </c>
      <c r="AE311" s="78" t="str">
        <f t="shared" si="32"/>
        <v/>
      </c>
      <c r="AF311" s="78" t="str">
        <f t="shared" si="33"/>
        <v/>
      </c>
      <c r="AG311" s="78" t="str">
        <f t="shared" si="28"/>
        <v/>
      </c>
      <c r="AH311" s="78" t="str">
        <f t="shared" si="29"/>
        <v/>
      </c>
      <c r="AI311" s="78" t="str">
        <f t="shared" si="30"/>
        <v/>
      </c>
      <c r="AJ311" s="54"/>
      <c r="AK311" s="55"/>
      <c r="AL311" s="55"/>
      <c r="AM311" s="55"/>
      <c r="AN311" s="55"/>
      <c r="AO311" s="38"/>
      <c r="AP311" s="55"/>
      <c r="AQ311" s="68"/>
      <c r="AR311" s="38"/>
      <c r="AS311" s="39"/>
      <c r="AT311" s="53"/>
      <c r="AU311" s="53">
        <f t="shared" si="31"/>
        <v>1</v>
      </c>
      <c r="AV311" s="57" t="b">
        <f t="shared" si="34"/>
        <v>0</v>
      </c>
    </row>
    <row r="312" spans="1:48" ht="15" customHeight="1" x14ac:dyDescent="0.2">
      <c r="A312" s="51" t="s">
        <v>50</v>
      </c>
      <c r="B312" s="52" t="s">
        <v>826</v>
      </c>
      <c r="C312" s="52" t="s">
        <v>18</v>
      </c>
      <c r="D312" s="52" t="s">
        <v>7</v>
      </c>
      <c r="E312" s="52" t="s">
        <v>468</v>
      </c>
      <c r="F312" s="52" t="s">
        <v>1688</v>
      </c>
      <c r="G312" s="52" t="s">
        <v>2268</v>
      </c>
      <c r="H312" s="52" t="s">
        <v>1682</v>
      </c>
      <c r="I312" s="52" t="s">
        <v>1689</v>
      </c>
      <c r="J312" s="52" t="s">
        <v>847</v>
      </c>
      <c r="K312" s="52" t="s">
        <v>1729</v>
      </c>
      <c r="L312" s="52" t="s">
        <v>870</v>
      </c>
      <c r="M312" s="53"/>
      <c r="N312" s="53">
        <v>500</v>
      </c>
      <c r="O312" s="52" t="s">
        <v>2252</v>
      </c>
      <c r="P312" s="52" t="s">
        <v>2277</v>
      </c>
      <c r="Q312" s="53">
        <v>1</v>
      </c>
      <c r="R312" s="54"/>
      <c r="S312" s="55"/>
      <c r="T312" s="55"/>
      <c r="U312" s="56"/>
      <c r="V312" s="52" t="s">
        <v>1212</v>
      </c>
      <c r="W312" s="53">
        <v>1010612370</v>
      </c>
      <c r="X312" s="53">
        <v>6</v>
      </c>
      <c r="Y312" s="53">
        <v>0</v>
      </c>
      <c r="Z312" s="53"/>
      <c r="AA312" s="52"/>
      <c r="AB312" s="53">
        <v>29.64</v>
      </c>
      <c r="AC312" s="53">
        <v>0</v>
      </c>
      <c r="AD312" s="53">
        <v>29.64</v>
      </c>
      <c r="AE312" s="78" t="str">
        <f t="shared" si="32"/>
        <v/>
      </c>
      <c r="AF312" s="78" t="str">
        <f t="shared" si="33"/>
        <v/>
      </c>
      <c r="AG312" s="78" t="str">
        <f t="shared" si="28"/>
        <v/>
      </c>
      <c r="AH312" s="78" t="str">
        <f t="shared" si="29"/>
        <v/>
      </c>
      <c r="AI312" s="78" t="str">
        <f t="shared" si="30"/>
        <v/>
      </c>
      <c r="AJ312" s="54"/>
      <c r="AK312" s="55"/>
      <c r="AL312" s="55"/>
      <c r="AM312" s="55"/>
      <c r="AN312" s="55"/>
      <c r="AO312" s="38"/>
      <c r="AP312" s="55"/>
      <c r="AQ312" s="68"/>
      <c r="AR312" s="38"/>
      <c r="AS312" s="39"/>
      <c r="AT312" s="53"/>
      <c r="AU312" s="53">
        <f t="shared" si="31"/>
        <v>1</v>
      </c>
      <c r="AV312" s="57" t="b">
        <f t="shared" si="34"/>
        <v>0</v>
      </c>
    </row>
    <row r="313" spans="1:48" ht="15" customHeight="1" x14ac:dyDescent="0.2">
      <c r="A313" s="51" t="s">
        <v>50</v>
      </c>
      <c r="B313" s="52" t="s">
        <v>826</v>
      </c>
      <c r="C313" s="52" t="s">
        <v>18</v>
      </c>
      <c r="D313" s="52" t="s">
        <v>7</v>
      </c>
      <c r="E313" s="52" t="s">
        <v>468</v>
      </c>
      <c r="F313" s="52" t="s">
        <v>1688</v>
      </c>
      <c r="G313" s="52" t="s">
        <v>2268</v>
      </c>
      <c r="H313" s="52" t="s">
        <v>1682</v>
      </c>
      <c r="I313" s="52" t="s">
        <v>1689</v>
      </c>
      <c r="J313" s="52" t="s">
        <v>847</v>
      </c>
      <c r="K313" s="52" t="s">
        <v>1729</v>
      </c>
      <c r="L313" s="52" t="s">
        <v>870</v>
      </c>
      <c r="M313" s="53"/>
      <c r="N313" s="53">
        <v>500</v>
      </c>
      <c r="O313" s="52" t="s">
        <v>2252</v>
      </c>
      <c r="P313" s="52" t="s">
        <v>2277</v>
      </c>
      <c r="Q313" s="53">
        <v>1</v>
      </c>
      <c r="R313" s="54"/>
      <c r="S313" s="55"/>
      <c r="T313" s="55"/>
      <c r="U313" s="56"/>
      <c r="V313" s="52" t="s">
        <v>2279</v>
      </c>
      <c r="W313" s="53">
        <v>1010612070</v>
      </c>
      <c r="X313" s="53">
        <v>6</v>
      </c>
      <c r="Y313" s="53">
        <v>0</v>
      </c>
      <c r="Z313" s="53"/>
      <c r="AA313" s="52"/>
      <c r="AB313" s="53">
        <v>32.4</v>
      </c>
      <c r="AC313" s="53">
        <v>0</v>
      </c>
      <c r="AD313" s="53">
        <v>32.4</v>
      </c>
      <c r="AE313" s="78" t="str">
        <f t="shared" si="32"/>
        <v/>
      </c>
      <c r="AF313" s="78" t="str">
        <f t="shared" si="33"/>
        <v/>
      </c>
      <c r="AG313" s="78" t="str">
        <f t="shared" si="28"/>
        <v/>
      </c>
      <c r="AH313" s="78" t="str">
        <f t="shared" si="29"/>
        <v/>
      </c>
      <c r="AI313" s="78" t="str">
        <f t="shared" si="30"/>
        <v/>
      </c>
      <c r="AJ313" s="54"/>
      <c r="AK313" s="55"/>
      <c r="AL313" s="55"/>
      <c r="AM313" s="55"/>
      <c r="AN313" s="55"/>
      <c r="AO313" s="38"/>
      <c r="AP313" s="55"/>
      <c r="AQ313" s="68"/>
      <c r="AR313" s="38"/>
      <c r="AS313" s="39"/>
      <c r="AT313" s="53"/>
      <c r="AU313" s="53">
        <f t="shared" si="31"/>
        <v>1</v>
      </c>
      <c r="AV313" s="57" t="b">
        <f t="shared" si="34"/>
        <v>0</v>
      </c>
    </row>
    <row r="314" spans="1:48" ht="15" customHeight="1" x14ac:dyDescent="0.2">
      <c r="A314" s="51" t="s">
        <v>50</v>
      </c>
      <c r="B314" s="52" t="s">
        <v>826</v>
      </c>
      <c r="C314" s="52" t="s">
        <v>18</v>
      </c>
      <c r="D314" s="52" t="s">
        <v>7</v>
      </c>
      <c r="E314" s="52" t="s">
        <v>468</v>
      </c>
      <c r="F314" s="52" t="s">
        <v>1688</v>
      </c>
      <c r="G314" s="52" t="s">
        <v>2268</v>
      </c>
      <c r="H314" s="52" t="s">
        <v>1682</v>
      </c>
      <c r="I314" s="52" t="s">
        <v>1689</v>
      </c>
      <c r="J314" s="52" t="s">
        <v>847</v>
      </c>
      <c r="K314" s="52" t="s">
        <v>1729</v>
      </c>
      <c r="L314" s="52" t="s">
        <v>870</v>
      </c>
      <c r="M314" s="53"/>
      <c r="N314" s="53">
        <v>500</v>
      </c>
      <c r="O314" s="52" t="s">
        <v>2252</v>
      </c>
      <c r="P314" s="52" t="s">
        <v>2277</v>
      </c>
      <c r="Q314" s="53">
        <v>1</v>
      </c>
      <c r="R314" s="54"/>
      <c r="S314" s="55"/>
      <c r="T314" s="55"/>
      <c r="U314" s="56"/>
      <c r="V314" s="52" t="s">
        <v>2280</v>
      </c>
      <c r="W314" s="53">
        <v>1010612270</v>
      </c>
      <c r="X314" s="53">
        <v>6</v>
      </c>
      <c r="Y314" s="53">
        <v>0</v>
      </c>
      <c r="Z314" s="53"/>
      <c r="AA314" s="52"/>
      <c r="AB314" s="53">
        <v>32.4</v>
      </c>
      <c r="AC314" s="53">
        <v>0</v>
      </c>
      <c r="AD314" s="53">
        <v>32.4</v>
      </c>
      <c r="AE314" s="78" t="str">
        <f t="shared" si="32"/>
        <v/>
      </c>
      <c r="AF314" s="78" t="str">
        <f t="shared" si="33"/>
        <v/>
      </c>
      <c r="AG314" s="78" t="str">
        <f t="shared" si="28"/>
        <v/>
      </c>
      <c r="AH314" s="78" t="str">
        <f t="shared" si="29"/>
        <v/>
      </c>
      <c r="AI314" s="78" t="str">
        <f t="shared" si="30"/>
        <v/>
      </c>
      <c r="AJ314" s="54"/>
      <c r="AK314" s="55"/>
      <c r="AL314" s="55"/>
      <c r="AM314" s="55"/>
      <c r="AN314" s="55"/>
      <c r="AO314" s="38"/>
      <c r="AP314" s="55"/>
      <c r="AQ314" s="68"/>
      <c r="AR314" s="38"/>
      <c r="AS314" s="39"/>
      <c r="AT314" s="53"/>
      <c r="AU314" s="53">
        <f t="shared" si="31"/>
        <v>1</v>
      </c>
      <c r="AV314" s="57" t="b">
        <f t="shared" si="34"/>
        <v>0</v>
      </c>
    </row>
    <row r="315" spans="1:48" ht="15" customHeight="1" x14ac:dyDescent="0.2">
      <c r="A315" s="51" t="s">
        <v>50</v>
      </c>
      <c r="B315" s="52" t="s">
        <v>826</v>
      </c>
      <c r="C315" s="52" t="s">
        <v>18</v>
      </c>
      <c r="D315" s="52" t="s">
        <v>7</v>
      </c>
      <c r="E315" s="52" t="s">
        <v>468</v>
      </c>
      <c r="F315" s="52" t="s">
        <v>1688</v>
      </c>
      <c r="G315" s="52" t="s">
        <v>2268</v>
      </c>
      <c r="H315" s="52" t="s">
        <v>1682</v>
      </c>
      <c r="I315" s="52" t="s">
        <v>1689</v>
      </c>
      <c r="J315" s="52" t="s">
        <v>847</v>
      </c>
      <c r="K315" s="52" t="s">
        <v>1729</v>
      </c>
      <c r="L315" s="52" t="s">
        <v>870</v>
      </c>
      <c r="M315" s="53"/>
      <c r="N315" s="53">
        <v>500</v>
      </c>
      <c r="O315" s="52" t="s">
        <v>2252</v>
      </c>
      <c r="P315" s="52" t="s">
        <v>2277</v>
      </c>
      <c r="Q315" s="53">
        <v>1</v>
      </c>
      <c r="R315" s="54"/>
      <c r="S315" s="55"/>
      <c r="T315" s="55"/>
      <c r="U315" s="56"/>
      <c r="V315" s="52" t="s">
        <v>2281</v>
      </c>
      <c r="W315" s="53">
        <v>1010600570</v>
      </c>
      <c r="X315" s="53">
        <v>6</v>
      </c>
      <c r="Y315" s="53">
        <v>0</v>
      </c>
      <c r="Z315" s="53"/>
      <c r="AA315" s="52"/>
      <c r="AB315" s="53">
        <v>20.7</v>
      </c>
      <c r="AC315" s="53">
        <v>0</v>
      </c>
      <c r="AD315" s="53">
        <v>20.7</v>
      </c>
      <c r="AE315" s="78" t="str">
        <f t="shared" si="32"/>
        <v/>
      </c>
      <c r="AF315" s="78" t="str">
        <f t="shared" si="33"/>
        <v/>
      </c>
      <c r="AG315" s="78" t="str">
        <f t="shared" si="28"/>
        <v/>
      </c>
      <c r="AH315" s="78" t="str">
        <f t="shared" si="29"/>
        <v/>
      </c>
      <c r="AI315" s="78" t="str">
        <f t="shared" si="30"/>
        <v/>
      </c>
      <c r="AJ315" s="54"/>
      <c r="AK315" s="55"/>
      <c r="AL315" s="55"/>
      <c r="AM315" s="55"/>
      <c r="AN315" s="55"/>
      <c r="AO315" s="38"/>
      <c r="AP315" s="55"/>
      <c r="AQ315" s="68"/>
      <c r="AR315" s="38"/>
      <c r="AS315" s="39"/>
      <c r="AT315" s="53"/>
      <c r="AU315" s="53">
        <f t="shared" si="31"/>
        <v>1</v>
      </c>
      <c r="AV315" s="57" t="b">
        <f t="shared" si="34"/>
        <v>0</v>
      </c>
    </row>
    <row r="316" spans="1:48" ht="15" customHeight="1" x14ac:dyDescent="0.2">
      <c r="A316" s="51" t="s">
        <v>50</v>
      </c>
      <c r="B316" s="52" t="s">
        <v>826</v>
      </c>
      <c r="C316" s="52" t="s">
        <v>18</v>
      </c>
      <c r="D316" s="52" t="s">
        <v>7</v>
      </c>
      <c r="E316" s="52" t="s">
        <v>468</v>
      </c>
      <c r="F316" s="52" t="s">
        <v>1688</v>
      </c>
      <c r="G316" s="52" t="s">
        <v>2268</v>
      </c>
      <c r="H316" s="52" t="s">
        <v>1682</v>
      </c>
      <c r="I316" s="52" t="s">
        <v>1689</v>
      </c>
      <c r="J316" s="52" t="s">
        <v>847</v>
      </c>
      <c r="K316" s="52" t="s">
        <v>1729</v>
      </c>
      <c r="L316" s="52" t="s">
        <v>870</v>
      </c>
      <c r="M316" s="53"/>
      <c r="N316" s="53">
        <v>500</v>
      </c>
      <c r="O316" s="52" t="s">
        <v>2252</v>
      </c>
      <c r="P316" s="52" t="s">
        <v>2277</v>
      </c>
      <c r="Q316" s="53"/>
      <c r="R316" s="54">
        <v>1</v>
      </c>
      <c r="S316" s="55"/>
      <c r="T316" s="55"/>
      <c r="U316" s="56"/>
      <c r="V316" s="52" t="s">
        <v>2282</v>
      </c>
      <c r="W316" s="53">
        <v>1010607190</v>
      </c>
      <c r="X316" s="53">
        <v>6</v>
      </c>
      <c r="Y316" s="53">
        <v>0</v>
      </c>
      <c r="Z316" s="53"/>
      <c r="AA316" s="52"/>
      <c r="AB316" s="53">
        <v>83.52</v>
      </c>
      <c r="AC316" s="53">
        <v>0</v>
      </c>
      <c r="AD316" s="53">
        <v>83.52</v>
      </c>
      <c r="AE316" s="78" t="str">
        <f t="shared" si="32"/>
        <v/>
      </c>
      <c r="AF316" s="78" t="str">
        <f t="shared" si="33"/>
        <v/>
      </c>
      <c r="AG316" s="78" t="str">
        <f t="shared" si="28"/>
        <v/>
      </c>
      <c r="AH316" s="78" t="str">
        <f t="shared" si="29"/>
        <v/>
      </c>
      <c r="AI316" s="78" t="str">
        <f t="shared" si="30"/>
        <v/>
      </c>
      <c r="AJ316" s="54"/>
      <c r="AK316" s="55"/>
      <c r="AL316" s="55"/>
      <c r="AM316" s="55"/>
      <c r="AN316" s="55"/>
      <c r="AO316" s="38"/>
      <c r="AP316" s="55"/>
      <c r="AQ316" s="68"/>
      <c r="AR316" s="38"/>
      <c r="AS316" s="39"/>
      <c r="AT316" s="53"/>
      <c r="AU316" s="53">
        <f t="shared" si="31"/>
        <v>1</v>
      </c>
      <c r="AV316" s="57" t="b">
        <f t="shared" si="34"/>
        <v>0</v>
      </c>
    </row>
    <row r="317" spans="1:48" ht="15" customHeight="1" x14ac:dyDescent="0.2">
      <c r="A317" s="51" t="s">
        <v>50</v>
      </c>
      <c r="B317" s="52" t="s">
        <v>826</v>
      </c>
      <c r="C317" s="52" t="s">
        <v>18</v>
      </c>
      <c r="D317" s="52" t="s">
        <v>7</v>
      </c>
      <c r="E317" s="52" t="s">
        <v>468</v>
      </c>
      <c r="F317" s="52" t="s">
        <v>1688</v>
      </c>
      <c r="G317" s="52" t="s">
        <v>2268</v>
      </c>
      <c r="H317" s="52" t="s">
        <v>1682</v>
      </c>
      <c r="I317" s="52" t="s">
        <v>1689</v>
      </c>
      <c r="J317" s="52" t="s">
        <v>847</v>
      </c>
      <c r="K317" s="52" t="s">
        <v>1729</v>
      </c>
      <c r="L317" s="52" t="s">
        <v>870</v>
      </c>
      <c r="M317" s="53"/>
      <c r="N317" s="53">
        <v>500</v>
      </c>
      <c r="O317" s="52" t="s">
        <v>2252</v>
      </c>
      <c r="P317" s="52" t="s">
        <v>2277</v>
      </c>
      <c r="Q317" s="53"/>
      <c r="R317" s="54">
        <v>1</v>
      </c>
      <c r="S317" s="55"/>
      <c r="T317" s="55"/>
      <c r="U317" s="56"/>
      <c r="V317" s="52" t="s">
        <v>1226</v>
      </c>
      <c r="W317" s="53">
        <v>1010613173</v>
      </c>
      <c r="X317" s="53">
        <v>6</v>
      </c>
      <c r="Y317" s="53">
        <v>0</v>
      </c>
      <c r="Z317" s="53"/>
      <c r="AA317" s="52"/>
      <c r="AB317" s="53">
        <v>52.56</v>
      </c>
      <c r="AC317" s="53">
        <v>0</v>
      </c>
      <c r="AD317" s="53">
        <v>52.56</v>
      </c>
      <c r="AE317" s="78" t="str">
        <f t="shared" si="32"/>
        <v/>
      </c>
      <c r="AF317" s="78" t="str">
        <f t="shared" si="33"/>
        <v/>
      </c>
      <c r="AG317" s="78" t="str">
        <f t="shared" si="28"/>
        <v/>
      </c>
      <c r="AH317" s="78" t="str">
        <f t="shared" si="29"/>
        <v/>
      </c>
      <c r="AI317" s="78" t="str">
        <f t="shared" si="30"/>
        <v/>
      </c>
      <c r="AJ317" s="54"/>
      <c r="AK317" s="55"/>
      <c r="AL317" s="55"/>
      <c r="AM317" s="55"/>
      <c r="AN317" s="55"/>
      <c r="AO317" s="38"/>
      <c r="AP317" s="55"/>
      <c r="AQ317" s="68"/>
      <c r="AR317" s="38"/>
      <c r="AS317" s="39"/>
      <c r="AT317" s="53"/>
      <c r="AU317" s="53">
        <f t="shared" si="31"/>
        <v>1</v>
      </c>
      <c r="AV317" s="57" t="b">
        <f t="shared" si="34"/>
        <v>0</v>
      </c>
    </row>
    <row r="318" spans="1:48" ht="15" customHeight="1" x14ac:dyDescent="0.2">
      <c r="A318" s="51" t="s">
        <v>50</v>
      </c>
      <c r="B318" s="52" t="s">
        <v>826</v>
      </c>
      <c r="C318" s="52" t="s">
        <v>18</v>
      </c>
      <c r="D318" s="52" t="s">
        <v>7</v>
      </c>
      <c r="E318" s="52" t="s">
        <v>468</v>
      </c>
      <c r="F318" s="52" t="s">
        <v>1688</v>
      </c>
      <c r="G318" s="52" t="s">
        <v>2268</v>
      </c>
      <c r="H318" s="52" t="s">
        <v>1682</v>
      </c>
      <c r="I318" s="52" t="s">
        <v>1689</v>
      </c>
      <c r="J318" s="52" t="s">
        <v>847</v>
      </c>
      <c r="K318" s="52" t="s">
        <v>1729</v>
      </c>
      <c r="L318" s="52" t="s">
        <v>870</v>
      </c>
      <c r="M318" s="53"/>
      <c r="N318" s="53">
        <v>500</v>
      </c>
      <c r="O318" s="52" t="s">
        <v>2252</v>
      </c>
      <c r="P318" s="52" t="s">
        <v>2277</v>
      </c>
      <c r="Q318" s="53">
        <v>1</v>
      </c>
      <c r="R318" s="54"/>
      <c r="S318" s="55"/>
      <c r="T318" s="55"/>
      <c r="U318" s="56"/>
      <c r="V318" s="52" t="s">
        <v>2254</v>
      </c>
      <c r="W318" s="53">
        <v>1010450620</v>
      </c>
      <c r="X318" s="53">
        <v>4</v>
      </c>
      <c r="Y318" s="53">
        <v>0</v>
      </c>
      <c r="Z318" s="53"/>
      <c r="AA318" s="52"/>
      <c r="AB318" s="53">
        <v>8.92</v>
      </c>
      <c r="AC318" s="53">
        <v>0</v>
      </c>
      <c r="AD318" s="53">
        <v>8.92</v>
      </c>
      <c r="AE318" s="78" t="str">
        <f t="shared" si="32"/>
        <v/>
      </c>
      <c r="AF318" s="78" t="str">
        <f t="shared" si="33"/>
        <v/>
      </c>
      <c r="AG318" s="78" t="str">
        <f t="shared" si="28"/>
        <v/>
      </c>
      <c r="AH318" s="78" t="str">
        <f t="shared" si="29"/>
        <v/>
      </c>
      <c r="AI318" s="78" t="str">
        <f t="shared" si="30"/>
        <v/>
      </c>
      <c r="AJ318" s="54"/>
      <c r="AK318" s="55"/>
      <c r="AL318" s="55"/>
      <c r="AM318" s="55"/>
      <c r="AN318" s="55"/>
      <c r="AO318" s="38"/>
      <c r="AP318" s="55"/>
      <c r="AQ318" s="68"/>
      <c r="AR318" s="38"/>
      <c r="AS318" s="39"/>
      <c r="AT318" s="53"/>
      <c r="AU318" s="53">
        <f t="shared" si="31"/>
        <v>1</v>
      </c>
      <c r="AV318" s="57" t="b">
        <f t="shared" si="34"/>
        <v>0</v>
      </c>
    </row>
    <row r="319" spans="1:48" ht="15" customHeight="1" x14ac:dyDescent="0.2">
      <c r="A319" s="51" t="s">
        <v>50</v>
      </c>
      <c r="B319" s="52" t="s">
        <v>826</v>
      </c>
      <c r="C319" s="52" t="s">
        <v>887</v>
      </c>
      <c r="D319" s="52" t="s">
        <v>7</v>
      </c>
      <c r="E319" s="52" t="s">
        <v>468</v>
      </c>
      <c r="F319" s="52" t="s">
        <v>1688</v>
      </c>
      <c r="G319" s="52" t="s">
        <v>2268</v>
      </c>
      <c r="H319" s="52" t="s">
        <v>1682</v>
      </c>
      <c r="I319" s="52" t="s">
        <v>1689</v>
      </c>
      <c r="J319" s="52" t="s">
        <v>847</v>
      </c>
      <c r="K319" s="52" t="s">
        <v>1729</v>
      </c>
      <c r="L319" s="52" t="s">
        <v>870</v>
      </c>
      <c r="M319" s="53"/>
      <c r="N319" s="53">
        <v>500</v>
      </c>
      <c r="O319" s="52" t="s">
        <v>2252</v>
      </c>
      <c r="P319" s="52" t="s">
        <v>2283</v>
      </c>
      <c r="Q319" s="53">
        <v>1</v>
      </c>
      <c r="R319" s="54"/>
      <c r="S319" s="55"/>
      <c r="T319" s="55"/>
      <c r="U319" s="56">
        <v>1</v>
      </c>
      <c r="V319" s="52" t="s">
        <v>1409</v>
      </c>
      <c r="W319" s="53">
        <v>91101</v>
      </c>
      <c r="X319" s="53">
        <v>40</v>
      </c>
      <c r="Y319" s="53">
        <v>9</v>
      </c>
      <c r="Z319" s="53"/>
      <c r="AA319" s="52"/>
      <c r="AB319" s="53">
        <v>30.4</v>
      </c>
      <c r="AC319" s="53">
        <v>0</v>
      </c>
      <c r="AD319" s="53">
        <v>30.4</v>
      </c>
      <c r="AE319" s="78" t="str">
        <f t="shared" si="32"/>
        <v/>
      </c>
      <c r="AF319" s="78" t="str">
        <f t="shared" si="33"/>
        <v/>
      </c>
      <c r="AG319" s="78" t="str">
        <f t="shared" si="28"/>
        <v/>
      </c>
      <c r="AH319" s="78" t="str">
        <f t="shared" si="29"/>
        <v/>
      </c>
      <c r="AI319" s="78" t="str">
        <f t="shared" si="30"/>
        <v/>
      </c>
      <c r="AJ319" s="54"/>
      <c r="AK319" s="55"/>
      <c r="AL319" s="55"/>
      <c r="AM319" s="55"/>
      <c r="AN319" s="55"/>
      <c r="AO319" s="38"/>
      <c r="AP319" s="55"/>
      <c r="AQ319" s="68"/>
      <c r="AR319" s="38"/>
      <c r="AS319" s="39"/>
      <c r="AT319" s="53"/>
      <c r="AU319" s="53">
        <f t="shared" si="31"/>
        <v>1</v>
      </c>
      <c r="AV319" s="57" t="b">
        <f t="shared" si="34"/>
        <v>0</v>
      </c>
    </row>
    <row r="320" spans="1:48" ht="15" customHeight="1" x14ac:dyDescent="0.2">
      <c r="A320" s="51" t="s">
        <v>50</v>
      </c>
      <c r="B320" s="52" t="s">
        <v>826</v>
      </c>
      <c r="C320" s="52" t="s">
        <v>887</v>
      </c>
      <c r="D320" s="52" t="s">
        <v>7</v>
      </c>
      <c r="E320" s="52" t="s">
        <v>468</v>
      </c>
      <c r="F320" s="52" t="s">
        <v>1688</v>
      </c>
      <c r="G320" s="52" t="s">
        <v>2268</v>
      </c>
      <c r="H320" s="52" t="s">
        <v>1682</v>
      </c>
      <c r="I320" s="52" t="s">
        <v>1689</v>
      </c>
      <c r="J320" s="52" t="s">
        <v>847</v>
      </c>
      <c r="K320" s="52" t="s">
        <v>1729</v>
      </c>
      <c r="L320" s="52" t="s">
        <v>870</v>
      </c>
      <c r="M320" s="53"/>
      <c r="N320" s="53">
        <v>500</v>
      </c>
      <c r="O320" s="52" t="s">
        <v>2252</v>
      </c>
      <c r="P320" s="52" t="s">
        <v>2283</v>
      </c>
      <c r="Q320" s="53">
        <v>1</v>
      </c>
      <c r="R320" s="54"/>
      <c r="S320" s="55"/>
      <c r="T320" s="55"/>
      <c r="U320" s="56">
        <v>1</v>
      </c>
      <c r="V320" s="52" t="s">
        <v>2284</v>
      </c>
      <c r="W320" s="53">
        <v>8.0118000000000005E+29</v>
      </c>
      <c r="X320" s="53">
        <v>12</v>
      </c>
      <c r="Y320" s="53">
        <v>9</v>
      </c>
      <c r="Z320" s="53"/>
      <c r="AA320" s="52"/>
      <c r="AB320" s="53">
        <v>36.36</v>
      </c>
      <c r="AC320" s="53">
        <v>0</v>
      </c>
      <c r="AD320" s="53">
        <v>36.36</v>
      </c>
      <c r="AE320" s="78" t="str">
        <f t="shared" si="32"/>
        <v/>
      </c>
      <c r="AF320" s="78" t="str">
        <f t="shared" si="33"/>
        <v/>
      </c>
      <c r="AG320" s="78" t="str">
        <f t="shared" si="28"/>
        <v/>
      </c>
      <c r="AH320" s="78" t="str">
        <f t="shared" si="29"/>
        <v/>
      </c>
      <c r="AI320" s="78" t="str">
        <f t="shared" si="30"/>
        <v/>
      </c>
      <c r="AJ320" s="54"/>
      <c r="AK320" s="55"/>
      <c r="AL320" s="55"/>
      <c r="AM320" s="55"/>
      <c r="AN320" s="55"/>
      <c r="AO320" s="38"/>
      <c r="AP320" s="55"/>
      <c r="AQ320" s="68"/>
      <c r="AR320" s="38"/>
      <c r="AS320" s="39"/>
      <c r="AT320" s="53"/>
      <c r="AU320" s="53">
        <f t="shared" si="31"/>
        <v>1</v>
      </c>
      <c r="AV320" s="57" t="b">
        <f t="shared" si="34"/>
        <v>0</v>
      </c>
    </row>
    <row r="321" spans="1:48" ht="15" customHeight="1" x14ac:dyDescent="0.2">
      <c r="A321" s="51" t="s">
        <v>50</v>
      </c>
      <c r="B321" s="52" t="s">
        <v>826</v>
      </c>
      <c r="C321" s="52" t="s">
        <v>887</v>
      </c>
      <c r="D321" s="52" t="s">
        <v>7</v>
      </c>
      <c r="E321" s="52" t="s">
        <v>468</v>
      </c>
      <c r="F321" s="52" t="s">
        <v>1688</v>
      </c>
      <c r="G321" s="52" t="s">
        <v>2268</v>
      </c>
      <c r="H321" s="52" t="s">
        <v>1682</v>
      </c>
      <c r="I321" s="52" t="s">
        <v>1689</v>
      </c>
      <c r="J321" s="52" t="s">
        <v>847</v>
      </c>
      <c r="K321" s="52" t="s">
        <v>1729</v>
      </c>
      <c r="L321" s="52" t="s">
        <v>870</v>
      </c>
      <c r="M321" s="53"/>
      <c r="N321" s="53">
        <v>500</v>
      </c>
      <c r="O321" s="52" t="s">
        <v>2252</v>
      </c>
      <c r="P321" s="52" t="s">
        <v>2283</v>
      </c>
      <c r="Q321" s="53">
        <v>1</v>
      </c>
      <c r="R321" s="54"/>
      <c r="S321" s="55"/>
      <c r="T321" s="55"/>
      <c r="U321" s="56">
        <v>1</v>
      </c>
      <c r="V321" s="52" t="s">
        <v>2285</v>
      </c>
      <c r="W321" s="53">
        <v>8120</v>
      </c>
      <c r="X321" s="53">
        <v>20</v>
      </c>
      <c r="Y321" s="53">
        <v>9</v>
      </c>
      <c r="Z321" s="53"/>
      <c r="AA321" s="52"/>
      <c r="AB321" s="53">
        <v>11</v>
      </c>
      <c r="AC321" s="53">
        <v>0</v>
      </c>
      <c r="AD321" s="53">
        <v>11</v>
      </c>
      <c r="AE321" s="78" t="str">
        <f t="shared" si="32"/>
        <v/>
      </c>
      <c r="AF321" s="78" t="str">
        <f t="shared" si="33"/>
        <v/>
      </c>
      <c r="AG321" s="78" t="str">
        <f t="shared" si="28"/>
        <v/>
      </c>
      <c r="AH321" s="78" t="str">
        <f t="shared" si="29"/>
        <v/>
      </c>
      <c r="AI321" s="78" t="str">
        <f t="shared" si="30"/>
        <v/>
      </c>
      <c r="AJ321" s="54"/>
      <c r="AK321" s="55"/>
      <c r="AL321" s="55"/>
      <c r="AM321" s="55"/>
      <c r="AN321" s="55"/>
      <c r="AO321" s="38"/>
      <c r="AP321" s="55"/>
      <c r="AQ321" s="68"/>
      <c r="AR321" s="38"/>
      <c r="AS321" s="39"/>
      <c r="AT321" s="53"/>
      <c r="AU321" s="53">
        <f t="shared" si="31"/>
        <v>1</v>
      </c>
      <c r="AV321" s="57" t="b">
        <f t="shared" si="34"/>
        <v>0</v>
      </c>
    </row>
    <row r="322" spans="1:48" ht="15" customHeight="1" x14ac:dyDescent="0.2">
      <c r="A322" s="51" t="s">
        <v>50</v>
      </c>
      <c r="B322" s="52" t="s">
        <v>826</v>
      </c>
      <c r="C322" s="52" t="s">
        <v>887</v>
      </c>
      <c r="D322" s="52" t="s">
        <v>7</v>
      </c>
      <c r="E322" s="52" t="s">
        <v>468</v>
      </c>
      <c r="F322" s="52" t="s">
        <v>1688</v>
      </c>
      <c r="G322" s="52" t="s">
        <v>2268</v>
      </c>
      <c r="H322" s="52" t="s">
        <v>1682</v>
      </c>
      <c r="I322" s="52" t="s">
        <v>1689</v>
      </c>
      <c r="J322" s="52" t="s">
        <v>847</v>
      </c>
      <c r="K322" s="52" t="s">
        <v>1729</v>
      </c>
      <c r="L322" s="52" t="s">
        <v>870</v>
      </c>
      <c r="M322" s="53"/>
      <c r="N322" s="53">
        <v>500</v>
      </c>
      <c r="O322" s="52" t="s">
        <v>2252</v>
      </c>
      <c r="P322" s="52" t="s">
        <v>2283</v>
      </c>
      <c r="Q322" s="53">
        <v>1</v>
      </c>
      <c r="R322" s="54"/>
      <c r="S322" s="55"/>
      <c r="T322" s="55"/>
      <c r="U322" s="56">
        <v>1</v>
      </c>
      <c r="V322" s="52" t="s">
        <v>2286</v>
      </c>
      <c r="W322" s="53">
        <v>8220</v>
      </c>
      <c r="X322" s="53">
        <v>20</v>
      </c>
      <c r="Y322" s="53">
        <v>9</v>
      </c>
      <c r="Z322" s="53"/>
      <c r="AA322" s="52"/>
      <c r="AB322" s="53">
        <v>11</v>
      </c>
      <c r="AC322" s="53">
        <v>0</v>
      </c>
      <c r="AD322" s="53">
        <v>11</v>
      </c>
      <c r="AE322" s="78" t="str">
        <f t="shared" si="32"/>
        <v/>
      </c>
      <c r="AF322" s="78" t="str">
        <f t="shared" si="33"/>
        <v/>
      </c>
      <c r="AG322" s="78" t="str">
        <f t="shared" ref="AG322:AG385" si="35">IF($AM322=1,"",IF($AL322=1,$S322,""))</f>
        <v/>
      </c>
      <c r="AH322" s="78" t="str">
        <f t="shared" ref="AH322:AH385" si="36">IF($AM322=1,"",IF($AL322=1,$T322,""))</f>
        <v/>
      </c>
      <c r="AI322" s="78" t="str">
        <f t="shared" ref="AI322:AI385" si="37">IF($AM322=1,"",IF($AL322=1,$U322,""))</f>
        <v/>
      </c>
      <c r="AJ322" s="54"/>
      <c r="AK322" s="55"/>
      <c r="AL322" s="55"/>
      <c r="AM322" s="55"/>
      <c r="AN322" s="55"/>
      <c r="AO322" s="38"/>
      <c r="AP322" s="55"/>
      <c r="AQ322" s="68"/>
      <c r="AR322" s="38"/>
      <c r="AS322" s="39"/>
      <c r="AT322" s="53"/>
      <c r="AU322" s="53">
        <f t="shared" ref="AU322:AU385" si="38">IF(OR(AND(AL322="",AM322=""),AND(AL322=1,AM322="",AO322="",AR322="")),1,"")</f>
        <v>1</v>
      </c>
      <c r="AV322" s="57" t="b">
        <f t="shared" si="34"/>
        <v>0</v>
      </c>
    </row>
    <row r="323" spans="1:48" ht="15" customHeight="1" x14ac:dyDescent="0.2">
      <c r="A323" s="51" t="s">
        <v>50</v>
      </c>
      <c r="B323" s="52" t="s">
        <v>826</v>
      </c>
      <c r="C323" s="52" t="s">
        <v>887</v>
      </c>
      <c r="D323" s="52" t="s">
        <v>7</v>
      </c>
      <c r="E323" s="52" t="s">
        <v>468</v>
      </c>
      <c r="F323" s="52" t="s">
        <v>1688</v>
      </c>
      <c r="G323" s="52" t="s">
        <v>2268</v>
      </c>
      <c r="H323" s="52" t="s">
        <v>1682</v>
      </c>
      <c r="I323" s="52" t="s">
        <v>1689</v>
      </c>
      <c r="J323" s="52" t="s">
        <v>847</v>
      </c>
      <c r="K323" s="52" t="s">
        <v>1729</v>
      </c>
      <c r="L323" s="52" t="s">
        <v>870</v>
      </c>
      <c r="M323" s="53"/>
      <c r="N323" s="53">
        <v>500</v>
      </c>
      <c r="O323" s="52" t="s">
        <v>2252</v>
      </c>
      <c r="P323" s="52" t="s">
        <v>2283</v>
      </c>
      <c r="Q323" s="53">
        <v>1</v>
      </c>
      <c r="R323" s="54"/>
      <c r="S323" s="55"/>
      <c r="T323" s="55"/>
      <c r="U323" s="56">
        <v>1</v>
      </c>
      <c r="V323" s="52" t="s">
        <v>2287</v>
      </c>
      <c r="W323" s="53">
        <v>8320</v>
      </c>
      <c r="X323" s="53">
        <v>20</v>
      </c>
      <c r="Y323" s="53">
        <v>9</v>
      </c>
      <c r="Z323" s="53"/>
      <c r="AA323" s="52"/>
      <c r="AB323" s="53">
        <v>11.8</v>
      </c>
      <c r="AC323" s="53">
        <v>0</v>
      </c>
      <c r="AD323" s="53">
        <v>11.8</v>
      </c>
      <c r="AE323" s="78" t="str">
        <f t="shared" ref="AE323:AE386" si="39">IF($AM323=1,"",IF($AL323=1,$Q323,""))</f>
        <v/>
      </c>
      <c r="AF323" s="78" t="str">
        <f t="shared" ref="AF323:AF386" si="40">IF($AM323=1,"",IF($AL323=1,$R323,""))</f>
        <v/>
      </c>
      <c r="AG323" s="78" t="str">
        <f t="shared" si="35"/>
        <v/>
      </c>
      <c r="AH323" s="78" t="str">
        <f t="shared" si="36"/>
        <v/>
      </c>
      <c r="AI323" s="78" t="str">
        <f t="shared" si="37"/>
        <v/>
      </c>
      <c r="AJ323" s="54"/>
      <c r="AK323" s="55"/>
      <c r="AL323" s="55"/>
      <c r="AM323" s="55"/>
      <c r="AN323" s="55"/>
      <c r="AO323" s="38"/>
      <c r="AP323" s="55"/>
      <c r="AQ323" s="68"/>
      <c r="AR323" s="38"/>
      <c r="AS323" s="39"/>
      <c r="AT323" s="53"/>
      <c r="AU323" s="53">
        <f t="shared" si="38"/>
        <v>1</v>
      </c>
      <c r="AV323" s="57" t="b">
        <f t="shared" ref="AV323:AV386" si="41">IF(AL323=1,0,IF(AM323=1,1))</f>
        <v>0</v>
      </c>
    </row>
    <row r="324" spans="1:48" ht="15" customHeight="1" x14ac:dyDescent="0.2">
      <c r="A324" s="51" t="s">
        <v>50</v>
      </c>
      <c r="B324" s="52" t="s">
        <v>826</v>
      </c>
      <c r="C324" s="52" t="s">
        <v>887</v>
      </c>
      <c r="D324" s="52" t="s">
        <v>7</v>
      </c>
      <c r="E324" s="52" t="s">
        <v>468</v>
      </c>
      <c r="F324" s="52" t="s">
        <v>1688</v>
      </c>
      <c r="G324" s="52" t="s">
        <v>2268</v>
      </c>
      <c r="H324" s="52" t="s">
        <v>1682</v>
      </c>
      <c r="I324" s="52" t="s">
        <v>1689</v>
      </c>
      <c r="J324" s="52" t="s">
        <v>847</v>
      </c>
      <c r="K324" s="52" t="s">
        <v>1729</v>
      </c>
      <c r="L324" s="52" t="s">
        <v>870</v>
      </c>
      <c r="M324" s="53"/>
      <c r="N324" s="53">
        <v>500</v>
      </c>
      <c r="O324" s="52" t="s">
        <v>2252</v>
      </c>
      <c r="P324" s="52" t="s">
        <v>2283</v>
      </c>
      <c r="Q324" s="53"/>
      <c r="R324" s="54">
        <v>1</v>
      </c>
      <c r="S324" s="55"/>
      <c r="T324" s="55"/>
      <c r="U324" s="56">
        <v>1</v>
      </c>
      <c r="V324" s="52" t="s">
        <v>1241</v>
      </c>
      <c r="W324" s="53">
        <v>1431</v>
      </c>
      <c r="X324" s="53">
        <v>6</v>
      </c>
      <c r="Y324" s="53">
        <v>9</v>
      </c>
      <c r="Z324" s="53"/>
      <c r="AA324" s="52"/>
      <c r="AB324" s="53">
        <v>31.2</v>
      </c>
      <c r="AC324" s="53">
        <v>0</v>
      </c>
      <c r="AD324" s="53">
        <v>31.2</v>
      </c>
      <c r="AE324" s="78" t="str">
        <f t="shared" si="39"/>
        <v/>
      </c>
      <c r="AF324" s="78" t="str">
        <f t="shared" si="40"/>
        <v/>
      </c>
      <c r="AG324" s="78" t="str">
        <f t="shared" si="35"/>
        <v/>
      </c>
      <c r="AH324" s="78" t="str">
        <f t="shared" si="36"/>
        <v/>
      </c>
      <c r="AI324" s="78" t="str">
        <f t="shared" si="37"/>
        <v/>
      </c>
      <c r="AJ324" s="54"/>
      <c r="AK324" s="55"/>
      <c r="AL324" s="55"/>
      <c r="AM324" s="55"/>
      <c r="AN324" s="55"/>
      <c r="AO324" s="38"/>
      <c r="AP324" s="55"/>
      <c r="AQ324" s="68"/>
      <c r="AR324" s="38"/>
      <c r="AS324" s="39"/>
      <c r="AT324" s="53"/>
      <c r="AU324" s="53">
        <f t="shared" si="38"/>
        <v>1</v>
      </c>
      <c r="AV324" s="57" t="b">
        <f t="shared" si="41"/>
        <v>0</v>
      </c>
    </row>
    <row r="325" spans="1:48" ht="15" customHeight="1" x14ac:dyDescent="0.2">
      <c r="A325" s="51" t="s">
        <v>50</v>
      </c>
      <c r="B325" s="52" t="s">
        <v>826</v>
      </c>
      <c r="C325" s="52" t="s">
        <v>887</v>
      </c>
      <c r="D325" s="52" t="s">
        <v>7</v>
      </c>
      <c r="E325" s="52" t="s">
        <v>468</v>
      </c>
      <c r="F325" s="52" t="s">
        <v>1688</v>
      </c>
      <c r="G325" s="52" t="s">
        <v>2268</v>
      </c>
      <c r="H325" s="52" t="s">
        <v>1682</v>
      </c>
      <c r="I325" s="52" t="s">
        <v>1689</v>
      </c>
      <c r="J325" s="52" t="s">
        <v>847</v>
      </c>
      <c r="K325" s="52" t="s">
        <v>1729</v>
      </c>
      <c r="L325" s="52" t="s">
        <v>870</v>
      </c>
      <c r="M325" s="53"/>
      <c r="N325" s="53">
        <v>500</v>
      </c>
      <c r="O325" s="52" t="s">
        <v>2252</v>
      </c>
      <c r="P325" s="52" t="s">
        <v>2283</v>
      </c>
      <c r="Q325" s="53">
        <v>1</v>
      </c>
      <c r="R325" s="54"/>
      <c r="S325" s="55"/>
      <c r="T325" s="55"/>
      <c r="U325" s="56">
        <v>1</v>
      </c>
      <c r="V325" s="52" t="s">
        <v>1175</v>
      </c>
      <c r="W325" s="53">
        <v>5011</v>
      </c>
      <c r="X325" s="53">
        <v>6</v>
      </c>
      <c r="Y325" s="53">
        <v>9</v>
      </c>
      <c r="Z325" s="53"/>
      <c r="AA325" s="52"/>
      <c r="AB325" s="53">
        <v>27.06</v>
      </c>
      <c r="AC325" s="53">
        <v>0</v>
      </c>
      <c r="AD325" s="53">
        <v>27.06</v>
      </c>
      <c r="AE325" s="78" t="str">
        <f t="shared" si="39"/>
        <v/>
      </c>
      <c r="AF325" s="78" t="str">
        <f t="shared" si="40"/>
        <v/>
      </c>
      <c r="AG325" s="78" t="str">
        <f t="shared" si="35"/>
        <v/>
      </c>
      <c r="AH325" s="78" t="str">
        <f t="shared" si="36"/>
        <v/>
      </c>
      <c r="AI325" s="78" t="str">
        <f t="shared" si="37"/>
        <v/>
      </c>
      <c r="AJ325" s="54"/>
      <c r="AK325" s="55"/>
      <c r="AL325" s="55"/>
      <c r="AM325" s="55"/>
      <c r="AN325" s="55"/>
      <c r="AO325" s="38"/>
      <c r="AP325" s="55"/>
      <c r="AQ325" s="68"/>
      <c r="AR325" s="38"/>
      <c r="AS325" s="39"/>
      <c r="AT325" s="53"/>
      <c r="AU325" s="53">
        <f t="shared" si="38"/>
        <v>1</v>
      </c>
      <c r="AV325" s="57" t="b">
        <f t="shared" si="41"/>
        <v>0</v>
      </c>
    </row>
    <row r="326" spans="1:48" ht="15" customHeight="1" x14ac:dyDescent="0.2">
      <c r="A326" s="51" t="s">
        <v>50</v>
      </c>
      <c r="B326" s="52" t="s">
        <v>826</v>
      </c>
      <c r="C326" s="52" t="s">
        <v>887</v>
      </c>
      <c r="D326" s="52" t="s">
        <v>7</v>
      </c>
      <c r="E326" s="52" t="s">
        <v>468</v>
      </c>
      <c r="F326" s="52" t="s">
        <v>1688</v>
      </c>
      <c r="G326" s="52" t="s">
        <v>2268</v>
      </c>
      <c r="H326" s="52" t="s">
        <v>1682</v>
      </c>
      <c r="I326" s="52" t="s">
        <v>1689</v>
      </c>
      <c r="J326" s="52" t="s">
        <v>847</v>
      </c>
      <c r="K326" s="52" t="s">
        <v>1729</v>
      </c>
      <c r="L326" s="52" t="s">
        <v>870</v>
      </c>
      <c r="M326" s="53"/>
      <c r="N326" s="53">
        <v>500</v>
      </c>
      <c r="O326" s="52" t="s">
        <v>2252</v>
      </c>
      <c r="P326" s="52" t="s">
        <v>2283</v>
      </c>
      <c r="Q326" s="53"/>
      <c r="R326" s="54">
        <v>1</v>
      </c>
      <c r="S326" s="55"/>
      <c r="T326" s="55"/>
      <c r="U326" s="56">
        <v>1</v>
      </c>
      <c r="V326" s="52" t="s">
        <v>1142</v>
      </c>
      <c r="W326" s="53">
        <v>5111</v>
      </c>
      <c r="X326" s="53">
        <v>6</v>
      </c>
      <c r="Y326" s="53">
        <v>9</v>
      </c>
      <c r="Z326" s="53"/>
      <c r="AA326" s="52"/>
      <c r="AB326" s="53">
        <v>30.48</v>
      </c>
      <c r="AC326" s="53">
        <v>0</v>
      </c>
      <c r="AD326" s="53">
        <v>30.48</v>
      </c>
      <c r="AE326" s="78" t="str">
        <f t="shared" si="39"/>
        <v/>
      </c>
      <c r="AF326" s="78" t="str">
        <f t="shared" si="40"/>
        <v/>
      </c>
      <c r="AG326" s="78" t="str">
        <f t="shared" si="35"/>
        <v/>
      </c>
      <c r="AH326" s="78" t="str">
        <f t="shared" si="36"/>
        <v/>
      </c>
      <c r="AI326" s="78" t="str">
        <f t="shared" si="37"/>
        <v/>
      </c>
      <c r="AJ326" s="54"/>
      <c r="AK326" s="55"/>
      <c r="AL326" s="55"/>
      <c r="AM326" s="55"/>
      <c r="AN326" s="55"/>
      <c r="AO326" s="38"/>
      <c r="AP326" s="55"/>
      <c r="AQ326" s="68"/>
      <c r="AR326" s="38"/>
      <c r="AS326" s="39"/>
      <c r="AT326" s="53"/>
      <c r="AU326" s="53">
        <f t="shared" si="38"/>
        <v>1</v>
      </c>
      <c r="AV326" s="57" t="b">
        <f t="shared" si="41"/>
        <v>0</v>
      </c>
    </row>
    <row r="327" spans="1:48" ht="15" customHeight="1" x14ac:dyDescent="0.2">
      <c r="A327" s="51" t="s">
        <v>50</v>
      </c>
      <c r="B327" s="52" t="s">
        <v>826</v>
      </c>
      <c r="C327" s="52" t="s">
        <v>887</v>
      </c>
      <c r="D327" s="52" t="s">
        <v>7</v>
      </c>
      <c r="E327" s="52" t="s">
        <v>468</v>
      </c>
      <c r="F327" s="52" t="s">
        <v>1688</v>
      </c>
      <c r="G327" s="52" t="s">
        <v>2268</v>
      </c>
      <c r="H327" s="52" t="s">
        <v>1682</v>
      </c>
      <c r="I327" s="52" t="s">
        <v>1689</v>
      </c>
      <c r="J327" s="52" t="s">
        <v>847</v>
      </c>
      <c r="K327" s="52" t="s">
        <v>1729</v>
      </c>
      <c r="L327" s="52" t="s">
        <v>870</v>
      </c>
      <c r="M327" s="53"/>
      <c r="N327" s="53">
        <v>500</v>
      </c>
      <c r="O327" s="52" t="s">
        <v>2252</v>
      </c>
      <c r="P327" s="52" t="s">
        <v>2283</v>
      </c>
      <c r="Q327" s="53">
        <v>1</v>
      </c>
      <c r="R327" s="54"/>
      <c r="S327" s="55"/>
      <c r="T327" s="55"/>
      <c r="U327" s="56">
        <v>1</v>
      </c>
      <c r="V327" s="52" t="s">
        <v>1499</v>
      </c>
      <c r="W327" s="53">
        <v>5211</v>
      </c>
      <c r="X327" s="53">
        <v>6</v>
      </c>
      <c r="Y327" s="53">
        <v>9</v>
      </c>
      <c r="Z327" s="53"/>
      <c r="AA327" s="52"/>
      <c r="AB327" s="53">
        <v>38.94</v>
      </c>
      <c r="AC327" s="53">
        <v>0</v>
      </c>
      <c r="AD327" s="53">
        <v>38.94</v>
      </c>
      <c r="AE327" s="78" t="str">
        <f t="shared" si="39"/>
        <v/>
      </c>
      <c r="AF327" s="78" t="str">
        <f t="shared" si="40"/>
        <v/>
      </c>
      <c r="AG327" s="78" t="str">
        <f t="shared" si="35"/>
        <v/>
      </c>
      <c r="AH327" s="78" t="str">
        <f t="shared" si="36"/>
        <v/>
      </c>
      <c r="AI327" s="78" t="str">
        <f t="shared" si="37"/>
        <v/>
      </c>
      <c r="AJ327" s="54"/>
      <c r="AK327" s="55"/>
      <c r="AL327" s="55"/>
      <c r="AM327" s="55"/>
      <c r="AN327" s="55"/>
      <c r="AO327" s="38"/>
      <c r="AP327" s="55"/>
      <c r="AQ327" s="68"/>
      <c r="AR327" s="38"/>
      <c r="AS327" s="39"/>
      <c r="AT327" s="53"/>
      <c r="AU327" s="53">
        <f t="shared" si="38"/>
        <v>1</v>
      </c>
      <c r="AV327" s="57" t="b">
        <f t="shared" si="41"/>
        <v>0</v>
      </c>
    </row>
    <row r="328" spans="1:48" ht="15" customHeight="1" x14ac:dyDescent="0.2">
      <c r="A328" s="51" t="s">
        <v>50</v>
      </c>
      <c r="B328" s="52" t="s">
        <v>862</v>
      </c>
      <c r="C328" s="52" t="s">
        <v>946</v>
      </c>
      <c r="D328" s="52" t="s">
        <v>14</v>
      </c>
      <c r="E328" s="52" t="s">
        <v>597</v>
      </c>
      <c r="F328" s="52" t="s">
        <v>2288</v>
      </c>
      <c r="G328" s="52" t="s">
        <v>2289</v>
      </c>
      <c r="H328" s="52" t="s">
        <v>2290</v>
      </c>
      <c r="I328" s="52" t="s">
        <v>2291</v>
      </c>
      <c r="J328" s="52" t="s">
        <v>1107</v>
      </c>
      <c r="K328" s="52" t="s">
        <v>2292</v>
      </c>
      <c r="L328" s="52" t="s">
        <v>848</v>
      </c>
      <c r="M328" s="53"/>
      <c r="N328" s="53">
        <v>500</v>
      </c>
      <c r="O328" s="52" t="s">
        <v>2252</v>
      </c>
      <c r="P328" s="52" t="s">
        <v>2293</v>
      </c>
      <c r="Q328" s="53"/>
      <c r="R328" s="54"/>
      <c r="S328" s="55">
        <v>1</v>
      </c>
      <c r="T328" s="55">
        <v>1</v>
      </c>
      <c r="U328" s="56"/>
      <c r="V328" s="52" t="s">
        <v>1280</v>
      </c>
      <c r="W328" s="53">
        <v>1</v>
      </c>
      <c r="X328" s="53">
        <v>1</v>
      </c>
      <c r="Y328" s="53">
        <v>10</v>
      </c>
      <c r="Z328" s="53"/>
      <c r="AA328" s="52"/>
      <c r="AB328" s="53">
        <v>0</v>
      </c>
      <c r="AC328" s="53">
        <v>0</v>
      </c>
      <c r="AD328" s="53">
        <v>0</v>
      </c>
      <c r="AE328" s="78" t="str">
        <f t="shared" si="39"/>
        <v/>
      </c>
      <c r="AF328" s="78" t="str">
        <f t="shared" si="40"/>
        <v/>
      </c>
      <c r="AG328" s="78" t="str">
        <f t="shared" si="35"/>
        <v/>
      </c>
      <c r="AH328" s="78" t="str">
        <f t="shared" si="36"/>
        <v/>
      </c>
      <c r="AI328" s="78" t="str">
        <f t="shared" si="37"/>
        <v/>
      </c>
      <c r="AJ328" s="54"/>
      <c r="AK328" s="55"/>
      <c r="AL328" s="55"/>
      <c r="AM328" s="55"/>
      <c r="AN328" s="55"/>
      <c r="AO328" s="38"/>
      <c r="AP328" s="55"/>
      <c r="AQ328" s="68"/>
      <c r="AR328" s="38"/>
      <c r="AS328" s="39"/>
      <c r="AT328" s="53"/>
      <c r="AU328" s="53">
        <f t="shared" si="38"/>
        <v>1</v>
      </c>
      <c r="AV328" s="57" t="b">
        <f t="shared" si="41"/>
        <v>0</v>
      </c>
    </row>
    <row r="329" spans="1:48" ht="15" customHeight="1" x14ac:dyDescent="0.2">
      <c r="A329" s="51" t="s">
        <v>50</v>
      </c>
      <c r="B329" s="52" t="s">
        <v>862</v>
      </c>
      <c r="C329" s="52" t="s">
        <v>18</v>
      </c>
      <c r="D329" s="52" t="s">
        <v>14</v>
      </c>
      <c r="E329" s="52" t="s">
        <v>597</v>
      </c>
      <c r="F329" s="52" t="s">
        <v>2288</v>
      </c>
      <c r="G329" s="52" t="s">
        <v>2289</v>
      </c>
      <c r="H329" s="52" t="s">
        <v>2290</v>
      </c>
      <c r="I329" s="52" t="s">
        <v>2291</v>
      </c>
      <c r="J329" s="52" t="s">
        <v>1107</v>
      </c>
      <c r="K329" s="52" t="s">
        <v>2292</v>
      </c>
      <c r="L329" s="52" t="s">
        <v>848</v>
      </c>
      <c r="M329" s="53"/>
      <c r="N329" s="53">
        <v>500</v>
      </c>
      <c r="O329" s="52" t="s">
        <v>2252</v>
      </c>
      <c r="P329" s="52" t="s">
        <v>2294</v>
      </c>
      <c r="Q329" s="53">
        <v>1</v>
      </c>
      <c r="R329" s="54"/>
      <c r="S329" s="55"/>
      <c r="T329" s="55"/>
      <c r="U329" s="56"/>
      <c r="V329" s="52" t="s">
        <v>815</v>
      </c>
      <c r="W329" s="53">
        <v>1010630890</v>
      </c>
      <c r="X329" s="53">
        <v>6</v>
      </c>
      <c r="Y329" s="53">
        <v>0</v>
      </c>
      <c r="Z329" s="53"/>
      <c r="AA329" s="52"/>
      <c r="AB329" s="53">
        <v>24.3</v>
      </c>
      <c r="AC329" s="53">
        <v>0</v>
      </c>
      <c r="AD329" s="53">
        <v>24.3</v>
      </c>
      <c r="AE329" s="78" t="str">
        <f t="shared" si="39"/>
        <v/>
      </c>
      <c r="AF329" s="78" t="str">
        <f t="shared" si="40"/>
        <v/>
      </c>
      <c r="AG329" s="78" t="str">
        <f t="shared" si="35"/>
        <v/>
      </c>
      <c r="AH329" s="78" t="str">
        <f t="shared" si="36"/>
        <v/>
      </c>
      <c r="AI329" s="78" t="str">
        <f t="shared" si="37"/>
        <v/>
      </c>
      <c r="AJ329" s="54"/>
      <c r="AK329" s="55"/>
      <c r="AL329" s="55"/>
      <c r="AM329" s="55"/>
      <c r="AN329" s="55"/>
      <c r="AO329" s="38"/>
      <c r="AP329" s="55"/>
      <c r="AQ329" s="68"/>
      <c r="AR329" s="38"/>
      <c r="AS329" s="39"/>
      <c r="AT329" s="53"/>
      <c r="AU329" s="53">
        <f t="shared" si="38"/>
        <v>1</v>
      </c>
      <c r="AV329" s="57" t="b">
        <f t="shared" si="41"/>
        <v>0</v>
      </c>
    </row>
    <row r="330" spans="1:48" ht="15" customHeight="1" x14ac:dyDescent="0.2">
      <c r="A330" s="51" t="s">
        <v>50</v>
      </c>
      <c r="B330" s="52" t="s">
        <v>862</v>
      </c>
      <c r="C330" s="52" t="s">
        <v>18</v>
      </c>
      <c r="D330" s="52" t="s">
        <v>14</v>
      </c>
      <c r="E330" s="52" t="s">
        <v>597</v>
      </c>
      <c r="F330" s="52" t="s">
        <v>2288</v>
      </c>
      <c r="G330" s="52" t="s">
        <v>2289</v>
      </c>
      <c r="H330" s="52" t="s">
        <v>2290</v>
      </c>
      <c r="I330" s="52" t="s">
        <v>2291</v>
      </c>
      <c r="J330" s="52" t="s">
        <v>1107</v>
      </c>
      <c r="K330" s="52" t="s">
        <v>2292</v>
      </c>
      <c r="L330" s="52" t="s">
        <v>848</v>
      </c>
      <c r="M330" s="53"/>
      <c r="N330" s="53">
        <v>500</v>
      </c>
      <c r="O330" s="52" t="s">
        <v>2252</v>
      </c>
      <c r="P330" s="52" t="s">
        <v>2294</v>
      </c>
      <c r="Q330" s="53">
        <v>1</v>
      </c>
      <c r="R330" s="54"/>
      <c r="S330" s="55"/>
      <c r="T330" s="55"/>
      <c r="U330" s="56"/>
      <c r="V330" s="52" t="s">
        <v>2069</v>
      </c>
      <c r="W330" s="53">
        <v>1010450320</v>
      </c>
      <c r="X330" s="53">
        <v>4</v>
      </c>
      <c r="Y330" s="53">
        <v>0</v>
      </c>
      <c r="Z330" s="53"/>
      <c r="AA330" s="52"/>
      <c r="AB330" s="53">
        <v>8.92</v>
      </c>
      <c r="AC330" s="53">
        <v>0</v>
      </c>
      <c r="AD330" s="53">
        <v>8.92</v>
      </c>
      <c r="AE330" s="78" t="str">
        <f t="shared" si="39"/>
        <v/>
      </c>
      <c r="AF330" s="78" t="str">
        <f t="shared" si="40"/>
        <v/>
      </c>
      <c r="AG330" s="78" t="str">
        <f t="shared" si="35"/>
        <v/>
      </c>
      <c r="AH330" s="78" t="str">
        <f t="shared" si="36"/>
        <v/>
      </c>
      <c r="AI330" s="78" t="str">
        <f t="shared" si="37"/>
        <v/>
      </c>
      <c r="AJ330" s="54"/>
      <c r="AK330" s="55"/>
      <c r="AL330" s="55"/>
      <c r="AM330" s="55"/>
      <c r="AN330" s="55"/>
      <c r="AO330" s="38"/>
      <c r="AP330" s="55"/>
      <c r="AQ330" s="68"/>
      <c r="AR330" s="38"/>
      <c r="AS330" s="39"/>
      <c r="AT330" s="53"/>
      <c r="AU330" s="53">
        <f t="shared" si="38"/>
        <v>1</v>
      </c>
      <c r="AV330" s="57" t="b">
        <f t="shared" si="41"/>
        <v>0</v>
      </c>
    </row>
    <row r="331" spans="1:48" ht="15" customHeight="1" x14ac:dyDescent="0.2">
      <c r="A331" s="51" t="s">
        <v>50</v>
      </c>
      <c r="B331" s="52" t="s">
        <v>862</v>
      </c>
      <c r="C331" s="52" t="s">
        <v>18</v>
      </c>
      <c r="D331" s="52" t="s">
        <v>14</v>
      </c>
      <c r="E331" s="52" t="s">
        <v>597</v>
      </c>
      <c r="F331" s="52" t="s">
        <v>2288</v>
      </c>
      <c r="G331" s="52" t="s">
        <v>2289</v>
      </c>
      <c r="H331" s="52" t="s">
        <v>2290</v>
      </c>
      <c r="I331" s="52" t="s">
        <v>2291</v>
      </c>
      <c r="J331" s="52" t="s">
        <v>1107</v>
      </c>
      <c r="K331" s="52" t="s">
        <v>2292</v>
      </c>
      <c r="L331" s="52" t="s">
        <v>848</v>
      </c>
      <c r="M331" s="53"/>
      <c r="N331" s="53">
        <v>500</v>
      </c>
      <c r="O331" s="52" t="s">
        <v>2252</v>
      </c>
      <c r="P331" s="52" t="s">
        <v>2294</v>
      </c>
      <c r="Q331" s="53">
        <v>1</v>
      </c>
      <c r="R331" s="54"/>
      <c r="S331" s="55"/>
      <c r="T331" s="55"/>
      <c r="U331" s="56"/>
      <c r="V331" s="52" t="s">
        <v>2070</v>
      </c>
      <c r="W331" s="53">
        <v>1010450120</v>
      </c>
      <c r="X331" s="53">
        <v>4</v>
      </c>
      <c r="Y331" s="53">
        <v>0</v>
      </c>
      <c r="Z331" s="53"/>
      <c r="AA331" s="52"/>
      <c r="AB331" s="53">
        <v>11.92</v>
      </c>
      <c r="AC331" s="53">
        <v>0</v>
      </c>
      <c r="AD331" s="53">
        <v>11.92</v>
      </c>
      <c r="AE331" s="78" t="str">
        <f t="shared" si="39"/>
        <v/>
      </c>
      <c r="AF331" s="78" t="str">
        <f t="shared" si="40"/>
        <v/>
      </c>
      <c r="AG331" s="78" t="str">
        <f t="shared" si="35"/>
        <v/>
      </c>
      <c r="AH331" s="78" t="str">
        <f t="shared" si="36"/>
        <v/>
      </c>
      <c r="AI331" s="78" t="str">
        <f t="shared" si="37"/>
        <v/>
      </c>
      <c r="AJ331" s="54"/>
      <c r="AK331" s="55"/>
      <c r="AL331" s="55"/>
      <c r="AM331" s="55"/>
      <c r="AN331" s="55"/>
      <c r="AO331" s="38"/>
      <c r="AP331" s="55"/>
      <c r="AQ331" s="68"/>
      <c r="AR331" s="38"/>
      <c r="AS331" s="39"/>
      <c r="AT331" s="53"/>
      <c r="AU331" s="53">
        <f t="shared" si="38"/>
        <v>1</v>
      </c>
      <c r="AV331" s="57" t="b">
        <f t="shared" si="41"/>
        <v>0</v>
      </c>
    </row>
    <row r="332" spans="1:48" ht="15" customHeight="1" x14ac:dyDescent="0.2">
      <c r="A332" s="51" t="s">
        <v>50</v>
      </c>
      <c r="B332" s="52" t="s">
        <v>862</v>
      </c>
      <c r="C332" s="52" t="s">
        <v>18</v>
      </c>
      <c r="D332" s="52" t="s">
        <v>14</v>
      </c>
      <c r="E332" s="52" t="s">
        <v>597</v>
      </c>
      <c r="F332" s="52" t="s">
        <v>2288</v>
      </c>
      <c r="G332" s="52" t="s">
        <v>2289</v>
      </c>
      <c r="H332" s="52" t="s">
        <v>2290</v>
      </c>
      <c r="I332" s="52" t="s">
        <v>2291</v>
      </c>
      <c r="J332" s="52" t="s">
        <v>1107</v>
      </c>
      <c r="K332" s="52" t="s">
        <v>2292</v>
      </c>
      <c r="L332" s="52" t="s">
        <v>848</v>
      </c>
      <c r="M332" s="53"/>
      <c r="N332" s="53">
        <v>500</v>
      </c>
      <c r="O332" s="52" t="s">
        <v>2252</v>
      </c>
      <c r="P332" s="52" t="s">
        <v>2294</v>
      </c>
      <c r="Q332" s="53"/>
      <c r="R332" s="54"/>
      <c r="S332" s="55">
        <v>1</v>
      </c>
      <c r="T332" s="55"/>
      <c r="U332" s="56"/>
      <c r="V332" s="52" t="s">
        <v>1804</v>
      </c>
      <c r="W332" s="53">
        <v>1010451020</v>
      </c>
      <c r="X332" s="53">
        <v>4</v>
      </c>
      <c r="Y332" s="53">
        <v>0</v>
      </c>
      <c r="Z332" s="53"/>
      <c r="AA332" s="52"/>
      <c r="AB332" s="53">
        <v>8.92</v>
      </c>
      <c r="AC332" s="53">
        <v>0</v>
      </c>
      <c r="AD332" s="53">
        <v>8.92</v>
      </c>
      <c r="AE332" s="78" t="str">
        <f t="shared" si="39"/>
        <v/>
      </c>
      <c r="AF332" s="78" t="str">
        <f t="shared" si="40"/>
        <v/>
      </c>
      <c r="AG332" s="78" t="str">
        <f t="shared" si="35"/>
        <v/>
      </c>
      <c r="AH332" s="78" t="str">
        <f t="shared" si="36"/>
        <v/>
      </c>
      <c r="AI332" s="78" t="str">
        <f t="shared" si="37"/>
        <v/>
      </c>
      <c r="AJ332" s="54"/>
      <c r="AK332" s="55"/>
      <c r="AL332" s="55"/>
      <c r="AM332" s="55"/>
      <c r="AN332" s="55"/>
      <c r="AO332" s="38"/>
      <c r="AP332" s="55"/>
      <c r="AQ332" s="68"/>
      <c r="AR332" s="38"/>
      <c r="AS332" s="39"/>
      <c r="AT332" s="53"/>
      <c r="AU332" s="53">
        <f t="shared" si="38"/>
        <v>1</v>
      </c>
      <c r="AV332" s="57" t="b">
        <f t="shared" si="41"/>
        <v>0</v>
      </c>
    </row>
    <row r="333" spans="1:48" ht="15" customHeight="1" x14ac:dyDescent="0.2">
      <c r="A333" s="51" t="s">
        <v>50</v>
      </c>
      <c r="B333" s="52" t="s">
        <v>862</v>
      </c>
      <c r="C333" s="52" t="s">
        <v>18</v>
      </c>
      <c r="D333" s="52" t="s">
        <v>14</v>
      </c>
      <c r="E333" s="52" t="s">
        <v>597</v>
      </c>
      <c r="F333" s="52" t="s">
        <v>2288</v>
      </c>
      <c r="G333" s="52" t="s">
        <v>2289</v>
      </c>
      <c r="H333" s="52" t="s">
        <v>2290</v>
      </c>
      <c r="I333" s="52" t="s">
        <v>2291</v>
      </c>
      <c r="J333" s="52" t="s">
        <v>1107</v>
      </c>
      <c r="K333" s="52" t="s">
        <v>2292</v>
      </c>
      <c r="L333" s="52" t="s">
        <v>848</v>
      </c>
      <c r="M333" s="53"/>
      <c r="N333" s="53">
        <v>500</v>
      </c>
      <c r="O333" s="52" t="s">
        <v>2252</v>
      </c>
      <c r="P333" s="52" t="s">
        <v>2294</v>
      </c>
      <c r="Q333" s="53"/>
      <c r="R333" s="54"/>
      <c r="S333" s="55">
        <v>1</v>
      </c>
      <c r="T333" s="55"/>
      <c r="U333" s="56"/>
      <c r="V333" s="52" t="s">
        <v>1805</v>
      </c>
      <c r="W333" s="53">
        <v>1010450920</v>
      </c>
      <c r="X333" s="53">
        <v>4</v>
      </c>
      <c r="Y333" s="53">
        <v>0</v>
      </c>
      <c r="Z333" s="53"/>
      <c r="AA333" s="52"/>
      <c r="AB333" s="53">
        <v>8.92</v>
      </c>
      <c r="AC333" s="53">
        <v>0</v>
      </c>
      <c r="AD333" s="53">
        <v>8.92</v>
      </c>
      <c r="AE333" s="78" t="str">
        <f t="shared" si="39"/>
        <v/>
      </c>
      <c r="AF333" s="78" t="str">
        <f t="shared" si="40"/>
        <v/>
      </c>
      <c r="AG333" s="78" t="str">
        <f t="shared" si="35"/>
        <v/>
      </c>
      <c r="AH333" s="78" t="str">
        <f t="shared" si="36"/>
        <v/>
      </c>
      <c r="AI333" s="78" t="str">
        <f t="shared" si="37"/>
        <v/>
      </c>
      <c r="AJ333" s="54"/>
      <c r="AK333" s="55"/>
      <c r="AL333" s="55"/>
      <c r="AM333" s="55"/>
      <c r="AN333" s="55"/>
      <c r="AO333" s="38"/>
      <c r="AP333" s="55"/>
      <c r="AQ333" s="68"/>
      <c r="AR333" s="38"/>
      <c r="AS333" s="39"/>
      <c r="AT333" s="53"/>
      <c r="AU333" s="53">
        <f t="shared" si="38"/>
        <v>1</v>
      </c>
      <c r="AV333" s="57" t="b">
        <f t="shared" si="41"/>
        <v>0</v>
      </c>
    </row>
    <row r="334" spans="1:48" ht="15" customHeight="1" x14ac:dyDescent="0.2">
      <c r="A334" s="51" t="s">
        <v>50</v>
      </c>
      <c r="B334" s="52" t="s">
        <v>862</v>
      </c>
      <c r="C334" s="52" t="s">
        <v>868</v>
      </c>
      <c r="D334" s="52" t="s">
        <v>14</v>
      </c>
      <c r="E334" s="52" t="s">
        <v>597</v>
      </c>
      <c r="F334" s="52" t="s">
        <v>2288</v>
      </c>
      <c r="G334" s="52" t="s">
        <v>2289</v>
      </c>
      <c r="H334" s="52" t="s">
        <v>2290</v>
      </c>
      <c r="I334" s="52" t="s">
        <v>2291</v>
      </c>
      <c r="J334" s="52" t="s">
        <v>1107</v>
      </c>
      <c r="K334" s="52" t="s">
        <v>2292</v>
      </c>
      <c r="L334" s="52" t="s">
        <v>848</v>
      </c>
      <c r="M334" s="53"/>
      <c r="N334" s="53">
        <v>500</v>
      </c>
      <c r="O334" s="52" t="s">
        <v>2252</v>
      </c>
      <c r="P334" s="52" t="s">
        <v>2295</v>
      </c>
      <c r="Q334" s="53">
        <v>1</v>
      </c>
      <c r="R334" s="54"/>
      <c r="S334" s="55"/>
      <c r="T334" s="55"/>
      <c r="U334" s="56"/>
      <c r="V334" s="52" t="s">
        <v>1736</v>
      </c>
      <c r="W334" s="53">
        <v>530150</v>
      </c>
      <c r="X334" s="53">
        <v>10</v>
      </c>
      <c r="Y334" s="53">
        <v>0</v>
      </c>
      <c r="Z334" s="53"/>
      <c r="AA334" s="52"/>
      <c r="AB334" s="53">
        <v>23</v>
      </c>
      <c r="AC334" s="53">
        <v>0</v>
      </c>
      <c r="AD334" s="53">
        <v>23</v>
      </c>
      <c r="AE334" s="78" t="str">
        <f t="shared" si="39"/>
        <v/>
      </c>
      <c r="AF334" s="78" t="str">
        <f t="shared" si="40"/>
        <v/>
      </c>
      <c r="AG334" s="78" t="str">
        <f t="shared" si="35"/>
        <v/>
      </c>
      <c r="AH334" s="78" t="str">
        <f t="shared" si="36"/>
        <v/>
      </c>
      <c r="AI334" s="78" t="str">
        <f t="shared" si="37"/>
        <v/>
      </c>
      <c r="AJ334" s="54"/>
      <c r="AK334" s="55"/>
      <c r="AL334" s="55"/>
      <c r="AM334" s="55"/>
      <c r="AN334" s="55"/>
      <c r="AO334" s="38"/>
      <c r="AP334" s="55"/>
      <c r="AQ334" s="68"/>
      <c r="AR334" s="38"/>
      <c r="AS334" s="39"/>
      <c r="AT334" s="53"/>
      <c r="AU334" s="53">
        <f t="shared" si="38"/>
        <v>1</v>
      </c>
      <c r="AV334" s="57" t="b">
        <f t="shared" si="41"/>
        <v>0</v>
      </c>
    </row>
    <row r="335" spans="1:48" ht="15" customHeight="1" x14ac:dyDescent="0.2">
      <c r="A335" s="51" t="s">
        <v>50</v>
      </c>
      <c r="B335" s="52" t="s">
        <v>862</v>
      </c>
      <c r="C335" s="52" t="s">
        <v>863</v>
      </c>
      <c r="D335" s="52" t="s">
        <v>14</v>
      </c>
      <c r="E335" s="52" t="s">
        <v>597</v>
      </c>
      <c r="F335" s="52" t="s">
        <v>2288</v>
      </c>
      <c r="G335" s="52" t="s">
        <v>2289</v>
      </c>
      <c r="H335" s="52" t="s">
        <v>2290</v>
      </c>
      <c r="I335" s="52" t="s">
        <v>2291</v>
      </c>
      <c r="J335" s="52" t="s">
        <v>1107</v>
      </c>
      <c r="K335" s="52" t="s">
        <v>2292</v>
      </c>
      <c r="L335" s="52" t="s">
        <v>848</v>
      </c>
      <c r="M335" s="53"/>
      <c r="N335" s="53">
        <v>500</v>
      </c>
      <c r="O335" s="52" t="s">
        <v>2252</v>
      </c>
      <c r="P335" s="52" t="s">
        <v>2296</v>
      </c>
      <c r="Q335" s="53"/>
      <c r="R335" s="54">
        <v>1</v>
      </c>
      <c r="S335" s="55"/>
      <c r="T335" s="55"/>
      <c r="U335" s="56"/>
      <c r="V335" s="52" t="s">
        <v>2297</v>
      </c>
      <c r="W335" s="53">
        <v>0</v>
      </c>
      <c r="X335" s="53">
        <v>1</v>
      </c>
      <c r="Y335" s="53">
        <v>0</v>
      </c>
      <c r="Z335" s="53"/>
      <c r="AA335" s="52"/>
      <c r="AB335" s="53">
        <v>0</v>
      </c>
      <c r="AC335" s="53">
        <v>0</v>
      </c>
      <c r="AD335" s="53">
        <v>0</v>
      </c>
      <c r="AE335" s="78" t="str">
        <f t="shared" si="39"/>
        <v/>
      </c>
      <c r="AF335" s="78" t="str">
        <f t="shared" si="40"/>
        <v/>
      </c>
      <c r="AG335" s="78" t="str">
        <f t="shared" si="35"/>
        <v/>
      </c>
      <c r="AH335" s="78" t="str">
        <f t="shared" si="36"/>
        <v/>
      </c>
      <c r="AI335" s="78" t="str">
        <f t="shared" si="37"/>
        <v/>
      </c>
      <c r="AJ335" s="54"/>
      <c r="AK335" s="55"/>
      <c r="AL335" s="55"/>
      <c r="AM335" s="55"/>
      <c r="AN335" s="55"/>
      <c r="AO335" s="38"/>
      <c r="AP335" s="55"/>
      <c r="AQ335" s="68"/>
      <c r="AR335" s="38"/>
      <c r="AS335" s="39"/>
      <c r="AT335" s="53"/>
      <c r="AU335" s="53">
        <f t="shared" si="38"/>
        <v>1</v>
      </c>
      <c r="AV335" s="57" t="b">
        <f t="shared" si="41"/>
        <v>0</v>
      </c>
    </row>
    <row r="336" spans="1:48" ht="15" customHeight="1" x14ac:dyDescent="0.2">
      <c r="A336" s="51" t="s">
        <v>50</v>
      </c>
      <c r="B336" s="52" t="s">
        <v>862</v>
      </c>
      <c r="C336" s="52" t="s">
        <v>863</v>
      </c>
      <c r="D336" s="52" t="s">
        <v>14</v>
      </c>
      <c r="E336" s="52" t="s">
        <v>597</v>
      </c>
      <c r="F336" s="52" t="s">
        <v>2288</v>
      </c>
      <c r="G336" s="52" t="s">
        <v>2289</v>
      </c>
      <c r="H336" s="52" t="s">
        <v>2290</v>
      </c>
      <c r="I336" s="52" t="s">
        <v>2291</v>
      </c>
      <c r="J336" s="52" t="s">
        <v>1107</v>
      </c>
      <c r="K336" s="52" t="s">
        <v>2292</v>
      </c>
      <c r="L336" s="52" t="s">
        <v>848</v>
      </c>
      <c r="M336" s="53"/>
      <c r="N336" s="53">
        <v>500</v>
      </c>
      <c r="O336" s="52" t="s">
        <v>2252</v>
      </c>
      <c r="P336" s="52" t="s">
        <v>2296</v>
      </c>
      <c r="Q336" s="53">
        <v>1</v>
      </c>
      <c r="R336" s="54"/>
      <c r="S336" s="55"/>
      <c r="T336" s="55"/>
      <c r="U336" s="56"/>
      <c r="V336" s="52" t="s">
        <v>2298</v>
      </c>
      <c r="W336" s="53">
        <v>0</v>
      </c>
      <c r="X336" s="53">
        <v>1</v>
      </c>
      <c r="Y336" s="53">
        <v>0</v>
      </c>
      <c r="Z336" s="53"/>
      <c r="AA336" s="52"/>
      <c r="AB336" s="53">
        <v>0</v>
      </c>
      <c r="AC336" s="53">
        <v>0</v>
      </c>
      <c r="AD336" s="53">
        <v>0</v>
      </c>
      <c r="AE336" s="78" t="str">
        <f t="shared" si="39"/>
        <v/>
      </c>
      <c r="AF336" s="78" t="str">
        <f t="shared" si="40"/>
        <v/>
      </c>
      <c r="AG336" s="78" t="str">
        <f t="shared" si="35"/>
        <v/>
      </c>
      <c r="AH336" s="78" t="str">
        <f t="shared" si="36"/>
        <v/>
      </c>
      <c r="AI336" s="78" t="str">
        <f t="shared" si="37"/>
        <v/>
      </c>
      <c r="AJ336" s="54"/>
      <c r="AK336" s="55"/>
      <c r="AL336" s="55"/>
      <c r="AM336" s="55"/>
      <c r="AN336" s="55"/>
      <c r="AO336" s="38"/>
      <c r="AP336" s="55"/>
      <c r="AQ336" s="68"/>
      <c r="AR336" s="38"/>
      <c r="AS336" s="39"/>
      <c r="AT336" s="53"/>
      <c r="AU336" s="53">
        <f t="shared" si="38"/>
        <v>1</v>
      </c>
      <c r="AV336" s="57" t="b">
        <f t="shared" si="41"/>
        <v>0</v>
      </c>
    </row>
    <row r="337" spans="1:48" ht="15" customHeight="1" x14ac:dyDescent="0.2">
      <c r="A337" s="51" t="s">
        <v>50</v>
      </c>
      <c r="B337" s="52" t="s">
        <v>862</v>
      </c>
      <c r="C337" s="52" t="s">
        <v>863</v>
      </c>
      <c r="D337" s="52" t="s">
        <v>14</v>
      </c>
      <c r="E337" s="52" t="s">
        <v>597</v>
      </c>
      <c r="F337" s="52" t="s">
        <v>2288</v>
      </c>
      <c r="G337" s="52" t="s">
        <v>2289</v>
      </c>
      <c r="H337" s="52" t="s">
        <v>2290</v>
      </c>
      <c r="I337" s="52" t="s">
        <v>2291</v>
      </c>
      <c r="J337" s="52" t="s">
        <v>1107</v>
      </c>
      <c r="K337" s="52" t="s">
        <v>2292</v>
      </c>
      <c r="L337" s="52" t="s">
        <v>848</v>
      </c>
      <c r="M337" s="53"/>
      <c r="N337" s="53">
        <v>500</v>
      </c>
      <c r="O337" s="52" t="s">
        <v>2252</v>
      </c>
      <c r="P337" s="52" t="s">
        <v>2296</v>
      </c>
      <c r="Q337" s="53"/>
      <c r="R337" s="54">
        <v>1</v>
      </c>
      <c r="S337" s="55"/>
      <c r="T337" s="55"/>
      <c r="U337" s="56"/>
      <c r="V337" s="52" t="s">
        <v>2299</v>
      </c>
      <c r="W337" s="53">
        <v>0</v>
      </c>
      <c r="X337" s="53">
        <v>1</v>
      </c>
      <c r="Y337" s="53">
        <v>0</v>
      </c>
      <c r="Z337" s="53"/>
      <c r="AA337" s="52"/>
      <c r="AB337" s="53">
        <v>0</v>
      </c>
      <c r="AC337" s="53">
        <v>0</v>
      </c>
      <c r="AD337" s="53">
        <v>0</v>
      </c>
      <c r="AE337" s="78" t="str">
        <f t="shared" si="39"/>
        <v/>
      </c>
      <c r="AF337" s="78" t="str">
        <f t="shared" si="40"/>
        <v/>
      </c>
      <c r="AG337" s="78" t="str">
        <f t="shared" si="35"/>
        <v/>
      </c>
      <c r="AH337" s="78" t="str">
        <f t="shared" si="36"/>
        <v/>
      </c>
      <c r="AI337" s="78" t="str">
        <f t="shared" si="37"/>
        <v/>
      </c>
      <c r="AJ337" s="54"/>
      <c r="AK337" s="55"/>
      <c r="AL337" s="55"/>
      <c r="AM337" s="55"/>
      <c r="AN337" s="55"/>
      <c r="AO337" s="38"/>
      <c r="AP337" s="55"/>
      <c r="AQ337" s="68"/>
      <c r="AR337" s="38"/>
      <c r="AS337" s="39"/>
      <c r="AT337" s="53"/>
      <c r="AU337" s="53">
        <f t="shared" si="38"/>
        <v>1</v>
      </c>
      <c r="AV337" s="57" t="b">
        <f t="shared" si="41"/>
        <v>0</v>
      </c>
    </row>
    <row r="338" spans="1:48" ht="15" customHeight="1" x14ac:dyDescent="0.2">
      <c r="A338" s="51" t="s">
        <v>50</v>
      </c>
      <c r="B338" s="52" t="s">
        <v>862</v>
      </c>
      <c r="C338" s="52" t="s">
        <v>863</v>
      </c>
      <c r="D338" s="52" t="s">
        <v>14</v>
      </c>
      <c r="E338" s="52" t="s">
        <v>597</v>
      </c>
      <c r="F338" s="52" t="s">
        <v>2288</v>
      </c>
      <c r="G338" s="52" t="s">
        <v>2289</v>
      </c>
      <c r="H338" s="52" t="s">
        <v>2290</v>
      </c>
      <c r="I338" s="52" t="s">
        <v>2291</v>
      </c>
      <c r="J338" s="52" t="s">
        <v>1107</v>
      </c>
      <c r="K338" s="52" t="s">
        <v>2292</v>
      </c>
      <c r="L338" s="52" t="s">
        <v>848</v>
      </c>
      <c r="M338" s="53"/>
      <c r="N338" s="53">
        <v>500</v>
      </c>
      <c r="O338" s="52" t="s">
        <v>2252</v>
      </c>
      <c r="P338" s="52" t="s">
        <v>2296</v>
      </c>
      <c r="Q338" s="53"/>
      <c r="R338" s="54">
        <v>1</v>
      </c>
      <c r="S338" s="55"/>
      <c r="T338" s="55"/>
      <c r="U338" s="56"/>
      <c r="V338" s="52" t="s">
        <v>2300</v>
      </c>
      <c r="W338" s="53">
        <v>0</v>
      </c>
      <c r="X338" s="53">
        <v>1</v>
      </c>
      <c r="Y338" s="53">
        <v>0</v>
      </c>
      <c r="Z338" s="53"/>
      <c r="AA338" s="52"/>
      <c r="AB338" s="53">
        <v>0</v>
      </c>
      <c r="AC338" s="53">
        <v>0</v>
      </c>
      <c r="AD338" s="53">
        <v>0</v>
      </c>
      <c r="AE338" s="78" t="str">
        <f t="shared" si="39"/>
        <v/>
      </c>
      <c r="AF338" s="78" t="str">
        <f t="shared" si="40"/>
        <v/>
      </c>
      <c r="AG338" s="78" t="str">
        <f t="shared" si="35"/>
        <v/>
      </c>
      <c r="AH338" s="78" t="str">
        <f t="shared" si="36"/>
        <v/>
      </c>
      <c r="AI338" s="78" t="str">
        <f t="shared" si="37"/>
        <v/>
      </c>
      <c r="AJ338" s="54"/>
      <c r="AK338" s="55"/>
      <c r="AL338" s="55"/>
      <c r="AM338" s="55"/>
      <c r="AN338" s="55"/>
      <c r="AO338" s="38"/>
      <c r="AP338" s="55"/>
      <c r="AQ338" s="68"/>
      <c r="AR338" s="38"/>
      <c r="AS338" s="39"/>
      <c r="AT338" s="53"/>
      <c r="AU338" s="53">
        <f t="shared" si="38"/>
        <v>1</v>
      </c>
      <c r="AV338" s="57" t="b">
        <f t="shared" si="41"/>
        <v>0</v>
      </c>
    </row>
    <row r="339" spans="1:48" ht="15" customHeight="1" x14ac:dyDescent="0.2">
      <c r="A339" s="51" t="s">
        <v>50</v>
      </c>
      <c r="B339" s="52" t="s">
        <v>862</v>
      </c>
      <c r="C339" s="52" t="s">
        <v>863</v>
      </c>
      <c r="D339" s="52" t="s">
        <v>14</v>
      </c>
      <c r="E339" s="52" t="s">
        <v>597</v>
      </c>
      <c r="F339" s="52" t="s">
        <v>2288</v>
      </c>
      <c r="G339" s="52" t="s">
        <v>2289</v>
      </c>
      <c r="H339" s="52" t="s">
        <v>2290</v>
      </c>
      <c r="I339" s="52" t="s">
        <v>2291</v>
      </c>
      <c r="J339" s="52" t="s">
        <v>1107</v>
      </c>
      <c r="K339" s="52" t="s">
        <v>2292</v>
      </c>
      <c r="L339" s="52" t="s">
        <v>848</v>
      </c>
      <c r="M339" s="53"/>
      <c r="N339" s="53">
        <v>500</v>
      </c>
      <c r="O339" s="52" t="s">
        <v>2252</v>
      </c>
      <c r="P339" s="52" t="s">
        <v>2296</v>
      </c>
      <c r="Q339" s="53"/>
      <c r="R339" s="54">
        <v>1</v>
      </c>
      <c r="S339" s="55"/>
      <c r="T339" s="55"/>
      <c r="U339" s="56"/>
      <c r="V339" s="52" t="s">
        <v>2301</v>
      </c>
      <c r="W339" s="53">
        <v>0</v>
      </c>
      <c r="X339" s="53">
        <v>1</v>
      </c>
      <c r="Y339" s="53">
        <v>0</v>
      </c>
      <c r="Z339" s="53"/>
      <c r="AA339" s="52"/>
      <c r="AB339" s="53">
        <v>0</v>
      </c>
      <c r="AC339" s="53">
        <v>0</v>
      </c>
      <c r="AD339" s="53">
        <v>0</v>
      </c>
      <c r="AE339" s="78" t="str">
        <f t="shared" si="39"/>
        <v/>
      </c>
      <c r="AF339" s="78" t="str">
        <f t="shared" si="40"/>
        <v/>
      </c>
      <c r="AG339" s="78" t="str">
        <f t="shared" si="35"/>
        <v/>
      </c>
      <c r="AH339" s="78" t="str">
        <f t="shared" si="36"/>
        <v/>
      </c>
      <c r="AI339" s="78" t="str">
        <f t="shared" si="37"/>
        <v/>
      </c>
      <c r="AJ339" s="54"/>
      <c r="AK339" s="55"/>
      <c r="AL339" s="55"/>
      <c r="AM339" s="55"/>
      <c r="AN339" s="55"/>
      <c r="AO339" s="38"/>
      <c r="AP339" s="55"/>
      <c r="AQ339" s="68"/>
      <c r="AR339" s="38"/>
      <c r="AS339" s="39"/>
      <c r="AT339" s="53"/>
      <c r="AU339" s="53">
        <f t="shared" si="38"/>
        <v>1</v>
      </c>
      <c r="AV339" s="57" t="b">
        <f t="shared" si="41"/>
        <v>0</v>
      </c>
    </row>
    <row r="340" spans="1:48" ht="15" customHeight="1" x14ac:dyDescent="0.2">
      <c r="A340" s="51" t="s">
        <v>50</v>
      </c>
      <c r="B340" s="52" t="s">
        <v>862</v>
      </c>
      <c r="C340" s="52" t="s">
        <v>863</v>
      </c>
      <c r="D340" s="52" t="s">
        <v>14</v>
      </c>
      <c r="E340" s="52" t="s">
        <v>597</v>
      </c>
      <c r="F340" s="52" t="s">
        <v>2288</v>
      </c>
      <c r="G340" s="52" t="s">
        <v>2289</v>
      </c>
      <c r="H340" s="52" t="s">
        <v>2290</v>
      </c>
      <c r="I340" s="52" t="s">
        <v>2291</v>
      </c>
      <c r="J340" s="52" t="s">
        <v>1107</v>
      </c>
      <c r="K340" s="52" t="s">
        <v>2292</v>
      </c>
      <c r="L340" s="52" t="s">
        <v>848</v>
      </c>
      <c r="M340" s="53"/>
      <c r="N340" s="53">
        <v>500</v>
      </c>
      <c r="O340" s="52" t="s">
        <v>2252</v>
      </c>
      <c r="P340" s="52" t="s">
        <v>2296</v>
      </c>
      <c r="Q340" s="53"/>
      <c r="R340" s="54">
        <v>1</v>
      </c>
      <c r="S340" s="55"/>
      <c r="T340" s="55"/>
      <c r="U340" s="56"/>
      <c r="V340" s="52" t="s">
        <v>2302</v>
      </c>
      <c r="W340" s="53">
        <v>0</v>
      </c>
      <c r="X340" s="53">
        <v>1</v>
      </c>
      <c r="Y340" s="53">
        <v>0</v>
      </c>
      <c r="Z340" s="53"/>
      <c r="AA340" s="52"/>
      <c r="AB340" s="53">
        <v>0</v>
      </c>
      <c r="AC340" s="53">
        <v>0</v>
      </c>
      <c r="AD340" s="53">
        <v>0</v>
      </c>
      <c r="AE340" s="78" t="str">
        <f t="shared" si="39"/>
        <v/>
      </c>
      <c r="AF340" s="78" t="str">
        <f t="shared" si="40"/>
        <v/>
      </c>
      <c r="AG340" s="78" t="str">
        <f t="shared" si="35"/>
        <v/>
      </c>
      <c r="AH340" s="78" t="str">
        <f t="shared" si="36"/>
        <v/>
      </c>
      <c r="AI340" s="78" t="str">
        <f t="shared" si="37"/>
        <v/>
      </c>
      <c r="AJ340" s="54"/>
      <c r="AK340" s="55"/>
      <c r="AL340" s="55"/>
      <c r="AM340" s="55"/>
      <c r="AN340" s="55"/>
      <c r="AO340" s="38"/>
      <c r="AP340" s="55"/>
      <c r="AQ340" s="68"/>
      <c r="AR340" s="38"/>
      <c r="AS340" s="39"/>
      <c r="AT340" s="53"/>
      <c r="AU340" s="53">
        <f t="shared" si="38"/>
        <v>1</v>
      </c>
      <c r="AV340" s="57" t="b">
        <f t="shared" si="41"/>
        <v>0</v>
      </c>
    </row>
    <row r="341" spans="1:48" ht="15" customHeight="1" x14ac:dyDescent="0.2">
      <c r="A341" s="51" t="s">
        <v>50</v>
      </c>
      <c r="B341" s="52" t="s">
        <v>862</v>
      </c>
      <c r="C341" s="52" t="s">
        <v>817</v>
      </c>
      <c r="D341" s="52" t="s">
        <v>14</v>
      </c>
      <c r="E341" s="52" t="s">
        <v>597</v>
      </c>
      <c r="F341" s="52" t="s">
        <v>2288</v>
      </c>
      <c r="G341" s="52" t="s">
        <v>2289</v>
      </c>
      <c r="H341" s="52" t="s">
        <v>2290</v>
      </c>
      <c r="I341" s="52" t="s">
        <v>2291</v>
      </c>
      <c r="J341" s="52" t="s">
        <v>1107</v>
      </c>
      <c r="K341" s="52" t="s">
        <v>2292</v>
      </c>
      <c r="L341" s="52" t="s">
        <v>848</v>
      </c>
      <c r="M341" s="53"/>
      <c r="N341" s="53">
        <v>500</v>
      </c>
      <c r="O341" s="52" t="s">
        <v>2252</v>
      </c>
      <c r="P341" s="52" t="s">
        <v>2303</v>
      </c>
      <c r="Q341" s="53"/>
      <c r="R341" s="54"/>
      <c r="S341" s="55">
        <v>1</v>
      </c>
      <c r="T341" s="55"/>
      <c r="U341" s="56"/>
      <c r="V341" s="52" t="s">
        <v>2304</v>
      </c>
      <c r="W341" s="53">
        <v>0</v>
      </c>
      <c r="X341" s="53">
        <v>6</v>
      </c>
      <c r="Y341" s="53">
        <v>0</v>
      </c>
      <c r="Z341" s="53"/>
      <c r="AA341" s="52"/>
      <c r="AB341" s="53">
        <v>32.46</v>
      </c>
      <c r="AC341" s="53">
        <v>0</v>
      </c>
      <c r="AD341" s="53">
        <v>32.46</v>
      </c>
      <c r="AE341" s="78" t="str">
        <f t="shared" si="39"/>
        <v/>
      </c>
      <c r="AF341" s="78" t="str">
        <f t="shared" si="40"/>
        <v/>
      </c>
      <c r="AG341" s="78" t="str">
        <f t="shared" si="35"/>
        <v/>
      </c>
      <c r="AH341" s="78" t="str">
        <f t="shared" si="36"/>
        <v/>
      </c>
      <c r="AI341" s="78" t="str">
        <f t="shared" si="37"/>
        <v/>
      </c>
      <c r="AJ341" s="54"/>
      <c r="AK341" s="55"/>
      <c r="AL341" s="55"/>
      <c r="AM341" s="55"/>
      <c r="AN341" s="55"/>
      <c r="AO341" s="38"/>
      <c r="AP341" s="55"/>
      <c r="AQ341" s="68"/>
      <c r="AR341" s="38"/>
      <c r="AS341" s="39"/>
      <c r="AT341" s="53"/>
      <c r="AU341" s="53">
        <f t="shared" si="38"/>
        <v>1</v>
      </c>
      <c r="AV341" s="57" t="b">
        <f t="shared" si="41"/>
        <v>0</v>
      </c>
    </row>
    <row r="342" spans="1:48" ht="15" customHeight="1" x14ac:dyDescent="0.2">
      <c r="A342" s="51" t="s">
        <v>50</v>
      </c>
      <c r="B342" s="52" t="s">
        <v>862</v>
      </c>
      <c r="C342" s="52" t="s">
        <v>817</v>
      </c>
      <c r="D342" s="52" t="s">
        <v>14</v>
      </c>
      <c r="E342" s="52" t="s">
        <v>597</v>
      </c>
      <c r="F342" s="52" t="s">
        <v>2288</v>
      </c>
      <c r="G342" s="52" t="s">
        <v>2289</v>
      </c>
      <c r="H342" s="52" t="s">
        <v>2290</v>
      </c>
      <c r="I342" s="52" t="s">
        <v>2291</v>
      </c>
      <c r="J342" s="52" t="s">
        <v>1107</v>
      </c>
      <c r="K342" s="52" t="s">
        <v>2292</v>
      </c>
      <c r="L342" s="52" t="s">
        <v>848</v>
      </c>
      <c r="M342" s="53"/>
      <c r="N342" s="53">
        <v>500</v>
      </c>
      <c r="O342" s="52" t="s">
        <v>2252</v>
      </c>
      <c r="P342" s="52" t="s">
        <v>2303</v>
      </c>
      <c r="Q342" s="53">
        <v>1</v>
      </c>
      <c r="R342" s="54"/>
      <c r="S342" s="55"/>
      <c r="T342" s="55"/>
      <c r="U342" s="56"/>
      <c r="V342" s="52" t="s">
        <v>2305</v>
      </c>
      <c r="W342" s="53">
        <v>0</v>
      </c>
      <c r="X342" s="53">
        <v>6</v>
      </c>
      <c r="Y342" s="53">
        <v>0</v>
      </c>
      <c r="Z342" s="53"/>
      <c r="AA342" s="52"/>
      <c r="AB342" s="53">
        <v>12.3</v>
      </c>
      <c r="AC342" s="53">
        <v>0</v>
      </c>
      <c r="AD342" s="53">
        <v>12.3</v>
      </c>
      <c r="AE342" s="78" t="str">
        <f t="shared" si="39"/>
        <v/>
      </c>
      <c r="AF342" s="78" t="str">
        <f t="shared" si="40"/>
        <v/>
      </c>
      <c r="AG342" s="78" t="str">
        <f t="shared" si="35"/>
        <v/>
      </c>
      <c r="AH342" s="78" t="str">
        <f t="shared" si="36"/>
        <v/>
      </c>
      <c r="AI342" s="78" t="str">
        <f t="shared" si="37"/>
        <v/>
      </c>
      <c r="AJ342" s="54"/>
      <c r="AK342" s="55"/>
      <c r="AL342" s="55"/>
      <c r="AM342" s="55"/>
      <c r="AN342" s="55"/>
      <c r="AO342" s="38"/>
      <c r="AP342" s="55"/>
      <c r="AQ342" s="68"/>
      <c r="AR342" s="38"/>
      <c r="AS342" s="39"/>
      <c r="AT342" s="53"/>
      <c r="AU342" s="53">
        <f t="shared" si="38"/>
        <v>1</v>
      </c>
      <c r="AV342" s="57" t="b">
        <f t="shared" si="41"/>
        <v>0</v>
      </c>
    </row>
    <row r="343" spans="1:48" ht="15" customHeight="1" x14ac:dyDescent="0.2">
      <c r="A343" s="51" t="s">
        <v>50</v>
      </c>
      <c r="B343" s="52" t="s">
        <v>862</v>
      </c>
      <c r="C343" s="52" t="s">
        <v>817</v>
      </c>
      <c r="D343" s="52" t="s">
        <v>14</v>
      </c>
      <c r="E343" s="52" t="s">
        <v>597</v>
      </c>
      <c r="F343" s="52" t="s">
        <v>2288</v>
      </c>
      <c r="G343" s="52" t="s">
        <v>2289</v>
      </c>
      <c r="H343" s="52" t="s">
        <v>2290</v>
      </c>
      <c r="I343" s="52" t="s">
        <v>2291</v>
      </c>
      <c r="J343" s="52" t="s">
        <v>1107</v>
      </c>
      <c r="K343" s="52" t="s">
        <v>2292</v>
      </c>
      <c r="L343" s="52" t="s">
        <v>848</v>
      </c>
      <c r="M343" s="53"/>
      <c r="N343" s="53">
        <v>500</v>
      </c>
      <c r="O343" s="52" t="s">
        <v>2252</v>
      </c>
      <c r="P343" s="52" t="s">
        <v>2303</v>
      </c>
      <c r="Q343" s="53">
        <v>1</v>
      </c>
      <c r="R343" s="54"/>
      <c r="S343" s="55"/>
      <c r="T343" s="55"/>
      <c r="U343" s="56"/>
      <c r="V343" s="52" t="s">
        <v>1576</v>
      </c>
      <c r="W343" s="53">
        <v>0</v>
      </c>
      <c r="X343" s="53">
        <v>6</v>
      </c>
      <c r="Y343" s="53">
        <v>0</v>
      </c>
      <c r="Z343" s="53"/>
      <c r="AA343" s="52"/>
      <c r="AB343" s="53">
        <v>16.260000000000002</v>
      </c>
      <c r="AC343" s="53">
        <v>0</v>
      </c>
      <c r="AD343" s="53">
        <v>16.260000000000002</v>
      </c>
      <c r="AE343" s="78" t="str">
        <f t="shared" si="39"/>
        <v/>
      </c>
      <c r="AF343" s="78" t="str">
        <f t="shared" si="40"/>
        <v/>
      </c>
      <c r="AG343" s="78" t="str">
        <f t="shared" si="35"/>
        <v/>
      </c>
      <c r="AH343" s="78" t="str">
        <f t="shared" si="36"/>
        <v/>
      </c>
      <c r="AI343" s="78" t="str">
        <f t="shared" si="37"/>
        <v/>
      </c>
      <c r="AJ343" s="54"/>
      <c r="AK343" s="55"/>
      <c r="AL343" s="55"/>
      <c r="AM343" s="55"/>
      <c r="AN343" s="55"/>
      <c r="AO343" s="38"/>
      <c r="AP343" s="55"/>
      <c r="AQ343" s="68"/>
      <c r="AR343" s="38"/>
      <c r="AS343" s="39"/>
      <c r="AT343" s="53"/>
      <c r="AU343" s="53">
        <f t="shared" si="38"/>
        <v>1</v>
      </c>
      <c r="AV343" s="57" t="b">
        <f t="shared" si="41"/>
        <v>0</v>
      </c>
    </row>
    <row r="344" spans="1:48" ht="15" customHeight="1" x14ac:dyDescent="0.2">
      <c r="A344" s="51" t="s">
        <v>50</v>
      </c>
      <c r="B344" s="52" t="s">
        <v>862</v>
      </c>
      <c r="C344" s="52" t="s">
        <v>817</v>
      </c>
      <c r="D344" s="52" t="s">
        <v>14</v>
      </c>
      <c r="E344" s="52" t="s">
        <v>597</v>
      </c>
      <c r="F344" s="52" t="s">
        <v>2288</v>
      </c>
      <c r="G344" s="52" t="s">
        <v>2289</v>
      </c>
      <c r="H344" s="52" t="s">
        <v>2290</v>
      </c>
      <c r="I344" s="52" t="s">
        <v>2291</v>
      </c>
      <c r="J344" s="52" t="s">
        <v>1107</v>
      </c>
      <c r="K344" s="52" t="s">
        <v>2292</v>
      </c>
      <c r="L344" s="52" t="s">
        <v>848</v>
      </c>
      <c r="M344" s="53"/>
      <c r="N344" s="53">
        <v>500</v>
      </c>
      <c r="O344" s="52" t="s">
        <v>2252</v>
      </c>
      <c r="P344" s="52" t="s">
        <v>2303</v>
      </c>
      <c r="Q344" s="53"/>
      <c r="R344" s="54"/>
      <c r="S344" s="55">
        <v>1</v>
      </c>
      <c r="T344" s="55"/>
      <c r="U344" s="56"/>
      <c r="V344" s="52" t="s">
        <v>1692</v>
      </c>
      <c r="W344" s="53">
        <v>0</v>
      </c>
      <c r="X344" s="53">
        <v>6</v>
      </c>
      <c r="Y344" s="53">
        <v>0</v>
      </c>
      <c r="Z344" s="53"/>
      <c r="AA344" s="52"/>
      <c r="AB344" s="53">
        <v>18.420000000000002</v>
      </c>
      <c r="AC344" s="53">
        <v>0</v>
      </c>
      <c r="AD344" s="53">
        <v>18.420000000000002</v>
      </c>
      <c r="AE344" s="78" t="str">
        <f t="shared" si="39"/>
        <v/>
      </c>
      <c r="AF344" s="78" t="str">
        <f t="shared" si="40"/>
        <v/>
      </c>
      <c r="AG344" s="78" t="str">
        <f t="shared" si="35"/>
        <v/>
      </c>
      <c r="AH344" s="78" t="str">
        <f t="shared" si="36"/>
        <v/>
      </c>
      <c r="AI344" s="78" t="str">
        <f t="shared" si="37"/>
        <v/>
      </c>
      <c r="AJ344" s="54"/>
      <c r="AK344" s="55"/>
      <c r="AL344" s="55"/>
      <c r="AM344" s="55"/>
      <c r="AN344" s="55"/>
      <c r="AO344" s="38"/>
      <c r="AP344" s="55"/>
      <c r="AQ344" s="68"/>
      <c r="AR344" s="38"/>
      <c r="AS344" s="39"/>
      <c r="AT344" s="53"/>
      <c r="AU344" s="53">
        <f t="shared" si="38"/>
        <v>1</v>
      </c>
      <c r="AV344" s="57" t="b">
        <f t="shared" si="41"/>
        <v>0</v>
      </c>
    </row>
    <row r="345" spans="1:48" ht="15" customHeight="1" x14ac:dyDescent="0.2">
      <c r="A345" s="51" t="s">
        <v>50</v>
      </c>
      <c r="B345" s="52" t="s">
        <v>826</v>
      </c>
      <c r="C345" s="52" t="s">
        <v>885</v>
      </c>
      <c r="D345" s="52" t="s">
        <v>15</v>
      </c>
      <c r="E345" s="52" t="s">
        <v>665</v>
      </c>
      <c r="F345" s="52" t="s">
        <v>1681</v>
      </c>
      <c r="G345" s="52" t="s">
        <v>2268</v>
      </c>
      <c r="H345" s="52" t="s">
        <v>1682</v>
      </c>
      <c r="I345" s="52" t="s">
        <v>1683</v>
      </c>
      <c r="J345" s="52" t="s">
        <v>847</v>
      </c>
      <c r="K345" s="52" t="s">
        <v>1729</v>
      </c>
      <c r="L345" s="52" t="s">
        <v>848</v>
      </c>
      <c r="M345" s="53"/>
      <c r="N345" s="53">
        <v>320</v>
      </c>
      <c r="O345" s="52" t="s">
        <v>2252</v>
      </c>
      <c r="P345" s="52" t="s">
        <v>2306</v>
      </c>
      <c r="Q345" s="53">
        <v>1</v>
      </c>
      <c r="R345" s="54"/>
      <c r="S345" s="55"/>
      <c r="T345" s="55"/>
      <c r="U345" s="56"/>
      <c r="V345" s="52" t="s">
        <v>1246</v>
      </c>
      <c r="W345" s="53">
        <v>0</v>
      </c>
      <c r="X345" s="53">
        <v>6</v>
      </c>
      <c r="Y345" s="53">
        <v>0</v>
      </c>
      <c r="Z345" s="53"/>
      <c r="AA345" s="52"/>
      <c r="AB345" s="53">
        <v>12.42</v>
      </c>
      <c r="AC345" s="53">
        <v>0</v>
      </c>
      <c r="AD345" s="53">
        <v>12.42</v>
      </c>
      <c r="AE345" s="78" t="str">
        <f t="shared" si="39"/>
        <v/>
      </c>
      <c r="AF345" s="78" t="str">
        <f t="shared" si="40"/>
        <v/>
      </c>
      <c r="AG345" s="78" t="str">
        <f t="shared" si="35"/>
        <v/>
      </c>
      <c r="AH345" s="78" t="str">
        <f t="shared" si="36"/>
        <v/>
      </c>
      <c r="AI345" s="78" t="str">
        <f t="shared" si="37"/>
        <v/>
      </c>
      <c r="AJ345" s="54"/>
      <c r="AK345" s="55"/>
      <c r="AL345" s="55"/>
      <c r="AM345" s="55"/>
      <c r="AN345" s="55"/>
      <c r="AO345" s="38"/>
      <c r="AP345" s="55"/>
      <c r="AQ345" s="68"/>
      <c r="AR345" s="38"/>
      <c r="AS345" s="39"/>
      <c r="AT345" s="53"/>
      <c r="AU345" s="53">
        <f t="shared" si="38"/>
        <v>1</v>
      </c>
      <c r="AV345" s="57" t="b">
        <f t="shared" si="41"/>
        <v>0</v>
      </c>
    </row>
    <row r="346" spans="1:48" ht="15" customHeight="1" x14ac:dyDescent="0.2">
      <c r="A346" s="51" t="s">
        <v>50</v>
      </c>
      <c r="B346" s="52" t="s">
        <v>826</v>
      </c>
      <c r="C346" s="52" t="s">
        <v>885</v>
      </c>
      <c r="D346" s="52" t="s">
        <v>15</v>
      </c>
      <c r="E346" s="52" t="s">
        <v>665</v>
      </c>
      <c r="F346" s="52" t="s">
        <v>1681</v>
      </c>
      <c r="G346" s="52" t="s">
        <v>2268</v>
      </c>
      <c r="H346" s="52" t="s">
        <v>1682</v>
      </c>
      <c r="I346" s="52" t="s">
        <v>1683</v>
      </c>
      <c r="J346" s="52" t="s">
        <v>847</v>
      </c>
      <c r="K346" s="52" t="s">
        <v>1729</v>
      </c>
      <c r="L346" s="52" t="s">
        <v>848</v>
      </c>
      <c r="M346" s="53"/>
      <c r="N346" s="53">
        <v>320</v>
      </c>
      <c r="O346" s="52" t="s">
        <v>2252</v>
      </c>
      <c r="P346" s="52" t="s">
        <v>2306</v>
      </c>
      <c r="Q346" s="53">
        <v>1</v>
      </c>
      <c r="R346" s="54"/>
      <c r="S346" s="55"/>
      <c r="T346" s="55"/>
      <c r="U346" s="56"/>
      <c r="V346" s="52" t="s">
        <v>2307</v>
      </c>
      <c r="W346" s="53">
        <v>0</v>
      </c>
      <c r="X346" s="53">
        <v>6</v>
      </c>
      <c r="Y346" s="53">
        <v>0</v>
      </c>
      <c r="Z346" s="53"/>
      <c r="AA346" s="52"/>
      <c r="AB346" s="53">
        <v>10.08</v>
      </c>
      <c r="AC346" s="53">
        <v>0</v>
      </c>
      <c r="AD346" s="53">
        <v>10.08</v>
      </c>
      <c r="AE346" s="78" t="str">
        <f t="shared" si="39"/>
        <v/>
      </c>
      <c r="AF346" s="78" t="str">
        <f t="shared" si="40"/>
        <v/>
      </c>
      <c r="AG346" s="78" t="str">
        <f t="shared" si="35"/>
        <v/>
      </c>
      <c r="AH346" s="78" t="str">
        <f t="shared" si="36"/>
        <v/>
      </c>
      <c r="AI346" s="78" t="str">
        <f t="shared" si="37"/>
        <v/>
      </c>
      <c r="AJ346" s="54"/>
      <c r="AK346" s="55"/>
      <c r="AL346" s="55"/>
      <c r="AM346" s="55"/>
      <c r="AN346" s="55"/>
      <c r="AO346" s="38"/>
      <c r="AP346" s="55"/>
      <c r="AQ346" s="68"/>
      <c r="AR346" s="38"/>
      <c r="AS346" s="39"/>
      <c r="AT346" s="53"/>
      <c r="AU346" s="53">
        <f t="shared" si="38"/>
        <v>1</v>
      </c>
      <c r="AV346" s="57" t="b">
        <f t="shared" si="41"/>
        <v>0</v>
      </c>
    </row>
    <row r="347" spans="1:48" ht="15" customHeight="1" x14ac:dyDescent="0.2">
      <c r="A347" s="51" t="s">
        <v>50</v>
      </c>
      <c r="B347" s="52" t="s">
        <v>826</v>
      </c>
      <c r="C347" s="52" t="s">
        <v>885</v>
      </c>
      <c r="D347" s="52" t="s">
        <v>15</v>
      </c>
      <c r="E347" s="52" t="s">
        <v>665</v>
      </c>
      <c r="F347" s="52" t="s">
        <v>1681</v>
      </c>
      <c r="G347" s="52" t="s">
        <v>2268</v>
      </c>
      <c r="H347" s="52" t="s">
        <v>1682</v>
      </c>
      <c r="I347" s="52" t="s">
        <v>1683</v>
      </c>
      <c r="J347" s="52" t="s">
        <v>847</v>
      </c>
      <c r="K347" s="52" t="s">
        <v>1729</v>
      </c>
      <c r="L347" s="52" t="s">
        <v>848</v>
      </c>
      <c r="M347" s="53"/>
      <c r="N347" s="53">
        <v>320</v>
      </c>
      <c r="O347" s="52" t="s">
        <v>2252</v>
      </c>
      <c r="P347" s="52" t="s">
        <v>2306</v>
      </c>
      <c r="Q347" s="53">
        <v>1</v>
      </c>
      <c r="R347" s="54"/>
      <c r="S347" s="55"/>
      <c r="T347" s="55"/>
      <c r="U347" s="56"/>
      <c r="V347" s="52" t="s">
        <v>1268</v>
      </c>
      <c r="W347" s="53">
        <v>0</v>
      </c>
      <c r="X347" s="53">
        <v>6</v>
      </c>
      <c r="Y347" s="53">
        <v>0</v>
      </c>
      <c r="Z347" s="53"/>
      <c r="AA347" s="52"/>
      <c r="AB347" s="53">
        <v>12.24</v>
      </c>
      <c r="AC347" s="53">
        <v>0</v>
      </c>
      <c r="AD347" s="53">
        <v>12.24</v>
      </c>
      <c r="AE347" s="78" t="str">
        <f t="shared" si="39"/>
        <v/>
      </c>
      <c r="AF347" s="78" t="str">
        <f t="shared" si="40"/>
        <v/>
      </c>
      <c r="AG347" s="78" t="str">
        <f t="shared" si="35"/>
        <v/>
      </c>
      <c r="AH347" s="78" t="str">
        <f t="shared" si="36"/>
        <v/>
      </c>
      <c r="AI347" s="78" t="str">
        <f t="shared" si="37"/>
        <v/>
      </c>
      <c r="AJ347" s="54"/>
      <c r="AK347" s="55"/>
      <c r="AL347" s="55"/>
      <c r="AM347" s="55"/>
      <c r="AN347" s="55"/>
      <c r="AO347" s="38"/>
      <c r="AP347" s="55"/>
      <c r="AQ347" s="68"/>
      <c r="AR347" s="38"/>
      <c r="AS347" s="39"/>
      <c r="AT347" s="53"/>
      <c r="AU347" s="53">
        <f t="shared" si="38"/>
        <v>1</v>
      </c>
      <c r="AV347" s="57" t="b">
        <f t="shared" si="41"/>
        <v>0</v>
      </c>
    </row>
    <row r="348" spans="1:48" ht="15" customHeight="1" x14ac:dyDescent="0.2">
      <c r="A348" s="51" t="s">
        <v>50</v>
      </c>
      <c r="B348" s="52" t="s">
        <v>826</v>
      </c>
      <c r="C348" s="52" t="s">
        <v>885</v>
      </c>
      <c r="D348" s="52" t="s">
        <v>15</v>
      </c>
      <c r="E348" s="52" t="s">
        <v>665</v>
      </c>
      <c r="F348" s="52" t="s">
        <v>1681</v>
      </c>
      <c r="G348" s="52" t="s">
        <v>2268</v>
      </c>
      <c r="H348" s="52" t="s">
        <v>1682</v>
      </c>
      <c r="I348" s="52" t="s">
        <v>1683</v>
      </c>
      <c r="J348" s="52" t="s">
        <v>847</v>
      </c>
      <c r="K348" s="52" t="s">
        <v>1729</v>
      </c>
      <c r="L348" s="52" t="s">
        <v>848</v>
      </c>
      <c r="M348" s="53"/>
      <c r="N348" s="53">
        <v>320</v>
      </c>
      <c r="O348" s="52" t="s">
        <v>2252</v>
      </c>
      <c r="P348" s="52" t="s">
        <v>2306</v>
      </c>
      <c r="Q348" s="53">
        <v>1</v>
      </c>
      <c r="R348" s="54"/>
      <c r="S348" s="55"/>
      <c r="T348" s="55"/>
      <c r="U348" s="56"/>
      <c r="V348" s="52" t="s">
        <v>2308</v>
      </c>
      <c r="W348" s="53">
        <v>0</v>
      </c>
      <c r="X348" s="53">
        <v>6</v>
      </c>
      <c r="Y348" s="53">
        <v>0</v>
      </c>
      <c r="Z348" s="53"/>
      <c r="AA348" s="52"/>
      <c r="AB348" s="53">
        <v>26.22</v>
      </c>
      <c r="AC348" s="53">
        <v>0</v>
      </c>
      <c r="AD348" s="53">
        <v>26.22</v>
      </c>
      <c r="AE348" s="78" t="str">
        <f t="shared" si="39"/>
        <v/>
      </c>
      <c r="AF348" s="78" t="str">
        <f t="shared" si="40"/>
        <v/>
      </c>
      <c r="AG348" s="78" t="str">
        <f t="shared" si="35"/>
        <v/>
      </c>
      <c r="AH348" s="78" t="str">
        <f t="shared" si="36"/>
        <v/>
      </c>
      <c r="AI348" s="78" t="str">
        <f t="shared" si="37"/>
        <v/>
      </c>
      <c r="AJ348" s="54"/>
      <c r="AK348" s="55"/>
      <c r="AL348" s="55"/>
      <c r="AM348" s="55"/>
      <c r="AN348" s="55"/>
      <c r="AO348" s="38"/>
      <c r="AP348" s="55"/>
      <c r="AQ348" s="68"/>
      <c r="AR348" s="38"/>
      <c r="AS348" s="39"/>
      <c r="AT348" s="53"/>
      <c r="AU348" s="53">
        <f t="shared" si="38"/>
        <v>1</v>
      </c>
      <c r="AV348" s="57" t="b">
        <f t="shared" si="41"/>
        <v>0</v>
      </c>
    </row>
    <row r="349" spans="1:48" ht="15" customHeight="1" x14ac:dyDescent="0.2">
      <c r="A349" s="51" t="s">
        <v>50</v>
      </c>
      <c r="B349" s="52" t="s">
        <v>826</v>
      </c>
      <c r="C349" s="52" t="s">
        <v>18</v>
      </c>
      <c r="D349" s="52" t="s">
        <v>15</v>
      </c>
      <c r="E349" s="52" t="s">
        <v>665</v>
      </c>
      <c r="F349" s="52" t="s">
        <v>1681</v>
      </c>
      <c r="G349" s="52" t="s">
        <v>2268</v>
      </c>
      <c r="H349" s="52" t="s">
        <v>1682</v>
      </c>
      <c r="I349" s="52" t="s">
        <v>1683</v>
      </c>
      <c r="J349" s="52" t="s">
        <v>847</v>
      </c>
      <c r="K349" s="52" t="s">
        <v>1729</v>
      </c>
      <c r="L349" s="52" t="s">
        <v>848</v>
      </c>
      <c r="M349" s="53"/>
      <c r="N349" s="53">
        <v>320</v>
      </c>
      <c r="O349" s="52" t="s">
        <v>2252</v>
      </c>
      <c r="P349" s="52" t="s">
        <v>2309</v>
      </c>
      <c r="Q349" s="53">
        <v>1</v>
      </c>
      <c r="R349" s="54"/>
      <c r="S349" s="55"/>
      <c r="T349" s="55"/>
      <c r="U349" s="56"/>
      <c r="V349" s="52" t="s">
        <v>1137</v>
      </c>
      <c r="W349" s="53">
        <v>1010612050</v>
      </c>
      <c r="X349" s="53">
        <v>6</v>
      </c>
      <c r="Y349" s="53">
        <v>0</v>
      </c>
      <c r="Z349" s="53"/>
      <c r="AA349" s="52"/>
      <c r="AB349" s="53">
        <v>54.54</v>
      </c>
      <c r="AC349" s="53">
        <v>0</v>
      </c>
      <c r="AD349" s="53">
        <v>54.54</v>
      </c>
      <c r="AE349" s="78" t="str">
        <f t="shared" si="39"/>
        <v/>
      </c>
      <c r="AF349" s="78" t="str">
        <f t="shared" si="40"/>
        <v/>
      </c>
      <c r="AG349" s="78" t="str">
        <f t="shared" si="35"/>
        <v/>
      </c>
      <c r="AH349" s="78" t="str">
        <f t="shared" si="36"/>
        <v/>
      </c>
      <c r="AI349" s="78" t="str">
        <f t="shared" si="37"/>
        <v/>
      </c>
      <c r="AJ349" s="54"/>
      <c r="AK349" s="55"/>
      <c r="AL349" s="55"/>
      <c r="AM349" s="55"/>
      <c r="AN349" s="55"/>
      <c r="AO349" s="38"/>
      <c r="AP349" s="55"/>
      <c r="AQ349" s="68"/>
      <c r="AR349" s="38"/>
      <c r="AS349" s="39"/>
      <c r="AT349" s="53"/>
      <c r="AU349" s="53">
        <f t="shared" si="38"/>
        <v>1</v>
      </c>
      <c r="AV349" s="57" t="b">
        <f t="shared" si="41"/>
        <v>0</v>
      </c>
    </row>
    <row r="350" spans="1:48" ht="15" customHeight="1" x14ac:dyDescent="0.2">
      <c r="A350" s="51" t="s">
        <v>50</v>
      </c>
      <c r="B350" s="52" t="s">
        <v>826</v>
      </c>
      <c r="C350" s="52" t="s">
        <v>18</v>
      </c>
      <c r="D350" s="52" t="s">
        <v>15</v>
      </c>
      <c r="E350" s="52" t="s">
        <v>665</v>
      </c>
      <c r="F350" s="52" t="s">
        <v>1681</v>
      </c>
      <c r="G350" s="52" t="s">
        <v>2268</v>
      </c>
      <c r="H350" s="52" t="s">
        <v>1682</v>
      </c>
      <c r="I350" s="52" t="s">
        <v>1683</v>
      </c>
      <c r="J350" s="52" t="s">
        <v>847</v>
      </c>
      <c r="K350" s="52" t="s">
        <v>1729</v>
      </c>
      <c r="L350" s="52" t="s">
        <v>848</v>
      </c>
      <c r="M350" s="53"/>
      <c r="N350" s="53">
        <v>320</v>
      </c>
      <c r="O350" s="52" t="s">
        <v>2252</v>
      </c>
      <c r="P350" s="52" t="s">
        <v>2309</v>
      </c>
      <c r="Q350" s="53">
        <v>1</v>
      </c>
      <c r="R350" s="54"/>
      <c r="S350" s="55"/>
      <c r="T350" s="55"/>
      <c r="U350" s="56"/>
      <c r="V350" s="52" t="s">
        <v>1755</v>
      </c>
      <c r="W350" s="53">
        <v>1010639069</v>
      </c>
      <c r="X350" s="53">
        <v>6</v>
      </c>
      <c r="Y350" s="53">
        <v>0</v>
      </c>
      <c r="Z350" s="53"/>
      <c r="AA350" s="52"/>
      <c r="AB350" s="53">
        <v>37.200000000000003</v>
      </c>
      <c r="AC350" s="53">
        <v>0</v>
      </c>
      <c r="AD350" s="53">
        <v>37.200000000000003</v>
      </c>
      <c r="AE350" s="78" t="str">
        <f t="shared" si="39"/>
        <v/>
      </c>
      <c r="AF350" s="78" t="str">
        <f t="shared" si="40"/>
        <v/>
      </c>
      <c r="AG350" s="78" t="str">
        <f t="shared" si="35"/>
        <v/>
      </c>
      <c r="AH350" s="78" t="str">
        <f t="shared" si="36"/>
        <v/>
      </c>
      <c r="AI350" s="78" t="str">
        <f t="shared" si="37"/>
        <v/>
      </c>
      <c r="AJ350" s="54"/>
      <c r="AK350" s="55"/>
      <c r="AL350" s="55"/>
      <c r="AM350" s="55"/>
      <c r="AN350" s="55"/>
      <c r="AO350" s="38"/>
      <c r="AP350" s="55"/>
      <c r="AQ350" s="68"/>
      <c r="AR350" s="38"/>
      <c r="AS350" s="39"/>
      <c r="AT350" s="53"/>
      <c r="AU350" s="53">
        <f t="shared" si="38"/>
        <v>1</v>
      </c>
      <c r="AV350" s="57" t="b">
        <f t="shared" si="41"/>
        <v>0</v>
      </c>
    </row>
    <row r="351" spans="1:48" ht="15" customHeight="1" x14ac:dyDescent="0.2">
      <c r="A351" s="51" t="s">
        <v>50</v>
      </c>
      <c r="B351" s="52" t="s">
        <v>826</v>
      </c>
      <c r="C351" s="52" t="s">
        <v>887</v>
      </c>
      <c r="D351" s="52" t="s">
        <v>15</v>
      </c>
      <c r="E351" s="52" t="s">
        <v>665</v>
      </c>
      <c r="F351" s="52" t="s">
        <v>1681</v>
      </c>
      <c r="G351" s="52" t="s">
        <v>2268</v>
      </c>
      <c r="H351" s="52" t="s">
        <v>1682</v>
      </c>
      <c r="I351" s="52" t="s">
        <v>1683</v>
      </c>
      <c r="J351" s="52" t="s">
        <v>847</v>
      </c>
      <c r="K351" s="52" t="s">
        <v>1729</v>
      </c>
      <c r="L351" s="52" t="s">
        <v>848</v>
      </c>
      <c r="M351" s="53"/>
      <c r="N351" s="53">
        <v>320</v>
      </c>
      <c r="O351" s="52" t="s">
        <v>2252</v>
      </c>
      <c r="P351" s="52" t="s">
        <v>2310</v>
      </c>
      <c r="Q351" s="53">
        <v>1</v>
      </c>
      <c r="R351" s="54"/>
      <c r="S351" s="55"/>
      <c r="T351" s="55"/>
      <c r="U351" s="56">
        <v>1</v>
      </c>
      <c r="V351" s="52" t="s">
        <v>1153</v>
      </c>
      <c r="W351" s="53">
        <v>5004</v>
      </c>
      <c r="X351" s="53">
        <v>36</v>
      </c>
      <c r="Y351" s="53">
        <v>10</v>
      </c>
      <c r="Z351" s="53"/>
      <c r="AA351" s="52"/>
      <c r="AB351" s="53">
        <v>253.44</v>
      </c>
      <c r="AC351" s="53">
        <v>0</v>
      </c>
      <c r="AD351" s="53">
        <v>253.44</v>
      </c>
      <c r="AE351" s="78" t="str">
        <f t="shared" si="39"/>
        <v/>
      </c>
      <c r="AF351" s="78" t="str">
        <f t="shared" si="40"/>
        <v/>
      </c>
      <c r="AG351" s="78" t="str">
        <f t="shared" si="35"/>
        <v/>
      </c>
      <c r="AH351" s="78" t="str">
        <f t="shared" si="36"/>
        <v/>
      </c>
      <c r="AI351" s="78" t="str">
        <f t="shared" si="37"/>
        <v/>
      </c>
      <c r="AJ351" s="54"/>
      <c r="AK351" s="55"/>
      <c r="AL351" s="55"/>
      <c r="AM351" s="55"/>
      <c r="AN351" s="55"/>
      <c r="AO351" s="38"/>
      <c r="AP351" s="55"/>
      <c r="AQ351" s="68"/>
      <c r="AR351" s="38"/>
      <c r="AS351" s="39"/>
      <c r="AT351" s="53"/>
      <c r="AU351" s="53">
        <f t="shared" si="38"/>
        <v>1</v>
      </c>
      <c r="AV351" s="57" t="b">
        <f t="shared" si="41"/>
        <v>0</v>
      </c>
    </row>
    <row r="352" spans="1:48" ht="15" customHeight="1" x14ac:dyDescent="0.2">
      <c r="A352" s="51" t="s">
        <v>50</v>
      </c>
      <c r="B352" s="52" t="s">
        <v>826</v>
      </c>
      <c r="C352" s="52" t="s">
        <v>887</v>
      </c>
      <c r="D352" s="52" t="s">
        <v>15</v>
      </c>
      <c r="E352" s="52" t="s">
        <v>665</v>
      </c>
      <c r="F352" s="52" t="s">
        <v>1681</v>
      </c>
      <c r="G352" s="52" t="s">
        <v>2268</v>
      </c>
      <c r="H352" s="52" t="s">
        <v>1682</v>
      </c>
      <c r="I352" s="52" t="s">
        <v>1683</v>
      </c>
      <c r="J352" s="52" t="s">
        <v>847</v>
      </c>
      <c r="K352" s="52" t="s">
        <v>1729</v>
      </c>
      <c r="L352" s="52" t="s">
        <v>848</v>
      </c>
      <c r="M352" s="53"/>
      <c r="N352" s="53">
        <v>320</v>
      </c>
      <c r="O352" s="52" t="s">
        <v>2252</v>
      </c>
      <c r="P352" s="52" t="s">
        <v>2310</v>
      </c>
      <c r="Q352" s="53">
        <v>1</v>
      </c>
      <c r="R352" s="54"/>
      <c r="S352" s="55"/>
      <c r="T352" s="55"/>
      <c r="U352" s="56">
        <v>1</v>
      </c>
      <c r="V352" s="52" t="s">
        <v>1155</v>
      </c>
      <c r="W352" s="53">
        <v>5104</v>
      </c>
      <c r="X352" s="53">
        <v>24</v>
      </c>
      <c r="Y352" s="53">
        <v>8</v>
      </c>
      <c r="Z352" s="53"/>
      <c r="AA352" s="52"/>
      <c r="AB352" s="53">
        <v>186.48</v>
      </c>
      <c r="AC352" s="53">
        <v>0</v>
      </c>
      <c r="AD352" s="53">
        <v>186.48</v>
      </c>
      <c r="AE352" s="78" t="str">
        <f t="shared" si="39"/>
        <v/>
      </c>
      <c r="AF352" s="78" t="str">
        <f t="shared" si="40"/>
        <v/>
      </c>
      <c r="AG352" s="78" t="str">
        <f t="shared" si="35"/>
        <v/>
      </c>
      <c r="AH352" s="78" t="str">
        <f t="shared" si="36"/>
        <v/>
      </c>
      <c r="AI352" s="78" t="str">
        <f t="shared" si="37"/>
        <v/>
      </c>
      <c r="AJ352" s="54"/>
      <c r="AK352" s="55"/>
      <c r="AL352" s="55"/>
      <c r="AM352" s="55"/>
      <c r="AN352" s="55"/>
      <c r="AO352" s="38"/>
      <c r="AP352" s="55"/>
      <c r="AQ352" s="68"/>
      <c r="AR352" s="38"/>
      <c r="AS352" s="39"/>
      <c r="AT352" s="53"/>
      <c r="AU352" s="53">
        <f t="shared" si="38"/>
        <v>1</v>
      </c>
      <c r="AV352" s="57" t="b">
        <f t="shared" si="41"/>
        <v>0</v>
      </c>
    </row>
    <row r="353" spans="1:48" ht="15" customHeight="1" x14ac:dyDescent="0.2">
      <c r="A353" s="51" t="s">
        <v>50</v>
      </c>
      <c r="B353" s="52" t="s">
        <v>826</v>
      </c>
      <c r="C353" s="52" t="s">
        <v>887</v>
      </c>
      <c r="D353" s="52" t="s">
        <v>15</v>
      </c>
      <c r="E353" s="52" t="s">
        <v>665</v>
      </c>
      <c r="F353" s="52" t="s">
        <v>1681</v>
      </c>
      <c r="G353" s="52" t="s">
        <v>2268</v>
      </c>
      <c r="H353" s="52" t="s">
        <v>1682</v>
      </c>
      <c r="I353" s="52" t="s">
        <v>1683</v>
      </c>
      <c r="J353" s="52" t="s">
        <v>847</v>
      </c>
      <c r="K353" s="52" t="s">
        <v>1729</v>
      </c>
      <c r="L353" s="52" t="s">
        <v>848</v>
      </c>
      <c r="M353" s="53"/>
      <c r="N353" s="53">
        <v>320</v>
      </c>
      <c r="O353" s="52" t="s">
        <v>2252</v>
      </c>
      <c r="P353" s="52" t="s">
        <v>2310</v>
      </c>
      <c r="Q353" s="53">
        <v>1</v>
      </c>
      <c r="R353" s="54"/>
      <c r="S353" s="55"/>
      <c r="T353" s="55"/>
      <c r="U353" s="56"/>
      <c r="V353" s="52" t="s">
        <v>2284</v>
      </c>
      <c r="W353" s="53">
        <v>8.0118000000000005E+29</v>
      </c>
      <c r="X353" s="53">
        <v>12</v>
      </c>
      <c r="Y353" s="53">
        <v>5</v>
      </c>
      <c r="Z353" s="53"/>
      <c r="AA353" s="52"/>
      <c r="AB353" s="53">
        <v>37.92</v>
      </c>
      <c r="AC353" s="53">
        <v>0</v>
      </c>
      <c r="AD353" s="53">
        <v>37.92</v>
      </c>
      <c r="AE353" s="78" t="str">
        <f t="shared" si="39"/>
        <v/>
      </c>
      <c r="AF353" s="78" t="str">
        <f t="shared" si="40"/>
        <v/>
      </c>
      <c r="AG353" s="78" t="str">
        <f t="shared" si="35"/>
        <v/>
      </c>
      <c r="AH353" s="78" t="str">
        <f t="shared" si="36"/>
        <v/>
      </c>
      <c r="AI353" s="78" t="str">
        <f t="shared" si="37"/>
        <v/>
      </c>
      <c r="AJ353" s="54"/>
      <c r="AK353" s="55"/>
      <c r="AL353" s="55"/>
      <c r="AM353" s="55"/>
      <c r="AN353" s="55"/>
      <c r="AO353" s="38"/>
      <c r="AP353" s="55"/>
      <c r="AQ353" s="68"/>
      <c r="AR353" s="38"/>
      <c r="AS353" s="39"/>
      <c r="AT353" s="53"/>
      <c r="AU353" s="53">
        <f t="shared" si="38"/>
        <v>1</v>
      </c>
      <c r="AV353" s="57" t="b">
        <f t="shared" si="41"/>
        <v>0</v>
      </c>
    </row>
    <row r="354" spans="1:48" ht="15" customHeight="1" x14ac:dyDescent="0.2">
      <c r="A354" s="51" t="s">
        <v>50</v>
      </c>
      <c r="B354" s="52" t="s">
        <v>826</v>
      </c>
      <c r="C354" s="52" t="s">
        <v>887</v>
      </c>
      <c r="D354" s="52" t="s">
        <v>15</v>
      </c>
      <c r="E354" s="52" t="s">
        <v>665</v>
      </c>
      <c r="F354" s="52" t="s">
        <v>1681</v>
      </c>
      <c r="G354" s="52" t="s">
        <v>2268</v>
      </c>
      <c r="H354" s="52" t="s">
        <v>1682</v>
      </c>
      <c r="I354" s="52" t="s">
        <v>1683</v>
      </c>
      <c r="J354" s="52" t="s">
        <v>847</v>
      </c>
      <c r="K354" s="52" t="s">
        <v>1729</v>
      </c>
      <c r="L354" s="52" t="s">
        <v>848</v>
      </c>
      <c r="M354" s="53"/>
      <c r="N354" s="53">
        <v>320</v>
      </c>
      <c r="O354" s="52" t="s">
        <v>2252</v>
      </c>
      <c r="P354" s="52" t="s">
        <v>2310</v>
      </c>
      <c r="Q354" s="53"/>
      <c r="R354" s="54">
        <v>1</v>
      </c>
      <c r="S354" s="55"/>
      <c r="T354" s="55"/>
      <c r="U354" s="56"/>
      <c r="V354" s="52" t="s">
        <v>1500</v>
      </c>
      <c r="W354" s="53">
        <v>1240</v>
      </c>
      <c r="X354" s="53">
        <v>6</v>
      </c>
      <c r="Y354" s="53">
        <v>0</v>
      </c>
      <c r="Z354" s="53"/>
      <c r="AA354" s="52"/>
      <c r="AB354" s="53">
        <v>17.28</v>
      </c>
      <c r="AC354" s="53">
        <v>0</v>
      </c>
      <c r="AD354" s="53">
        <v>17.28</v>
      </c>
      <c r="AE354" s="78" t="str">
        <f t="shared" si="39"/>
        <v/>
      </c>
      <c r="AF354" s="78" t="str">
        <f t="shared" si="40"/>
        <v/>
      </c>
      <c r="AG354" s="78" t="str">
        <f t="shared" si="35"/>
        <v/>
      </c>
      <c r="AH354" s="78" t="str">
        <f t="shared" si="36"/>
        <v/>
      </c>
      <c r="AI354" s="78" t="str">
        <f t="shared" si="37"/>
        <v/>
      </c>
      <c r="AJ354" s="54"/>
      <c r="AK354" s="55"/>
      <c r="AL354" s="55"/>
      <c r="AM354" s="55"/>
      <c r="AN354" s="55"/>
      <c r="AO354" s="38"/>
      <c r="AP354" s="55"/>
      <c r="AQ354" s="68"/>
      <c r="AR354" s="38"/>
      <c r="AS354" s="39"/>
      <c r="AT354" s="53"/>
      <c r="AU354" s="53">
        <f t="shared" si="38"/>
        <v>1</v>
      </c>
      <c r="AV354" s="57" t="b">
        <f t="shared" si="41"/>
        <v>0</v>
      </c>
    </row>
    <row r="355" spans="1:48" ht="15" customHeight="1" x14ac:dyDescent="0.2">
      <c r="A355" s="51" t="s">
        <v>50</v>
      </c>
      <c r="B355" s="52" t="s">
        <v>826</v>
      </c>
      <c r="C355" s="52" t="s">
        <v>887</v>
      </c>
      <c r="D355" s="52" t="s">
        <v>15</v>
      </c>
      <c r="E355" s="52" t="s">
        <v>665</v>
      </c>
      <c r="F355" s="52" t="s">
        <v>1681</v>
      </c>
      <c r="G355" s="52" t="s">
        <v>2268</v>
      </c>
      <c r="H355" s="52" t="s">
        <v>1682</v>
      </c>
      <c r="I355" s="52" t="s">
        <v>1683</v>
      </c>
      <c r="J355" s="52" t="s">
        <v>847</v>
      </c>
      <c r="K355" s="52" t="s">
        <v>1729</v>
      </c>
      <c r="L355" s="52" t="s">
        <v>848</v>
      </c>
      <c r="M355" s="53"/>
      <c r="N355" s="53">
        <v>320</v>
      </c>
      <c r="O355" s="52" t="s">
        <v>2252</v>
      </c>
      <c r="P355" s="52" t="s">
        <v>2310</v>
      </c>
      <c r="Q355" s="53">
        <v>1</v>
      </c>
      <c r="R355" s="54"/>
      <c r="S355" s="55"/>
      <c r="T355" s="55"/>
      <c r="U355" s="56"/>
      <c r="V355" s="52" t="s">
        <v>2311</v>
      </c>
      <c r="W355" s="53">
        <v>1504</v>
      </c>
      <c r="X355" s="53">
        <v>6</v>
      </c>
      <c r="Y355" s="53">
        <v>5</v>
      </c>
      <c r="Z355" s="53"/>
      <c r="AA355" s="52"/>
      <c r="AB355" s="53">
        <v>15.36</v>
      </c>
      <c r="AC355" s="53">
        <v>0</v>
      </c>
      <c r="AD355" s="53">
        <v>15.36</v>
      </c>
      <c r="AE355" s="78" t="str">
        <f t="shared" si="39"/>
        <v/>
      </c>
      <c r="AF355" s="78" t="str">
        <f t="shared" si="40"/>
        <v/>
      </c>
      <c r="AG355" s="78" t="str">
        <f t="shared" si="35"/>
        <v/>
      </c>
      <c r="AH355" s="78" t="str">
        <f t="shared" si="36"/>
        <v/>
      </c>
      <c r="AI355" s="78" t="str">
        <f t="shared" si="37"/>
        <v/>
      </c>
      <c r="AJ355" s="54"/>
      <c r="AK355" s="55"/>
      <c r="AL355" s="55"/>
      <c r="AM355" s="55"/>
      <c r="AN355" s="55"/>
      <c r="AO355" s="38"/>
      <c r="AP355" s="55"/>
      <c r="AQ355" s="68"/>
      <c r="AR355" s="38"/>
      <c r="AS355" s="39"/>
      <c r="AT355" s="53"/>
      <c r="AU355" s="53">
        <f t="shared" si="38"/>
        <v>1</v>
      </c>
      <c r="AV355" s="57" t="b">
        <f t="shared" si="41"/>
        <v>0</v>
      </c>
    </row>
    <row r="356" spans="1:48" ht="15" customHeight="1" x14ac:dyDescent="0.2">
      <c r="A356" s="51" t="s">
        <v>50</v>
      </c>
      <c r="B356" s="52" t="s">
        <v>826</v>
      </c>
      <c r="C356" s="52" t="s">
        <v>887</v>
      </c>
      <c r="D356" s="52" t="s">
        <v>15</v>
      </c>
      <c r="E356" s="52" t="s">
        <v>665</v>
      </c>
      <c r="F356" s="52" t="s">
        <v>1681</v>
      </c>
      <c r="G356" s="52" t="s">
        <v>2268</v>
      </c>
      <c r="H356" s="52" t="s">
        <v>1682</v>
      </c>
      <c r="I356" s="52" t="s">
        <v>1683</v>
      </c>
      <c r="J356" s="52" t="s">
        <v>847</v>
      </c>
      <c r="K356" s="52" t="s">
        <v>1729</v>
      </c>
      <c r="L356" s="52" t="s">
        <v>848</v>
      </c>
      <c r="M356" s="53"/>
      <c r="N356" s="53">
        <v>320</v>
      </c>
      <c r="O356" s="52" t="s">
        <v>2252</v>
      </c>
      <c r="P356" s="52" t="s">
        <v>2310</v>
      </c>
      <c r="Q356" s="53">
        <v>1</v>
      </c>
      <c r="R356" s="54"/>
      <c r="S356" s="55"/>
      <c r="T356" s="55"/>
      <c r="U356" s="56"/>
      <c r="V356" s="52" t="s">
        <v>1503</v>
      </c>
      <c r="W356" s="53">
        <v>6500</v>
      </c>
      <c r="X356" s="53">
        <v>6</v>
      </c>
      <c r="Y356" s="53">
        <v>5</v>
      </c>
      <c r="Z356" s="53"/>
      <c r="AA356" s="52"/>
      <c r="AB356" s="53">
        <v>24.54</v>
      </c>
      <c r="AC356" s="53">
        <v>0</v>
      </c>
      <c r="AD356" s="53">
        <v>24.54</v>
      </c>
      <c r="AE356" s="78" t="str">
        <f t="shared" si="39"/>
        <v/>
      </c>
      <c r="AF356" s="78" t="str">
        <f t="shared" si="40"/>
        <v/>
      </c>
      <c r="AG356" s="78" t="str">
        <f t="shared" si="35"/>
        <v/>
      </c>
      <c r="AH356" s="78" t="str">
        <f t="shared" si="36"/>
        <v/>
      </c>
      <c r="AI356" s="78" t="str">
        <f t="shared" si="37"/>
        <v/>
      </c>
      <c r="AJ356" s="54"/>
      <c r="AK356" s="55"/>
      <c r="AL356" s="55"/>
      <c r="AM356" s="55"/>
      <c r="AN356" s="55"/>
      <c r="AO356" s="38"/>
      <c r="AP356" s="55"/>
      <c r="AQ356" s="68"/>
      <c r="AR356" s="38"/>
      <c r="AS356" s="39"/>
      <c r="AT356" s="53"/>
      <c r="AU356" s="53">
        <f t="shared" si="38"/>
        <v>1</v>
      </c>
      <c r="AV356" s="57" t="b">
        <f t="shared" si="41"/>
        <v>0</v>
      </c>
    </row>
    <row r="357" spans="1:48" ht="15" customHeight="1" x14ac:dyDescent="0.2">
      <c r="A357" s="51" t="s">
        <v>50</v>
      </c>
      <c r="B357" s="52" t="s">
        <v>826</v>
      </c>
      <c r="C357" s="52" t="s">
        <v>887</v>
      </c>
      <c r="D357" s="52" t="s">
        <v>15</v>
      </c>
      <c r="E357" s="52" t="s">
        <v>665</v>
      </c>
      <c r="F357" s="52" t="s">
        <v>1681</v>
      </c>
      <c r="G357" s="52" t="s">
        <v>2268</v>
      </c>
      <c r="H357" s="52" t="s">
        <v>1682</v>
      </c>
      <c r="I357" s="52" t="s">
        <v>1683</v>
      </c>
      <c r="J357" s="52" t="s">
        <v>847</v>
      </c>
      <c r="K357" s="52" t="s">
        <v>1729</v>
      </c>
      <c r="L357" s="52" t="s">
        <v>848</v>
      </c>
      <c r="M357" s="53"/>
      <c r="N357" s="53">
        <v>320</v>
      </c>
      <c r="O357" s="52" t="s">
        <v>2252</v>
      </c>
      <c r="P357" s="52" t="s">
        <v>2310</v>
      </c>
      <c r="Q357" s="53">
        <v>1</v>
      </c>
      <c r="R357" s="54"/>
      <c r="S357" s="55"/>
      <c r="T357" s="55"/>
      <c r="U357" s="56"/>
      <c r="V357" s="52" t="s">
        <v>1504</v>
      </c>
      <c r="W357" s="53">
        <v>6504</v>
      </c>
      <c r="X357" s="53">
        <v>6</v>
      </c>
      <c r="Y357" s="53">
        <v>5</v>
      </c>
      <c r="Z357" s="53"/>
      <c r="AA357" s="52"/>
      <c r="AB357" s="53">
        <v>26.22</v>
      </c>
      <c r="AC357" s="53">
        <v>0</v>
      </c>
      <c r="AD357" s="53">
        <v>26.22</v>
      </c>
      <c r="AE357" s="78" t="str">
        <f t="shared" si="39"/>
        <v/>
      </c>
      <c r="AF357" s="78" t="str">
        <f t="shared" si="40"/>
        <v/>
      </c>
      <c r="AG357" s="78" t="str">
        <f t="shared" si="35"/>
        <v/>
      </c>
      <c r="AH357" s="78" t="str">
        <f t="shared" si="36"/>
        <v/>
      </c>
      <c r="AI357" s="78" t="str">
        <f t="shared" si="37"/>
        <v/>
      </c>
      <c r="AJ357" s="54"/>
      <c r="AK357" s="55"/>
      <c r="AL357" s="55"/>
      <c r="AM357" s="55"/>
      <c r="AN357" s="55"/>
      <c r="AO357" s="38"/>
      <c r="AP357" s="55"/>
      <c r="AQ357" s="68"/>
      <c r="AR357" s="38"/>
      <c r="AS357" s="39"/>
      <c r="AT357" s="53"/>
      <c r="AU357" s="53">
        <f t="shared" si="38"/>
        <v>1</v>
      </c>
      <c r="AV357" s="57" t="b">
        <f t="shared" si="41"/>
        <v>0</v>
      </c>
    </row>
    <row r="358" spans="1:48" ht="15" customHeight="1" x14ac:dyDescent="0.2">
      <c r="A358" s="51" t="s">
        <v>50</v>
      </c>
      <c r="B358" s="52" t="s">
        <v>826</v>
      </c>
      <c r="C358" s="52" t="s">
        <v>887</v>
      </c>
      <c r="D358" s="52" t="s">
        <v>15</v>
      </c>
      <c r="E358" s="52" t="s">
        <v>665</v>
      </c>
      <c r="F358" s="52" t="s">
        <v>1681</v>
      </c>
      <c r="G358" s="52" t="s">
        <v>2268</v>
      </c>
      <c r="H358" s="52" t="s">
        <v>1682</v>
      </c>
      <c r="I358" s="52" t="s">
        <v>1683</v>
      </c>
      <c r="J358" s="52" t="s">
        <v>847</v>
      </c>
      <c r="K358" s="52" t="s">
        <v>1729</v>
      </c>
      <c r="L358" s="52" t="s">
        <v>848</v>
      </c>
      <c r="M358" s="53"/>
      <c r="N358" s="53">
        <v>320</v>
      </c>
      <c r="O358" s="52" t="s">
        <v>2252</v>
      </c>
      <c r="P358" s="52" t="s">
        <v>2310</v>
      </c>
      <c r="Q358" s="53">
        <v>1</v>
      </c>
      <c r="R358" s="54"/>
      <c r="S358" s="55"/>
      <c r="T358" s="55"/>
      <c r="U358" s="56"/>
      <c r="V358" s="52" t="s">
        <v>2312</v>
      </c>
      <c r="W358" s="53">
        <v>0</v>
      </c>
      <c r="X358" s="53">
        <v>6</v>
      </c>
      <c r="Y358" s="53">
        <v>5</v>
      </c>
      <c r="Z358" s="53"/>
      <c r="AA358" s="52"/>
      <c r="AB358" s="53">
        <v>27.54</v>
      </c>
      <c r="AC358" s="53">
        <v>0</v>
      </c>
      <c r="AD358" s="53">
        <v>27.54</v>
      </c>
      <c r="AE358" s="78" t="str">
        <f t="shared" si="39"/>
        <v/>
      </c>
      <c r="AF358" s="78" t="str">
        <f t="shared" si="40"/>
        <v/>
      </c>
      <c r="AG358" s="78" t="str">
        <f t="shared" si="35"/>
        <v/>
      </c>
      <c r="AH358" s="78" t="str">
        <f t="shared" si="36"/>
        <v/>
      </c>
      <c r="AI358" s="78" t="str">
        <f t="shared" si="37"/>
        <v/>
      </c>
      <c r="AJ358" s="54"/>
      <c r="AK358" s="55"/>
      <c r="AL358" s="55"/>
      <c r="AM358" s="55"/>
      <c r="AN358" s="55"/>
      <c r="AO358" s="38"/>
      <c r="AP358" s="55"/>
      <c r="AQ358" s="68"/>
      <c r="AR358" s="38"/>
      <c r="AS358" s="39"/>
      <c r="AT358" s="53"/>
      <c r="AU358" s="53">
        <f t="shared" si="38"/>
        <v>1</v>
      </c>
      <c r="AV358" s="57" t="b">
        <f t="shared" si="41"/>
        <v>0</v>
      </c>
    </row>
    <row r="359" spans="1:48" ht="15" customHeight="1" x14ac:dyDescent="0.2">
      <c r="A359" s="51" t="s">
        <v>50</v>
      </c>
      <c r="B359" s="52" t="s">
        <v>826</v>
      </c>
      <c r="C359" s="52" t="s">
        <v>885</v>
      </c>
      <c r="D359" s="52" t="s">
        <v>15</v>
      </c>
      <c r="E359" s="52" t="s">
        <v>671</v>
      </c>
      <c r="F359" s="52" t="s">
        <v>2313</v>
      </c>
      <c r="G359" s="52" t="s">
        <v>2314</v>
      </c>
      <c r="H359" s="52" t="s">
        <v>2315</v>
      </c>
      <c r="I359" s="52" t="s">
        <v>2316</v>
      </c>
      <c r="J359" s="52" t="s">
        <v>847</v>
      </c>
      <c r="K359" s="52" t="s">
        <v>1729</v>
      </c>
      <c r="L359" s="52" t="s">
        <v>511</v>
      </c>
      <c r="M359" s="53"/>
      <c r="N359" s="53">
        <v>400</v>
      </c>
      <c r="O359" s="52" t="s">
        <v>2252</v>
      </c>
      <c r="P359" s="52" t="s">
        <v>2317</v>
      </c>
      <c r="Q359" s="53">
        <v>1</v>
      </c>
      <c r="R359" s="54"/>
      <c r="S359" s="55"/>
      <c r="T359" s="55"/>
      <c r="U359" s="56"/>
      <c r="V359" s="52" t="s">
        <v>1246</v>
      </c>
      <c r="W359" s="53">
        <v>0</v>
      </c>
      <c r="X359" s="53">
        <v>6</v>
      </c>
      <c r="Y359" s="53">
        <v>0</v>
      </c>
      <c r="Z359" s="53"/>
      <c r="AA359" s="52"/>
      <c r="AB359" s="53">
        <v>12.42</v>
      </c>
      <c r="AC359" s="53">
        <v>0</v>
      </c>
      <c r="AD359" s="53">
        <v>12.42</v>
      </c>
      <c r="AE359" s="78" t="str">
        <f t="shared" si="39"/>
        <v/>
      </c>
      <c r="AF359" s="78" t="str">
        <f t="shared" si="40"/>
        <v/>
      </c>
      <c r="AG359" s="78" t="str">
        <f t="shared" si="35"/>
        <v/>
      </c>
      <c r="AH359" s="78" t="str">
        <f t="shared" si="36"/>
        <v/>
      </c>
      <c r="AI359" s="78" t="str">
        <f t="shared" si="37"/>
        <v/>
      </c>
      <c r="AJ359" s="54"/>
      <c r="AK359" s="55"/>
      <c r="AL359" s="55"/>
      <c r="AM359" s="55"/>
      <c r="AN359" s="55"/>
      <c r="AO359" s="38"/>
      <c r="AP359" s="55"/>
      <c r="AQ359" s="68"/>
      <c r="AR359" s="38"/>
      <c r="AS359" s="39"/>
      <c r="AT359" s="53"/>
      <c r="AU359" s="53">
        <f t="shared" si="38"/>
        <v>1</v>
      </c>
      <c r="AV359" s="57" t="b">
        <f t="shared" si="41"/>
        <v>0</v>
      </c>
    </row>
    <row r="360" spans="1:48" ht="15" customHeight="1" x14ac:dyDescent="0.2">
      <c r="A360" s="51" t="s">
        <v>50</v>
      </c>
      <c r="B360" s="52" t="s">
        <v>826</v>
      </c>
      <c r="C360" s="52" t="s">
        <v>885</v>
      </c>
      <c r="D360" s="52" t="s">
        <v>15</v>
      </c>
      <c r="E360" s="52" t="s">
        <v>671</v>
      </c>
      <c r="F360" s="52" t="s">
        <v>2313</v>
      </c>
      <c r="G360" s="52" t="s">
        <v>2314</v>
      </c>
      <c r="H360" s="52" t="s">
        <v>2315</v>
      </c>
      <c r="I360" s="52" t="s">
        <v>2316</v>
      </c>
      <c r="J360" s="52" t="s">
        <v>847</v>
      </c>
      <c r="K360" s="52" t="s">
        <v>1729</v>
      </c>
      <c r="L360" s="52" t="s">
        <v>511</v>
      </c>
      <c r="M360" s="53"/>
      <c r="N360" s="53">
        <v>400</v>
      </c>
      <c r="O360" s="52" t="s">
        <v>2252</v>
      </c>
      <c r="P360" s="52" t="s">
        <v>2317</v>
      </c>
      <c r="Q360" s="53">
        <v>1</v>
      </c>
      <c r="R360" s="54"/>
      <c r="S360" s="55"/>
      <c r="T360" s="55"/>
      <c r="U360" s="56"/>
      <c r="V360" s="52" t="s">
        <v>2318</v>
      </c>
      <c r="W360" s="53">
        <v>0</v>
      </c>
      <c r="X360" s="53">
        <v>6</v>
      </c>
      <c r="Y360" s="53">
        <v>0</v>
      </c>
      <c r="Z360" s="53"/>
      <c r="AA360" s="52"/>
      <c r="AB360" s="53">
        <v>12.72</v>
      </c>
      <c r="AC360" s="53">
        <v>0</v>
      </c>
      <c r="AD360" s="53">
        <v>12.72</v>
      </c>
      <c r="AE360" s="78" t="str">
        <f t="shared" si="39"/>
        <v/>
      </c>
      <c r="AF360" s="78" t="str">
        <f t="shared" si="40"/>
        <v/>
      </c>
      <c r="AG360" s="78" t="str">
        <f t="shared" si="35"/>
        <v/>
      </c>
      <c r="AH360" s="78" t="str">
        <f t="shared" si="36"/>
        <v/>
      </c>
      <c r="AI360" s="78" t="str">
        <f t="shared" si="37"/>
        <v/>
      </c>
      <c r="AJ360" s="54"/>
      <c r="AK360" s="55"/>
      <c r="AL360" s="55"/>
      <c r="AM360" s="55"/>
      <c r="AN360" s="55"/>
      <c r="AO360" s="38"/>
      <c r="AP360" s="55"/>
      <c r="AQ360" s="68"/>
      <c r="AR360" s="38"/>
      <c r="AS360" s="39"/>
      <c r="AT360" s="53"/>
      <c r="AU360" s="53">
        <f t="shared" si="38"/>
        <v>1</v>
      </c>
      <c r="AV360" s="57" t="b">
        <f t="shared" si="41"/>
        <v>0</v>
      </c>
    </row>
    <row r="361" spans="1:48" ht="15" customHeight="1" x14ac:dyDescent="0.2">
      <c r="A361" s="51" t="s">
        <v>50</v>
      </c>
      <c r="B361" s="52" t="s">
        <v>826</v>
      </c>
      <c r="C361" s="52" t="s">
        <v>885</v>
      </c>
      <c r="D361" s="52" t="s">
        <v>15</v>
      </c>
      <c r="E361" s="52" t="s">
        <v>671</v>
      </c>
      <c r="F361" s="52" t="s">
        <v>2313</v>
      </c>
      <c r="G361" s="52" t="s">
        <v>2314</v>
      </c>
      <c r="H361" s="52" t="s">
        <v>2315</v>
      </c>
      <c r="I361" s="52" t="s">
        <v>2316</v>
      </c>
      <c r="J361" s="52" t="s">
        <v>847</v>
      </c>
      <c r="K361" s="52" t="s">
        <v>1729</v>
      </c>
      <c r="L361" s="52" t="s">
        <v>511</v>
      </c>
      <c r="M361" s="53"/>
      <c r="N361" s="53">
        <v>400</v>
      </c>
      <c r="O361" s="52" t="s">
        <v>2252</v>
      </c>
      <c r="P361" s="52" t="s">
        <v>2317</v>
      </c>
      <c r="Q361" s="53">
        <v>1</v>
      </c>
      <c r="R361" s="54"/>
      <c r="S361" s="55"/>
      <c r="T361" s="55"/>
      <c r="U361" s="56"/>
      <c r="V361" s="52" t="s">
        <v>2319</v>
      </c>
      <c r="W361" s="53">
        <v>0</v>
      </c>
      <c r="X361" s="53">
        <v>6</v>
      </c>
      <c r="Y361" s="53">
        <v>0</v>
      </c>
      <c r="Z361" s="53"/>
      <c r="AA361" s="52"/>
      <c r="AB361" s="53">
        <v>18.72</v>
      </c>
      <c r="AC361" s="53">
        <v>0</v>
      </c>
      <c r="AD361" s="53">
        <v>18.72</v>
      </c>
      <c r="AE361" s="78" t="str">
        <f t="shared" si="39"/>
        <v/>
      </c>
      <c r="AF361" s="78" t="str">
        <f t="shared" si="40"/>
        <v/>
      </c>
      <c r="AG361" s="78" t="str">
        <f t="shared" si="35"/>
        <v/>
      </c>
      <c r="AH361" s="78" t="str">
        <f t="shared" si="36"/>
        <v/>
      </c>
      <c r="AI361" s="78" t="str">
        <f t="shared" si="37"/>
        <v/>
      </c>
      <c r="AJ361" s="54"/>
      <c r="AK361" s="55"/>
      <c r="AL361" s="55"/>
      <c r="AM361" s="55"/>
      <c r="AN361" s="55"/>
      <c r="AO361" s="38"/>
      <c r="AP361" s="55"/>
      <c r="AQ361" s="68"/>
      <c r="AR361" s="38"/>
      <c r="AS361" s="39"/>
      <c r="AT361" s="53"/>
      <c r="AU361" s="53">
        <f t="shared" si="38"/>
        <v>1</v>
      </c>
      <c r="AV361" s="57" t="b">
        <f t="shared" si="41"/>
        <v>0</v>
      </c>
    </row>
    <row r="362" spans="1:48" ht="15" customHeight="1" x14ac:dyDescent="0.2">
      <c r="A362" s="51" t="s">
        <v>50</v>
      </c>
      <c r="B362" s="52" t="s">
        <v>826</v>
      </c>
      <c r="C362" s="52" t="s">
        <v>885</v>
      </c>
      <c r="D362" s="52" t="s">
        <v>15</v>
      </c>
      <c r="E362" s="52" t="s">
        <v>671</v>
      </c>
      <c r="F362" s="52" t="s">
        <v>2313</v>
      </c>
      <c r="G362" s="52" t="s">
        <v>2314</v>
      </c>
      <c r="H362" s="52" t="s">
        <v>2315</v>
      </c>
      <c r="I362" s="52" t="s">
        <v>2316</v>
      </c>
      <c r="J362" s="52" t="s">
        <v>847</v>
      </c>
      <c r="K362" s="52" t="s">
        <v>1729</v>
      </c>
      <c r="L362" s="52" t="s">
        <v>511</v>
      </c>
      <c r="M362" s="53"/>
      <c r="N362" s="53">
        <v>400</v>
      </c>
      <c r="O362" s="52" t="s">
        <v>2252</v>
      </c>
      <c r="P362" s="52" t="s">
        <v>2317</v>
      </c>
      <c r="Q362" s="53">
        <v>1</v>
      </c>
      <c r="R362" s="54"/>
      <c r="S362" s="55"/>
      <c r="T362" s="55"/>
      <c r="U362" s="56"/>
      <c r="V362" s="52" t="s">
        <v>1214</v>
      </c>
      <c r="W362" s="53">
        <v>0</v>
      </c>
      <c r="X362" s="53">
        <v>6</v>
      </c>
      <c r="Y362" s="53">
        <v>0</v>
      </c>
      <c r="Z362" s="53"/>
      <c r="AA362" s="52"/>
      <c r="AB362" s="53">
        <v>14.1</v>
      </c>
      <c r="AC362" s="53">
        <v>0</v>
      </c>
      <c r="AD362" s="53">
        <v>14.1</v>
      </c>
      <c r="AE362" s="78" t="str">
        <f t="shared" si="39"/>
        <v/>
      </c>
      <c r="AF362" s="78" t="str">
        <f t="shared" si="40"/>
        <v/>
      </c>
      <c r="AG362" s="78" t="str">
        <f t="shared" si="35"/>
        <v/>
      </c>
      <c r="AH362" s="78" t="str">
        <f t="shared" si="36"/>
        <v/>
      </c>
      <c r="AI362" s="78" t="str">
        <f t="shared" si="37"/>
        <v/>
      </c>
      <c r="AJ362" s="54"/>
      <c r="AK362" s="55"/>
      <c r="AL362" s="55"/>
      <c r="AM362" s="55"/>
      <c r="AN362" s="55"/>
      <c r="AO362" s="38"/>
      <c r="AP362" s="55"/>
      <c r="AQ362" s="68"/>
      <c r="AR362" s="38"/>
      <c r="AS362" s="39"/>
      <c r="AT362" s="53"/>
      <c r="AU362" s="53">
        <f t="shared" si="38"/>
        <v>1</v>
      </c>
      <c r="AV362" s="57" t="b">
        <f t="shared" si="41"/>
        <v>0</v>
      </c>
    </row>
    <row r="363" spans="1:48" ht="15" customHeight="1" x14ac:dyDescent="0.2">
      <c r="A363" s="51" t="s">
        <v>50</v>
      </c>
      <c r="B363" s="52" t="s">
        <v>826</v>
      </c>
      <c r="C363" s="52" t="s">
        <v>885</v>
      </c>
      <c r="D363" s="52" t="s">
        <v>15</v>
      </c>
      <c r="E363" s="52" t="s">
        <v>671</v>
      </c>
      <c r="F363" s="52" t="s">
        <v>2313</v>
      </c>
      <c r="G363" s="52" t="s">
        <v>2314</v>
      </c>
      <c r="H363" s="52" t="s">
        <v>2315</v>
      </c>
      <c r="I363" s="52" t="s">
        <v>2316</v>
      </c>
      <c r="J363" s="52" t="s">
        <v>847</v>
      </c>
      <c r="K363" s="52" t="s">
        <v>1729</v>
      </c>
      <c r="L363" s="52" t="s">
        <v>511</v>
      </c>
      <c r="M363" s="53"/>
      <c r="N363" s="53">
        <v>400</v>
      </c>
      <c r="O363" s="52" t="s">
        <v>2252</v>
      </c>
      <c r="P363" s="52" t="s">
        <v>2317</v>
      </c>
      <c r="Q363" s="53">
        <v>1</v>
      </c>
      <c r="R363" s="54"/>
      <c r="S363" s="55"/>
      <c r="T363" s="55"/>
      <c r="U363" s="56"/>
      <c r="V363" s="52" t="s">
        <v>928</v>
      </c>
      <c r="W363" s="53">
        <v>0</v>
      </c>
      <c r="X363" s="53">
        <v>6</v>
      </c>
      <c r="Y363" s="53">
        <v>0</v>
      </c>
      <c r="Z363" s="53"/>
      <c r="AA363" s="52"/>
      <c r="AB363" s="53">
        <v>16.920000000000002</v>
      </c>
      <c r="AC363" s="53">
        <v>0</v>
      </c>
      <c r="AD363" s="53">
        <v>16.920000000000002</v>
      </c>
      <c r="AE363" s="78" t="str">
        <f t="shared" si="39"/>
        <v/>
      </c>
      <c r="AF363" s="78" t="str">
        <f t="shared" si="40"/>
        <v/>
      </c>
      <c r="AG363" s="78" t="str">
        <f t="shared" si="35"/>
        <v/>
      </c>
      <c r="AH363" s="78" t="str">
        <f t="shared" si="36"/>
        <v/>
      </c>
      <c r="AI363" s="78" t="str">
        <f t="shared" si="37"/>
        <v/>
      </c>
      <c r="AJ363" s="54"/>
      <c r="AK363" s="55"/>
      <c r="AL363" s="55"/>
      <c r="AM363" s="55"/>
      <c r="AN363" s="55"/>
      <c r="AO363" s="38"/>
      <c r="AP363" s="55"/>
      <c r="AQ363" s="68"/>
      <c r="AR363" s="38"/>
      <c r="AS363" s="39"/>
      <c r="AT363" s="53"/>
      <c r="AU363" s="53">
        <f t="shared" si="38"/>
        <v>1</v>
      </c>
      <c r="AV363" s="57" t="b">
        <f t="shared" si="41"/>
        <v>0</v>
      </c>
    </row>
    <row r="364" spans="1:48" ht="15" customHeight="1" x14ac:dyDescent="0.2">
      <c r="A364" s="51" t="s">
        <v>50</v>
      </c>
      <c r="B364" s="52" t="s">
        <v>826</v>
      </c>
      <c r="C364" s="52" t="s">
        <v>885</v>
      </c>
      <c r="D364" s="52" t="s">
        <v>15</v>
      </c>
      <c r="E364" s="52" t="s">
        <v>671</v>
      </c>
      <c r="F364" s="52" t="s">
        <v>2313</v>
      </c>
      <c r="G364" s="52" t="s">
        <v>2314</v>
      </c>
      <c r="H364" s="52" t="s">
        <v>2315</v>
      </c>
      <c r="I364" s="52" t="s">
        <v>2316</v>
      </c>
      <c r="J364" s="52" t="s">
        <v>847</v>
      </c>
      <c r="K364" s="52" t="s">
        <v>1729</v>
      </c>
      <c r="L364" s="52" t="s">
        <v>511</v>
      </c>
      <c r="M364" s="53"/>
      <c r="N364" s="53">
        <v>400</v>
      </c>
      <c r="O364" s="52" t="s">
        <v>2252</v>
      </c>
      <c r="P364" s="52" t="s">
        <v>2317</v>
      </c>
      <c r="Q364" s="53">
        <v>1</v>
      </c>
      <c r="R364" s="54"/>
      <c r="S364" s="55"/>
      <c r="T364" s="55"/>
      <c r="U364" s="56"/>
      <c r="V364" s="52" t="s">
        <v>1270</v>
      </c>
      <c r="W364" s="53">
        <v>0</v>
      </c>
      <c r="X364" s="53">
        <v>6</v>
      </c>
      <c r="Y364" s="53">
        <v>0</v>
      </c>
      <c r="Z364" s="53"/>
      <c r="AA364" s="52"/>
      <c r="AB364" s="53">
        <v>25.92</v>
      </c>
      <c r="AC364" s="53">
        <v>0</v>
      </c>
      <c r="AD364" s="53">
        <v>25.92</v>
      </c>
      <c r="AE364" s="78" t="str">
        <f t="shared" si="39"/>
        <v/>
      </c>
      <c r="AF364" s="78" t="str">
        <f t="shared" si="40"/>
        <v/>
      </c>
      <c r="AG364" s="78" t="str">
        <f t="shared" si="35"/>
        <v/>
      </c>
      <c r="AH364" s="78" t="str">
        <f t="shared" si="36"/>
        <v/>
      </c>
      <c r="AI364" s="78" t="str">
        <f t="shared" si="37"/>
        <v/>
      </c>
      <c r="AJ364" s="54"/>
      <c r="AK364" s="55"/>
      <c r="AL364" s="55"/>
      <c r="AM364" s="55"/>
      <c r="AN364" s="55"/>
      <c r="AO364" s="38"/>
      <c r="AP364" s="55"/>
      <c r="AQ364" s="68"/>
      <c r="AR364" s="38"/>
      <c r="AS364" s="39"/>
      <c r="AT364" s="53"/>
      <c r="AU364" s="53">
        <f t="shared" si="38"/>
        <v>1</v>
      </c>
      <c r="AV364" s="57" t="b">
        <f t="shared" si="41"/>
        <v>0</v>
      </c>
    </row>
    <row r="365" spans="1:48" ht="15" customHeight="1" x14ac:dyDescent="0.2">
      <c r="A365" s="51" t="s">
        <v>50</v>
      </c>
      <c r="B365" s="52" t="s">
        <v>826</v>
      </c>
      <c r="C365" s="52" t="s">
        <v>885</v>
      </c>
      <c r="D365" s="52" t="s">
        <v>15</v>
      </c>
      <c r="E365" s="52" t="s">
        <v>671</v>
      </c>
      <c r="F365" s="52" t="s">
        <v>2313</v>
      </c>
      <c r="G365" s="52" t="s">
        <v>2314</v>
      </c>
      <c r="H365" s="52" t="s">
        <v>2315</v>
      </c>
      <c r="I365" s="52" t="s">
        <v>2316</v>
      </c>
      <c r="J365" s="52" t="s">
        <v>847</v>
      </c>
      <c r="K365" s="52" t="s">
        <v>1729</v>
      </c>
      <c r="L365" s="52" t="s">
        <v>511</v>
      </c>
      <c r="M365" s="53"/>
      <c r="N365" s="53">
        <v>400</v>
      </c>
      <c r="O365" s="52" t="s">
        <v>2252</v>
      </c>
      <c r="P365" s="52" t="s">
        <v>2317</v>
      </c>
      <c r="Q365" s="53">
        <v>1</v>
      </c>
      <c r="R365" s="54"/>
      <c r="S365" s="55"/>
      <c r="T365" s="55"/>
      <c r="U365" s="56"/>
      <c r="V365" s="52" t="s">
        <v>1303</v>
      </c>
      <c r="W365" s="53">
        <v>0</v>
      </c>
      <c r="X365" s="53">
        <v>6</v>
      </c>
      <c r="Y365" s="53">
        <v>0</v>
      </c>
      <c r="Z365" s="53"/>
      <c r="AA365" s="52"/>
      <c r="AB365" s="53">
        <v>25.2</v>
      </c>
      <c r="AC365" s="53">
        <v>0</v>
      </c>
      <c r="AD365" s="53">
        <v>25.2</v>
      </c>
      <c r="AE365" s="78" t="str">
        <f t="shared" si="39"/>
        <v/>
      </c>
      <c r="AF365" s="78" t="str">
        <f t="shared" si="40"/>
        <v/>
      </c>
      <c r="AG365" s="78" t="str">
        <f t="shared" si="35"/>
        <v/>
      </c>
      <c r="AH365" s="78" t="str">
        <f t="shared" si="36"/>
        <v/>
      </c>
      <c r="AI365" s="78" t="str">
        <f t="shared" si="37"/>
        <v/>
      </c>
      <c r="AJ365" s="54"/>
      <c r="AK365" s="55"/>
      <c r="AL365" s="55"/>
      <c r="AM365" s="55"/>
      <c r="AN365" s="55"/>
      <c r="AO365" s="38"/>
      <c r="AP365" s="55"/>
      <c r="AQ365" s="68"/>
      <c r="AR365" s="38"/>
      <c r="AS365" s="39"/>
      <c r="AT365" s="53"/>
      <c r="AU365" s="53">
        <f t="shared" si="38"/>
        <v>1</v>
      </c>
      <c r="AV365" s="57" t="b">
        <f t="shared" si="41"/>
        <v>0</v>
      </c>
    </row>
    <row r="366" spans="1:48" ht="15" customHeight="1" x14ac:dyDescent="0.2">
      <c r="A366" s="51" t="s">
        <v>50</v>
      </c>
      <c r="B366" s="52" t="s">
        <v>826</v>
      </c>
      <c r="C366" s="52" t="s">
        <v>885</v>
      </c>
      <c r="D366" s="52" t="s">
        <v>15</v>
      </c>
      <c r="E366" s="52" t="s">
        <v>671</v>
      </c>
      <c r="F366" s="52" t="s">
        <v>2313</v>
      </c>
      <c r="G366" s="52" t="s">
        <v>2314</v>
      </c>
      <c r="H366" s="52" t="s">
        <v>2315</v>
      </c>
      <c r="I366" s="52" t="s">
        <v>2316</v>
      </c>
      <c r="J366" s="52" t="s">
        <v>847</v>
      </c>
      <c r="K366" s="52" t="s">
        <v>1729</v>
      </c>
      <c r="L366" s="52" t="s">
        <v>511</v>
      </c>
      <c r="M366" s="53"/>
      <c r="N366" s="53">
        <v>400</v>
      </c>
      <c r="O366" s="52" t="s">
        <v>2252</v>
      </c>
      <c r="P366" s="52" t="s">
        <v>2317</v>
      </c>
      <c r="Q366" s="53">
        <v>1</v>
      </c>
      <c r="R366" s="54"/>
      <c r="S366" s="55"/>
      <c r="T366" s="55"/>
      <c r="U366" s="56"/>
      <c r="V366" s="52" t="s">
        <v>2308</v>
      </c>
      <c r="W366" s="53">
        <v>0</v>
      </c>
      <c r="X366" s="53">
        <v>6</v>
      </c>
      <c r="Y366" s="53">
        <v>0</v>
      </c>
      <c r="Z366" s="53"/>
      <c r="AA366" s="52"/>
      <c r="AB366" s="53">
        <v>26.22</v>
      </c>
      <c r="AC366" s="53">
        <v>0</v>
      </c>
      <c r="AD366" s="53">
        <v>26.22</v>
      </c>
      <c r="AE366" s="78" t="str">
        <f t="shared" si="39"/>
        <v/>
      </c>
      <c r="AF366" s="78" t="str">
        <f t="shared" si="40"/>
        <v/>
      </c>
      <c r="AG366" s="78" t="str">
        <f t="shared" si="35"/>
        <v/>
      </c>
      <c r="AH366" s="78" t="str">
        <f t="shared" si="36"/>
        <v/>
      </c>
      <c r="AI366" s="78" t="str">
        <f t="shared" si="37"/>
        <v/>
      </c>
      <c r="AJ366" s="54"/>
      <c r="AK366" s="55"/>
      <c r="AL366" s="55"/>
      <c r="AM366" s="55"/>
      <c r="AN366" s="55"/>
      <c r="AO366" s="38"/>
      <c r="AP366" s="55"/>
      <c r="AQ366" s="68"/>
      <c r="AR366" s="38"/>
      <c r="AS366" s="39"/>
      <c r="AT366" s="53"/>
      <c r="AU366" s="53">
        <f t="shared" si="38"/>
        <v>1</v>
      </c>
      <c r="AV366" s="57" t="b">
        <f t="shared" si="41"/>
        <v>0</v>
      </c>
    </row>
    <row r="367" spans="1:48" ht="15" customHeight="1" x14ac:dyDescent="0.2">
      <c r="A367" s="51" t="s">
        <v>50</v>
      </c>
      <c r="B367" s="52" t="s">
        <v>826</v>
      </c>
      <c r="C367" s="52" t="s">
        <v>18</v>
      </c>
      <c r="D367" s="52" t="s">
        <v>15</v>
      </c>
      <c r="E367" s="52" t="s">
        <v>671</v>
      </c>
      <c r="F367" s="52" t="s">
        <v>2313</v>
      </c>
      <c r="G367" s="52" t="s">
        <v>2314</v>
      </c>
      <c r="H367" s="52" t="s">
        <v>2315</v>
      </c>
      <c r="I367" s="52" t="s">
        <v>2316</v>
      </c>
      <c r="J367" s="52" t="s">
        <v>847</v>
      </c>
      <c r="K367" s="52" t="s">
        <v>1729</v>
      </c>
      <c r="L367" s="52" t="s">
        <v>511</v>
      </c>
      <c r="M367" s="53"/>
      <c r="N367" s="53">
        <v>400</v>
      </c>
      <c r="O367" s="52" t="s">
        <v>2252</v>
      </c>
      <c r="P367" s="52" t="s">
        <v>2320</v>
      </c>
      <c r="Q367" s="53">
        <v>1</v>
      </c>
      <c r="R367" s="54"/>
      <c r="S367" s="55"/>
      <c r="T367" s="55"/>
      <c r="U367" s="56"/>
      <c r="V367" s="52" t="s">
        <v>953</v>
      </c>
      <c r="W367" s="53">
        <v>1010617190</v>
      </c>
      <c r="X367" s="53">
        <v>6</v>
      </c>
      <c r="Y367" s="53">
        <v>0</v>
      </c>
      <c r="Z367" s="53"/>
      <c r="AA367" s="52"/>
      <c r="AB367" s="53">
        <v>26.82</v>
      </c>
      <c r="AC367" s="53">
        <v>0</v>
      </c>
      <c r="AD367" s="53">
        <v>26.82</v>
      </c>
      <c r="AE367" s="78" t="str">
        <f t="shared" si="39"/>
        <v/>
      </c>
      <c r="AF367" s="78" t="str">
        <f t="shared" si="40"/>
        <v/>
      </c>
      <c r="AG367" s="78" t="str">
        <f t="shared" si="35"/>
        <v/>
      </c>
      <c r="AH367" s="78" t="str">
        <f t="shared" si="36"/>
        <v/>
      </c>
      <c r="AI367" s="78" t="str">
        <f t="shared" si="37"/>
        <v/>
      </c>
      <c r="AJ367" s="54"/>
      <c r="AK367" s="55"/>
      <c r="AL367" s="55"/>
      <c r="AM367" s="55"/>
      <c r="AN367" s="55"/>
      <c r="AO367" s="38"/>
      <c r="AP367" s="55"/>
      <c r="AQ367" s="68"/>
      <c r="AR367" s="38"/>
      <c r="AS367" s="39"/>
      <c r="AT367" s="53"/>
      <c r="AU367" s="53">
        <f t="shared" si="38"/>
        <v>1</v>
      </c>
      <c r="AV367" s="57" t="b">
        <f t="shared" si="41"/>
        <v>0</v>
      </c>
    </row>
    <row r="368" spans="1:48" ht="15" customHeight="1" x14ac:dyDescent="0.2">
      <c r="A368" s="51" t="s">
        <v>50</v>
      </c>
      <c r="B368" s="52" t="s">
        <v>826</v>
      </c>
      <c r="C368" s="52" t="s">
        <v>18</v>
      </c>
      <c r="D368" s="52" t="s">
        <v>15</v>
      </c>
      <c r="E368" s="52" t="s">
        <v>671</v>
      </c>
      <c r="F368" s="52" t="s">
        <v>2313</v>
      </c>
      <c r="G368" s="52" t="s">
        <v>2314</v>
      </c>
      <c r="H368" s="52" t="s">
        <v>2315</v>
      </c>
      <c r="I368" s="52" t="s">
        <v>2316</v>
      </c>
      <c r="J368" s="52" t="s">
        <v>847</v>
      </c>
      <c r="K368" s="52" t="s">
        <v>1729</v>
      </c>
      <c r="L368" s="52" t="s">
        <v>511</v>
      </c>
      <c r="M368" s="53"/>
      <c r="N368" s="53">
        <v>400</v>
      </c>
      <c r="O368" s="52" t="s">
        <v>2252</v>
      </c>
      <c r="P368" s="52" t="s">
        <v>2320</v>
      </c>
      <c r="Q368" s="53"/>
      <c r="R368" s="54">
        <v>1</v>
      </c>
      <c r="S368" s="55"/>
      <c r="T368" s="55"/>
      <c r="U368" s="56"/>
      <c r="V368" s="52" t="s">
        <v>2321</v>
      </c>
      <c r="W368" s="53">
        <v>1090115040</v>
      </c>
      <c r="X368" s="53">
        <v>1</v>
      </c>
      <c r="Y368" s="53">
        <v>0</v>
      </c>
      <c r="Z368" s="53"/>
      <c r="AA368" s="52"/>
      <c r="AB368" s="53">
        <v>28.68</v>
      </c>
      <c r="AC368" s="53">
        <v>0</v>
      </c>
      <c r="AD368" s="53">
        <v>28.68</v>
      </c>
      <c r="AE368" s="78" t="str">
        <f t="shared" si="39"/>
        <v/>
      </c>
      <c r="AF368" s="78" t="str">
        <f t="shared" si="40"/>
        <v/>
      </c>
      <c r="AG368" s="78" t="str">
        <f t="shared" si="35"/>
        <v/>
      </c>
      <c r="AH368" s="78" t="str">
        <f t="shared" si="36"/>
        <v/>
      </c>
      <c r="AI368" s="78" t="str">
        <f t="shared" si="37"/>
        <v/>
      </c>
      <c r="AJ368" s="54"/>
      <c r="AK368" s="55"/>
      <c r="AL368" s="55"/>
      <c r="AM368" s="55"/>
      <c r="AN368" s="55"/>
      <c r="AO368" s="38"/>
      <c r="AP368" s="55"/>
      <c r="AQ368" s="68"/>
      <c r="AR368" s="38"/>
      <c r="AS368" s="39"/>
      <c r="AT368" s="53"/>
      <c r="AU368" s="53">
        <f t="shared" si="38"/>
        <v>1</v>
      </c>
      <c r="AV368" s="57" t="b">
        <f t="shared" si="41"/>
        <v>0</v>
      </c>
    </row>
    <row r="369" spans="1:48" ht="15" customHeight="1" x14ac:dyDescent="0.2">
      <c r="A369" s="51" t="s">
        <v>50</v>
      </c>
      <c r="B369" s="52" t="s">
        <v>826</v>
      </c>
      <c r="C369" s="52" t="s">
        <v>18</v>
      </c>
      <c r="D369" s="52" t="s">
        <v>15</v>
      </c>
      <c r="E369" s="52" t="s">
        <v>671</v>
      </c>
      <c r="F369" s="52" t="s">
        <v>2313</v>
      </c>
      <c r="G369" s="52" t="s">
        <v>2314</v>
      </c>
      <c r="H369" s="52" t="s">
        <v>2315</v>
      </c>
      <c r="I369" s="52" t="s">
        <v>2316</v>
      </c>
      <c r="J369" s="52" t="s">
        <v>847</v>
      </c>
      <c r="K369" s="52" t="s">
        <v>1729</v>
      </c>
      <c r="L369" s="52" t="s">
        <v>511</v>
      </c>
      <c r="M369" s="53"/>
      <c r="N369" s="53">
        <v>400</v>
      </c>
      <c r="O369" s="52" t="s">
        <v>2252</v>
      </c>
      <c r="P369" s="52" t="s">
        <v>2320</v>
      </c>
      <c r="Q369" s="53">
        <v>1</v>
      </c>
      <c r="R369" s="54"/>
      <c r="S369" s="55"/>
      <c r="T369" s="55"/>
      <c r="U369" s="56"/>
      <c r="V369" s="52" t="s">
        <v>2070</v>
      </c>
      <c r="W369" s="53">
        <v>1010450120</v>
      </c>
      <c r="X369" s="53">
        <v>4</v>
      </c>
      <c r="Y369" s="53">
        <v>0</v>
      </c>
      <c r="Z369" s="53"/>
      <c r="AA369" s="52"/>
      <c r="AB369" s="53">
        <v>11.92</v>
      </c>
      <c r="AC369" s="53">
        <v>0</v>
      </c>
      <c r="AD369" s="53">
        <v>11.92</v>
      </c>
      <c r="AE369" s="78" t="str">
        <f t="shared" si="39"/>
        <v/>
      </c>
      <c r="AF369" s="78" t="str">
        <f t="shared" si="40"/>
        <v/>
      </c>
      <c r="AG369" s="78" t="str">
        <f t="shared" si="35"/>
        <v/>
      </c>
      <c r="AH369" s="78" t="str">
        <f t="shared" si="36"/>
        <v/>
      </c>
      <c r="AI369" s="78" t="str">
        <f t="shared" si="37"/>
        <v/>
      </c>
      <c r="AJ369" s="54"/>
      <c r="AK369" s="55"/>
      <c r="AL369" s="55"/>
      <c r="AM369" s="55"/>
      <c r="AN369" s="55"/>
      <c r="AO369" s="38"/>
      <c r="AP369" s="55"/>
      <c r="AQ369" s="68"/>
      <c r="AR369" s="38"/>
      <c r="AS369" s="39"/>
      <c r="AT369" s="53"/>
      <c r="AU369" s="53">
        <f t="shared" si="38"/>
        <v>1</v>
      </c>
      <c r="AV369" s="57" t="b">
        <f t="shared" si="41"/>
        <v>0</v>
      </c>
    </row>
    <row r="370" spans="1:48" ht="15" customHeight="1" x14ac:dyDescent="0.2">
      <c r="A370" s="51" t="s">
        <v>50</v>
      </c>
      <c r="B370" s="52" t="s">
        <v>826</v>
      </c>
      <c r="C370" s="52" t="s">
        <v>18</v>
      </c>
      <c r="D370" s="52" t="s">
        <v>15</v>
      </c>
      <c r="E370" s="52" t="s">
        <v>671</v>
      </c>
      <c r="F370" s="52" t="s">
        <v>2313</v>
      </c>
      <c r="G370" s="52" t="s">
        <v>2314</v>
      </c>
      <c r="H370" s="52" t="s">
        <v>2315</v>
      </c>
      <c r="I370" s="52" t="s">
        <v>2316</v>
      </c>
      <c r="J370" s="52" t="s">
        <v>847</v>
      </c>
      <c r="K370" s="52" t="s">
        <v>1729</v>
      </c>
      <c r="L370" s="52" t="s">
        <v>511</v>
      </c>
      <c r="M370" s="53"/>
      <c r="N370" s="53">
        <v>400</v>
      </c>
      <c r="O370" s="52" t="s">
        <v>2252</v>
      </c>
      <c r="P370" s="52" t="s">
        <v>2320</v>
      </c>
      <c r="Q370" s="53"/>
      <c r="R370" s="54"/>
      <c r="S370" s="55">
        <v>1</v>
      </c>
      <c r="T370" s="55"/>
      <c r="U370" s="56"/>
      <c r="V370" s="52" t="s">
        <v>1804</v>
      </c>
      <c r="W370" s="53">
        <v>1010451020</v>
      </c>
      <c r="X370" s="53">
        <v>4</v>
      </c>
      <c r="Y370" s="53">
        <v>0</v>
      </c>
      <c r="Z370" s="53"/>
      <c r="AA370" s="52"/>
      <c r="AB370" s="53">
        <v>8.92</v>
      </c>
      <c r="AC370" s="53">
        <v>0</v>
      </c>
      <c r="AD370" s="53">
        <v>8.92</v>
      </c>
      <c r="AE370" s="78" t="str">
        <f t="shared" si="39"/>
        <v/>
      </c>
      <c r="AF370" s="78" t="str">
        <f t="shared" si="40"/>
        <v/>
      </c>
      <c r="AG370" s="78" t="str">
        <f t="shared" si="35"/>
        <v/>
      </c>
      <c r="AH370" s="78" t="str">
        <f t="shared" si="36"/>
        <v/>
      </c>
      <c r="AI370" s="78" t="str">
        <f t="shared" si="37"/>
        <v/>
      </c>
      <c r="AJ370" s="54"/>
      <c r="AK370" s="55"/>
      <c r="AL370" s="55"/>
      <c r="AM370" s="55"/>
      <c r="AN370" s="55"/>
      <c r="AO370" s="38"/>
      <c r="AP370" s="55"/>
      <c r="AQ370" s="68"/>
      <c r="AR370" s="38"/>
      <c r="AS370" s="39"/>
      <c r="AT370" s="53"/>
      <c r="AU370" s="53">
        <f t="shared" si="38"/>
        <v>1</v>
      </c>
      <c r="AV370" s="57" t="b">
        <f t="shared" si="41"/>
        <v>0</v>
      </c>
    </row>
    <row r="371" spans="1:48" ht="15" customHeight="1" x14ac:dyDescent="0.2">
      <c r="A371" s="51" t="s">
        <v>50</v>
      </c>
      <c r="B371" s="52" t="s">
        <v>826</v>
      </c>
      <c r="C371" s="52" t="s">
        <v>887</v>
      </c>
      <c r="D371" s="52" t="s">
        <v>15</v>
      </c>
      <c r="E371" s="52" t="s">
        <v>671</v>
      </c>
      <c r="F371" s="52" t="s">
        <v>2313</v>
      </c>
      <c r="G371" s="52" t="s">
        <v>2314</v>
      </c>
      <c r="H371" s="52" t="s">
        <v>2315</v>
      </c>
      <c r="I371" s="52" t="s">
        <v>2316</v>
      </c>
      <c r="J371" s="52" t="s">
        <v>847</v>
      </c>
      <c r="K371" s="52" t="s">
        <v>1729</v>
      </c>
      <c r="L371" s="52" t="s">
        <v>511</v>
      </c>
      <c r="M371" s="53"/>
      <c r="N371" s="53">
        <v>400</v>
      </c>
      <c r="O371" s="52" t="s">
        <v>2252</v>
      </c>
      <c r="P371" s="52" t="s">
        <v>2322</v>
      </c>
      <c r="Q371" s="53">
        <v>1</v>
      </c>
      <c r="R371" s="54"/>
      <c r="S371" s="55"/>
      <c r="T371" s="55"/>
      <c r="U371" s="56">
        <v>1</v>
      </c>
      <c r="V371" s="52" t="s">
        <v>1153</v>
      </c>
      <c r="W371" s="53">
        <v>5004</v>
      </c>
      <c r="X371" s="53">
        <v>72</v>
      </c>
      <c r="Y371" s="53">
        <v>15</v>
      </c>
      <c r="Z371" s="53"/>
      <c r="AA371" s="52"/>
      <c r="AB371" s="53">
        <v>478.8</v>
      </c>
      <c r="AC371" s="53">
        <v>0</v>
      </c>
      <c r="AD371" s="53">
        <v>478.8</v>
      </c>
      <c r="AE371" s="78" t="str">
        <f t="shared" si="39"/>
        <v/>
      </c>
      <c r="AF371" s="78" t="str">
        <f t="shared" si="40"/>
        <v/>
      </c>
      <c r="AG371" s="78" t="str">
        <f t="shared" si="35"/>
        <v/>
      </c>
      <c r="AH371" s="78" t="str">
        <f t="shared" si="36"/>
        <v/>
      </c>
      <c r="AI371" s="78" t="str">
        <f t="shared" si="37"/>
        <v/>
      </c>
      <c r="AJ371" s="54"/>
      <c r="AK371" s="55"/>
      <c r="AL371" s="55"/>
      <c r="AM371" s="55"/>
      <c r="AN371" s="55"/>
      <c r="AO371" s="38"/>
      <c r="AP371" s="55"/>
      <c r="AQ371" s="68"/>
      <c r="AR371" s="38"/>
      <c r="AS371" s="39"/>
      <c r="AT371" s="53"/>
      <c r="AU371" s="53">
        <f t="shared" si="38"/>
        <v>1</v>
      </c>
      <c r="AV371" s="57" t="b">
        <f t="shared" si="41"/>
        <v>0</v>
      </c>
    </row>
    <row r="372" spans="1:48" ht="15" customHeight="1" x14ac:dyDescent="0.2">
      <c r="A372" s="51" t="s">
        <v>50</v>
      </c>
      <c r="B372" s="52" t="s">
        <v>826</v>
      </c>
      <c r="C372" s="52" t="s">
        <v>887</v>
      </c>
      <c r="D372" s="52" t="s">
        <v>15</v>
      </c>
      <c r="E372" s="52" t="s">
        <v>671</v>
      </c>
      <c r="F372" s="52" t="s">
        <v>2313</v>
      </c>
      <c r="G372" s="52" t="s">
        <v>2314</v>
      </c>
      <c r="H372" s="52" t="s">
        <v>2315</v>
      </c>
      <c r="I372" s="52" t="s">
        <v>2316</v>
      </c>
      <c r="J372" s="52" t="s">
        <v>847</v>
      </c>
      <c r="K372" s="52" t="s">
        <v>1729</v>
      </c>
      <c r="L372" s="52" t="s">
        <v>511</v>
      </c>
      <c r="M372" s="53"/>
      <c r="N372" s="53">
        <v>400</v>
      </c>
      <c r="O372" s="52" t="s">
        <v>2252</v>
      </c>
      <c r="P372" s="52" t="s">
        <v>2322</v>
      </c>
      <c r="Q372" s="53">
        <v>1</v>
      </c>
      <c r="R372" s="54"/>
      <c r="S372" s="55"/>
      <c r="T372" s="55"/>
      <c r="U372" s="56">
        <v>1</v>
      </c>
      <c r="V372" s="52" t="s">
        <v>1155</v>
      </c>
      <c r="W372" s="53">
        <v>5104</v>
      </c>
      <c r="X372" s="53">
        <v>72</v>
      </c>
      <c r="Y372" s="53">
        <v>15</v>
      </c>
      <c r="Z372" s="53"/>
      <c r="AA372" s="52"/>
      <c r="AB372" s="53">
        <v>516.96</v>
      </c>
      <c r="AC372" s="53">
        <v>0</v>
      </c>
      <c r="AD372" s="53">
        <v>516.96</v>
      </c>
      <c r="AE372" s="78" t="str">
        <f t="shared" si="39"/>
        <v/>
      </c>
      <c r="AF372" s="78" t="str">
        <f t="shared" si="40"/>
        <v/>
      </c>
      <c r="AG372" s="78" t="str">
        <f t="shared" si="35"/>
        <v/>
      </c>
      <c r="AH372" s="78" t="str">
        <f t="shared" si="36"/>
        <v/>
      </c>
      <c r="AI372" s="78" t="str">
        <f t="shared" si="37"/>
        <v/>
      </c>
      <c r="AJ372" s="54"/>
      <c r="AK372" s="55"/>
      <c r="AL372" s="55"/>
      <c r="AM372" s="55"/>
      <c r="AN372" s="55"/>
      <c r="AO372" s="38"/>
      <c r="AP372" s="55"/>
      <c r="AQ372" s="68"/>
      <c r="AR372" s="38"/>
      <c r="AS372" s="39"/>
      <c r="AT372" s="53"/>
      <c r="AU372" s="53">
        <f t="shared" si="38"/>
        <v>1</v>
      </c>
      <c r="AV372" s="57" t="b">
        <f t="shared" si="41"/>
        <v>0</v>
      </c>
    </row>
    <row r="373" spans="1:48" ht="15" customHeight="1" x14ac:dyDescent="0.2">
      <c r="A373" s="51" t="s">
        <v>50</v>
      </c>
      <c r="B373" s="52" t="s">
        <v>826</v>
      </c>
      <c r="C373" s="52" t="s">
        <v>887</v>
      </c>
      <c r="D373" s="52" t="s">
        <v>15</v>
      </c>
      <c r="E373" s="52" t="s">
        <v>671</v>
      </c>
      <c r="F373" s="52" t="s">
        <v>2313</v>
      </c>
      <c r="G373" s="52" t="s">
        <v>2314</v>
      </c>
      <c r="H373" s="52" t="s">
        <v>2315</v>
      </c>
      <c r="I373" s="52" t="s">
        <v>2316</v>
      </c>
      <c r="J373" s="52" t="s">
        <v>847</v>
      </c>
      <c r="K373" s="52" t="s">
        <v>1729</v>
      </c>
      <c r="L373" s="52" t="s">
        <v>511</v>
      </c>
      <c r="M373" s="53"/>
      <c r="N373" s="53">
        <v>400</v>
      </c>
      <c r="O373" s="52" t="s">
        <v>2252</v>
      </c>
      <c r="P373" s="52" t="s">
        <v>2322</v>
      </c>
      <c r="Q373" s="53">
        <v>1</v>
      </c>
      <c r="R373" s="54"/>
      <c r="S373" s="55"/>
      <c r="T373" s="55"/>
      <c r="U373" s="56">
        <v>1</v>
      </c>
      <c r="V373" s="52" t="s">
        <v>1255</v>
      </c>
      <c r="W373" s="53">
        <v>5204</v>
      </c>
      <c r="X373" s="53">
        <v>36</v>
      </c>
      <c r="Y373" s="53">
        <v>10</v>
      </c>
      <c r="Z373" s="53"/>
      <c r="AA373" s="52"/>
      <c r="AB373" s="53">
        <v>291.95999999999998</v>
      </c>
      <c r="AC373" s="53">
        <v>0</v>
      </c>
      <c r="AD373" s="53">
        <v>291.95999999999998</v>
      </c>
      <c r="AE373" s="78" t="str">
        <f t="shared" si="39"/>
        <v/>
      </c>
      <c r="AF373" s="78" t="str">
        <f t="shared" si="40"/>
        <v/>
      </c>
      <c r="AG373" s="78" t="str">
        <f t="shared" si="35"/>
        <v/>
      </c>
      <c r="AH373" s="78" t="str">
        <f t="shared" si="36"/>
        <v/>
      </c>
      <c r="AI373" s="78" t="str">
        <f t="shared" si="37"/>
        <v/>
      </c>
      <c r="AJ373" s="54"/>
      <c r="AK373" s="55"/>
      <c r="AL373" s="55"/>
      <c r="AM373" s="55"/>
      <c r="AN373" s="55"/>
      <c r="AO373" s="38"/>
      <c r="AP373" s="55"/>
      <c r="AQ373" s="68"/>
      <c r="AR373" s="38"/>
      <c r="AS373" s="39"/>
      <c r="AT373" s="53"/>
      <c r="AU373" s="53">
        <f t="shared" si="38"/>
        <v>1</v>
      </c>
      <c r="AV373" s="57" t="b">
        <f t="shared" si="41"/>
        <v>0</v>
      </c>
    </row>
    <row r="374" spans="1:48" ht="15" customHeight="1" x14ac:dyDescent="0.2">
      <c r="A374" s="51" t="s">
        <v>50</v>
      </c>
      <c r="B374" s="52" t="s">
        <v>826</v>
      </c>
      <c r="C374" s="52" t="s">
        <v>887</v>
      </c>
      <c r="D374" s="52" t="s">
        <v>15</v>
      </c>
      <c r="E374" s="52" t="s">
        <v>671</v>
      </c>
      <c r="F374" s="52" t="s">
        <v>2313</v>
      </c>
      <c r="G374" s="52" t="s">
        <v>2314</v>
      </c>
      <c r="H374" s="52" t="s">
        <v>2315</v>
      </c>
      <c r="I374" s="52" t="s">
        <v>2316</v>
      </c>
      <c r="J374" s="52" t="s">
        <v>847</v>
      </c>
      <c r="K374" s="52" t="s">
        <v>1729</v>
      </c>
      <c r="L374" s="52" t="s">
        <v>511</v>
      </c>
      <c r="M374" s="53"/>
      <c r="N374" s="53">
        <v>400</v>
      </c>
      <c r="O374" s="52" t="s">
        <v>2252</v>
      </c>
      <c r="P374" s="52" t="s">
        <v>2322</v>
      </c>
      <c r="Q374" s="53">
        <v>1</v>
      </c>
      <c r="R374" s="54"/>
      <c r="S374" s="55"/>
      <c r="T374" s="55"/>
      <c r="U374" s="56">
        <v>1</v>
      </c>
      <c r="V374" s="52" t="s">
        <v>1241</v>
      </c>
      <c r="W374" s="53">
        <v>1431</v>
      </c>
      <c r="X374" s="53">
        <v>72</v>
      </c>
      <c r="Y374" s="53">
        <v>15</v>
      </c>
      <c r="Z374" s="53"/>
      <c r="AA374" s="52"/>
      <c r="AB374" s="53">
        <v>328.32</v>
      </c>
      <c r="AC374" s="53">
        <v>0</v>
      </c>
      <c r="AD374" s="53">
        <v>328.32</v>
      </c>
      <c r="AE374" s="78" t="str">
        <f t="shared" si="39"/>
        <v/>
      </c>
      <c r="AF374" s="78" t="str">
        <f t="shared" si="40"/>
        <v/>
      </c>
      <c r="AG374" s="78" t="str">
        <f t="shared" si="35"/>
        <v/>
      </c>
      <c r="AH374" s="78" t="str">
        <f t="shared" si="36"/>
        <v/>
      </c>
      <c r="AI374" s="78" t="str">
        <f t="shared" si="37"/>
        <v/>
      </c>
      <c r="AJ374" s="54"/>
      <c r="AK374" s="55"/>
      <c r="AL374" s="55"/>
      <c r="AM374" s="55"/>
      <c r="AN374" s="55"/>
      <c r="AO374" s="38"/>
      <c r="AP374" s="55"/>
      <c r="AQ374" s="68"/>
      <c r="AR374" s="38"/>
      <c r="AS374" s="39"/>
      <c r="AT374" s="53"/>
      <c r="AU374" s="53">
        <f t="shared" si="38"/>
        <v>1</v>
      </c>
      <c r="AV374" s="57" t="b">
        <f t="shared" si="41"/>
        <v>0</v>
      </c>
    </row>
    <row r="375" spans="1:48" ht="15" customHeight="1" x14ac:dyDescent="0.2">
      <c r="A375" s="51" t="s">
        <v>50</v>
      </c>
      <c r="B375" s="52" t="s">
        <v>826</v>
      </c>
      <c r="C375" s="52" t="s">
        <v>887</v>
      </c>
      <c r="D375" s="52" t="s">
        <v>15</v>
      </c>
      <c r="E375" s="52" t="s">
        <v>671</v>
      </c>
      <c r="F375" s="52" t="s">
        <v>2313</v>
      </c>
      <c r="G375" s="52" t="s">
        <v>2314</v>
      </c>
      <c r="H375" s="52" t="s">
        <v>2315</v>
      </c>
      <c r="I375" s="52" t="s">
        <v>2316</v>
      </c>
      <c r="J375" s="52" t="s">
        <v>847</v>
      </c>
      <c r="K375" s="52" t="s">
        <v>1729</v>
      </c>
      <c r="L375" s="52" t="s">
        <v>511</v>
      </c>
      <c r="M375" s="53"/>
      <c r="N375" s="53">
        <v>400</v>
      </c>
      <c r="O375" s="52" t="s">
        <v>2252</v>
      </c>
      <c r="P375" s="52" t="s">
        <v>2322</v>
      </c>
      <c r="Q375" s="53">
        <v>1</v>
      </c>
      <c r="R375" s="54"/>
      <c r="S375" s="55"/>
      <c r="T375" s="55"/>
      <c r="U375" s="56">
        <v>1</v>
      </c>
      <c r="V375" s="52" t="s">
        <v>1499</v>
      </c>
      <c r="W375" s="53">
        <v>5211</v>
      </c>
      <c r="X375" s="53">
        <v>36</v>
      </c>
      <c r="Y375" s="53">
        <v>10</v>
      </c>
      <c r="Z375" s="53"/>
      <c r="AA375" s="52"/>
      <c r="AB375" s="53">
        <v>219.6</v>
      </c>
      <c r="AC375" s="53">
        <v>0</v>
      </c>
      <c r="AD375" s="53">
        <v>219.6</v>
      </c>
      <c r="AE375" s="78" t="str">
        <f t="shared" si="39"/>
        <v/>
      </c>
      <c r="AF375" s="78" t="str">
        <f t="shared" si="40"/>
        <v/>
      </c>
      <c r="AG375" s="78" t="str">
        <f t="shared" si="35"/>
        <v/>
      </c>
      <c r="AH375" s="78" t="str">
        <f t="shared" si="36"/>
        <v/>
      </c>
      <c r="AI375" s="78" t="str">
        <f t="shared" si="37"/>
        <v/>
      </c>
      <c r="AJ375" s="54"/>
      <c r="AK375" s="55"/>
      <c r="AL375" s="55"/>
      <c r="AM375" s="55"/>
      <c r="AN375" s="55"/>
      <c r="AO375" s="38"/>
      <c r="AP375" s="55"/>
      <c r="AQ375" s="68"/>
      <c r="AR375" s="38"/>
      <c r="AS375" s="39"/>
      <c r="AT375" s="53"/>
      <c r="AU375" s="53">
        <f t="shared" si="38"/>
        <v>1</v>
      </c>
      <c r="AV375" s="57" t="b">
        <f t="shared" si="41"/>
        <v>0</v>
      </c>
    </row>
    <row r="376" spans="1:48" ht="15" customHeight="1" x14ac:dyDescent="0.2">
      <c r="A376" s="51" t="s">
        <v>50</v>
      </c>
      <c r="B376" s="52" t="s">
        <v>826</v>
      </c>
      <c r="C376" s="52" t="s">
        <v>887</v>
      </c>
      <c r="D376" s="52" t="s">
        <v>15</v>
      </c>
      <c r="E376" s="52" t="s">
        <v>671</v>
      </c>
      <c r="F376" s="52" t="s">
        <v>2313</v>
      </c>
      <c r="G376" s="52" t="s">
        <v>2314</v>
      </c>
      <c r="H376" s="52" t="s">
        <v>2315</v>
      </c>
      <c r="I376" s="52" t="s">
        <v>2316</v>
      </c>
      <c r="J376" s="52" t="s">
        <v>847</v>
      </c>
      <c r="K376" s="52" t="s">
        <v>1729</v>
      </c>
      <c r="L376" s="52" t="s">
        <v>511</v>
      </c>
      <c r="M376" s="53"/>
      <c r="N376" s="53">
        <v>400</v>
      </c>
      <c r="O376" s="52" t="s">
        <v>2252</v>
      </c>
      <c r="P376" s="52" t="s">
        <v>2322</v>
      </c>
      <c r="Q376" s="53">
        <v>1</v>
      </c>
      <c r="R376" s="54"/>
      <c r="S376" s="55"/>
      <c r="T376" s="55"/>
      <c r="U376" s="56">
        <v>1</v>
      </c>
      <c r="V376" s="52" t="s">
        <v>890</v>
      </c>
      <c r="W376" s="53">
        <v>1011</v>
      </c>
      <c r="X376" s="53">
        <v>36</v>
      </c>
      <c r="Y376" s="53">
        <v>10</v>
      </c>
      <c r="Z376" s="53"/>
      <c r="AA376" s="52"/>
      <c r="AB376" s="53">
        <v>147.24</v>
      </c>
      <c r="AC376" s="53">
        <v>0</v>
      </c>
      <c r="AD376" s="53">
        <v>147.24</v>
      </c>
      <c r="AE376" s="78" t="str">
        <f t="shared" si="39"/>
        <v/>
      </c>
      <c r="AF376" s="78" t="str">
        <f t="shared" si="40"/>
        <v/>
      </c>
      <c r="AG376" s="78" t="str">
        <f t="shared" si="35"/>
        <v/>
      </c>
      <c r="AH376" s="78" t="str">
        <f t="shared" si="36"/>
        <v/>
      </c>
      <c r="AI376" s="78" t="str">
        <f t="shared" si="37"/>
        <v/>
      </c>
      <c r="AJ376" s="54"/>
      <c r="AK376" s="55"/>
      <c r="AL376" s="55"/>
      <c r="AM376" s="55"/>
      <c r="AN376" s="55"/>
      <c r="AO376" s="38"/>
      <c r="AP376" s="55"/>
      <c r="AQ376" s="68"/>
      <c r="AR376" s="38"/>
      <c r="AS376" s="39"/>
      <c r="AT376" s="53"/>
      <c r="AU376" s="53">
        <f t="shared" si="38"/>
        <v>1</v>
      </c>
      <c r="AV376" s="57" t="b">
        <f t="shared" si="41"/>
        <v>0</v>
      </c>
    </row>
    <row r="377" spans="1:48" ht="15" customHeight="1" x14ac:dyDescent="0.2">
      <c r="A377" s="51" t="s">
        <v>50</v>
      </c>
      <c r="B377" s="52" t="s">
        <v>826</v>
      </c>
      <c r="C377" s="52" t="s">
        <v>887</v>
      </c>
      <c r="D377" s="52" t="s">
        <v>15</v>
      </c>
      <c r="E377" s="52" t="s">
        <v>671</v>
      </c>
      <c r="F377" s="52" t="s">
        <v>2313</v>
      </c>
      <c r="G377" s="52" t="s">
        <v>2314</v>
      </c>
      <c r="H377" s="52" t="s">
        <v>2315</v>
      </c>
      <c r="I377" s="52" t="s">
        <v>2316</v>
      </c>
      <c r="J377" s="52" t="s">
        <v>847</v>
      </c>
      <c r="K377" s="52" t="s">
        <v>1729</v>
      </c>
      <c r="L377" s="52" t="s">
        <v>511</v>
      </c>
      <c r="M377" s="53"/>
      <c r="N377" s="53">
        <v>400</v>
      </c>
      <c r="O377" s="52" t="s">
        <v>2252</v>
      </c>
      <c r="P377" s="52" t="s">
        <v>2322</v>
      </c>
      <c r="Q377" s="53">
        <v>1</v>
      </c>
      <c r="R377" s="54"/>
      <c r="S377" s="55"/>
      <c r="T377" s="55"/>
      <c r="U377" s="56">
        <v>1</v>
      </c>
      <c r="V377" s="52" t="s">
        <v>1232</v>
      </c>
      <c r="W377" s="53">
        <v>1012</v>
      </c>
      <c r="X377" s="53">
        <v>36</v>
      </c>
      <c r="Y377" s="53">
        <v>10</v>
      </c>
      <c r="Z377" s="53"/>
      <c r="AA377" s="52"/>
      <c r="AB377" s="53">
        <v>169.92</v>
      </c>
      <c r="AC377" s="53">
        <v>0</v>
      </c>
      <c r="AD377" s="53">
        <v>169.92</v>
      </c>
      <c r="AE377" s="78" t="str">
        <f t="shared" si="39"/>
        <v/>
      </c>
      <c r="AF377" s="78" t="str">
        <f t="shared" si="40"/>
        <v/>
      </c>
      <c r="AG377" s="78" t="str">
        <f t="shared" si="35"/>
        <v/>
      </c>
      <c r="AH377" s="78" t="str">
        <f t="shared" si="36"/>
        <v/>
      </c>
      <c r="AI377" s="78" t="str">
        <f t="shared" si="37"/>
        <v/>
      </c>
      <c r="AJ377" s="54"/>
      <c r="AK377" s="55"/>
      <c r="AL377" s="55"/>
      <c r="AM377" s="55"/>
      <c r="AN377" s="55"/>
      <c r="AO377" s="38"/>
      <c r="AP377" s="55"/>
      <c r="AQ377" s="68"/>
      <c r="AR377" s="38"/>
      <c r="AS377" s="39"/>
      <c r="AT377" s="53"/>
      <c r="AU377" s="53">
        <f t="shared" si="38"/>
        <v>1</v>
      </c>
      <c r="AV377" s="57" t="b">
        <f t="shared" si="41"/>
        <v>0</v>
      </c>
    </row>
    <row r="378" spans="1:48" ht="15" customHeight="1" x14ac:dyDescent="0.2">
      <c r="A378" s="51" t="s">
        <v>50</v>
      </c>
      <c r="B378" s="52" t="s">
        <v>826</v>
      </c>
      <c r="C378" s="52" t="s">
        <v>887</v>
      </c>
      <c r="D378" s="52" t="s">
        <v>15</v>
      </c>
      <c r="E378" s="52" t="s">
        <v>671</v>
      </c>
      <c r="F378" s="52" t="s">
        <v>2313</v>
      </c>
      <c r="G378" s="52" t="s">
        <v>2314</v>
      </c>
      <c r="H378" s="52" t="s">
        <v>2315</v>
      </c>
      <c r="I378" s="52" t="s">
        <v>2316</v>
      </c>
      <c r="J378" s="52" t="s">
        <v>847</v>
      </c>
      <c r="K378" s="52" t="s">
        <v>1729</v>
      </c>
      <c r="L378" s="52" t="s">
        <v>511</v>
      </c>
      <c r="M378" s="53"/>
      <c r="N378" s="53">
        <v>400</v>
      </c>
      <c r="O378" s="52" t="s">
        <v>2252</v>
      </c>
      <c r="P378" s="52" t="s">
        <v>2322</v>
      </c>
      <c r="Q378" s="53">
        <v>1</v>
      </c>
      <c r="R378" s="54"/>
      <c r="S378" s="55"/>
      <c r="T378" s="55"/>
      <c r="U378" s="56">
        <v>1</v>
      </c>
      <c r="V378" s="52" t="s">
        <v>1503</v>
      </c>
      <c r="W378" s="53">
        <v>6500</v>
      </c>
      <c r="X378" s="53">
        <v>36</v>
      </c>
      <c r="Y378" s="53">
        <v>10</v>
      </c>
      <c r="Z378" s="53"/>
      <c r="AA378" s="52"/>
      <c r="AB378" s="53">
        <v>139.68</v>
      </c>
      <c r="AC378" s="53">
        <v>0</v>
      </c>
      <c r="AD378" s="53">
        <v>139.68</v>
      </c>
      <c r="AE378" s="78" t="str">
        <f t="shared" si="39"/>
        <v/>
      </c>
      <c r="AF378" s="78" t="str">
        <f t="shared" si="40"/>
        <v/>
      </c>
      <c r="AG378" s="78" t="str">
        <f t="shared" si="35"/>
        <v/>
      </c>
      <c r="AH378" s="78" t="str">
        <f t="shared" si="36"/>
        <v/>
      </c>
      <c r="AI378" s="78" t="str">
        <f t="shared" si="37"/>
        <v/>
      </c>
      <c r="AJ378" s="54"/>
      <c r="AK378" s="55"/>
      <c r="AL378" s="55"/>
      <c r="AM378" s="55"/>
      <c r="AN378" s="55"/>
      <c r="AO378" s="38"/>
      <c r="AP378" s="55"/>
      <c r="AQ378" s="68"/>
      <c r="AR378" s="38"/>
      <c r="AS378" s="39"/>
      <c r="AT378" s="53"/>
      <c r="AU378" s="53">
        <f t="shared" si="38"/>
        <v>1</v>
      </c>
      <c r="AV378" s="57" t="b">
        <f t="shared" si="41"/>
        <v>0</v>
      </c>
    </row>
    <row r="379" spans="1:48" ht="15" customHeight="1" x14ac:dyDescent="0.2">
      <c r="A379" s="51" t="s">
        <v>50</v>
      </c>
      <c r="B379" s="52" t="s">
        <v>826</v>
      </c>
      <c r="C379" s="52" t="s">
        <v>887</v>
      </c>
      <c r="D379" s="52" t="s">
        <v>15</v>
      </c>
      <c r="E379" s="52" t="s">
        <v>671</v>
      </c>
      <c r="F379" s="52" t="s">
        <v>2313</v>
      </c>
      <c r="G379" s="52" t="s">
        <v>2314</v>
      </c>
      <c r="H379" s="52" t="s">
        <v>2315</v>
      </c>
      <c r="I379" s="52" t="s">
        <v>2316</v>
      </c>
      <c r="J379" s="52" t="s">
        <v>847</v>
      </c>
      <c r="K379" s="52" t="s">
        <v>1729</v>
      </c>
      <c r="L379" s="52" t="s">
        <v>511</v>
      </c>
      <c r="M379" s="53"/>
      <c r="N379" s="53">
        <v>400</v>
      </c>
      <c r="O379" s="52" t="s">
        <v>2252</v>
      </c>
      <c r="P379" s="52" t="s">
        <v>2322</v>
      </c>
      <c r="Q379" s="53"/>
      <c r="R379" s="54">
        <v>1</v>
      </c>
      <c r="S379" s="55"/>
      <c r="T379" s="55"/>
      <c r="U379" s="56">
        <v>1</v>
      </c>
      <c r="V379" s="52" t="s">
        <v>2323</v>
      </c>
      <c r="W379" s="53">
        <v>4304</v>
      </c>
      <c r="X379" s="53">
        <v>36</v>
      </c>
      <c r="Y379" s="53">
        <v>10</v>
      </c>
      <c r="Z379" s="53"/>
      <c r="AA379" s="52"/>
      <c r="AB379" s="53">
        <v>92.52</v>
      </c>
      <c r="AC379" s="53">
        <v>0</v>
      </c>
      <c r="AD379" s="53">
        <v>92.52</v>
      </c>
      <c r="AE379" s="78" t="str">
        <f t="shared" si="39"/>
        <v/>
      </c>
      <c r="AF379" s="78" t="str">
        <f t="shared" si="40"/>
        <v/>
      </c>
      <c r="AG379" s="78" t="str">
        <f t="shared" si="35"/>
        <v/>
      </c>
      <c r="AH379" s="78" t="str">
        <f t="shared" si="36"/>
        <v/>
      </c>
      <c r="AI379" s="78" t="str">
        <f t="shared" si="37"/>
        <v/>
      </c>
      <c r="AJ379" s="54"/>
      <c r="AK379" s="55"/>
      <c r="AL379" s="55"/>
      <c r="AM379" s="55"/>
      <c r="AN379" s="55"/>
      <c r="AO379" s="38"/>
      <c r="AP379" s="55"/>
      <c r="AQ379" s="68"/>
      <c r="AR379" s="38"/>
      <c r="AS379" s="39"/>
      <c r="AT379" s="53"/>
      <c r="AU379" s="53">
        <f t="shared" si="38"/>
        <v>1</v>
      </c>
      <c r="AV379" s="57" t="b">
        <f t="shared" si="41"/>
        <v>0</v>
      </c>
    </row>
    <row r="380" spans="1:48" ht="15" customHeight="1" x14ac:dyDescent="0.2">
      <c r="A380" s="51" t="s">
        <v>50</v>
      </c>
      <c r="B380" s="52" t="s">
        <v>826</v>
      </c>
      <c r="C380" s="52" t="s">
        <v>887</v>
      </c>
      <c r="D380" s="52" t="s">
        <v>15</v>
      </c>
      <c r="E380" s="52" t="s">
        <v>671</v>
      </c>
      <c r="F380" s="52" t="s">
        <v>2313</v>
      </c>
      <c r="G380" s="52" t="s">
        <v>2314</v>
      </c>
      <c r="H380" s="52" t="s">
        <v>2315</v>
      </c>
      <c r="I380" s="52" t="s">
        <v>2316</v>
      </c>
      <c r="J380" s="52" t="s">
        <v>847</v>
      </c>
      <c r="K380" s="52" t="s">
        <v>1729</v>
      </c>
      <c r="L380" s="52" t="s">
        <v>511</v>
      </c>
      <c r="M380" s="53"/>
      <c r="N380" s="53">
        <v>400</v>
      </c>
      <c r="O380" s="52" t="s">
        <v>2252</v>
      </c>
      <c r="P380" s="52" t="s">
        <v>2322</v>
      </c>
      <c r="Q380" s="53"/>
      <c r="R380" s="54">
        <v>1</v>
      </c>
      <c r="S380" s="55"/>
      <c r="T380" s="55"/>
      <c r="U380" s="56">
        <v>1</v>
      </c>
      <c r="V380" s="52" t="s">
        <v>2324</v>
      </c>
      <c r="W380" s="53">
        <v>4305</v>
      </c>
      <c r="X380" s="53">
        <v>36</v>
      </c>
      <c r="Y380" s="53">
        <v>10</v>
      </c>
      <c r="Z380" s="53"/>
      <c r="AA380" s="52"/>
      <c r="AB380" s="53">
        <v>92.52</v>
      </c>
      <c r="AC380" s="53">
        <v>0</v>
      </c>
      <c r="AD380" s="53">
        <v>92.52</v>
      </c>
      <c r="AE380" s="78" t="str">
        <f t="shared" si="39"/>
        <v/>
      </c>
      <c r="AF380" s="78" t="str">
        <f t="shared" si="40"/>
        <v/>
      </c>
      <c r="AG380" s="78" t="str">
        <f t="shared" si="35"/>
        <v/>
      </c>
      <c r="AH380" s="78" t="str">
        <f t="shared" si="36"/>
        <v/>
      </c>
      <c r="AI380" s="78" t="str">
        <f t="shared" si="37"/>
        <v/>
      </c>
      <c r="AJ380" s="54"/>
      <c r="AK380" s="55"/>
      <c r="AL380" s="55"/>
      <c r="AM380" s="55"/>
      <c r="AN380" s="55"/>
      <c r="AO380" s="38"/>
      <c r="AP380" s="55"/>
      <c r="AQ380" s="68"/>
      <c r="AR380" s="38"/>
      <c r="AS380" s="39"/>
      <c r="AT380" s="53"/>
      <c r="AU380" s="53">
        <f t="shared" si="38"/>
        <v>1</v>
      </c>
      <c r="AV380" s="57" t="b">
        <f t="shared" si="41"/>
        <v>0</v>
      </c>
    </row>
    <row r="381" spans="1:48" ht="15" customHeight="1" x14ac:dyDescent="0.2">
      <c r="A381" s="51" t="s">
        <v>50</v>
      </c>
      <c r="B381" s="52" t="s">
        <v>826</v>
      </c>
      <c r="C381" s="52" t="s">
        <v>18</v>
      </c>
      <c r="D381" s="52" t="s">
        <v>15</v>
      </c>
      <c r="E381" s="52" t="s">
        <v>656</v>
      </c>
      <c r="F381" s="52" t="s">
        <v>2325</v>
      </c>
      <c r="G381" s="52" t="s">
        <v>2326</v>
      </c>
      <c r="H381" s="52" t="s">
        <v>2327</v>
      </c>
      <c r="I381" s="52" t="s">
        <v>2328</v>
      </c>
      <c r="J381" s="52" t="s">
        <v>847</v>
      </c>
      <c r="K381" s="52" t="s">
        <v>1729</v>
      </c>
      <c r="L381" s="52" t="s">
        <v>848</v>
      </c>
      <c r="M381" s="53"/>
      <c r="N381" s="53">
        <v>140</v>
      </c>
      <c r="O381" s="52" t="s">
        <v>2252</v>
      </c>
      <c r="P381" s="52" t="s">
        <v>2329</v>
      </c>
      <c r="Q381" s="53">
        <v>1</v>
      </c>
      <c r="R381" s="54"/>
      <c r="S381" s="55"/>
      <c r="T381" s="55"/>
      <c r="U381" s="56"/>
      <c r="V381" s="52" t="s">
        <v>2172</v>
      </c>
      <c r="W381" s="53">
        <v>1010606090</v>
      </c>
      <c r="X381" s="53">
        <v>6</v>
      </c>
      <c r="Y381" s="53">
        <v>0</v>
      </c>
      <c r="Z381" s="53"/>
      <c r="AA381" s="52"/>
      <c r="AB381" s="53">
        <v>31.44</v>
      </c>
      <c r="AC381" s="53">
        <v>0</v>
      </c>
      <c r="AD381" s="53">
        <v>31.44</v>
      </c>
      <c r="AE381" s="78" t="str">
        <f t="shared" si="39"/>
        <v/>
      </c>
      <c r="AF381" s="78" t="str">
        <f t="shared" si="40"/>
        <v/>
      </c>
      <c r="AG381" s="78" t="str">
        <f t="shared" si="35"/>
        <v/>
      </c>
      <c r="AH381" s="78" t="str">
        <f t="shared" si="36"/>
        <v/>
      </c>
      <c r="AI381" s="78" t="str">
        <f t="shared" si="37"/>
        <v/>
      </c>
      <c r="AJ381" s="54"/>
      <c r="AK381" s="55"/>
      <c r="AL381" s="55"/>
      <c r="AM381" s="55"/>
      <c r="AN381" s="55"/>
      <c r="AO381" s="38"/>
      <c r="AP381" s="55"/>
      <c r="AQ381" s="68"/>
      <c r="AR381" s="38"/>
      <c r="AS381" s="39"/>
      <c r="AT381" s="53"/>
      <c r="AU381" s="53">
        <f t="shared" si="38"/>
        <v>1</v>
      </c>
      <c r="AV381" s="57" t="b">
        <f t="shared" si="41"/>
        <v>0</v>
      </c>
    </row>
    <row r="382" spans="1:48" ht="15" customHeight="1" x14ac:dyDescent="0.2">
      <c r="A382" s="51" t="s">
        <v>50</v>
      </c>
      <c r="B382" s="52" t="s">
        <v>826</v>
      </c>
      <c r="C382" s="52" t="s">
        <v>18</v>
      </c>
      <c r="D382" s="52" t="s">
        <v>15</v>
      </c>
      <c r="E382" s="52" t="s">
        <v>656</v>
      </c>
      <c r="F382" s="52" t="s">
        <v>2325</v>
      </c>
      <c r="G382" s="52" t="s">
        <v>2326</v>
      </c>
      <c r="H382" s="52" t="s">
        <v>2327</v>
      </c>
      <c r="I382" s="52" t="s">
        <v>2328</v>
      </c>
      <c r="J382" s="52" t="s">
        <v>847</v>
      </c>
      <c r="K382" s="52" t="s">
        <v>1729</v>
      </c>
      <c r="L382" s="52" t="s">
        <v>848</v>
      </c>
      <c r="M382" s="53"/>
      <c r="N382" s="53">
        <v>140</v>
      </c>
      <c r="O382" s="52" t="s">
        <v>2252</v>
      </c>
      <c r="P382" s="52" t="s">
        <v>2329</v>
      </c>
      <c r="Q382" s="53"/>
      <c r="R382" s="54">
        <v>1</v>
      </c>
      <c r="S382" s="55"/>
      <c r="T382" s="55"/>
      <c r="U382" s="56"/>
      <c r="V382" s="52" t="s">
        <v>816</v>
      </c>
      <c r="W382" s="53">
        <v>1010631170</v>
      </c>
      <c r="X382" s="53">
        <v>6</v>
      </c>
      <c r="Y382" s="53">
        <v>0</v>
      </c>
      <c r="Z382" s="53"/>
      <c r="AA382" s="52"/>
      <c r="AB382" s="53">
        <v>37.200000000000003</v>
      </c>
      <c r="AC382" s="53">
        <v>0</v>
      </c>
      <c r="AD382" s="53">
        <v>37.200000000000003</v>
      </c>
      <c r="AE382" s="78" t="str">
        <f t="shared" si="39"/>
        <v/>
      </c>
      <c r="AF382" s="78" t="str">
        <f t="shared" si="40"/>
        <v/>
      </c>
      <c r="AG382" s="78" t="str">
        <f t="shared" si="35"/>
        <v/>
      </c>
      <c r="AH382" s="78" t="str">
        <f t="shared" si="36"/>
        <v/>
      </c>
      <c r="AI382" s="78" t="str">
        <f t="shared" si="37"/>
        <v/>
      </c>
      <c r="AJ382" s="54"/>
      <c r="AK382" s="55"/>
      <c r="AL382" s="55"/>
      <c r="AM382" s="55"/>
      <c r="AN382" s="55"/>
      <c r="AO382" s="38"/>
      <c r="AP382" s="55"/>
      <c r="AQ382" s="68"/>
      <c r="AR382" s="38"/>
      <c r="AS382" s="39"/>
      <c r="AT382" s="53"/>
      <c r="AU382" s="53">
        <f t="shared" si="38"/>
        <v>1</v>
      </c>
      <c r="AV382" s="57" t="b">
        <f t="shared" si="41"/>
        <v>0</v>
      </c>
    </row>
    <row r="383" spans="1:48" ht="15" customHeight="1" x14ac:dyDescent="0.2">
      <c r="A383" s="51" t="s">
        <v>50</v>
      </c>
      <c r="B383" s="52" t="s">
        <v>826</v>
      </c>
      <c r="C383" s="52" t="s">
        <v>18</v>
      </c>
      <c r="D383" s="52" t="s">
        <v>15</v>
      </c>
      <c r="E383" s="52" t="s">
        <v>656</v>
      </c>
      <c r="F383" s="52" t="s">
        <v>2325</v>
      </c>
      <c r="G383" s="52" t="s">
        <v>2326</v>
      </c>
      <c r="H383" s="52" t="s">
        <v>2327</v>
      </c>
      <c r="I383" s="52" t="s">
        <v>2328</v>
      </c>
      <c r="J383" s="52" t="s">
        <v>847</v>
      </c>
      <c r="K383" s="52" t="s">
        <v>1729</v>
      </c>
      <c r="L383" s="52" t="s">
        <v>848</v>
      </c>
      <c r="M383" s="53"/>
      <c r="N383" s="53">
        <v>140</v>
      </c>
      <c r="O383" s="52" t="s">
        <v>2252</v>
      </c>
      <c r="P383" s="52" t="s">
        <v>2329</v>
      </c>
      <c r="Q383" s="53">
        <v>1</v>
      </c>
      <c r="R383" s="54"/>
      <c r="S383" s="55"/>
      <c r="T383" s="55"/>
      <c r="U383" s="56"/>
      <c r="V383" s="52" t="s">
        <v>2070</v>
      </c>
      <c r="W383" s="53">
        <v>1010450120</v>
      </c>
      <c r="X383" s="53">
        <v>4</v>
      </c>
      <c r="Y383" s="53">
        <v>0</v>
      </c>
      <c r="Z383" s="53"/>
      <c r="AA383" s="52"/>
      <c r="AB383" s="53">
        <v>11.92</v>
      </c>
      <c r="AC383" s="53">
        <v>0</v>
      </c>
      <c r="AD383" s="53">
        <v>11.92</v>
      </c>
      <c r="AE383" s="78" t="str">
        <f t="shared" si="39"/>
        <v/>
      </c>
      <c r="AF383" s="78" t="str">
        <f t="shared" si="40"/>
        <v/>
      </c>
      <c r="AG383" s="78" t="str">
        <f t="shared" si="35"/>
        <v/>
      </c>
      <c r="AH383" s="78" t="str">
        <f t="shared" si="36"/>
        <v/>
      </c>
      <c r="AI383" s="78" t="str">
        <f t="shared" si="37"/>
        <v/>
      </c>
      <c r="AJ383" s="54"/>
      <c r="AK383" s="55"/>
      <c r="AL383" s="55"/>
      <c r="AM383" s="55"/>
      <c r="AN383" s="55"/>
      <c r="AO383" s="38"/>
      <c r="AP383" s="55"/>
      <c r="AQ383" s="68"/>
      <c r="AR383" s="38"/>
      <c r="AS383" s="39"/>
      <c r="AT383" s="53"/>
      <c r="AU383" s="53">
        <f t="shared" si="38"/>
        <v>1</v>
      </c>
      <c r="AV383" s="57" t="b">
        <f t="shared" si="41"/>
        <v>0</v>
      </c>
    </row>
    <row r="384" spans="1:48" ht="15" customHeight="1" x14ac:dyDescent="0.2">
      <c r="A384" s="51" t="s">
        <v>50</v>
      </c>
      <c r="B384" s="52" t="s">
        <v>826</v>
      </c>
      <c r="C384" s="52" t="s">
        <v>887</v>
      </c>
      <c r="D384" s="52" t="s">
        <v>15</v>
      </c>
      <c r="E384" s="52" t="s">
        <v>656</v>
      </c>
      <c r="F384" s="52" t="s">
        <v>2325</v>
      </c>
      <c r="G384" s="52" t="s">
        <v>2326</v>
      </c>
      <c r="H384" s="52" t="s">
        <v>2327</v>
      </c>
      <c r="I384" s="52" t="s">
        <v>2328</v>
      </c>
      <c r="J384" s="52" t="s">
        <v>847</v>
      </c>
      <c r="K384" s="52" t="s">
        <v>1729</v>
      </c>
      <c r="L384" s="52" t="s">
        <v>848</v>
      </c>
      <c r="M384" s="53"/>
      <c r="N384" s="53">
        <v>140</v>
      </c>
      <c r="O384" s="52" t="s">
        <v>2252</v>
      </c>
      <c r="P384" s="52" t="s">
        <v>2330</v>
      </c>
      <c r="Q384" s="53">
        <v>1</v>
      </c>
      <c r="R384" s="54"/>
      <c r="S384" s="55"/>
      <c r="T384" s="55"/>
      <c r="U384" s="56"/>
      <c r="V384" s="52" t="s">
        <v>890</v>
      </c>
      <c r="W384" s="53">
        <v>1011</v>
      </c>
      <c r="X384" s="53">
        <v>6</v>
      </c>
      <c r="Y384" s="53">
        <v>0</v>
      </c>
      <c r="Z384" s="53"/>
      <c r="AA384" s="52"/>
      <c r="AB384" s="53">
        <v>27.3</v>
      </c>
      <c r="AC384" s="53">
        <v>0</v>
      </c>
      <c r="AD384" s="53">
        <v>27.3</v>
      </c>
      <c r="AE384" s="78" t="str">
        <f t="shared" si="39"/>
        <v/>
      </c>
      <c r="AF384" s="78" t="str">
        <f t="shared" si="40"/>
        <v/>
      </c>
      <c r="AG384" s="78" t="str">
        <f t="shared" si="35"/>
        <v/>
      </c>
      <c r="AH384" s="78" t="str">
        <f t="shared" si="36"/>
        <v/>
      </c>
      <c r="AI384" s="78" t="str">
        <f t="shared" si="37"/>
        <v/>
      </c>
      <c r="AJ384" s="54"/>
      <c r="AK384" s="55"/>
      <c r="AL384" s="55"/>
      <c r="AM384" s="55"/>
      <c r="AN384" s="55"/>
      <c r="AO384" s="38"/>
      <c r="AP384" s="55"/>
      <c r="AQ384" s="68"/>
      <c r="AR384" s="38"/>
      <c r="AS384" s="39"/>
      <c r="AT384" s="53"/>
      <c r="AU384" s="53">
        <f t="shared" si="38"/>
        <v>1</v>
      </c>
      <c r="AV384" s="57" t="b">
        <f t="shared" si="41"/>
        <v>0</v>
      </c>
    </row>
    <row r="385" spans="1:48" ht="15" customHeight="1" x14ac:dyDescent="0.2">
      <c r="A385" s="51" t="s">
        <v>50</v>
      </c>
      <c r="B385" s="52" t="s">
        <v>803</v>
      </c>
      <c r="C385" s="52" t="s">
        <v>885</v>
      </c>
      <c r="D385" s="52" t="s">
        <v>7</v>
      </c>
      <c r="E385" s="52" t="s">
        <v>705</v>
      </c>
      <c r="F385" s="52" t="s">
        <v>2331</v>
      </c>
      <c r="G385" s="52" t="s">
        <v>2332</v>
      </c>
      <c r="H385" s="52" t="s">
        <v>2333</v>
      </c>
      <c r="I385" s="52" t="s">
        <v>2334</v>
      </c>
      <c r="J385" s="52" t="s">
        <v>804</v>
      </c>
      <c r="K385" s="52" t="s">
        <v>2251</v>
      </c>
      <c r="L385" s="52" t="s">
        <v>870</v>
      </c>
      <c r="M385" s="53"/>
      <c r="N385" s="53">
        <v>500</v>
      </c>
      <c r="O385" s="52" t="s">
        <v>2335</v>
      </c>
      <c r="P385" s="52" t="s">
        <v>2336</v>
      </c>
      <c r="Q385" s="53">
        <v>1</v>
      </c>
      <c r="R385" s="54"/>
      <c r="S385" s="55"/>
      <c r="T385" s="55"/>
      <c r="U385" s="56"/>
      <c r="V385" s="52" t="s">
        <v>1230</v>
      </c>
      <c r="W385" s="53">
        <v>0</v>
      </c>
      <c r="X385" s="53">
        <v>6</v>
      </c>
      <c r="Y385" s="53">
        <v>0</v>
      </c>
      <c r="Z385" s="53"/>
      <c r="AA385" s="52"/>
      <c r="AB385" s="53">
        <v>13.02</v>
      </c>
      <c r="AC385" s="53">
        <v>0</v>
      </c>
      <c r="AD385" s="53">
        <v>13.02</v>
      </c>
      <c r="AE385" s="78" t="str">
        <f t="shared" si="39"/>
        <v/>
      </c>
      <c r="AF385" s="78" t="str">
        <f t="shared" si="40"/>
        <v/>
      </c>
      <c r="AG385" s="78" t="str">
        <f t="shared" si="35"/>
        <v/>
      </c>
      <c r="AH385" s="78" t="str">
        <f t="shared" si="36"/>
        <v/>
      </c>
      <c r="AI385" s="78" t="str">
        <f t="shared" si="37"/>
        <v/>
      </c>
      <c r="AJ385" s="54"/>
      <c r="AK385" s="55"/>
      <c r="AL385" s="55"/>
      <c r="AM385" s="55"/>
      <c r="AN385" s="55"/>
      <c r="AO385" s="38"/>
      <c r="AP385" s="55"/>
      <c r="AQ385" s="68"/>
      <c r="AR385" s="38"/>
      <c r="AS385" s="39"/>
      <c r="AT385" s="53"/>
      <c r="AU385" s="53">
        <f t="shared" si="38"/>
        <v>1</v>
      </c>
      <c r="AV385" s="57" t="b">
        <f t="shared" si="41"/>
        <v>0</v>
      </c>
    </row>
    <row r="386" spans="1:48" ht="15" customHeight="1" x14ac:dyDescent="0.2">
      <c r="A386" s="51" t="s">
        <v>50</v>
      </c>
      <c r="B386" s="52" t="s">
        <v>803</v>
      </c>
      <c r="C386" s="52" t="s">
        <v>885</v>
      </c>
      <c r="D386" s="52" t="s">
        <v>7</v>
      </c>
      <c r="E386" s="52" t="s">
        <v>705</v>
      </c>
      <c r="F386" s="52" t="s">
        <v>2331</v>
      </c>
      <c r="G386" s="52" t="s">
        <v>2332</v>
      </c>
      <c r="H386" s="52" t="s">
        <v>2333</v>
      </c>
      <c r="I386" s="52" t="s">
        <v>2334</v>
      </c>
      <c r="J386" s="52" t="s">
        <v>804</v>
      </c>
      <c r="K386" s="52" t="s">
        <v>2251</v>
      </c>
      <c r="L386" s="52" t="s">
        <v>870</v>
      </c>
      <c r="M386" s="53"/>
      <c r="N386" s="53">
        <v>500</v>
      </c>
      <c r="O386" s="52" t="s">
        <v>2335</v>
      </c>
      <c r="P386" s="52" t="s">
        <v>2336</v>
      </c>
      <c r="Q386" s="53">
        <v>1</v>
      </c>
      <c r="R386" s="54"/>
      <c r="S386" s="55"/>
      <c r="T386" s="55"/>
      <c r="U386" s="56"/>
      <c r="V386" s="52" t="s">
        <v>2337</v>
      </c>
      <c r="W386" s="53">
        <v>0</v>
      </c>
      <c r="X386" s="53">
        <v>6</v>
      </c>
      <c r="Y386" s="53">
        <v>0</v>
      </c>
      <c r="Z386" s="53"/>
      <c r="AA386" s="52"/>
      <c r="AB386" s="53">
        <v>16.440000000000001</v>
      </c>
      <c r="AC386" s="53">
        <v>0</v>
      </c>
      <c r="AD386" s="53">
        <v>16.440000000000001</v>
      </c>
      <c r="AE386" s="78" t="str">
        <f t="shared" si="39"/>
        <v/>
      </c>
      <c r="AF386" s="78" t="str">
        <f t="shared" si="40"/>
        <v/>
      </c>
      <c r="AG386" s="78" t="str">
        <f t="shared" ref="AG386:AG408" si="42">IF($AM386=1,"",IF($AL386=1,$S386,""))</f>
        <v/>
      </c>
      <c r="AH386" s="78" t="str">
        <f t="shared" ref="AH386:AH408" si="43">IF($AM386=1,"",IF($AL386=1,$T386,""))</f>
        <v/>
      </c>
      <c r="AI386" s="78" t="str">
        <f t="shared" ref="AI386:AI408" si="44">IF($AM386=1,"",IF($AL386=1,$U386,""))</f>
        <v/>
      </c>
      <c r="AJ386" s="54"/>
      <c r="AK386" s="55"/>
      <c r="AL386" s="55"/>
      <c r="AM386" s="55"/>
      <c r="AN386" s="55"/>
      <c r="AO386" s="38"/>
      <c r="AP386" s="55"/>
      <c r="AQ386" s="68"/>
      <c r="AR386" s="38"/>
      <c r="AS386" s="39"/>
      <c r="AT386" s="53"/>
      <c r="AU386" s="53">
        <f t="shared" ref="AU386:AU408" si="45">IF(OR(AND(AL386="",AM386=""),AND(AL386=1,AM386="",AO386="",AR386="")),1,"")</f>
        <v>1</v>
      </c>
      <c r="AV386" s="57" t="b">
        <f t="shared" si="41"/>
        <v>0</v>
      </c>
    </row>
    <row r="387" spans="1:48" ht="15" customHeight="1" x14ac:dyDescent="0.2">
      <c r="A387" s="51" t="s">
        <v>50</v>
      </c>
      <c r="B387" s="52" t="s">
        <v>803</v>
      </c>
      <c r="C387" s="52" t="s">
        <v>18</v>
      </c>
      <c r="D387" s="52" t="s">
        <v>7</v>
      </c>
      <c r="E387" s="52" t="s">
        <v>705</v>
      </c>
      <c r="F387" s="52" t="s">
        <v>2331</v>
      </c>
      <c r="G387" s="52" t="s">
        <v>2332</v>
      </c>
      <c r="H387" s="52" t="s">
        <v>2333</v>
      </c>
      <c r="I387" s="52" t="s">
        <v>2334</v>
      </c>
      <c r="J387" s="52" t="s">
        <v>804</v>
      </c>
      <c r="K387" s="52" t="s">
        <v>2251</v>
      </c>
      <c r="L387" s="52" t="s">
        <v>870</v>
      </c>
      <c r="M387" s="53"/>
      <c r="N387" s="53">
        <v>500</v>
      </c>
      <c r="O387" s="52" t="s">
        <v>2335</v>
      </c>
      <c r="P387" s="52" t="s">
        <v>2338</v>
      </c>
      <c r="Q387" s="53">
        <v>1</v>
      </c>
      <c r="R387" s="54"/>
      <c r="S387" s="55"/>
      <c r="T387" s="55"/>
      <c r="U387" s="56"/>
      <c r="V387" s="52" t="s">
        <v>2339</v>
      </c>
      <c r="W387" s="53">
        <v>1010415088</v>
      </c>
      <c r="X387" s="53">
        <v>4</v>
      </c>
      <c r="Y387" s="53">
        <v>0</v>
      </c>
      <c r="Z387" s="53"/>
      <c r="AA387" s="52"/>
      <c r="AB387" s="53">
        <v>51.12</v>
      </c>
      <c r="AC387" s="53">
        <v>0</v>
      </c>
      <c r="AD387" s="53">
        <v>51.12</v>
      </c>
      <c r="AE387" s="78" t="str">
        <f t="shared" ref="AE387:AE408" si="46">IF($AM387=1,"",IF($AL387=1,$Q387,""))</f>
        <v/>
      </c>
      <c r="AF387" s="78" t="str">
        <f t="shared" ref="AF387:AF408" si="47">IF($AM387=1,"",IF($AL387=1,$R387,""))</f>
        <v/>
      </c>
      <c r="AG387" s="78" t="str">
        <f t="shared" si="42"/>
        <v/>
      </c>
      <c r="AH387" s="78" t="str">
        <f t="shared" si="43"/>
        <v/>
      </c>
      <c r="AI387" s="78" t="str">
        <f t="shared" si="44"/>
        <v/>
      </c>
      <c r="AJ387" s="54"/>
      <c r="AK387" s="55"/>
      <c r="AL387" s="55"/>
      <c r="AM387" s="55"/>
      <c r="AN387" s="55"/>
      <c r="AO387" s="38"/>
      <c r="AP387" s="55"/>
      <c r="AQ387" s="68"/>
      <c r="AR387" s="38"/>
      <c r="AS387" s="39"/>
      <c r="AT387" s="53"/>
      <c r="AU387" s="53">
        <f t="shared" si="45"/>
        <v>1</v>
      </c>
      <c r="AV387" s="57" t="b">
        <f t="shared" ref="AV387:AV408" si="48">IF(AL387=1,0,IF(AM387=1,1))</f>
        <v>0</v>
      </c>
    </row>
    <row r="388" spans="1:48" ht="15" customHeight="1" x14ac:dyDescent="0.2">
      <c r="A388" s="51" t="s">
        <v>50</v>
      </c>
      <c r="B388" s="52" t="s">
        <v>803</v>
      </c>
      <c r="C388" s="52" t="s">
        <v>18</v>
      </c>
      <c r="D388" s="52" t="s">
        <v>7</v>
      </c>
      <c r="E388" s="52" t="s">
        <v>705</v>
      </c>
      <c r="F388" s="52" t="s">
        <v>2331</v>
      </c>
      <c r="G388" s="52" t="s">
        <v>2332</v>
      </c>
      <c r="H388" s="52" t="s">
        <v>2333</v>
      </c>
      <c r="I388" s="52" t="s">
        <v>2334</v>
      </c>
      <c r="J388" s="52" t="s">
        <v>804</v>
      </c>
      <c r="K388" s="52" t="s">
        <v>2251</v>
      </c>
      <c r="L388" s="52" t="s">
        <v>870</v>
      </c>
      <c r="M388" s="53"/>
      <c r="N388" s="53">
        <v>500</v>
      </c>
      <c r="O388" s="52" t="s">
        <v>2335</v>
      </c>
      <c r="P388" s="52" t="s">
        <v>2338</v>
      </c>
      <c r="Q388" s="53">
        <v>1</v>
      </c>
      <c r="R388" s="54"/>
      <c r="S388" s="55"/>
      <c r="T388" s="55"/>
      <c r="U388" s="56"/>
      <c r="V388" s="52" t="s">
        <v>2070</v>
      </c>
      <c r="W388" s="53">
        <v>1010450120</v>
      </c>
      <c r="X388" s="53">
        <v>4</v>
      </c>
      <c r="Y388" s="53">
        <v>0</v>
      </c>
      <c r="Z388" s="53"/>
      <c r="AA388" s="52"/>
      <c r="AB388" s="53">
        <v>11.92</v>
      </c>
      <c r="AC388" s="53">
        <v>0</v>
      </c>
      <c r="AD388" s="53">
        <v>11.92</v>
      </c>
      <c r="AE388" s="78" t="str">
        <f t="shared" si="46"/>
        <v/>
      </c>
      <c r="AF388" s="78" t="str">
        <f t="shared" si="47"/>
        <v/>
      </c>
      <c r="AG388" s="78" t="str">
        <f t="shared" si="42"/>
        <v/>
      </c>
      <c r="AH388" s="78" t="str">
        <f t="shared" si="43"/>
        <v/>
      </c>
      <c r="AI388" s="78" t="str">
        <f t="shared" si="44"/>
        <v/>
      </c>
      <c r="AJ388" s="54"/>
      <c r="AK388" s="55"/>
      <c r="AL388" s="55"/>
      <c r="AM388" s="55"/>
      <c r="AN388" s="55"/>
      <c r="AO388" s="38"/>
      <c r="AP388" s="55"/>
      <c r="AQ388" s="68"/>
      <c r="AR388" s="38"/>
      <c r="AS388" s="39"/>
      <c r="AT388" s="53"/>
      <c r="AU388" s="53">
        <f t="shared" si="45"/>
        <v>1</v>
      </c>
      <c r="AV388" s="57" t="b">
        <f t="shared" si="48"/>
        <v>0</v>
      </c>
    </row>
    <row r="389" spans="1:48" ht="15" customHeight="1" x14ac:dyDescent="0.2">
      <c r="A389" s="51" t="s">
        <v>50</v>
      </c>
      <c r="B389" s="52" t="s">
        <v>803</v>
      </c>
      <c r="C389" s="52" t="s">
        <v>18</v>
      </c>
      <c r="D389" s="52" t="s">
        <v>7</v>
      </c>
      <c r="E389" s="52" t="s">
        <v>705</v>
      </c>
      <c r="F389" s="52" t="s">
        <v>2331</v>
      </c>
      <c r="G389" s="52" t="s">
        <v>2332</v>
      </c>
      <c r="H389" s="52" t="s">
        <v>2333</v>
      </c>
      <c r="I389" s="52" t="s">
        <v>2334</v>
      </c>
      <c r="J389" s="52" t="s">
        <v>804</v>
      </c>
      <c r="K389" s="52" t="s">
        <v>2251</v>
      </c>
      <c r="L389" s="52" t="s">
        <v>870</v>
      </c>
      <c r="M389" s="53"/>
      <c r="N389" s="53">
        <v>500</v>
      </c>
      <c r="O389" s="52" t="s">
        <v>2335</v>
      </c>
      <c r="P389" s="52" t="s">
        <v>2338</v>
      </c>
      <c r="Q389" s="53">
        <v>1</v>
      </c>
      <c r="R389" s="54"/>
      <c r="S389" s="55"/>
      <c r="T389" s="55"/>
      <c r="U389" s="56"/>
      <c r="V389" s="52" t="s">
        <v>1804</v>
      </c>
      <c r="W389" s="53">
        <v>1010451020</v>
      </c>
      <c r="X389" s="53">
        <v>4</v>
      </c>
      <c r="Y389" s="53">
        <v>0</v>
      </c>
      <c r="Z389" s="53"/>
      <c r="AA389" s="52"/>
      <c r="AB389" s="53">
        <v>8.92</v>
      </c>
      <c r="AC389" s="53">
        <v>0</v>
      </c>
      <c r="AD389" s="53">
        <v>8.92</v>
      </c>
      <c r="AE389" s="78" t="str">
        <f t="shared" si="46"/>
        <v/>
      </c>
      <c r="AF389" s="78" t="str">
        <f t="shared" si="47"/>
        <v/>
      </c>
      <c r="AG389" s="78" t="str">
        <f t="shared" si="42"/>
        <v/>
      </c>
      <c r="AH389" s="78" t="str">
        <f t="shared" si="43"/>
        <v/>
      </c>
      <c r="AI389" s="78" t="str">
        <f t="shared" si="44"/>
        <v/>
      </c>
      <c r="AJ389" s="54"/>
      <c r="AK389" s="55"/>
      <c r="AL389" s="55"/>
      <c r="AM389" s="55"/>
      <c r="AN389" s="55"/>
      <c r="AO389" s="38"/>
      <c r="AP389" s="55"/>
      <c r="AQ389" s="68"/>
      <c r="AR389" s="38"/>
      <c r="AS389" s="39"/>
      <c r="AT389" s="53"/>
      <c r="AU389" s="53">
        <f t="shared" si="45"/>
        <v>1</v>
      </c>
      <c r="AV389" s="57" t="b">
        <f t="shared" si="48"/>
        <v>0</v>
      </c>
    </row>
    <row r="390" spans="1:48" ht="15" customHeight="1" x14ac:dyDescent="0.2">
      <c r="A390" s="51" t="s">
        <v>50</v>
      </c>
      <c r="B390" s="52" t="s">
        <v>803</v>
      </c>
      <c r="C390" s="52" t="s">
        <v>18</v>
      </c>
      <c r="D390" s="52" t="s">
        <v>7</v>
      </c>
      <c r="E390" s="52" t="s">
        <v>705</v>
      </c>
      <c r="F390" s="52" t="s">
        <v>2331</v>
      </c>
      <c r="G390" s="52" t="s">
        <v>2332</v>
      </c>
      <c r="H390" s="52" t="s">
        <v>2333</v>
      </c>
      <c r="I390" s="52" t="s">
        <v>2334</v>
      </c>
      <c r="J390" s="52" t="s">
        <v>804</v>
      </c>
      <c r="K390" s="52" t="s">
        <v>2251</v>
      </c>
      <c r="L390" s="52" t="s">
        <v>870</v>
      </c>
      <c r="M390" s="53"/>
      <c r="N390" s="53">
        <v>500</v>
      </c>
      <c r="O390" s="52" t="s">
        <v>2335</v>
      </c>
      <c r="P390" s="52" t="s">
        <v>2338</v>
      </c>
      <c r="Q390" s="53">
        <v>1</v>
      </c>
      <c r="R390" s="54"/>
      <c r="S390" s="55"/>
      <c r="T390" s="55"/>
      <c r="U390" s="56"/>
      <c r="V390" s="52" t="s">
        <v>1805</v>
      </c>
      <c r="W390" s="53">
        <v>1010450920</v>
      </c>
      <c r="X390" s="53">
        <v>4</v>
      </c>
      <c r="Y390" s="53">
        <v>0</v>
      </c>
      <c r="Z390" s="53"/>
      <c r="AA390" s="52"/>
      <c r="AB390" s="53">
        <v>8.92</v>
      </c>
      <c r="AC390" s="53">
        <v>0</v>
      </c>
      <c r="AD390" s="53">
        <v>8.92</v>
      </c>
      <c r="AE390" s="78" t="str">
        <f t="shared" si="46"/>
        <v/>
      </c>
      <c r="AF390" s="78" t="str">
        <f t="shared" si="47"/>
        <v/>
      </c>
      <c r="AG390" s="78" t="str">
        <f t="shared" si="42"/>
        <v/>
      </c>
      <c r="AH390" s="78" t="str">
        <f t="shared" si="43"/>
        <v/>
      </c>
      <c r="AI390" s="78" t="str">
        <f t="shared" si="44"/>
        <v/>
      </c>
      <c r="AJ390" s="54"/>
      <c r="AK390" s="55"/>
      <c r="AL390" s="55"/>
      <c r="AM390" s="55"/>
      <c r="AN390" s="55"/>
      <c r="AO390" s="38"/>
      <c r="AP390" s="55"/>
      <c r="AQ390" s="68"/>
      <c r="AR390" s="38"/>
      <c r="AS390" s="39"/>
      <c r="AT390" s="53"/>
      <c r="AU390" s="53">
        <f t="shared" si="45"/>
        <v>1</v>
      </c>
      <c r="AV390" s="57" t="b">
        <f t="shared" si="48"/>
        <v>0</v>
      </c>
    </row>
    <row r="391" spans="1:48" ht="15" customHeight="1" x14ac:dyDescent="0.2">
      <c r="A391" s="51" t="s">
        <v>50</v>
      </c>
      <c r="B391" s="52" t="s">
        <v>803</v>
      </c>
      <c r="C391" s="52" t="s">
        <v>863</v>
      </c>
      <c r="D391" s="52" t="s">
        <v>7</v>
      </c>
      <c r="E391" s="52" t="s">
        <v>705</v>
      </c>
      <c r="F391" s="52" t="s">
        <v>2331</v>
      </c>
      <c r="G391" s="52" t="s">
        <v>2332</v>
      </c>
      <c r="H391" s="52" t="s">
        <v>2333</v>
      </c>
      <c r="I391" s="52" t="s">
        <v>2334</v>
      </c>
      <c r="J391" s="52" t="s">
        <v>804</v>
      </c>
      <c r="K391" s="52" t="s">
        <v>2251</v>
      </c>
      <c r="L391" s="52" t="s">
        <v>870</v>
      </c>
      <c r="M391" s="53"/>
      <c r="N391" s="53">
        <v>500</v>
      </c>
      <c r="O391" s="52" t="s">
        <v>2335</v>
      </c>
      <c r="P391" s="52" t="s">
        <v>2340</v>
      </c>
      <c r="Q391" s="53"/>
      <c r="R391" s="54"/>
      <c r="S391" s="55">
        <v>1</v>
      </c>
      <c r="T391" s="55"/>
      <c r="U391" s="56"/>
      <c r="V391" s="52" t="s">
        <v>2144</v>
      </c>
      <c r="W391" s="53">
        <v>0</v>
      </c>
      <c r="X391" s="53">
        <v>6</v>
      </c>
      <c r="Y391" s="53">
        <v>0</v>
      </c>
      <c r="Z391" s="53"/>
      <c r="AA391" s="52"/>
      <c r="AB391" s="53">
        <v>12.24</v>
      </c>
      <c r="AC391" s="53">
        <v>0</v>
      </c>
      <c r="AD391" s="53">
        <v>12.24</v>
      </c>
      <c r="AE391" s="78" t="str">
        <f t="shared" si="46"/>
        <v/>
      </c>
      <c r="AF391" s="78" t="str">
        <f t="shared" si="47"/>
        <v/>
      </c>
      <c r="AG391" s="78" t="str">
        <f t="shared" si="42"/>
        <v/>
      </c>
      <c r="AH391" s="78" t="str">
        <f t="shared" si="43"/>
        <v/>
      </c>
      <c r="AI391" s="78" t="str">
        <f t="shared" si="44"/>
        <v/>
      </c>
      <c r="AJ391" s="54"/>
      <c r="AK391" s="55"/>
      <c r="AL391" s="55"/>
      <c r="AM391" s="55"/>
      <c r="AN391" s="55"/>
      <c r="AO391" s="38"/>
      <c r="AP391" s="55"/>
      <c r="AQ391" s="68"/>
      <c r="AR391" s="38"/>
      <c r="AS391" s="39"/>
      <c r="AT391" s="53"/>
      <c r="AU391" s="53">
        <f t="shared" si="45"/>
        <v>1</v>
      </c>
      <c r="AV391" s="57" t="b">
        <f t="shared" si="48"/>
        <v>0</v>
      </c>
    </row>
    <row r="392" spans="1:48" ht="15" customHeight="1" x14ac:dyDescent="0.2">
      <c r="A392" s="51" t="s">
        <v>50</v>
      </c>
      <c r="B392" s="52" t="s">
        <v>803</v>
      </c>
      <c r="C392" s="52" t="s">
        <v>863</v>
      </c>
      <c r="D392" s="52" t="s">
        <v>7</v>
      </c>
      <c r="E392" s="52" t="s">
        <v>705</v>
      </c>
      <c r="F392" s="52" t="s">
        <v>2331</v>
      </c>
      <c r="G392" s="52" t="s">
        <v>2332</v>
      </c>
      <c r="H392" s="52" t="s">
        <v>2333</v>
      </c>
      <c r="I392" s="52" t="s">
        <v>2334</v>
      </c>
      <c r="J392" s="52" t="s">
        <v>804</v>
      </c>
      <c r="K392" s="52" t="s">
        <v>2251</v>
      </c>
      <c r="L392" s="52" t="s">
        <v>870</v>
      </c>
      <c r="M392" s="53"/>
      <c r="N392" s="53">
        <v>500</v>
      </c>
      <c r="O392" s="52" t="s">
        <v>2335</v>
      </c>
      <c r="P392" s="52" t="s">
        <v>2340</v>
      </c>
      <c r="Q392" s="53"/>
      <c r="R392" s="54"/>
      <c r="S392" s="55">
        <v>1</v>
      </c>
      <c r="T392" s="55"/>
      <c r="U392" s="56"/>
      <c r="V392" s="52" t="s">
        <v>2145</v>
      </c>
      <c r="W392" s="53">
        <v>0</v>
      </c>
      <c r="X392" s="53">
        <v>6</v>
      </c>
      <c r="Y392" s="53">
        <v>0</v>
      </c>
      <c r="Z392" s="53"/>
      <c r="AA392" s="52"/>
      <c r="AB392" s="53">
        <v>11.4</v>
      </c>
      <c r="AC392" s="53">
        <v>0</v>
      </c>
      <c r="AD392" s="53">
        <v>11.4</v>
      </c>
      <c r="AE392" s="78" t="str">
        <f t="shared" si="46"/>
        <v/>
      </c>
      <c r="AF392" s="78" t="str">
        <f t="shared" si="47"/>
        <v/>
      </c>
      <c r="AG392" s="78" t="str">
        <f t="shared" si="42"/>
        <v/>
      </c>
      <c r="AH392" s="78" t="str">
        <f t="shared" si="43"/>
        <v/>
      </c>
      <c r="AI392" s="78" t="str">
        <f t="shared" si="44"/>
        <v/>
      </c>
      <c r="AJ392" s="54"/>
      <c r="AK392" s="55"/>
      <c r="AL392" s="55"/>
      <c r="AM392" s="55"/>
      <c r="AN392" s="55"/>
      <c r="AO392" s="38"/>
      <c r="AP392" s="55"/>
      <c r="AQ392" s="68"/>
      <c r="AR392" s="38"/>
      <c r="AS392" s="39"/>
      <c r="AT392" s="53"/>
      <c r="AU392" s="53">
        <f t="shared" si="45"/>
        <v>1</v>
      </c>
      <c r="AV392" s="57" t="b">
        <f t="shared" si="48"/>
        <v>0</v>
      </c>
    </row>
    <row r="393" spans="1:48" ht="15" customHeight="1" x14ac:dyDescent="0.2">
      <c r="A393" s="51" t="s">
        <v>50</v>
      </c>
      <c r="B393" s="52" t="s">
        <v>803</v>
      </c>
      <c r="C393" s="52" t="s">
        <v>863</v>
      </c>
      <c r="D393" s="52" t="s">
        <v>7</v>
      </c>
      <c r="E393" s="52" t="s">
        <v>705</v>
      </c>
      <c r="F393" s="52" t="s">
        <v>2331</v>
      </c>
      <c r="G393" s="52" t="s">
        <v>2332</v>
      </c>
      <c r="H393" s="52" t="s">
        <v>2333</v>
      </c>
      <c r="I393" s="52" t="s">
        <v>2334</v>
      </c>
      <c r="J393" s="52" t="s">
        <v>804</v>
      </c>
      <c r="K393" s="52" t="s">
        <v>2251</v>
      </c>
      <c r="L393" s="52" t="s">
        <v>870</v>
      </c>
      <c r="M393" s="53"/>
      <c r="N393" s="53">
        <v>500</v>
      </c>
      <c r="O393" s="52" t="s">
        <v>2335</v>
      </c>
      <c r="P393" s="52" t="s">
        <v>2340</v>
      </c>
      <c r="Q393" s="53"/>
      <c r="R393" s="54"/>
      <c r="S393" s="55">
        <v>1</v>
      </c>
      <c r="T393" s="55"/>
      <c r="U393" s="56"/>
      <c r="V393" s="52" t="s">
        <v>2138</v>
      </c>
      <c r="W393" s="53">
        <v>0</v>
      </c>
      <c r="X393" s="53">
        <v>6</v>
      </c>
      <c r="Y393" s="53">
        <v>0</v>
      </c>
      <c r="Z393" s="53"/>
      <c r="AA393" s="52"/>
      <c r="AB393" s="53">
        <v>12.54</v>
      </c>
      <c r="AC393" s="53">
        <v>0</v>
      </c>
      <c r="AD393" s="53">
        <v>12.54</v>
      </c>
      <c r="AE393" s="78" t="str">
        <f t="shared" si="46"/>
        <v/>
      </c>
      <c r="AF393" s="78" t="str">
        <f t="shared" si="47"/>
        <v/>
      </c>
      <c r="AG393" s="78" t="str">
        <f t="shared" si="42"/>
        <v/>
      </c>
      <c r="AH393" s="78" t="str">
        <f t="shared" si="43"/>
        <v/>
      </c>
      <c r="AI393" s="78" t="str">
        <f t="shared" si="44"/>
        <v/>
      </c>
      <c r="AJ393" s="54"/>
      <c r="AK393" s="55"/>
      <c r="AL393" s="55"/>
      <c r="AM393" s="55"/>
      <c r="AN393" s="55"/>
      <c r="AO393" s="38"/>
      <c r="AP393" s="55"/>
      <c r="AQ393" s="68"/>
      <c r="AR393" s="38"/>
      <c r="AS393" s="39"/>
      <c r="AT393" s="53"/>
      <c r="AU393" s="53">
        <f t="shared" si="45"/>
        <v>1</v>
      </c>
      <c r="AV393" s="57" t="b">
        <f t="shared" si="48"/>
        <v>0</v>
      </c>
    </row>
    <row r="394" spans="1:48" ht="15" customHeight="1" x14ac:dyDescent="0.2">
      <c r="A394" s="51" t="s">
        <v>50</v>
      </c>
      <c r="B394" s="52" t="s">
        <v>803</v>
      </c>
      <c r="C394" s="52" t="s">
        <v>863</v>
      </c>
      <c r="D394" s="52" t="s">
        <v>7</v>
      </c>
      <c r="E394" s="52" t="s">
        <v>705</v>
      </c>
      <c r="F394" s="52" t="s">
        <v>2331</v>
      </c>
      <c r="G394" s="52" t="s">
        <v>2332</v>
      </c>
      <c r="H394" s="52" t="s">
        <v>2333</v>
      </c>
      <c r="I394" s="52" t="s">
        <v>2334</v>
      </c>
      <c r="J394" s="52" t="s">
        <v>804</v>
      </c>
      <c r="K394" s="52" t="s">
        <v>2251</v>
      </c>
      <c r="L394" s="52" t="s">
        <v>870</v>
      </c>
      <c r="M394" s="53"/>
      <c r="N394" s="53">
        <v>500</v>
      </c>
      <c r="O394" s="52" t="s">
        <v>2335</v>
      </c>
      <c r="P394" s="52" t="s">
        <v>2340</v>
      </c>
      <c r="Q394" s="53"/>
      <c r="R394" s="54"/>
      <c r="S394" s="55">
        <v>1</v>
      </c>
      <c r="T394" s="55"/>
      <c r="U394" s="56"/>
      <c r="V394" s="52" t="s">
        <v>2341</v>
      </c>
      <c r="W394" s="53">
        <v>0</v>
      </c>
      <c r="X394" s="53">
        <v>6</v>
      </c>
      <c r="Y394" s="53">
        <v>0</v>
      </c>
      <c r="Z394" s="53"/>
      <c r="AA394" s="52"/>
      <c r="AB394" s="53">
        <v>33.78</v>
      </c>
      <c r="AC394" s="53">
        <v>0</v>
      </c>
      <c r="AD394" s="53">
        <v>33.78</v>
      </c>
      <c r="AE394" s="78" t="str">
        <f t="shared" si="46"/>
        <v/>
      </c>
      <c r="AF394" s="78" t="str">
        <f t="shared" si="47"/>
        <v/>
      </c>
      <c r="AG394" s="78" t="str">
        <f t="shared" si="42"/>
        <v/>
      </c>
      <c r="AH394" s="78" t="str">
        <f t="shared" si="43"/>
        <v/>
      </c>
      <c r="AI394" s="78" t="str">
        <f t="shared" si="44"/>
        <v/>
      </c>
      <c r="AJ394" s="54"/>
      <c r="AK394" s="55"/>
      <c r="AL394" s="55"/>
      <c r="AM394" s="55"/>
      <c r="AN394" s="55"/>
      <c r="AO394" s="38"/>
      <c r="AP394" s="55"/>
      <c r="AQ394" s="68"/>
      <c r="AR394" s="38"/>
      <c r="AS394" s="39"/>
      <c r="AT394" s="53"/>
      <c r="AU394" s="53">
        <f t="shared" si="45"/>
        <v>1</v>
      </c>
      <c r="AV394" s="57" t="b">
        <f t="shared" si="48"/>
        <v>0</v>
      </c>
    </row>
    <row r="395" spans="1:48" ht="15" customHeight="1" x14ac:dyDescent="0.2">
      <c r="A395" s="51" t="s">
        <v>50</v>
      </c>
      <c r="B395" s="52" t="s">
        <v>803</v>
      </c>
      <c r="C395" s="52" t="s">
        <v>817</v>
      </c>
      <c r="D395" s="52" t="s">
        <v>7</v>
      </c>
      <c r="E395" s="52" t="s">
        <v>705</v>
      </c>
      <c r="F395" s="52" t="s">
        <v>2331</v>
      </c>
      <c r="G395" s="52" t="s">
        <v>2332</v>
      </c>
      <c r="H395" s="52" t="s">
        <v>2333</v>
      </c>
      <c r="I395" s="52" t="s">
        <v>2334</v>
      </c>
      <c r="J395" s="52" t="s">
        <v>804</v>
      </c>
      <c r="K395" s="52" t="s">
        <v>2251</v>
      </c>
      <c r="L395" s="52" t="s">
        <v>870</v>
      </c>
      <c r="M395" s="53"/>
      <c r="N395" s="53">
        <v>500</v>
      </c>
      <c r="O395" s="52" t="s">
        <v>2335</v>
      </c>
      <c r="P395" s="52" t="s">
        <v>2342</v>
      </c>
      <c r="Q395" s="53"/>
      <c r="R395" s="54"/>
      <c r="S395" s="55">
        <v>1</v>
      </c>
      <c r="T395" s="55"/>
      <c r="U395" s="56"/>
      <c r="V395" s="52" t="s">
        <v>1149</v>
      </c>
      <c r="W395" s="53">
        <v>0</v>
      </c>
      <c r="X395" s="53">
        <v>6</v>
      </c>
      <c r="Y395" s="53">
        <v>0</v>
      </c>
      <c r="Z395" s="53"/>
      <c r="AA395" s="52"/>
      <c r="AB395" s="53">
        <v>19.5</v>
      </c>
      <c r="AC395" s="53">
        <v>0</v>
      </c>
      <c r="AD395" s="53">
        <v>19.5</v>
      </c>
      <c r="AE395" s="78" t="str">
        <f t="shared" si="46"/>
        <v/>
      </c>
      <c r="AF395" s="78" t="str">
        <f t="shared" si="47"/>
        <v/>
      </c>
      <c r="AG395" s="78" t="str">
        <f t="shared" si="42"/>
        <v/>
      </c>
      <c r="AH395" s="78" t="str">
        <f t="shared" si="43"/>
        <v/>
      </c>
      <c r="AI395" s="78" t="str">
        <f t="shared" si="44"/>
        <v/>
      </c>
      <c r="AJ395" s="54"/>
      <c r="AK395" s="55"/>
      <c r="AL395" s="55"/>
      <c r="AM395" s="55"/>
      <c r="AN395" s="55"/>
      <c r="AO395" s="38"/>
      <c r="AP395" s="55"/>
      <c r="AQ395" s="68"/>
      <c r="AR395" s="38"/>
      <c r="AS395" s="39"/>
      <c r="AT395" s="53"/>
      <c r="AU395" s="53">
        <f t="shared" si="45"/>
        <v>1</v>
      </c>
      <c r="AV395" s="57" t="b">
        <f t="shared" si="48"/>
        <v>0</v>
      </c>
    </row>
    <row r="396" spans="1:48" ht="15" customHeight="1" x14ac:dyDescent="0.2">
      <c r="A396" s="51" t="s">
        <v>50</v>
      </c>
      <c r="B396" s="52" t="s">
        <v>826</v>
      </c>
      <c r="C396" s="52" t="s">
        <v>18</v>
      </c>
      <c r="D396" s="52" t="s">
        <v>15</v>
      </c>
      <c r="E396" s="52" t="s">
        <v>623</v>
      </c>
      <c r="F396" s="52" t="s">
        <v>2343</v>
      </c>
      <c r="G396" s="52" t="s">
        <v>2344</v>
      </c>
      <c r="H396" s="52" t="s">
        <v>2345</v>
      </c>
      <c r="I396" s="52" t="s">
        <v>2346</v>
      </c>
      <c r="J396" s="52" t="s">
        <v>847</v>
      </c>
      <c r="K396" s="52" t="s">
        <v>2347</v>
      </c>
      <c r="L396" s="52" t="s">
        <v>619</v>
      </c>
      <c r="M396" s="53"/>
      <c r="N396" s="53">
        <v>200</v>
      </c>
      <c r="O396" s="52" t="s">
        <v>2335</v>
      </c>
      <c r="P396" s="52" t="s">
        <v>2348</v>
      </c>
      <c r="Q396" s="53">
        <v>1</v>
      </c>
      <c r="R396" s="54"/>
      <c r="S396" s="55"/>
      <c r="T396" s="55"/>
      <c r="U396" s="56"/>
      <c r="V396" s="52" t="s">
        <v>2349</v>
      </c>
      <c r="W396" s="53">
        <v>1010613573</v>
      </c>
      <c r="X396" s="53">
        <v>6</v>
      </c>
      <c r="Y396" s="53">
        <v>0</v>
      </c>
      <c r="Z396" s="53"/>
      <c r="AA396" s="52"/>
      <c r="AB396" s="53">
        <v>38.159999999999997</v>
      </c>
      <c r="AC396" s="53">
        <v>0</v>
      </c>
      <c r="AD396" s="53">
        <v>38.159999999999997</v>
      </c>
      <c r="AE396" s="78" t="str">
        <f t="shared" si="46"/>
        <v/>
      </c>
      <c r="AF396" s="78" t="str">
        <f t="shared" si="47"/>
        <v/>
      </c>
      <c r="AG396" s="78" t="str">
        <f t="shared" si="42"/>
        <v/>
      </c>
      <c r="AH396" s="78" t="str">
        <f t="shared" si="43"/>
        <v/>
      </c>
      <c r="AI396" s="78" t="str">
        <f t="shared" si="44"/>
        <v/>
      </c>
      <c r="AJ396" s="54"/>
      <c r="AK396" s="55"/>
      <c r="AL396" s="55"/>
      <c r="AM396" s="55"/>
      <c r="AN396" s="55"/>
      <c r="AO396" s="38"/>
      <c r="AP396" s="55"/>
      <c r="AQ396" s="68"/>
      <c r="AR396" s="38"/>
      <c r="AS396" s="39"/>
      <c r="AT396" s="53"/>
      <c r="AU396" s="53">
        <f t="shared" si="45"/>
        <v>1</v>
      </c>
      <c r="AV396" s="57" t="b">
        <f t="shared" si="48"/>
        <v>0</v>
      </c>
    </row>
    <row r="397" spans="1:48" ht="15" customHeight="1" x14ac:dyDescent="0.2">
      <c r="A397" s="51" t="s">
        <v>50</v>
      </c>
      <c r="B397" s="52" t="s">
        <v>826</v>
      </c>
      <c r="C397" s="52" t="s">
        <v>18</v>
      </c>
      <c r="D397" s="52" t="s">
        <v>15</v>
      </c>
      <c r="E397" s="52" t="s">
        <v>623</v>
      </c>
      <c r="F397" s="52" t="s">
        <v>2343</v>
      </c>
      <c r="G397" s="52" t="s">
        <v>2344</v>
      </c>
      <c r="H397" s="52" t="s">
        <v>2345</v>
      </c>
      <c r="I397" s="52" t="s">
        <v>2346</v>
      </c>
      <c r="J397" s="52" t="s">
        <v>847</v>
      </c>
      <c r="K397" s="52" t="s">
        <v>2347</v>
      </c>
      <c r="L397" s="52" t="s">
        <v>619</v>
      </c>
      <c r="M397" s="53"/>
      <c r="N397" s="53">
        <v>200</v>
      </c>
      <c r="O397" s="52" t="s">
        <v>2335</v>
      </c>
      <c r="P397" s="52" t="s">
        <v>2348</v>
      </c>
      <c r="Q397" s="53">
        <v>1</v>
      </c>
      <c r="R397" s="54"/>
      <c r="S397" s="55"/>
      <c r="T397" s="55"/>
      <c r="U397" s="56"/>
      <c r="V397" s="52" t="s">
        <v>2350</v>
      </c>
      <c r="W397" s="53">
        <v>1010600550</v>
      </c>
      <c r="X397" s="53">
        <v>6</v>
      </c>
      <c r="Y397" s="53">
        <v>0</v>
      </c>
      <c r="Z397" s="53"/>
      <c r="AA397" s="52"/>
      <c r="AB397" s="53">
        <v>33.24</v>
      </c>
      <c r="AC397" s="53">
        <v>0</v>
      </c>
      <c r="AD397" s="53">
        <v>33.24</v>
      </c>
      <c r="AE397" s="78" t="str">
        <f t="shared" si="46"/>
        <v/>
      </c>
      <c r="AF397" s="78" t="str">
        <f t="shared" si="47"/>
        <v/>
      </c>
      <c r="AG397" s="78" t="str">
        <f t="shared" si="42"/>
        <v/>
      </c>
      <c r="AH397" s="78" t="str">
        <f t="shared" si="43"/>
        <v/>
      </c>
      <c r="AI397" s="78" t="str">
        <f t="shared" si="44"/>
        <v/>
      </c>
      <c r="AJ397" s="54"/>
      <c r="AK397" s="55"/>
      <c r="AL397" s="55"/>
      <c r="AM397" s="55"/>
      <c r="AN397" s="55"/>
      <c r="AO397" s="38"/>
      <c r="AP397" s="55"/>
      <c r="AQ397" s="68"/>
      <c r="AR397" s="38"/>
      <c r="AS397" s="39"/>
      <c r="AT397" s="53"/>
      <c r="AU397" s="53">
        <f t="shared" si="45"/>
        <v>1</v>
      </c>
      <c r="AV397" s="57" t="b">
        <f t="shared" si="48"/>
        <v>0</v>
      </c>
    </row>
    <row r="398" spans="1:48" ht="15" customHeight="1" x14ac:dyDescent="0.2">
      <c r="A398" s="51" t="s">
        <v>50</v>
      </c>
      <c r="B398" s="52" t="s">
        <v>826</v>
      </c>
      <c r="C398" s="52" t="s">
        <v>18</v>
      </c>
      <c r="D398" s="52" t="s">
        <v>15</v>
      </c>
      <c r="E398" s="52" t="s">
        <v>623</v>
      </c>
      <c r="F398" s="52" t="s">
        <v>2343</v>
      </c>
      <c r="G398" s="52" t="s">
        <v>2344</v>
      </c>
      <c r="H398" s="52" t="s">
        <v>2345</v>
      </c>
      <c r="I398" s="52" t="s">
        <v>2346</v>
      </c>
      <c r="J398" s="52" t="s">
        <v>847</v>
      </c>
      <c r="K398" s="52" t="s">
        <v>2347</v>
      </c>
      <c r="L398" s="52" t="s">
        <v>619</v>
      </c>
      <c r="M398" s="53"/>
      <c r="N398" s="53">
        <v>200</v>
      </c>
      <c r="O398" s="52" t="s">
        <v>2335</v>
      </c>
      <c r="P398" s="52" t="s">
        <v>2348</v>
      </c>
      <c r="Q398" s="53">
        <v>1</v>
      </c>
      <c r="R398" s="54"/>
      <c r="S398" s="55"/>
      <c r="T398" s="55"/>
      <c r="U398" s="56"/>
      <c r="V398" s="52" t="s">
        <v>2351</v>
      </c>
      <c r="W398" s="53">
        <v>1010600290</v>
      </c>
      <c r="X398" s="53">
        <v>6</v>
      </c>
      <c r="Y398" s="53">
        <v>0</v>
      </c>
      <c r="Z398" s="53"/>
      <c r="AA398" s="52"/>
      <c r="AB398" s="53">
        <v>52.74</v>
      </c>
      <c r="AC398" s="53">
        <v>0</v>
      </c>
      <c r="AD398" s="53">
        <v>52.74</v>
      </c>
      <c r="AE398" s="78" t="str">
        <f t="shared" si="46"/>
        <v/>
      </c>
      <c r="AF398" s="78" t="str">
        <f t="shared" si="47"/>
        <v/>
      </c>
      <c r="AG398" s="78" t="str">
        <f t="shared" si="42"/>
        <v/>
      </c>
      <c r="AH398" s="78" t="str">
        <f t="shared" si="43"/>
        <v/>
      </c>
      <c r="AI398" s="78" t="str">
        <f t="shared" si="44"/>
        <v/>
      </c>
      <c r="AJ398" s="54"/>
      <c r="AK398" s="55"/>
      <c r="AL398" s="55"/>
      <c r="AM398" s="55"/>
      <c r="AN398" s="55"/>
      <c r="AO398" s="38"/>
      <c r="AP398" s="55"/>
      <c r="AQ398" s="68"/>
      <c r="AR398" s="38"/>
      <c r="AS398" s="39"/>
      <c r="AT398" s="53"/>
      <c r="AU398" s="53">
        <f t="shared" si="45"/>
        <v>1</v>
      </c>
      <c r="AV398" s="57" t="b">
        <f t="shared" si="48"/>
        <v>0</v>
      </c>
    </row>
    <row r="399" spans="1:48" ht="15" customHeight="1" x14ac:dyDescent="0.2">
      <c r="A399" s="51" t="s">
        <v>50</v>
      </c>
      <c r="B399" s="52" t="s">
        <v>826</v>
      </c>
      <c r="C399" s="52" t="s">
        <v>18</v>
      </c>
      <c r="D399" s="52" t="s">
        <v>15</v>
      </c>
      <c r="E399" s="52" t="s">
        <v>623</v>
      </c>
      <c r="F399" s="52" t="s">
        <v>2343</v>
      </c>
      <c r="G399" s="52" t="s">
        <v>2344</v>
      </c>
      <c r="H399" s="52" t="s">
        <v>2345</v>
      </c>
      <c r="I399" s="52" t="s">
        <v>2346</v>
      </c>
      <c r="J399" s="52" t="s">
        <v>847</v>
      </c>
      <c r="K399" s="52" t="s">
        <v>2347</v>
      </c>
      <c r="L399" s="52" t="s">
        <v>619</v>
      </c>
      <c r="M399" s="53"/>
      <c r="N399" s="53">
        <v>200</v>
      </c>
      <c r="O399" s="52" t="s">
        <v>2335</v>
      </c>
      <c r="P399" s="52" t="s">
        <v>2348</v>
      </c>
      <c r="Q399" s="53">
        <v>1</v>
      </c>
      <c r="R399" s="54"/>
      <c r="S399" s="55"/>
      <c r="T399" s="55"/>
      <c r="U399" s="56"/>
      <c r="V399" s="52" t="s">
        <v>1226</v>
      </c>
      <c r="W399" s="53">
        <v>1010613173</v>
      </c>
      <c r="X399" s="53">
        <v>6</v>
      </c>
      <c r="Y399" s="53">
        <v>0</v>
      </c>
      <c r="Z399" s="53"/>
      <c r="AA399" s="52"/>
      <c r="AB399" s="53">
        <v>51.54</v>
      </c>
      <c r="AC399" s="53">
        <v>0</v>
      </c>
      <c r="AD399" s="53">
        <v>51.54</v>
      </c>
      <c r="AE399" s="78" t="str">
        <f t="shared" si="46"/>
        <v/>
      </c>
      <c r="AF399" s="78" t="str">
        <f t="shared" si="47"/>
        <v/>
      </c>
      <c r="AG399" s="78" t="str">
        <f t="shared" si="42"/>
        <v/>
      </c>
      <c r="AH399" s="78" t="str">
        <f t="shared" si="43"/>
        <v/>
      </c>
      <c r="AI399" s="78" t="str">
        <f t="shared" si="44"/>
        <v/>
      </c>
      <c r="AJ399" s="54"/>
      <c r="AK399" s="55"/>
      <c r="AL399" s="55"/>
      <c r="AM399" s="55"/>
      <c r="AN399" s="55"/>
      <c r="AO399" s="38"/>
      <c r="AP399" s="55"/>
      <c r="AQ399" s="68"/>
      <c r="AR399" s="38"/>
      <c r="AS399" s="39"/>
      <c r="AT399" s="53"/>
      <c r="AU399" s="53">
        <f t="shared" si="45"/>
        <v>1</v>
      </c>
      <c r="AV399" s="57" t="b">
        <f t="shared" si="48"/>
        <v>0</v>
      </c>
    </row>
    <row r="400" spans="1:48" ht="15" customHeight="1" x14ac:dyDescent="0.2">
      <c r="A400" s="51" t="s">
        <v>50</v>
      </c>
      <c r="B400" s="52" t="s">
        <v>826</v>
      </c>
      <c r="C400" s="52" t="s">
        <v>18</v>
      </c>
      <c r="D400" s="52" t="s">
        <v>15</v>
      </c>
      <c r="E400" s="52" t="s">
        <v>623</v>
      </c>
      <c r="F400" s="52" t="s">
        <v>2343</v>
      </c>
      <c r="G400" s="52" t="s">
        <v>2344</v>
      </c>
      <c r="H400" s="52" t="s">
        <v>2345</v>
      </c>
      <c r="I400" s="52" t="s">
        <v>2346</v>
      </c>
      <c r="J400" s="52" t="s">
        <v>847</v>
      </c>
      <c r="K400" s="52" t="s">
        <v>2347</v>
      </c>
      <c r="L400" s="52" t="s">
        <v>619</v>
      </c>
      <c r="M400" s="53"/>
      <c r="N400" s="53">
        <v>200</v>
      </c>
      <c r="O400" s="52" t="s">
        <v>2335</v>
      </c>
      <c r="P400" s="52" t="s">
        <v>2348</v>
      </c>
      <c r="Q400" s="53">
        <v>1</v>
      </c>
      <c r="R400" s="54"/>
      <c r="S400" s="55"/>
      <c r="T400" s="55"/>
      <c r="U400" s="56"/>
      <c r="V400" s="52" t="s">
        <v>1159</v>
      </c>
      <c r="W400" s="53">
        <v>1010613373</v>
      </c>
      <c r="X400" s="53">
        <v>6</v>
      </c>
      <c r="Y400" s="53">
        <v>0</v>
      </c>
      <c r="Z400" s="53"/>
      <c r="AA400" s="52"/>
      <c r="AB400" s="53">
        <v>34.08</v>
      </c>
      <c r="AC400" s="53">
        <v>0</v>
      </c>
      <c r="AD400" s="53">
        <v>34.08</v>
      </c>
      <c r="AE400" s="78" t="str">
        <f t="shared" si="46"/>
        <v/>
      </c>
      <c r="AF400" s="78" t="str">
        <f t="shared" si="47"/>
        <v/>
      </c>
      <c r="AG400" s="78" t="str">
        <f t="shared" si="42"/>
        <v/>
      </c>
      <c r="AH400" s="78" t="str">
        <f t="shared" si="43"/>
        <v/>
      </c>
      <c r="AI400" s="78" t="str">
        <f t="shared" si="44"/>
        <v/>
      </c>
      <c r="AJ400" s="54"/>
      <c r="AK400" s="55"/>
      <c r="AL400" s="55"/>
      <c r="AM400" s="55"/>
      <c r="AN400" s="55"/>
      <c r="AO400" s="38"/>
      <c r="AP400" s="55"/>
      <c r="AQ400" s="68"/>
      <c r="AR400" s="38"/>
      <c r="AS400" s="39"/>
      <c r="AT400" s="53"/>
      <c r="AU400" s="53">
        <f t="shared" si="45"/>
        <v>1</v>
      </c>
      <c r="AV400" s="57" t="b">
        <f t="shared" si="48"/>
        <v>0</v>
      </c>
    </row>
    <row r="401" spans="1:48" ht="15" customHeight="1" x14ac:dyDescent="0.2">
      <c r="A401" s="51" t="s">
        <v>50</v>
      </c>
      <c r="B401" s="52" t="s">
        <v>826</v>
      </c>
      <c r="C401" s="52" t="s">
        <v>18</v>
      </c>
      <c r="D401" s="52" t="s">
        <v>15</v>
      </c>
      <c r="E401" s="52" t="s">
        <v>623</v>
      </c>
      <c r="F401" s="52" t="s">
        <v>2343</v>
      </c>
      <c r="G401" s="52" t="s">
        <v>2344</v>
      </c>
      <c r="H401" s="52" t="s">
        <v>2345</v>
      </c>
      <c r="I401" s="52" t="s">
        <v>2346</v>
      </c>
      <c r="J401" s="52" t="s">
        <v>847</v>
      </c>
      <c r="K401" s="52" t="s">
        <v>2347</v>
      </c>
      <c r="L401" s="52" t="s">
        <v>619</v>
      </c>
      <c r="M401" s="53"/>
      <c r="N401" s="53">
        <v>200</v>
      </c>
      <c r="O401" s="52" t="s">
        <v>2335</v>
      </c>
      <c r="P401" s="52" t="s">
        <v>2348</v>
      </c>
      <c r="Q401" s="53">
        <v>1</v>
      </c>
      <c r="R401" s="54"/>
      <c r="S401" s="55"/>
      <c r="T401" s="55"/>
      <c r="U401" s="56"/>
      <c r="V401" s="52" t="s">
        <v>891</v>
      </c>
      <c r="W401" s="53">
        <v>1010420297</v>
      </c>
      <c r="X401" s="53">
        <v>4</v>
      </c>
      <c r="Y401" s="53">
        <v>0</v>
      </c>
      <c r="Z401" s="53"/>
      <c r="AA401" s="52"/>
      <c r="AB401" s="53">
        <v>28.4</v>
      </c>
      <c r="AC401" s="53">
        <v>0</v>
      </c>
      <c r="AD401" s="53">
        <v>28.4</v>
      </c>
      <c r="AE401" s="78" t="str">
        <f t="shared" si="46"/>
        <v/>
      </c>
      <c r="AF401" s="78" t="str">
        <f t="shared" si="47"/>
        <v/>
      </c>
      <c r="AG401" s="78" t="str">
        <f t="shared" si="42"/>
        <v/>
      </c>
      <c r="AH401" s="78" t="str">
        <f t="shared" si="43"/>
        <v/>
      </c>
      <c r="AI401" s="78" t="str">
        <f t="shared" si="44"/>
        <v/>
      </c>
      <c r="AJ401" s="54"/>
      <c r="AK401" s="55"/>
      <c r="AL401" s="55"/>
      <c r="AM401" s="55"/>
      <c r="AN401" s="55"/>
      <c r="AO401" s="38"/>
      <c r="AP401" s="55"/>
      <c r="AQ401" s="68"/>
      <c r="AR401" s="38"/>
      <c r="AS401" s="39"/>
      <c r="AT401" s="53"/>
      <c r="AU401" s="53">
        <f t="shared" si="45"/>
        <v>1</v>
      </c>
      <c r="AV401" s="57" t="b">
        <f t="shared" si="48"/>
        <v>0</v>
      </c>
    </row>
    <row r="402" spans="1:48" ht="15" customHeight="1" x14ac:dyDescent="0.2">
      <c r="A402" s="51" t="s">
        <v>50</v>
      </c>
      <c r="B402" s="52" t="s">
        <v>826</v>
      </c>
      <c r="C402" s="52" t="s">
        <v>18</v>
      </c>
      <c r="D402" s="52" t="s">
        <v>15</v>
      </c>
      <c r="E402" s="52" t="s">
        <v>623</v>
      </c>
      <c r="F402" s="52" t="s">
        <v>2343</v>
      </c>
      <c r="G402" s="52" t="s">
        <v>2344</v>
      </c>
      <c r="H402" s="52" t="s">
        <v>2345</v>
      </c>
      <c r="I402" s="52" t="s">
        <v>2346</v>
      </c>
      <c r="J402" s="52" t="s">
        <v>847</v>
      </c>
      <c r="K402" s="52" t="s">
        <v>2347</v>
      </c>
      <c r="L402" s="52" t="s">
        <v>619</v>
      </c>
      <c r="M402" s="53"/>
      <c r="N402" s="53">
        <v>200</v>
      </c>
      <c r="O402" s="52" t="s">
        <v>2335</v>
      </c>
      <c r="P402" s="52" t="s">
        <v>2348</v>
      </c>
      <c r="Q402" s="53"/>
      <c r="R402" s="54">
        <v>1</v>
      </c>
      <c r="S402" s="55"/>
      <c r="T402" s="55"/>
      <c r="U402" s="56"/>
      <c r="V402" s="52" t="s">
        <v>815</v>
      </c>
      <c r="W402" s="53">
        <v>1010630890</v>
      </c>
      <c r="X402" s="53">
        <v>6</v>
      </c>
      <c r="Y402" s="53">
        <v>0</v>
      </c>
      <c r="Z402" s="53"/>
      <c r="AA402" s="52"/>
      <c r="AB402" s="53">
        <v>24.3</v>
      </c>
      <c r="AC402" s="53">
        <v>0</v>
      </c>
      <c r="AD402" s="53">
        <v>24.3</v>
      </c>
      <c r="AE402" s="78" t="str">
        <f t="shared" si="46"/>
        <v/>
      </c>
      <c r="AF402" s="78" t="str">
        <f t="shared" si="47"/>
        <v/>
      </c>
      <c r="AG402" s="78" t="str">
        <f t="shared" si="42"/>
        <v/>
      </c>
      <c r="AH402" s="78" t="str">
        <f t="shared" si="43"/>
        <v/>
      </c>
      <c r="AI402" s="78" t="str">
        <f t="shared" si="44"/>
        <v/>
      </c>
      <c r="AJ402" s="54"/>
      <c r="AK402" s="55"/>
      <c r="AL402" s="55"/>
      <c r="AM402" s="55"/>
      <c r="AN402" s="55"/>
      <c r="AO402" s="38"/>
      <c r="AP402" s="55"/>
      <c r="AQ402" s="68"/>
      <c r="AR402" s="38"/>
      <c r="AS402" s="39"/>
      <c r="AT402" s="53"/>
      <c r="AU402" s="53">
        <f t="shared" si="45"/>
        <v>1</v>
      </c>
      <c r="AV402" s="57" t="b">
        <f t="shared" si="48"/>
        <v>0</v>
      </c>
    </row>
    <row r="403" spans="1:48" ht="15" customHeight="1" x14ac:dyDescent="0.2">
      <c r="A403" s="51" t="s">
        <v>50</v>
      </c>
      <c r="B403" s="52" t="s">
        <v>826</v>
      </c>
      <c r="C403" s="52" t="s">
        <v>18</v>
      </c>
      <c r="D403" s="52" t="s">
        <v>15</v>
      </c>
      <c r="E403" s="52" t="s">
        <v>623</v>
      </c>
      <c r="F403" s="52" t="s">
        <v>2343</v>
      </c>
      <c r="G403" s="52" t="s">
        <v>2344</v>
      </c>
      <c r="H403" s="52" t="s">
        <v>2345</v>
      </c>
      <c r="I403" s="52" t="s">
        <v>2346</v>
      </c>
      <c r="J403" s="52" t="s">
        <v>847</v>
      </c>
      <c r="K403" s="52" t="s">
        <v>2347</v>
      </c>
      <c r="L403" s="52" t="s">
        <v>619</v>
      </c>
      <c r="M403" s="53"/>
      <c r="N403" s="53">
        <v>200</v>
      </c>
      <c r="O403" s="52" t="s">
        <v>2335</v>
      </c>
      <c r="P403" s="52" t="s">
        <v>2348</v>
      </c>
      <c r="Q403" s="53"/>
      <c r="R403" s="54">
        <v>1</v>
      </c>
      <c r="S403" s="55"/>
      <c r="T403" s="55"/>
      <c r="U403" s="56"/>
      <c r="V403" s="52" t="s">
        <v>816</v>
      </c>
      <c r="W403" s="53">
        <v>1010631170</v>
      </c>
      <c r="X403" s="53">
        <v>6</v>
      </c>
      <c r="Y403" s="53">
        <v>0</v>
      </c>
      <c r="Z403" s="53"/>
      <c r="AA403" s="52"/>
      <c r="AB403" s="53">
        <v>37.200000000000003</v>
      </c>
      <c r="AC403" s="53">
        <v>0</v>
      </c>
      <c r="AD403" s="53">
        <v>37.200000000000003</v>
      </c>
      <c r="AE403" s="78" t="str">
        <f t="shared" si="46"/>
        <v/>
      </c>
      <c r="AF403" s="78" t="str">
        <f t="shared" si="47"/>
        <v/>
      </c>
      <c r="AG403" s="78" t="str">
        <f t="shared" si="42"/>
        <v/>
      </c>
      <c r="AH403" s="78" t="str">
        <f t="shared" si="43"/>
        <v/>
      </c>
      <c r="AI403" s="78" t="str">
        <f t="shared" si="44"/>
        <v/>
      </c>
      <c r="AJ403" s="54"/>
      <c r="AK403" s="55"/>
      <c r="AL403" s="55"/>
      <c r="AM403" s="55"/>
      <c r="AN403" s="55"/>
      <c r="AO403" s="38"/>
      <c r="AP403" s="55"/>
      <c r="AQ403" s="68"/>
      <c r="AR403" s="38"/>
      <c r="AS403" s="39"/>
      <c r="AT403" s="53"/>
      <c r="AU403" s="53">
        <f t="shared" si="45"/>
        <v>1</v>
      </c>
      <c r="AV403" s="57" t="b">
        <f t="shared" si="48"/>
        <v>0</v>
      </c>
    </row>
    <row r="404" spans="1:48" ht="15" customHeight="1" x14ac:dyDescent="0.2">
      <c r="A404" s="51" t="s">
        <v>50</v>
      </c>
      <c r="B404" s="52" t="s">
        <v>826</v>
      </c>
      <c r="C404" s="52" t="s">
        <v>18</v>
      </c>
      <c r="D404" s="52" t="s">
        <v>15</v>
      </c>
      <c r="E404" s="52" t="s">
        <v>623</v>
      </c>
      <c r="F404" s="52" t="s">
        <v>2343</v>
      </c>
      <c r="G404" s="52" t="s">
        <v>2344</v>
      </c>
      <c r="H404" s="52" t="s">
        <v>2345</v>
      </c>
      <c r="I404" s="52" t="s">
        <v>2346</v>
      </c>
      <c r="J404" s="52" t="s">
        <v>847</v>
      </c>
      <c r="K404" s="52" t="s">
        <v>2347</v>
      </c>
      <c r="L404" s="52" t="s">
        <v>619</v>
      </c>
      <c r="M404" s="53"/>
      <c r="N404" s="53">
        <v>200</v>
      </c>
      <c r="O404" s="52" t="s">
        <v>2335</v>
      </c>
      <c r="P404" s="52" t="s">
        <v>2348</v>
      </c>
      <c r="Q404" s="53"/>
      <c r="R404" s="54">
        <v>1</v>
      </c>
      <c r="S404" s="55"/>
      <c r="T404" s="55"/>
      <c r="U404" s="56"/>
      <c r="V404" s="52" t="s">
        <v>2352</v>
      </c>
      <c r="W404" s="53">
        <v>1010615256</v>
      </c>
      <c r="X404" s="53">
        <v>12</v>
      </c>
      <c r="Y404" s="53">
        <v>0</v>
      </c>
      <c r="Z404" s="53"/>
      <c r="AA404" s="52"/>
      <c r="AB404" s="53">
        <v>84.84</v>
      </c>
      <c r="AC404" s="53">
        <v>0</v>
      </c>
      <c r="AD404" s="53">
        <v>84.84</v>
      </c>
      <c r="AE404" s="78" t="str">
        <f t="shared" si="46"/>
        <v/>
      </c>
      <c r="AF404" s="78" t="str">
        <f t="shared" si="47"/>
        <v/>
      </c>
      <c r="AG404" s="78" t="str">
        <f t="shared" si="42"/>
        <v/>
      </c>
      <c r="AH404" s="78" t="str">
        <f t="shared" si="43"/>
        <v/>
      </c>
      <c r="AI404" s="78" t="str">
        <f t="shared" si="44"/>
        <v/>
      </c>
      <c r="AJ404" s="54"/>
      <c r="AK404" s="55"/>
      <c r="AL404" s="55"/>
      <c r="AM404" s="55"/>
      <c r="AN404" s="55"/>
      <c r="AO404" s="38"/>
      <c r="AP404" s="55"/>
      <c r="AQ404" s="68"/>
      <c r="AR404" s="38"/>
      <c r="AS404" s="39"/>
      <c r="AT404" s="53"/>
      <c r="AU404" s="53">
        <f t="shared" si="45"/>
        <v>1</v>
      </c>
      <c r="AV404" s="57" t="b">
        <f t="shared" si="48"/>
        <v>0</v>
      </c>
    </row>
    <row r="405" spans="1:48" ht="15" customHeight="1" x14ac:dyDescent="0.2">
      <c r="A405" s="51" t="s">
        <v>50</v>
      </c>
      <c r="B405" s="52" t="s">
        <v>826</v>
      </c>
      <c r="C405" s="52" t="s">
        <v>18</v>
      </c>
      <c r="D405" s="52" t="s">
        <v>15</v>
      </c>
      <c r="E405" s="52" t="s">
        <v>623</v>
      </c>
      <c r="F405" s="52" t="s">
        <v>2343</v>
      </c>
      <c r="G405" s="52" t="s">
        <v>2344</v>
      </c>
      <c r="H405" s="52" t="s">
        <v>2345</v>
      </c>
      <c r="I405" s="52" t="s">
        <v>2346</v>
      </c>
      <c r="J405" s="52" t="s">
        <v>847</v>
      </c>
      <c r="K405" s="52" t="s">
        <v>2347</v>
      </c>
      <c r="L405" s="52" t="s">
        <v>619</v>
      </c>
      <c r="M405" s="53"/>
      <c r="N405" s="53">
        <v>200</v>
      </c>
      <c r="O405" s="52" t="s">
        <v>2335</v>
      </c>
      <c r="P405" s="52" t="s">
        <v>2348</v>
      </c>
      <c r="Q405" s="53"/>
      <c r="R405" s="54">
        <v>1</v>
      </c>
      <c r="S405" s="55"/>
      <c r="T405" s="55"/>
      <c r="U405" s="56"/>
      <c r="V405" s="52" t="s">
        <v>1711</v>
      </c>
      <c r="W405" s="53">
        <v>1010420697</v>
      </c>
      <c r="X405" s="53">
        <v>4</v>
      </c>
      <c r="Y405" s="53">
        <v>0</v>
      </c>
      <c r="Z405" s="53"/>
      <c r="AA405" s="52"/>
      <c r="AB405" s="53">
        <v>38.64</v>
      </c>
      <c r="AC405" s="53">
        <v>0</v>
      </c>
      <c r="AD405" s="53">
        <v>38.64</v>
      </c>
      <c r="AE405" s="78" t="str">
        <f t="shared" si="46"/>
        <v/>
      </c>
      <c r="AF405" s="78" t="str">
        <f t="shared" si="47"/>
        <v/>
      </c>
      <c r="AG405" s="78" t="str">
        <f t="shared" si="42"/>
        <v/>
      </c>
      <c r="AH405" s="78" t="str">
        <f t="shared" si="43"/>
        <v/>
      </c>
      <c r="AI405" s="78" t="str">
        <f t="shared" si="44"/>
        <v/>
      </c>
      <c r="AJ405" s="54"/>
      <c r="AK405" s="55"/>
      <c r="AL405" s="55"/>
      <c r="AM405" s="55"/>
      <c r="AN405" s="55"/>
      <c r="AO405" s="38"/>
      <c r="AP405" s="55"/>
      <c r="AQ405" s="68"/>
      <c r="AR405" s="38"/>
      <c r="AS405" s="39"/>
      <c r="AT405" s="53"/>
      <c r="AU405" s="53">
        <f t="shared" si="45"/>
        <v>1</v>
      </c>
      <c r="AV405" s="57" t="b">
        <f t="shared" si="48"/>
        <v>0</v>
      </c>
    </row>
    <row r="406" spans="1:48" ht="15" customHeight="1" x14ac:dyDescent="0.2">
      <c r="A406" s="51" t="s">
        <v>50</v>
      </c>
      <c r="B406" s="52" t="s">
        <v>826</v>
      </c>
      <c r="C406" s="52" t="s">
        <v>18</v>
      </c>
      <c r="D406" s="52" t="s">
        <v>15</v>
      </c>
      <c r="E406" s="52" t="s">
        <v>623</v>
      </c>
      <c r="F406" s="52" t="s">
        <v>2343</v>
      </c>
      <c r="G406" s="52" t="s">
        <v>2344</v>
      </c>
      <c r="H406" s="52" t="s">
        <v>2345</v>
      </c>
      <c r="I406" s="52" t="s">
        <v>2346</v>
      </c>
      <c r="J406" s="52" t="s">
        <v>847</v>
      </c>
      <c r="K406" s="52" t="s">
        <v>2347</v>
      </c>
      <c r="L406" s="52" t="s">
        <v>619</v>
      </c>
      <c r="M406" s="53"/>
      <c r="N406" s="53">
        <v>200</v>
      </c>
      <c r="O406" s="52" t="s">
        <v>2335</v>
      </c>
      <c r="P406" s="52" t="s">
        <v>2348</v>
      </c>
      <c r="Q406" s="53">
        <v>1</v>
      </c>
      <c r="R406" s="54"/>
      <c r="S406" s="55"/>
      <c r="T406" s="55"/>
      <c r="U406" s="56"/>
      <c r="V406" s="52" t="s">
        <v>2069</v>
      </c>
      <c r="W406" s="53">
        <v>1010450320</v>
      </c>
      <c r="X406" s="53">
        <v>8</v>
      </c>
      <c r="Y406" s="53">
        <v>0</v>
      </c>
      <c r="Z406" s="53"/>
      <c r="AA406" s="52"/>
      <c r="AB406" s="53">
        <v>17.84</v>
      </c>
      <c r="AC406" s="53">
        <v>0</v>
      </c>
      <c r="AD406" s="53">
        <v>17.84</v>
      </c>
      <c r="AE406" s="78" t="str">
        <f t="shared" si="46"/>
        <v/>
      </c>
      <c r="AF406" s="78" t="str">
        <f t="shared" si="47"/>
        <v/>
      </c>
      <c r="AG406" s="78" t="str">
        <f t="shared" si="42"/>
        <v/>
      </c>
      <c r="AH406" s="78" t="str">
        <f t="shared" si="43"/>
        <v/>
      </c>
      <c r="AI406" s="78" t="str">
        <f t="shared" si="44"/>
        <v/>
      </c>
      <c r="AJ406" s="54"/>
      <c r="AK406" s="55"/>
      <c r="AL406" s="55"/>
      <c r="AM406" s="55"/>
      <c r="AN406" s="55"/>
      <c r="AO406" s="38"/>
      <c r="AP406" s="55"/>
      <c r="AQ406" s="68"/>
      <c r="AR406" s="38"/>
      <c r="AS406" s="39"/>
      <c r="AT406" s="53"/>
      <c r="AU406" s="53">
        <f t="shared" si="45"/>
        <v>1</v>
      </c>
      <c r="AV406" s="57" t="b">
        <f t="shared" si="48"/>
        <v>0</v>
      </c>
    </row>
    <row r="407" spans="1:48" ht="15" customHeight="1" x14ac:dyDescent="0.2">
      <c r="A407" s="51" t="s">
        <v>50</v>
      </c>
      <c r="B407" s="52" t="s">
        <v>826</v>
      </c>
      <c r="C407" s="52" t="s">
        <v>18</v>
      </c>
      <c r="D407" s="52" t="s">
        <v>15</v>
      </c>
      <c r="E407" s="52" t="s">
        <v>623</v>
      </c>
      <c r="F407" s="52" t="s">
        <v>2343</v>
      </c>
      <c r="G407" s="52" t="s">
        <v>2344</v>
      </c>
      <c r="H407" s="52" t="s">
        <v>2345</v>
      </c>
      <c r="I407" s="52" t="s">
        <v>2346</v>
      </c>
      <c r="J407" s="52" t="s">
        <v>847</v>
      </c>
      <c r="K407" s="52" t="s">
        <v>2347</v>
      </c>
      <c r="L407" s="52" t="s">
        <v>619</v>
      </c>
      <c r="M407" s="53"/>
      <c r="N407" s="53">
        <v>200</v>
      </c>
      <c r="O407" s="52" t="s">
        <v>2335</v>
      </c>
      <c r="P407" s="52" t="s">
        <v>2348</v>
      </c>
      <c r="Q407" s="53">
        <v>1</v>
      </c>
      <c r="R407" s="54"/>
      <c r="S407" s="55"/>
      <c r="T407" s="55"/>
      <c r="U407" s="56"/>
      <c r="V407" s="52" t="s">
        <v>1755</v>
      </c>
      <c r="W407" s="53">
        <v>1010639069</v>
      </c>
      <c r="X407" s="53">
        <v>6</v>
      </c>
      <c r="Y407" s="53">
        <v>0</v>
      </c>
      <c r="Z407" s="53"/>
      <c r="AA407" s="52"/>
      <c r="AB407" s="53">
        <v>37.200000000000003</v>
      </c>
      <c r="AC407" s="53">
        <v>0</v>
      </c>
      <c r="AD407" s="53">
        <v>37.200000000000003</v>
      </c>
      <c r="AE407" s="78" t="str">
        <f t="shared" si="46"/>
        <v/>
      </c>
      <c r="AF407" s="78" t="str">
        <f t="shared" si="47"/>
        <v/>
      </c>
      <c r="AG407" s="78" t="str">
        <f t="shared" si="42"/>
        <v/>
      </c>
      <c r="AH407" s="78" t="str">
        <f t="shared" si="43"/>
        <v/>
      </c>
      <c r="AI407" s="78" t="str">
        <f t="shared" si="44"/>
        <v/>
      </c>
      <c r="AJ407" s="54"/>
      <c r="AK407" s="55"/>
      <c r="AL407" s="55"/>
      <c r="AM407" s="55"/>
      <c r="AN407" s="55"/>
      <c r="AO407" s="38"/>
      <c r="AP407" s="55"/>
      <c r="AQ407" s="68"/>
      <c r="AR407" s="38"/>
      <c r="AS407" s="39"/>
      <c r="AT407" s="53"/>
      <c r="AU407" s="53">
        <f t="shared" si="45"/>
        <v>1</v>
      </c>
      <c r="AV407" s="57" t="b">
        <f t="shared" si="48"/>
        <v>0</v>
      </c>
    </row>
    <row r="408" spans="1:48" ht="15" customHeight="1" x14ac:dyDescent="0.2">
      <c r="A408" s="51" t="s">
        <v>50</v>
      </c>
      <c r="B408" s="52" t="s">
        <v>826</v>
      </c>
      <c r="C408" s="52" t="s">
        <v>863</v>
      </c>
      <c r="D408" s="52" t="s">
        <v>15</v>
      </c>
      <c r="E408" s="52" t="s">
        <v>623</v>
      </c>
      <c r="F408" s="52" t="s">
        <v>2343</v>
      </c>
      <c r="G408" s="52" t="s">
        <v>2344</v>
      </c>
      <c r="H408" s="52" t="s">
        <v>2345</v>
      </c>
      <c r="I408" s="52" t="s">
        <v>2346</v>
      </c>
      <c r="J408" s="52" t="s">
        <v>847</v>
      </c>
      <c r="K408" s="52" t="s">
        <v>2347</v>
      </c>
      <c r="L408" s="52" t="s">
        <v>619</v>
      </c>
      <c r="M408" s="53"/>
      <c r="N408" s="53">
        <v>200</v>
      </c>
      <c r="O408" s="52" t="s">
        <v>2335</v>
      </c>
      <c r="P408" s="52" t="s">
        <v>2353</v>
      </c>
      <c r="Q408" s="53">
        <v>1</v>
      </c>
      <c r="R408" s="54"/>
      <c r="S408" s="55"/>
      <c r="T408" s="55"/>
      <c r="U408" s="56"/>
      <c r="V408" s="52" t="s">
        <v>899</v>
      </c>
      <c r="W408" s="53">
        <v>0</v>
      </c>
      <c r="X408" s="53">
        <v>12</v>
      </c>
      <c r="Y408" s="53">
        <v>0</v>
      </c>
      <c r="Z408" s="53"/>
      <c r="AA408" s="52"/>
      <c r="AB408" s="53">
        <v>20.64</v>
      </c>
      <c r="AC408" s="53">
        <v>0</v>
      </c>
      <c r="AD408" s="53">
        <v>20.64</v>
      </c>
      <c r="AE408" s="78" t="str">
        <f t="shared" si="46"/>
        <v/>
      </c>
      <c r="AF408" s="78" t="str">
        <f t="shared" si="47"/>
        <v/>
      </c>
      <c r="AG408" s="78" t="str">
        <f t="shared" si="42"/>
        <v/>
      </c>
      <c r="AH408" s="78" t="str">
        <f t="shared" si="43"/>
        <v/>
      </c>
      <c r="AI408" s="78" t="str">
        <f t="shared" si="44"/>
        <v/>
      </c>
      <c r="AJ408" s="54"/>
      <c r="AK408" s="55"/>
      <c r="AL408" s="55"/>
      <c r="AM408" s="55"/>
      <c r="AN408" s="55"/>
      <c r="AO408" s="38"/>
      <c r="AP408" s="55"/>
      <c r="AQ408" s="68"/>
      <c r="AR408" s="38"/>
      <c r="AS408" s="39"/>
      <c r="AT408" s="53"/>
      <c r="AU408" s="53">
        <f t="shared" si="45"/>
        <v>1</v>
      </c>
      <c r="AV408" s="57" t="b">
        <f t="shared" si="48"/>
        <v>0</v>
      </c>
    </row>
    <row r="409" spans="1:48" ht="15" customHeight="1" x14ac:dyDescent="0.2">
      <c r="A409" s="69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1"/>
      <c r="N409" s="71"/>
      <c r="O409" s="70"/>
      <c r="P409" s="70"/>
      <c r="Q409" s="71"/>
      <c r="R409" s="72"/>
      <c r="S409" s="73"/>
      <c r="T409" s="73"/>
      <c r="U409" s="74"/>
      <c r="V409" s="70"/>
      <c r="W409" s="71"/>
      <c r="X409" s="71"/>
      <c r="Y409" s="71"/>
      <c r="Z409" s="71"/>
      <c r="AA409" s="70"/>
      <c r="AB409" s="71"/>
      <c r="AC409" s="71"/>
      <c r="AD409" s="71"/>
      <c r="AE409" s="78" t="str">
        <f t="shared" ref="AE409:AE429" si="49">IF($AM409=1,"",IF($AL409=1,$Q409,""))</f>
        <v/>
      </c>
      <c r="AF409" s="78" t="str">
        <f t="shared" ref="AF409:AF429" si="50">IF($AM409=1,"",IF($AL409=1,$R409,""))</f>
        <v/>
      </c>
      <c r="AG409" s="78" t="str">
        <f t="shared" ref="AG409:AG429" si="51">IF($AM409=1,"",IF($AL409=1,$S409,""))</f>
        <v/>
      </c>
      <c r="AH409" s="78" t="str">
        <f t="shared" ref="AH409:AH429" si="52">IF($AM409=1,"",IF($AL409=1,$T409,""))</f>
        <v/>
      </c>
      <c r="AI409" s="78" t="str">
        <f t="shared" ref="AI409:AI429" si="53">IF($AM409=1,"",IF($AL409=1,$U409,""))</f>
        <v/>
      </c>
      <c r="AJ409" s="72"/>
      <c r="AK409" s="73"/>
      <c r="AL409" s="73"/>
      <c r="AM409" s="73"/>
      <c r="AN409" s="73"/>
      <c r="AO409" s="38"/>
      <c r="AP409" s="73"/>
      <c r="AQ409" s="68"/>
      <c r="AR409" s="38"/>
      <c r="AS409" s="39"/>
      <c r="AT409" s="71"/>
      <c r="AU409" s="71">
        <f t="shared" ref="AU409:AU429" si="54">IF(OR(AND(AL409="",AM409=""),AND(AL409=1,AM409="",AO409="",AR409="")),1,"")</f>
        <v>1</v>
      </c>
      <c r="AV409" s="75" t="b">
        <f t="shared" ref="AV409:AV429" si="55">IF(AL409=1,0,IF(AM409=1,1))</f>
        <v>0</v>
      </c>
    </row>
    <row r="410" spans="1:48" ht="15" customHeight="1" x14ac:dyDescent="0.2">
      <c r="A410" s="69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1"/>
      <c r="N410" s="71"/>
      <c r="O410" s="70"/>
      <c r="P410" s="70"/>
      <c r="Q410" s="71"/>
      <c r="R410" s="72"/>
      <c r="S410" s="73"/>
      <c r="T410" s="73"/>
      <c r="U410" s="74"/>
      <c r="V410" s="70"/>
      <c r="W410" s="71"/>
      <c r="X410" s="71"/>
      <c r="Y410" s="71"/>
      <c r="Z410" s="71"/>
      <c r="AA410" s="70"/>
      <c r="AB410" s="71"/>
      <c r="AC410" s="71"/>
      <c r="AD410" s="71"/>
      <c r="AE410" s="78" t="str">
        <f t="shared" si="49"/>
        <v/>
      </c>
      <c r="AF410" s="78" t="str">
        <f t="shared" si="50"/>
        <v/>
      </c>
      <c r="AG410" s="78" t="str">
        <f t="shared" si="51"/>
        <v/>
      </c>
      <c r="AH410" s="78" t="str">
        <f t="shared" si="52"/>
        <v/>
      </c>
      <c r="AI410" s="78" t="str">
        <f t="shared" si="53"/>
        <v/>
      </c>
      <c r="AJ410" s="72"/>
      <c r="AK410" s="73"/>
      <c r="AL410" s="73"/>
      <c r="AM410" s="73"/>
      <c r="AN410" s="73"/>
      <c r="AO410" s="38"/>
      <c r="AP410" s="73"/>
      <c r="AQ410" s="68"/>
      <c r="AR410" s="38"/>
      <c r="AS410" s="39"/>
      <c r="AT410" s="71"/>
      <c r="AU410" s="71">
        <f t="shared" si="54"/>
        <v>1</v>
      </c>
      <c r="AV410" s="75" t="b">
        <f t="shared" si="55"/>
        <v>0</v>
      </c>
    </row>
    <row r="411" spans="1:48" ht="15" customHeight="1" x14ac:dyDescent="0.2">
      <c r="A411" s="69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1"/>
      <c r="N411" s="71"/>
      <c r="O411" s="70"/>
      <c r="P411" s="70"/>
      <c r="Q411" s="71"/>
      <c r="R411" s="72"/>
      <c r="S411" s="73"/>
      <c r="T411" s="73"/>
      <c r="U411" s="74"/>
      <c r="V411" s="70"/>
      <c r="W411" s="71"/>
      <c r="X411" s="71"/>
      <c r="Y411" s="71"/>
      <c r="Z411" s="71"/>
      <c r="AA411" s="70"/>
      <c r="AB411" s="71"/>
      <c r="AC411" s="71"/>
      <c r="AD411" s="71"/>
      <c r="AE411" s="78" t="str">
        <f t="shared" si="49"/>
        <v/>
      </c>
      <c r="AF411" s="78" t="str">
        <f t="shared" si="50"/>
        <v/>
      </c>
      <c r="AG411" s="78" t="str">
        <f t="shared" si="51"/>
        <v/>
      </c>
      <c r="AH411" s="78" t="str">
        <f t="shared" si="52"/>
        <v/>
      </c>
      <c r="AI411" s="78" t="str">
        <f t="shared" si="53"/>
        <v/>
      </c>
      <c r="AJ411" s="72"/>
      <c r="AK411" s="73"/>
      <c r="AL411" s="73"/>
      <c r="AM411" s="73"/>
      <c r="AN411" s="73"/>
      <c r="AO411" s="38"/>
      <c r="AP411" s="73"/>
      <c r="AQ411" s="68"/>
      <c r="AR411" s="38"/>
      <c r="AS411" s="39"/>
      <c r="AT411" s="71"/>
      <c r="AU411" s="71">
        <f t="shared" si="54"/>
        <v>1</v>
      </c>
      <c r="AV411" s="75" t="b">
        <f t="shared" si="55"/>
        <v>0</v>
      </c>
    </row>
    <row r="412" spans="1:48" ht="15" customHeight="1" x14ac:dyDescent="0.2">
      <c r="A412" s="69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1"/>
      <c r="N412" s="71"/>
      <c r="O412" s="70"/>
      <c r="P412" s="70"/>
      <c r="Q412" s="71"/>
      <c r="R412" s="72"/>
      <c r="S412" s="73"/>
      <c r="T412" s="73"/>
      <c r="U412" s="74"/>
      <c r="V412" s="70"/>
      <c r="W412" s="71"/>
      <c r="X412" s="71"/>
      <c r="Y412" s="71"/>
      <c r="Z412" s="71"/>
      <c r="AA412" s="70"/>
      <c r="AB412" s="71"/>
      <c r="AC412" s="71"/>
      <c r="AD412" s="71"/>
      <c r="AE412" s="78" t="str">
        <f t="shared" si="49"/>
        <v/>
      </c>
      <c r="AF412" s="78" t="str">
        <f t="shared" si="50"/>
        <v/>
      </c>
      <c r="AG412" s="78" t="str">
        <f t="shared" si="51"/>
        <v/>
      </c>
      <c r="AH412" s="78" t="str">
        <f t="shared" si="52"/>
        <v/>
      </c>
      <c r="AI412" s="78" t="str">
        <f t="shared" si="53"/>
        <v/>
      </c>
      <c r="AJ412" s="72"/>
      <c r="AK412" s="73"/>
      <c r="AL412" s="73"/>
      <c r="AM412" s="73"/>
      <c r="AN412" s="73"/>
      <c r="AO412" s="38"/>
      <c r="AP412" s="73"/>
      <c r="AQ412" s="68"/>
      <c r="AR412" s="38"/>
      <c r="AS412" s="39"/>
      <c r="AT412" s="71"/>
      <c r="AU412" s="71">
        <f t="shared" si="54"/>
        <v>1</v>
      </c>
      <c r="AV412" s="75" t="b">
        <f t="shared" si="55"/>
        <v>0</v>
      </c>
    </row>
    <row r="413" spans="1:48" ht="15" customHeight="1" x14ac:dyDescent="0.2">
      <c r="A413" s="69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1"/>
      <c r="N413" s="71"/>
      <c r="O413" s="70"/>
      <c r="P413" s="70"/>
      <c r="Q413" s="71"/>
      <c r="R413" s="72"/>
      <c r="S413" s="73"/>
      <c r="T413" s="73"/>
      <c r="U413" s="74"/>
      <c r="V413" s="70"/>
      <c r="W413" s="71"/>
      <c r="X413" s="71"/>
      <c r="Y413" s="71"/>
      <c r="Z413" s="71"/>
      <c r="AA413" s="70"/>
      <c r="AB413" s="71"/>
      <c r="AC413" s="71"/>
      <c r="AD413" s="71"/>
      <c r="AE413" s="78" t="str">
        <f t="shared" si="49"/>
        <v/>
      </c>
      <c r="AF413" s="78" t="str">
        <f t="shared" si="50"/>
        <v/>
      </c>
      <c r="AG413" s="78" t="str">
        <f t="shared" si="51"/>
        <v/>
      </c>
      <c r="AH413" s="78" t="str">
        <f t="shared" si="52"/>
        <v/>
      </c>
      <c r="AI413" s="78" t="str">
        <f t="shared" si="53"/>
        <v/>
      </c>
      <c r="AJ413" s="72"/>
      <c r="AK413" s="73"/>
      <c r="AL413" s="73"/>
      <c r="AM413" s="73"/>
      <c r="AN413" s="73"/>
      <c r="AO413" s="38"/>
      <c r="AP413" s="73"/>
      <c r="AQ413" s="68"/>
      <c r="AR413" s="38"/>
      <c r="AS413" s="39"/>
      <c r="AT413" s="71"/>
      <c r="AU413" s="71">
        <f t="shared" si="54"/>
        <v>1</v>
      </c>
      <c r="AV413" s="75" t="b">
        <f t="shared" si="55"/>
        <v>0</v>
      </c>
    </row>
    <row r="414" spans="1:48" ht="15" customHeight="1" x14ac:dyDescent="0.2">
      <c r="A414" s="69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1"/>
      <c r="N414" s="71"/>
      <c r="O414" s="70"/>
      <c r="P414" s="70"/>
      <c r="Q414" s="71"/>
      <c r="R414" s="72"/>
      <c r="S414" s="73"/>
      <c r="T414" s="73"/>
      <c r="U414" s="74"/>
      <c r="V414" s="70"/>
      <c r="W414" s="71"/>
      <c r="X414" s="71"/>
      <c r="Y414" s="71"/>
      <c r="Z414" s="71"/>
      <c r="AA414" s="70"/>
      <c r="AB414" s="71"/>
      <c r="AC414" s="71"/>
      <c r="AD414" s="71"/>
      <c r="AE414" s="78" t="str">
        <f t="shared" si="49"/>
        <v/>
      </c>
      <c r="AF414" s="78" t="str">
        <f t="shared" si="50"/>
        <v/>
      </c>
      <c r="AG414" s="78" t="str">
        <f t="shared" si="51"/>
        <v/>
      </c>
      <c r="AH414" s="78" t="str">
        <f t="shared" si="52"/>
        <v/>
      </c>
      <c r="AI414" s="78" t="str">
        <f t="shared" si="53"/>
        <v/>
      </c>
      <c r="AJ414" s="72"/>
      <c r="AK414" s="73"/>
      <c r="AL414" s="73"/>
      <c r="AM414" s="73"/>
      <c r="AN414" s="73"/>
      <c r="AO414" s="38"/>
      <c r="AP414" s="73"/>
      <c r="AQ414" s="68"/>
      <c r="AR414" s="38"/>
      <c r="AS414" s="39"/>
      <c r="AT414" s="71"/>
      <c r="AU414" s="71">
        <f t="shared" si="54"/>
        <v>1</v>
      </c>
      <c r="AV414" s="75" t="b">
        <f t="shared" si="55"/>
        <v>0</v>
      </c>
    </row>
    <row r="415" spans="1:48" ht="15" customHeight="1" x14ac:dyDescent="0.2">
      <c r="A415" s="69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1"/>
      <c r="N415" s="71"/>
      <c r="O415" s="70"/>
      <c r="P415" s="70"/>
      <c r="Q415" s="71"/>
      <c r="R415" s="72"/>
      <c r="S415" s="73"/>
      <c r="T415" s="73"/>
      <c r="U415" s="74"/>
      <c r="V415" s="70"/>
      <c r="W415" s="71"/>
      <c r="X415" s="71"/>
      <c r="Y415" s="71"/>
      <c r="Z415" s="71"/>
      <c r="AA415" s="70"/>
      <c r="AB415" s="71"/>
      <c r="AC415" s="71"/>
      <c r="AD415" s="71"/>
      <c r="AE415" s="78" t="str">
        <f t="shared" si="49"/>
        <v/>
      </c>
      <c r="AF415" s="78" t="str">
        <f t="shared" si="50"/>
        <v/>
      </c>
      <c r="AG415" s="78" t="str">
        <f t="shared" si="51"/>
        <v/>
      </c>
      <c r="AH415" s="78" t="str">
        <f t="shared" si="52"/>
        <v/>
      </c>
      <c r="AI415" s="78" t="str">
        <f t="shared" si="53"/>
        <v/>
      </c>
      <c r="AJ415" s="72"/>
      <c r="AK415" s="73"/>
      <c r="AL415" s="73"/>
      <c r="AM415" s="73"/>
      <c r="AN415" s="73"/>
      <c r="AO415" s="38"/>
      <c r="AP415" s="73"/>
      <c r="AQ415" s="68"/>
      <c r="AR415" s="38"/>
      <c r="AS415" s="39"/>
      <c r="AT415" s="71"/>
      <c r="AU415" s="71">
        <f t="shared" si="54"/>
        <v>1</v>
      </c>
      <c r="AV415" s="75" t="b">
        <f t="shared" si="55"/>
        <v>0</v>
      </c>
    </row>
    <row r="416" spans="1:48" ht="15" customHeight="1" x14ac:dyDescent="0.2">
      <c r="A416" s="69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1"/>
      <c r="N416" s="71"/>
      <c r="O416" s="70"/>
      <c r="P416" s="70"/>
      <c r="Q416" s="71"/>
      <c r="R416" s="72"/>
      <c r="S416" s="73"/>
      <c r="T416" s="73"/>
      <c r="U416" s="74"/>
      <c r="V416" s="70"/>
      <c r="W416" s="71"/>
      <c r="X416" s="71"/>
      <c r="Y416" s="71"/>
      <c r="Z416" s="71"/>
      <c r="AA416" s="70"/>
      <c r="AB416" s="71"/>
      <c r="AC416" s="71"/>
      <c r="AD416" s="71"/>
      <c r="AE416" s="78" t="str">
        <f t="shared" si="49"/>
        <v/>
      </c>
      <c r="AF416" s="78" t="str">
        <f t="shared" si="50"/>
        <v/>
      </c>
      <c r="AG416" s="78" t="str">
        <f t="shared" si="51"/>
        <v/>
      </c>
      <c r="AH416" s="78" t="str">
        <f t="shared" si="52"/>
        <v/>
      </c>
      <c r="AI416" s="78" t="str">
        <f t="shared" si="53"/>
        <v/>
      </c>
      <c r="AJ416" s="72"/>
      <c r="AK416" s="73"/>
      <c r="AL416" s="73"/>
      <c r="AM416" s="73"/>
      <c r="AN416" s="73"/>
      <c r="AO416" s="38"/>
      <c r="AP416" s="73"/>
      <c r="AQ416" s="68"/>
      <c r="AR416" s="38"/>
      <c r="AS416" s="39"/>
      <c r="AT416" s="71"/>
      <c r="AU416" s="71">
        <f t="shared" si="54"/>
        <v>1</v>
      </c>
      <c r="AV416" s="75" t="b">
        <f t="shared" si="55"/>
        <v>0</v>
      </c>
    </row>
    <row r="417" spans="1:48" ht="15" customHeight="1" x14ac:dyDescent="0.2">
      <c r="A417" s="69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1"/>
      <c r="N417" s="71"/>
      <c r="O417" s="70"/>
      <c r="P417" s="70"/>
      <c r="Q417" s="71"/>
      <c r="R417" s="72"/>
      <c r="S417" s="73"/>
      <c r="T417" s="73"/>
      <c r="U417" s="74"/>
      <c r="V417" s="70"/>
      <c r="W417" s="71"/>
      <c r="X417" s="71"/>
      <c r="Y417" s="71"/>
      <c r="Z417" s="71"/>
      <c r="AA417" s="70"/>
      <c r="AB417" s="71"/>
      <c r="AC417" s="71"/>
      <c r="AD417" s="71"/>
      <c r="AE417" s="78" t="str">
        <f t="shared" si="49"/>
        <v/>
      </c>
      <c r="AF417" s="78" t="str">
        <f t="shared" si="50"/>
        <v/>
      </c>
      <c r="AG417" s="78" t="str">
        <f t="shared" si="51"/>
        <v/>
      </c>
      <c r="AH417" s="78" t="str">
        <f t="shared" si="52"/>
        <v/>
      </c>
      <c r="AI417" s="78" t="str">
        <f t="shared" si="53"/>
        <v/>
      </c>
      <c r="AJ417" s="72"/>
      <c r="AK417" s="73"/>
      <c r="AL417" s="73"/>
      <c r="AM417" s="73"/>
      <c r="AN417" s="73"/>
      <c r="AO417" s="38"/>
      <c r="AP417" s="73"/>
      <c r="AQ417" s="68"/>
      <c r="AR417" s="38"/>
      <c r="AS417" s="39"/>
      <c r="AT417" s="71"/>
      <c r="AU417" s="71">
        <f t="shared" si="54"/>
        <v>1</v>
      </c>
      <c r="AV417" s="75" t="b">
        <f t="shared" si="55"/>
        <v>0</v>
      </c>
    </row>
    <row r="418" spans="1:48" ht="15" customHeight="1" x14ac:dyDescent="0.2">
      <c r="A418" s="69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1"/>
      <c r="N418" s="71"/>
      <c r="O418" s="70"/>
      <c r="P418" s="70"/>
      <c r="Q418" s="71"/>
      <c r="R418" s="72"/>
      <c r="S418" s="73"/>
      <c r="T418" s="73"/>
      <c r="U418" s="74"/>
      <c r="V418" s="70"/>
      <c r="W418" s="71"/>
      <c r="X418" s="71"/>
      <c r="Y418" s="71"/>
      <c r="Z418" s="71"/>
      <c r="AA418" s="70"/>
      <c r="AB418" s="71"/>
      <c r="AC418" s="71"/>
      <c r="AD418" s="71"/>
      <c r="AE418" s="78" t="str">
        <f t="shared" si="49"/>
        <v/>
      </c>
      <c r="AF418" s="78" t="str">
        <f t="shared" si="50"/>
        <v/>
      </c>
      <c r="AG418" s="78" t="str">
        <f t="shared" si="51"/>
        <v/>
      </c>
      <c r="AH418" s="78" t="str">
        <f t="shared" si="52"/>
        <v/>
      </c>
      <c r="AI418" s="78" t="str">
        <f t="shared" si="53"/>
        <v/>
      </c>
      <c r="AJ418" s="72"/>
      <c r="AK418" s="73"/>
      <c r="AL418" s="73"/>
      <c r="AM418" s="73"/>
      <c r="AN418" s="73"/>
      <c r="AO418" s="38"/>
      <c r="AP418" s="73"/>
      <c r="AQ418" s="68"/>
      <c r="AR418" s="38"/>
      <c r="AS418" s="39"/>
      <c r="AT418" s="71"/>
      <c r="AU418" s="71">
        <f t="shared" si="54"/>
        <v>1</v>
      </c>
      <c r="AV418" s="75" t="b">
        <f t="shared" si="55"/>
        <v>0</v>
      </c>
    </row>
    <row r="419" spans="1:48" ht="15" customHeight="1" x14ac:dyDescent="0.2">
      <c r="A419" s="69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1"/>
      <c r="N419" s="71"/>
      <c r="O419" s="70"/>
      <c r="P419" s="70"/>
      <c r="Q419" s="71"/>
      <c r="R419" s="72"/>
      <c r="S419" s="73"/>
      <c r="T419" s="73"/>
      <c r="U419" s="74"/>
      <c r="V419" s="70"/>
      <c r="W419" s="71"/>
      <c r="X419" s="71"/>
      <c r="Y419" s="71"/>
      <c r="Z419" s="71"/>
      <c r="AA419" s="70"/>
      <c r="AB419" s="71"/>
      <c r="AC419" s="71"/>
      <c r="AD419" s="71"/>
      <c r="AE419" s="78" t="str">
        <f t="shared" si="49"/>
        <v/>
      </c>
      <c r="AF419" s="78" t="str">
        <f t="shared" si="50"/>
        <v/>
      </c>
      <c r="AG419" s="78" t="str">
        <f t="shared" si="51"/>
        <v/>
      </c>
      <c r="AH419" s="78" t="str">
        <f t="shared" si="52"/>
        <v/>
      </c>
      <c r="AI419" s="78" t="str">
        <f t="shared" si="53"/>
        <v/>
      </c>
      <c r="AJ419" s="72"/>
      <c r="AK419" s="73"/>
      <c r="AL419" s="73"/>
      <c r="AM419" s="73"/>
      <c r="AN419" s="73"/>
      <c r="AO419" s="38"/>
      <c r="AP419" s="73"/>
      <c r="AQ419" s="68"/>
      <c r="AR419" s="38"/>
      <c r="AS419" s="39"/>
      <c r="AT419" s="71"/>
      <c r="AU419" s="71">
        <f t="shared" si="54"/>
        <v>1</v>
      </c>
      <c r="AV419" s="75" t="b">
        <f t="shared" si="55"/>
        <v>0</v>
      </c>
    </row>
    <row r="420" spans="1:48" ht="15" customHeight="1" x14ac:dyDescent="0.2">
      <c r="A420" s="69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1"/>
      <c r="N420" s="71"/>
      <c r="O420" s="70"/>
      <c r="P420" s="70"/>
      <c r="Q420" s="71"/>
      <c r="R420" s="72"/>
      <c r="S420" s="73"/>
      <c r="T420" s="73"/>
      <c r="U420" s="74"/>
      <c r="V420" s="70"/>
      <c r="W420" s="71"/>
      <c r="X420" s="71"/>
      <c r="Y420" s="71"/>
      <c r="Z420" s="71"/>
      <c r="AA420" s="70"/>
      <c r="AB420" s="71"/>
      <c r="AC420" s="71"/>
      <c r="AD420" s="71"/>
      <c r="AE420" s="78" t="str">
        <f t="shared" si="49"/>
        <v/>
      </c>
      <c r="AF420" s="78" t="str">
        <f t="shared" si="50"/>
        <v/>
      </c>
      <c r="AG420" s="78" t="str">
        <f t="shared" si="51"/>
        <v/>
      </c>
      <c r="AH420" s="78" t="str">
        <f t="shared" si="52"/>
        <v/>
      </c>
      <c r="AI420" s="78" t="str">
        <f t="shared" si="53"/>
        <v/>
      </c>
      <c r="AJ420" s="72"/>
      <c r="AK420" s="73"/>
      <c r="AL420" s="73"/>
      <c r="AM420" s="73"/>
      <c r="AN420" s="73"/>
      <c r="AO420" s="38"/>
      <c r="AP420" s="73"/>
      <c r="AQ420" s="68"/>
      <c r="AR420" s="38"/>
      <c r="AS420" s="39"/>
      <c r="AT420" s="71"/>
      <c r="AU420" s="71">
        <f t="shared" si="54"/>
        <v>1</v>
      </c>
      <c r="AV420" s="75" t="b">
        <f t="shared" si="55"/>
        <v>0</v>
      </c>
    </row>
    <row r="421" spans="1:48" ht="15" customHeight="1" x14ac:dyDescent="0.2">
      <c r="A421" s="69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1"/>
      <c r="N421" s="71"/>
      <c r="O421" s="70"/>
      <c r="P421" s="70"/>
      <c r="Q421" s="71"/>
      <c r="R421" s="72"/>
      <c r="S421" s="73"/>
      <c r="T421" s="73"/>
      <c r="U421" s="74"/>
      <c r="V421" s="70"/>
      <c r="W421" s="71"/>
      <c r="X421" s="71"/>
      <c r="Y421" s="71"/>
      <c r="Z421" s="71"/>
      <c r="AA421" s="70"/>
      <c r="AB421" s="71"/>
      <c r="AC421" s="71"/>
      <c r="AD421" s="71"/>
      <c r="AE421" s="78" t="str">
        <f t="shared" si="49"/>
        <v/>
      </c>
      <c r="AF421" s="78" t="str">
        <f t="shared" si="50"/>
        <v/>
      </c>
      <c r="AG421" s="78" t="str">
        <f t="shared" si="51"/>
        <v/>
      </c>
      <c r="AH421" s="78" t="str">
        <f t="shared" si="52"/>
        <v/>
      </c>
      <c r="AI421" s="78" t="str">
        <f t="shared" si="53"/>
        <v/>
      </c>
      <c r="AJ421" s="72"/>
      <c r="AK421" s="73"/>
      <c r="AL421" s="73"/>
      <c r="AM421" s="73"/>
      <c r="AN421" s="73"/>
      <c r="AO421" s="38"/>
      <c r="AP421" s="73"/>
      <c r="AQ421" s="68"/>
      <c r="AR421" s="38"/>
      <c r="AS421" s="39"/>
      <c r="AT421" s="71"/>
      <c r="AU421" s="71">
        <f t="shared" si="54"/>
        <v>1</v>
      </c>
      <c r="AV421" s="75" t="b">
        <f t="shared" si="55"/>
        <v>0</v>
      </c>
    </row>
    <row r="422" spans="1:48" ht="15" customHeight="1" x14ac:dyDescent="0.2">
      <c r="A422" s="69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1"/>
      <c r="N422" s="71"/>
      <c r="O422" s="70"/>
      <c r="P422" s="70"/>
      <c r="Q422" s="71"/>
      <c r="R422" s="72"/>
      <c r="S422" s="73"/>
      <c r="T422" s="73"/>
      <c r="U422" s="74"/>
      <c r="V422" s="70"/>
      <c r="W422" s="71"/>
      <c r="X422" s="71"/>
      <c r="Y422" s="71"/>
      <c r="Z422" s="71"/>
      <c r="AA422" s="70"/>
      <c r="AB422" s="71"/>
      <c r="AC422" s="71"/>
      <c r="AD422" s="71"/>
      <c r="AE422" s="78" t="str">
        <f t="shared" si="49"/>
        <v/>
      </c>
      <c r="AF422" s="78" t="str">
        <f t="shared" si="50"/>
        <v/>
      </c>
      <c r="AG422" s="78" t="str">
        <f t="shared" si="51"/>
        <v/>
      </c>
      <c r="AH422" s="78" t="str">
        <f t="shared" si="52"/>
        <v/>
      </c>
      <c r="AI422" s="78" t="str">
        <f t="shared" si="53"/>
        <v/>
      </c>
      <c r="AJ422" s="72"/>
      <c r="AK422" s="73"/>
      <c r="AL422" s="73"/>
      <c r="AM422" s="73"/>
      <c r="AN422" s="73"/>
      <c r="AO422" s="38"/>
      <c r="AP422" s="73"/>
      <c r="AQ422" s="68"/>
      <c r="AR422" s="38"/>
      <c r="AS422" s="39"/>
      <c r="AT422" s="71"/>
      <c r="AU422" s="71">
        <f t="shared" si="54"/>
        <v>1</v>
      </c>
      <c r="AV422" s="75" t="b">
        <f t="shared" si="55"/>
        <v>0</v>
      </c>
    </row>
    <row r="423" spans="1:48" ht="15" customHeight="1" x14ac:dyDescent="0.2">
      <c r="A423" s="69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1"/>
      <c r="N423" s="71"/>
      <c r="O423" s="70"/>
      <c r="P423" s="70"/>
      <c r="Q423" s="71"/>
      <c r="R423" s="72"/>
      <c r="S423" s="73"/>
      <c r="T423" s="73"/>
      <c r="U423" s="74"/>
      <c r="V423" s="70"/>
      <c r="W423" s="71"/>
      <c r="X423" s="71"/>
      <c r="Y423" s="71"/>
      <c r="Z423" s="71"/>
      <c r="AA423" s="70"/>
      <c r="AB423" s="71"/>
      <c r="AC423" s="71"/>
      <c r="AD423" s="71"/>
      <c r="AE423" s="78" t="str">
        <f t="shared" si="49"/>
        <v/>
      </c>
      <c r="AF423" s="78" t="str">
        <f t="shared" si="50"/>
        <v/>
      </c>
      <c r="AG423" s="78" t="str">
        <f t="shared" si="51"/>
        <v/>
      </c>
      <c r="AH423" s="78" t="str">
        <f t="shared" si="52"/>
        <v/>
      </c>
      <c r="AI423" s="78" t="str">
        <f t="shared" si="53"/>
        <v/>
      </c>
      <c r="AJ423" s="72"/>
      <c r="AK423" s="73"/>
      <c r="AL423" s="73"/>
      <c r="AM423" s="73"/>
      <c r="AN423" s="73"/>
      <c r="AO423" s="38"/>
      <c r="AP423" s="73"/>
      <c r="AQ423" s="68"/>
      <c r="AR423" s="38"/>
      <c r="AS423" s="39"/>
      <c r="AT423" s="71"/>
      <c r="AU423" s="71">
        <f t="shared" si="54"/>
        <v>1</v>
      </c>
      <c r="AV423" s="75" t="b">
        <f t="shared" si="55"/>
        <v>0</v>
      </c>
    </row>
    <row r="424" spans="1:48" ht="15" customHeight="1" x14ac:dyDescent="0.2">
      <c r="A424" s="69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1"/>
      <c r="N424" s="71"/>
      <c r="O424" s="70"/>
      <c r="P424" s="70"/>
      <c r="Q424" s="71"/>
      <c r="R424" s="72"/>
      <c r="S424" s="73"/>
      <c r="T424" s="73"/>
      <c r="U424" s="74"/>
      <c r="V424" s="70"/>
      <c r="W424" s="71"/>
      <c r="X424" s="71"/>
      <c r="Y424" s="71"/>
      <c r="Z424" s="71"/>
      <c r="AA424" s="70"/>
      <c r="AB424" s="71"/>
      <c r="AC424" s="71"/>
      <c r="AD424" s="71"/>
      <c r="AE424" s="78" t="str">
        <f t="shared" si="49"/>
        <v/>
      </c>
      <c r="AF424" s="78" t="str">
        <f t="shared" si="50"/>
        <v/>
      </c>
      <c r="AG424" s="78" t="str">
        <f t="shared" si="51"/>
        <v/>
      </c>
      <c r="AH424" s="78" t="str">
        <f t="shared" si="52"/>
        <v/>
      </c>
      <c r="AI424" s="78" t="str">
        <f t="shared" si="53"/>
        <v/>
      </c>
      <c r="AJ424" s="72"/>
      <c r="AK424" s="73"/>
      <c r="AL424" s="73"/>
      <c r="AM424" s="73"/>
      <c r="AN424" s="73"/>
      <c r="AO424" s="38"/>
      <c r="AP424" s="73"/>
      <c r="AQ424" s="68"/>
      <c r="AR424" s="38"/>
      <c r="AS424" s="39"/>
      <c r="AT424" s="71"/>
      <c r="AU424" s="71">
        <f t="shared" si="54"/>
        <v>1</v>
      </c>
      <c r="AV424" s="75" t="b">
        <f t="shared" si="55"/>
        <v>0</v>
      </c>
    </row>
    <row r="425" spans="1:48" ht="15" customHeight="1" x14ac:dyDescent="0.2">
      <c r="A425" s="69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1"/>
      <c r="N425" s="71"/>
      <c r="O425" s="70"/>
      <c r="P425" s="70"/>
      <c r="Q425" s="71"/>
      <c r="R425" s="72"/>
      <c r="S425" s="73"/>
      <c r="T425" s="73"/>
      <c r="U425" s="74"/>
      <c r="V425" s="70"/>
      <c r="W425" s="71"/>
      <c r="X425" s="71"/>
      <c r="Y425" s="71"/>
      <c r="Z425" s="71"/>
      <c r="AA425" s="70"/>
      <c r="AB425" s="71"/>
      <c r="AC425" s="71"/>
      <c r="AD425" s="71"/>
      <c r="AE425" s="78" t="str">
        <f t="shared" si="49"/>
        <v/>
      </c>
      <c r="AF425" s="78" t="str">
        <f t="shared" si="50"/>
        <v/>
      </c>
      <c r="AG425" s="78" t="str">
        <f t="shared" si="51"/>
        <v/>
      </c>
      <c r="AH425" s="78" t="str">
        <f t="shared" si="52"/>
        <v/>
      </c>
      <c r="AI425" s="78" t="str">
        <f t="shared" si="53"/>
        <v/>
      </c>
      <c r="AJ425" s="72"/>
      <c r="AK425" s="73"/>
      <c r="AL425" s="73"/>
      <c r="AM425" s="73"/>
      <c r="AN425" s="73"/>
      <c r="AO425" s="38"/>
      <c r="AP425" s="73"/>
      <c r="AQ425" s="68"/>
      <c r="AR425" s="38"/>
      <c r="AS425" s="39"/>
      <c r="AT425" s="71"/>
      <c r="AU425" s="71">
        <f t="shared" si="54"/>
        <v>1</v>
      </c>
      <c r="AV425" s="75" t="b">
        <f t="shared" si="55"/>
        <v>0</v>
      </c>
    </row>
    <row r="426" spans="1:48" ht="15" customHeight="1" x14ac:dyDescent="0.2">
      <c r="A426" s="69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1"/>
      <c r="N426" s="71"/>
      <c r="O426" s="70"/>
      <c r="P426" s="70"/>
      <c r="Q426" s="71"/>
      <c r="R426" s="72"/>
      <c r="S426" s="73"/>
      <c r="T426" s="73"/>
      <c r="U426" s="74"/>
      <c r="V426" s="70"/>
      <c r="W426" s="71"/>
      <c r="X426" s="71"/>
      <c r="Y426" s="71"/>
      <c r="Z426" s="71"/>
      <c r="AA426" s="70"/>
      <c r="AB426" s="71"/>
      <c r="AC426" s="71"/>
      <c r="AD426" s="71"/>
      <c r="AE426" s="78" t="str">
        <f t="shared" si="49"/>
        <v/>
      </c>
      <c r="AF426" s="78" t="str">
        <f t="shared" si="50"/>
        <v/>
      </c>
      <c r="AG426" s="78" t="str">
        <f t="shared" si="51"/>
        <v/>
      </c>
      <c r="AH426" s="78" t="str">
        <f t="shared" si="52"/>
        <v/>
      </c>
      <c r="AI426" s="78" t="str">
        <f t="shared" si="53"/>
        <v/>
      </c>
      <c r="AJ426" s="72"/>
      <c r="AK426" s="73"/>
      <c r="AL426" s="73"/>
      <c r="AM426" s="73"/>
      <c r="AN426" s="73"/>
      <c r="AO426" s="38"/>
      <c r="AP426" s="73"/>
      <c r="AQ426" s="68"/>
      <c r="AR426" s="38"/>
      <c r="AS426" s="39"/>
      <c r="AT426" s="71"/>
      <c r="AU426" s="71">
        <f t="shared" si="54"/>
        <v>1</v>
      </c>
      <c r="AV426" s="75" t="b">
        <f t="shared" si="55"/>
        <v>0</v>
      </c>
    </row>
    <row r="427" spans="1:48" ht="15" customHeight="1" x14ac:dyDescent="0.2">
      <c r="A427" s="69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1"/>
      <c r="N427" s="71"/>
      <c r="O427" s="70"/>
      <c r="P427" s="70"/>
      <c r="Q427" s="71"/>
      <c r="R427" s="72"/>
      <c r="S427" s="73"/>
      <c r="T427" s="73"/>
      <c r="U427" s="74"/>
      <c r="V427" s="70"/>
      <c r="W427" s="71"/>
      <c r="X427" s="71"/>
      <c r="Y427" s="71"/>
      <c r="Z427" s="71"/>
      <c r="AA427" s="70"/>
      <c r="AB427" s="71"/>
      <c r="AC427" s="71"/>
      <c r="AD427" s="71"/>
      <c r="AE427" s="78" t="str">
        <f t="shared" si="49"/>
        <v/>
      </c>
      <c r="AF427" s="78" t="str">
        <f t="shared" si="50"/>
        <v/>
      </c>
      <c r="AG427" s="78" t="str">
        <f t="shared" si="51"/>
        <v/>
      </c>
      <c r="AH427" s="78" t="str">
        <f t="shared" si="52"/>
        <v/>
      </c>
      <c r="AI427" s="78" t="str">
        <f t="shared" si="53"/>
        <v/>
      </c>
      <c r="AJ427" s="72"/>
      <c r="AK427" s="73"/>
      <c r="AL427" s="73"/>
      <c r="AM427" s="73"/>
      <c r="AN427" s="73"/>
      <c r="AO427" s="38"/>
      <c r="AP427" s="73"/>
      <c r="AQ427" s="68"/>
      <c r="AR427" s="38"/>
      <c r="AS427" s="39"/>
      <c r="AT427" s="71"/>
      <c r="AU427" s="71">
        <f t="shared" si="54"/>
        <v>1</v>
      </c>
      <c r="AV427" s="75" t="b">
        <f t="shared" si="55"/>
        <v>0</v>
      </c>
    </row>
    <row r="428" spans="1:48" ht="15" customHeight="1" x14ac:dyDescent="0.2">
      <c r="A428" s="69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1"/>
      <c r="N428" s="71"/>
      <c r="O428" s="70"/>
      <c r="P428" s="70"/>
      <c r="Q428" s="71"/>
      <c r="R428" s="72"/>
      <c r="S428" s="73"/>
      <c r="T428" s="73"/>
      <c r="U428" s="74"/>
      <c r="V428" s="70"/>
      <c r="W428" s="71"/>
      <c r="X428" s="71"/>
      <c r="Y428" s="71"/>
      <c r="Z428" s="71"/>
      <c r="AA428" s="70"/>
      <c r="AB428" s="71"/>
      <c r="AC428" s="71"/>
      <c r="AD428" s="71"/>
      <c r="AE428" s="78" t="str">
        <f t="shared" si="49"/>
        <v/>
      </c>
      <c r="AF428" s="78" t="str">
        <f t="shared" si="50"/>
        <v/>
      </c>
      <c r="AG428" s="78" t="str">
        <f t="shared" si="51"/>
        <v/>
      </c>
      <c r="AH428" s="78" t="str">
        <f t="shared" si="52"/>
        <v/>
      </c>
      <c r="AI428" s="78" t="str">
        <f t="shared" si="53"/>
        <v/>
      </c>
      <c r="AJ428" s="72"/>
      <c r="AK428" s="73"/>
      <c r="AL428" s="73"/>
      <c r="AM428" s="73"/>
      <c r="AN428" s="73"/>
      <c r="AO428" s="38"/>
      <c r="AP428" s="73"/>
      <c r="AQ428" s="68"/>
      <c r="AR428" s="38"/>
      <c r="AS428" s="39"/>
      <c r="AT428" s="71"/>
      <c r="AU428" s="71">
        <f t="shared" si="54"/>
        <v>1</v>
      </c>
      <c r="AV428" s="75" t="b">
        <f t="shared" si="55"/>
        <v>0</v>
      </c>
    </row>
    <row r="429" spans="1:48" ht="15" customHeight="1" x14ac:dyDescent="0.2">
      <c r="A429" s="69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1"/>
      <c r="N429" s="71"/>
      <c r="O429" s="70"/>
      <c r="P429" s="70"/>
      <c r="Q429" s="71"/>
      <c r="R429" s="72"/>
      <c r="S429" s="73"/>
      <c r="T429" s="73"/>
      <c r="U429" s="74"/>
      <c r="V429" s="70"/>
      <c r="W429" s="71"/>
      <c r="X429" s="71"/>
      <c r="Y429" s="71"/>
      <c r="Z429" s="71"/>
      <c r="AA429" s="70"/>
      <c r="AB429" s="71"/>
      <c r="AC429" s="71"/>
      <c r="AD429" s="71"/>
      <c r="AE429" s="78" t="str">
        <f t="shared" si="49"/>
        <v/>
      </c>
      <c r="AF429" s="78" t="str">
        <f t="shared" si="50"/>
        <v/>
      </c>
      <c r="AG429" s="78" t="str">
        <f t="shared" si="51"/>
        <v/>
      </c>
      <c r="AH429" s="78" t="str">
        <f t="shared" si="52"/>
        <v/>
      </c>
      <c r="AI429" s="78" t="str">
        <f t="shared" si="53"/>
        <v/>
      </c>
      <c r="AJ429" s="72"/>
      <c r="AK429" s="73"/>
      <c r="AL429" s="73"/>
      <c r="AM429" s="73"/>
      <c r="AN429" s="73"/>
      <c r="AO429" s="38"/>
      <c r="AP429" s="73"/>
      <c r="AQ429" s="68"/>
      <c r="AR429" s="38"/>
      <c r="AS429" s="39"/>
      <c r="AT429" s="71"/>
      <c r="AU429" s="71">
        <f t="shared" si="54"/>
        <v>1</v>
      </c>
      <c r="AV429" s="75" t="b">
        <f t="shared" si="55"/>
        <v>0</v>
      </c>
    </row>
    <row r="430" spans="1:48" ht="15" customHeight="1" x14ac:dyDescent="0.2">
      <c r="A430" s="51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3"/>
      <c r="N430" s="53"/>
      <c r="O430" s="52"/>
      <c r="P430" s="52"/>
      <c r="Q430" s="53"/>
      <c r="R430" s="54"/>
      <c r="S430" s="55"/>
      <c r="T430" s="55"/>
      <c r="U430" s="56"/>
      <c r="V430" s="52"/>
      <c r="W430" s="53"/>
      <c r="X430" s="53"/>
      <c r="Y430" s="53"/>
      <c r="Z430" s="53"/>
      <c r="AA430" s="52"/>
      <c r="AB430" s="53"/>
      <c r="AC430" s="53"/>
      <c r="AD430" s="53"/>
      <c r="AE430" s="78"/>
      <c r="AF430" s="78"/>
      <c r="AG430" s="78"/>
      <c r="AH430" s="78"/>
      <c r="AI430" s="78"/>
      <c r="AJ430" s="54"/>
      <c r="AK430" s="55"/>
      <c r="AL430" s="55"/>
      <c r="AM430" s="55"/>
      <c r="AN430" s="55"/>
      <c r="AO430" s="55"/>
      <c r="AP430" s="55"/>
      <c r="AQ430" s="55"/>
      <c r="AR430" s="55"/>
      <c r="AS430" s="56"/>
      <c r="AT430" s="53"/>
      <c r="AU430" s="53"/>
      <c r="AV430" s="57"/>
    </row>
  </sheetData>
  <conditionalFormatting sqref="AE1:AI1 AG2:AI11 AG13:AI429">
    <cfRule type="cellIs" dxfId="66" priority="17" stopIfTrue="1" operator="equal">
      <formula>0</formula>
    </cfRule>
  </conditionalFormatting>
  <conditionalFormatting sqref="AE2:AE11 AE13:AE429">
    <cfRule type="cellIs" dxfId="65" priority="13" stopIfTrue="1" operator="equal">
      <formula>0</formula>
    </cfRule>
  </conditionalFormatting>
  <conditionalFormatting sqref="AF2:AF11 AF13:AF429">
    <cfRule type="cellIs" dxfId="64" priority="12" stopIfTrue="1" operator="equal">
      <formula>0</formula>
    </cfRule>
  </conditionalFormatting>
  <conditionalFormatting sqref="AG409:AI430">
    <cfRule type="cellIs" dxfId="63" priority="11" stopIfTrue="1" operator="equal">
      <formula>0</formula>
    </cfRule>
  </conditionalFormatting>
  <conditionalFormatting sqref="AE409:AE430">
    <cfRule type="cellIs" dxfId="62" priority="10" stopIfTrue="1" operator="equal">
      <formula>0</formula>
    </cfRule>
  </conditionalFormatting>
  <conditionalFormatting sqref="AF409:AF430">
    <cfRule type="cellIs" dxfId="61" priority="9" stopIfTrue="1" operator="equal">
      <formula>0</formula>
    </cfRule>
  </conditionalFormatting>
  <conditionalFormatting sqref="AG12:AI12">
    <cfRule type="cellIs" dxfId="60" priority="8" stopIfTrue="1" operator="equal">
      <formula>0</formula>
    </cfRule>
  </conditionalFormatting>
  <conditionalFormatting sqref="AE12">
    <cfRule type="cellIs" dxfId="59" priority="7" stopIfTrue="1" operator="equal">
      <formula>0</formula>
    </cfRule>
  </conditionalFormatting>
  <conditionalFormatting sqref="AF12">
    <cfRule type="cellIs" dxfId="58" priority="6" stopIfTrue="1" operator="equal">
      <formula>0</formula>
    </cfRule>
  </conditionalFormatting>
  <conditionalFormatting sqref="AE2:AI429">
    <cfRule type="cellIs" dxfId="57" priority="1" operator="equal">
      <formula>0</formula>
    </cfRule>
  </conditionalFormatting>
  <dataValidations count="4">
    <dataValidation type="date" allowBlank="1" showInputMessage="1" showErrorMessage="1" errorTitle="Date de sav" error="tu dois mettre uniquement une date dans cette colonne" sqref="AQ2:AQ429">
      <formula1>43101</formula1>
      <formula2>43465</formula2>
    </dataValidation>
    <dataValidation type="whole" operator="equal" allowBlank="1" showInputMessage="1" showErrorMessage="1" errorTitle="commande repassée" error="tu ne peut mettre dans cette colonne qu'un 1 ou ne rien mettre" sqref="AO2:AO429">
      <formula1>1</formula1>
    </dataValidation>
    <dataValidation type="whole" operator="equal" allowBlank="1" showInputMessage="1" showErrorMessage="1" errorTitle="refus suivi" error="tu ne peux mettre qu'un 1 dans cette colonne ou ne rien mettre" sqref="AR2:AR429">
      <formula1>1</formula1>
    </dataValidation>
    <dataValidation type="whole" operator="equal" allowBlank="1" showInputMessage="1" showErrorMessage="1" errorTitle="sav G" error="tu ne peux mettre dans celle colonne qu'un 1 ou ne rien mettre" sqref="AS2:AS429">
      <formula1>1</formula1>
    </dataValidation>
  </dataValidations>
  <pageMargins left="0.75" right="0.75" top="1" bottom="1" header="0.3" footer="0.3"/>
  <pageSetup orientation="portrait"/>
  <headerFooter>
    <oddFooter>&amp;C&amp;"Helvetica,Regular"&amp;12&amp;K000000&amp;P</oddFooter>
  </headerFooter>
  <legacy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workbookViewId="0">
      <selection activeCell="G22" sqref="G22"/>
    </sheetView>
  </sheetViews>
  <sheetFormatPr baseColWidth="10" defaultRowHeight="15" x14ac:dyDescent="0.2"/>
  <cols>
    <col min="1" max="1" width="18.33203125" bestFit="1" customWidth="1"/>
    <col min="2" max="2" width="14" customWidth="1"/>
    <col min="3" max="3" width="17.1640625" customWidth="1"/>
    <col min="4" max="4" width="27.33203125" customWidth="1"/>
    <col min="5" max="5" width="11.6640625" customWidth="1"/>
    <col min="6" max="6" width="13" bestFit="1" customWidth="1"/>
    <col min="7" max="7" width="12" customWidth="1"/>
    <col min="8" max="8" width="25.6640625" customWidth="1"/>
    <col min="9" max="9" width="9.5" customWidth="1"/>
    <col min="10" max="10" width="9.83203125" customWidth="1"/>
    <col min="11" max="11" width="14.1640625" bestFit="1" customWidth="1"/>
    <col min="12" max="12" width="13" bestFit="1" customWidth="1"/>
    <col min="13" max="13" width="12" bestFit="1" customWidth="1"/>
    <col min="14" max="14" width="14" bestFit="1" customWidth="1"/>
    <col min="15" max="15" width="17.1640625" bestFit="1" customWidth="1"/>
    <col min="16" max="16" width="27.33203125" bestFit="1" customWidth="1"/>
    <col min="17" max="17" width="11.6640625" bestFit="1" customWidth="1"/>
    <col min="18" max="18" width="13" bestFit="1" customWidth="1"/>
    <col min="19" max="19" width="12" bestFit="1" customWidth="1"/>
    <col min="20" max="20" width="14" bestFit="1" customWidth="1"/>
    <col min="21" max="21" width="17.1640625" bestFit="1" customWidth="1"/>
    <col min="22" max="22" width="27.33203125" bestFit="1" customWidth="1"/>
    <col min="23" max="23" width="11.6640625" bestFit="1" customWidth="1"/>
    <col min="24" max="24" width="13" bestFit="1" customWidth="1"/>
    <col min="25" max="25" width="12" bestFit="1" customWidth="1"/>
    <col min="26" max="26" width="14" bestFit="1" customWidth="1"/>
    <col min="27" max="27" width="17.1640625" bestFit="1" customWidth="1"/>
    <col min="28" max="28" width="27.33203125" bestFit="1" customWidth="1"/>
    <col min="29" max="29" width="11.6640625" bestFit="1" customWidth="1"/>
    <col min="30" max="30" width="13" bestFit="1" customWidth="1"/>
    <col min="31" max="31" width="12" bestFit="1" customWidth="1"/>
    <col min="32" max="32" width="18.1640625" bestFit="1" customWidth="1"/>
    <col min="33" max="33" width="21.33203125" bestFit="1" customWidth="1"/>
    <col min="34" max="34" width="31.5" bestFit="1" customWidth="1"/>
    <col min="35" max="35" width="16" bestFit="1" customWidth="1"/>
    <col min="36" max="36" width="17.33203125" bestFit="1" customWidth="1"/>
    <col min="37" max="37" width="16.1640625" bestFit="1" customWidth="1"/>
  </cols>
  <sheetData>
    <row r="1" spans="1:16" x14ac:dyDescent="0.2">
      <c r="A1" t="s">
        <v>2023</v>
      </c>
      <c r="B1" t="s">
        <v>2024</v>
      </c>
      <c r="C1" t="s">
        <v>2063</v>
      </c>
      <c r="E1" t="s">
        <v>2023</v>
      </c>
      <c r="F1" t="s">
        <v>2059</v>
      </c>
      <c r="G1" t="s">
        <v>2060</v>
      </c>
      <c r="H1" t="s">
        <v>777</v>
      </c>
      <c r="I1" t="s">
        <v>779</v>
      </c>
      <c r="J1" t="s">
        <v>780</v>
      </c>
    </row>
    <row r="2" spans="1:16" x14ac:dyDescent="0.2">
      <c r="A2" t="s">
        <v>50</v>
      </c>
      <c r="B2">
        <f>COUNTIF(Détails!A:A,'nb sav actualisé'!A2)</f>
        <v>407</v>
      </c>
      <c r="E2" s="42" t="s">
        <v>2050</v>
      </c>
      <c r="F2" s="42" t="s">
        <v>2051</v>
      </c>
      <c r="G2" s="42" t="s">
        <v>2052</v>
      </c>
      <c r="H2" s="42" t="s">
        <v>2053</v>
      </c>
      <c r="I2" s="42" t="s">
        <v>2054</v>
      </c>
      <c r="J2" s="42" t="s">
        <v>2055</v>
      </c>
      <c r="K2" s="42" t="s">
        <v>2056</v>
      </c>
      <c r="L2" s="42" t="s">
        <v>2057</v>
      </c>
      <c r="M2" s="42" t="s">
        <v>2058</v>
      </c>
    </row>
    <row r="3" spans="1:16" x14ac:dyDescent="0.2">
      <c r="A3" t="s">
        <v>51</v>
      </c>
      <c r="B3">
        <f>COUNTIF(Détails!A:A,'nb sav actualisé'!A3)</f>
        <v>0</v>
      </c>
      <c r="E3">
        <f t="shared" ref="E3:E6" si="0">A30</f>
        <v>0</v>
      </c>
      <c r="F3">
        <f t="shared" ref="F3:F6" si="1">B10</f>
        <v>0</v>
      </c>
      <c r="G3" t="e">
        <f>GETPIVOTDATA("Somme de SAV RESTANT A FAIRE",$A$21,"Mois","septembre")</f>
        <v>#REF!</v>
      </c>
      <c r="H3" t="e">
        <f>GETPIVOTDATA("Nombre de CS",$A$21,"Mois","septembre")</f>
        <v>#REF!</v>
      </c>
      <c r="I3" t="e">
        <f>GETPIVOTDATA("Nombre de BOX",$A$21,"Mois","septembre")</f>
        <v>#REF!</v>
      </c>
      <c r="J3" t="e">
        <f>GETPIVOTDATA("Nombre de TG",$A$21,"Mois","septembre")</f>
        <v>#REF!</v>
      </c>
    </row>
    <row r="4" spans="1:16" x14ac:dyDescent="0.2">
      <c r="A4" t="s">
        <v>755</v>
      </c>
      <c r="B4">
        <f>COUNTIF(Détails!A:A,'nb sav actualisé'!A4)</f>
        <v>0</v>
      </c>
      <c r="E4">
        <f t="shared" si="0"/>
        <v>0</v>
      </c>
      <c r="F4">
        <f t="shared" si="1"/>
        <v>0</v>
      </c>
      <c r="G4" t="e">
        <f>GETPIVOTDATA("Somme de SAV RESTANT A FAIRE",$A$21,"Mois","octobre")</f>
        <v>#REF!</v>
      </c>
      <c r="H4" t="e">
        <f>GETPIVOTDATA("Nombre de CS",$A$21,"Mois","octobre")</f>
        <v>#REF!</v>
      </c>
      <c r="I4" t="e">
        <f>GETPIVOTDATA("Nombre de BOX",$A$21,"Mois","octobre")</f>
        <v>#REF!</v>
      </c>
      <c r="J4" t="e">
        <f>GETPIVOTDATA("Nombre de TG",$A$21,"Mois","octobre")</f>
        <v>#REF!</v>
      </c>
    </row>
    <row r="5" spans="1:16" x14ac:dyDescent="0.2">
      <c r="A5" t="s">
        <v>756</v>
      </c>
      <c r="B5">
        <f>COUNTIF(Détails!A:A,'nb sav actualisé'!A5)</f>
        <v>0</v>
      </c>
      <c r="E5">
        <f t="shared" si="0"/>
        <v>0</v>
      </c>
      <c r="F5">
        <f t="shared" si="1"/>
        <v>0</v>
      </c>
      <c r="G5" t="e">
        <f>GETPIVOTDATA("Somme de SAV RESTANT A FAIRE",$A$21,"Mois","novembre")</f>
        <v>#REF!</v>
      </c>
      <c r="H5" t="e">
        <f>GETPIVOTDATA("Nombre de CS",$A$21,"Mois","novembre")</f>
        <v>#REF!</v>
      </c>
      <c r="I5" t="e">
        <f>GETPIVOTDATA("Nombre de BOX",$A$21,"Mois","novembre")</f>
        <v>#REF!</v>
      </c>
      <c r="J5" t="e">
        <f>GETPIVOTDATA("Nombre de TG",$A$21,"Mois","novembre")</f>
        <v>#REF!</v>
      </c>
    </row>
    <row r="6" spans="1:16" x14ac:dyDescent="0.2">
      <c r="A6" t="s">
        <v>757</v>
      </c>
      <c r="B6">
        <f>COUNTIF(Détails!A:A,'nb sav actualisé'!A6)</f>
        <v>0</v>
      </c>
      <c r="E6">
        <f t="shared" si="0"/>
        <v>0</v>
      </c>
      <c r="F6">
        <f t="shared" si="1"/>
        <v>0</v>
      </c>
      <c r="G6" t="e">
        <f>GETPIVOTDATA("Somme de SAV RESTANT A FAIRE",$A$21,"Mois","décembre")</f>
        <v>#REF!</v>
      </c>
      <c r="H6" t="e">
        <f>GETPIVOTDATA("Nombre de CS",$A$21,"Mois","décembre")</f>
        <v>#REF!</v>
      </c>
      <c r="I6" t="e">
        <f>GETPIVOTDATA("Nombre de BOX",$A$21,"Mois","décembre")</f>
        <v>#REF!</v>
      </c>
      <c r="J6" t="e">
        <f>GETPIVOTDATA("Nombre de TG",$A$21,"Mois","décembre")</f>
        <v>#REF!</v>
      </c>
    </row>
    <row r="7" spans="1:16" x14ac:dyDescent="0.2">
      <c r="A7" t="s">
        <v>758</v>
      </c>
      <c r="B7">
        <f>COUNTIF(Détails!A:A,'nb sav actualisé'!A7)</f>
        <v>0</v>
      </c>
      <c r="P7" t="s">
        <v>2064</v>
      </c>
    </row>
    <row r="8" spans="1:16" x14ac:dyDescent="0.2">
      <c r="A8" t="s">
        <v>759</v>
      </c>
      <c r="B8">
        <f>COUNTIF(Détails!A:A,'nb sav actualisé'!A8)</f>
        <v>0</v>
      </c>
      <c r="P8" t="s">
        <v>2065</v>
      </c>
    </row>
    <row r="9" spans="1:16" x14ac:dyDescent="0.2">
      <c r="A9" t="s">
        <v>760</v>
      </c>
      <c r="B9">
        <f>COUNTIF(Détails!A:A,'nb sav actualisé'!A9)</f>
        <v>0</v>
      </c>
    </row>
    <row r="10" spans="1:16" x14ac:dyDescent="0.2">
      <c r="A10" t="s">
        <v>2</v>
      </c>
      <c r="B10">
        <f>COUNTIF(Détails!A:A,'nb sav actualisé'!A10)</f>
        <v>0</v>
      </c>
    </row>
    <row r="11" spans="1:16" x14ac:dyDescent="0.2">
      <c r="A11" t="s">
        <v>761</v>
      </c>
      <c r="B11">
        <f>COUNTIF(Détails!A:A,'nb sav actualisé'!A11)</f>
        <v>0</v>
      </c>
    </row>
    <row r="12" spans="1:16" x14ac:dyDescent="0.2">
      <c r="A12" t="s">
        <v>1758</v>
      </c>
      <c r="B12">
        <f>COUNTIF(Détails!A:A,'nb sav actualisé'!A12)</f>
        <v>0</v>
      </c>
    </row>
    <row r="13" spans="1:16" x14ac:dyDescent="0.2">
      <c r="A13" t="s">
        <v>1879</v>
      </c>
      <c r="B13">
        <f>COUNTIF(Détails!A:A,'nb sav actualisé'!A13)</f>
        <v>0</v>
      </c>
    </row>
    <row r="19" spans="1:8" ht="16" customHeight="1" x14ac:dyDescent="0.2"/>
    <row r="21" spans="1:8" x14ac:dyDescent="0.2">
      <c r="A21" s="33" t="s">
        <v>3</v>
      </c>
      <c r="B21" t="s">
        <v>5</v>
      </c>
      <c r="C21" t="s">
        <v>4</v>
      </c>
      <c r="D21" t="s">
        <v>2022</v>
      </c>
      <c r="E21" t="s">
        <v>2047</v>
      </c>
      <c r="F21" t="s">
        <v>2048</v>
      </c>
      <c r="G21" t="s">
        <v>2049</v>
      </c>
      <c r="H21" t="s">
        <v>2062</v>
      </c>
    </row>
    <row r="22" spans="1:8" x14ac:dyDescent="0.2">
      <c r="A22" s="34" t="s">
        <v>50</v>
      </c>
      <c r="B22" s="22"/>
      <c r="C22" s="22"/>
      <c r="D22" s="22"/>
      <c r="E22" s="22">
        <v>3</v>
      </c>
      <c r="F22" s="22">
        <v>2</v>
      </c>
      <c r="G22" s="22"/>
      <c r="H22" s="22">
        <v>26</v>
      </c>
    </row>
    <row r="23" spans="1:8" x14ac:dyDescent="0.2">
      <c r="A23" s="34" t="s">
        <v>16</v>
      </c>
      <c r="B23" s="22"/>
      <c r="C23" s="22"/>
      <c r="D23" s="22"/>
      <c r="E23" s="22">
        <v>3</v>
      </c>
      <c r="F23" s="22">
        <v>2</v>
      </c>
      <c r="G23" s="22"/>
      <c r="H23" s="22">
        <v>26</v>
      </c>
    </row>
    <row r="34" hidden="1" x14ac:dyDescent="0.2"/>
  </sheetData>
  <pageMargins left="0.7" right="0.7" top="0.75" bottom="0.75" header="0.3" footer="0.3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Worksheet</vt:lpstr>
      <vt:lpstr>Feuil1</vt:lpstr>
      <vt:lpstr>Feuil2</vt:lpstr>
      <vt:lpstr>Nb de mag</vt:lpstr>
      <vt:lpstr>Feuil3</vt:lpstr>
      <vt:lpstr>NB COMMANDES DIFFERENTES</vt:lpstr>
      <vt:lpstr>RECAP DR</vt:lpstr>
      <vt:lpstr>Détails</vt:lpstr>
      <vt:lpstr>nb sav actualisé</vt:lpstr>
      <vt:lpstr>STAT LYDIE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cp:keywords/>
  <cp:lastModifiedBy>Utilisateur de Microsoft Office</cp:lastModifiedBy>
  <dcterms:created xsi:type="dcterms:W3CDTF">2018-01-11T09:33:50Z</dcterms:created>
  <dcterms:modified xsi:type="dcterms:W3CDTF">2018-01-25T10:50:05Z</dcterms:modified>
</cp:coreProperties>
</file>