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105" windowWidth="14805" windowHeight="8010" activeTab="1"/>
  </bookViews>
  <sheets>
    <sheet name="SAISIE" sheetId="2" r:id="rId1"/>
    <sheet name="TABLEAU" sheetId="1" r:id="rId2"/>
    <sheet name="Données" sheetId="3" r:id="rId3"/>
    <sheet name="Objectif" sheetId="4" r:id="rId4"/>
  </sheets>
  <calcPr calcId="15251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14" i="1"/>
  <c r="A14" i="1"/>
  <c r="A7" i="1"/>
  <c r="F15" i="1"/>
  <c r="F16" i="1"/>
  <c r="F17" i="1"/>
  <c r="F18" i="1"/>
  <c r="F19" i="1"/>
  <c r="F14" i="1"/>
  <c r="C17" i="4" l="1"/>
  <c r="D15" i="1"/>
  <c r="D16" i="1"/>
  <c r="D17" i="1"/>
  <c r="D18" i="1"/>
  <c r="D19" i="1"/>
  <c r="C15" i="1"/>
  <c r="C16" i="1"/>
  <c r="C17" i="1"/>
  <c r="C18" i="1"/>
  <c r="C19" i="1"/>
  <c r="B15" i="1"/>
  <c r="B16" i="1"/>
  <c r="B17" i="1"/>
  <c r="B18" i="1"/>
  <c r="B19" i="1"/>
  <c r="A15" i="1"/>
  <c r="A16" i="1"/>
  <c r="A17" i="1"/>
  <c r="A18" i="1"/>
  <c r="A19" i="1"/>
  <c r="A44" i="1" l="1"/>
  <c r="A42" i="1"/>
  <c r="A40" i="1"/>
  <c r="B25" i="1"/>
  <c r="C14" i="1" l="1"/>
  <c r="B11" i="1"/>
  <c r="F10" i="1" s="1"/>
  <c r="E31" i="1"/>
  <c r="E32" i="1"/>
  <c r="E33" i="1"/>
  <c r="E34" i="1"/>
  <c r="E35" i="1"/>
  <c r="E30" i="1"/>
  <c r="B35" i="1"/>
  <c r="B30" i="1"/>
  <c r="D31" i="1"/>
  <c r="D32" i="1"/>
  <c r="D33" i="1"/>
  <c r="D34" i="1"/>
  <c r="D35" i="1"/>
  <c r="D30" i="1"/>
  <c r="A35" i="1"/>
  <c r="B31" i="1"/>
  <c r="B32" i="1"/>
  <c r="B33" i="1"/>
  <c r="B34" i="1"/>
  <c r="A31" i="1"/>
  <c r="A32" i="1"/>
  <c r="A33" i="1"/>
  <c r="A34" i="1"/>
  <c r="A30" i="1"/>
  <c r="E8" i="1"/>
  <c r="E7" i="1"/>
  <c r="D14" i="1"/>
  <c r="B14" i="1"/>
  <c r="A21" i="1"/>
  <c r="A38" i="1" l="1"/>
  <c r="B24" i="1" l="1"/>
  <c r="D24" i="1" s="1"/>
  <c r="E24" i="1" s="1"/>
  <c r="C11" i="1" l="1"/>
  <c r="C7" i="1"/>
  <c r="F7" i="1" l="1"/>
  <c r="D11" i="1"/>
  <c r="A3" i="1" l="1"/>
</calcChain>
</file>

<file path=xl/sharedStrings.xml><?xml version="1.0" encoding="utf-8"?>
<sst xmlns="http://schemas.openxmlformats.org/spreadsheetml/2006/main" count="91" uniqueCount="70">
  <si>
    <t>Tableau de bord - Neuilly bords de marne</t>
  </si>
  <si>
    <t>Hébergement</t>
  </si>
  <si>
    <t>Parking</t>
  </si>
  <si>
    <t>Nombre de départs</t>
  </si>
  <si>
    <t>Nombre d'arrivées</t>
  </si>
  <si>
    <t>Previsionnel du jour</t>
  </si>
  <si>
    <t>T. O.</t>
  </si>
  <si>
    <t>Observations:</t>
  </si>
  <si>
    <t>Validation responsable:</t>
  </si>
  <si>
    <t>Validation Réception:</t>
  </si>
  <si>
    <t>No show</t>
  </si>
  <si>
    <t>Chambres Bloquées</t>
  </si>
  <si>
    <t>Hors-Service</t>
  </si>
  <si>
    <t>Saisie tableau de bords</t>
  </si>
  <si>
    <t>Nombre de chambre vendu</t>
  </si>
  <si>
    <t>Nombre d'arrivée</t>
  </si>
  <si>
    <t>Nombre départ</t>
  </si>
  <si>
    <t>Chambres hors service</t>
  </si>
  <si>
    <t>Chiffre d'affaire</t>
  </si>
  <si>
    <t>Petit dejeuner</t>
  </si>
  <si>
    <t>Divers</t>
  </si>
  <si>
    <t>Raison</t>
  </si>
  <si>
    <t>Arrivée J+1</t>
  </si>
  <si>
    <t>départ j+1</t>
  </si>
  <si>
    <t>Commentaire</t>
  </si>
  <si>
    <t>Type (débiteur, rsp, nanr)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</si>
  <si>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</si>
  <si>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</si>
  <si>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</si>
  <si>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</si>
  <si>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</si>
  <si>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</si>
  <si>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</si>
  <si>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</si>
  <si>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</si>
  <si>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</si>
  <si>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</si>
  <si>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</si>
  <si>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Type</t>
  </si>
  <si>
    <t>No Show</t>
  </si>
  <si>
    <t>Libre propre</t>
  </si>
  <si>
    <t>Petit déjeuner</t>
  </si>
  <si>
    <t>Hors services</t>
  </si>
  <si>
    <t>Chambres vendu</t>
  </si>
  <si>
    <t>Chambre</t>
  </si>
  <si>
    <t>Statut</t>
  </si>
  <si>
    <t>Statut (CP, arrivée repportée, Annulée)</t>
  </si>
  <si>
    <t>Dont Hébergement</t>
  </si>
  <si>
    <t>Durée Séjour</t>
  </si>
  <si>
    <t>Total séjour</t>
  </si>
  <si>
    <t>Chambre libre</t>
  </si>
  <si>
    <t>Occupation prévu</t>
  </si>
  <si>
    <t>Chiffre d'affaire H.T.du jour</t>
  </si>
  <si>
    <t>Objectif 2018</t>
  </si>
  <si>
    <t>Total</t>
  </si>
  <si>
    <t>Montant Facturé</t>
  </si>
  <si>
    <r>
      <t xml:space="preserve">- </t>
    </r>
    <r>
      <rPr>
        <b/>
        <sz val="11"/>
        <color rgb="FFFFFF00"/>
        <rFont val="Calibri"/>
        <family val="2"/>
        <scheme val="minor"/>
      </rPr>
      <t>Montant facturé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= Montant réellement débiter (charger une nuit pour les tarifs BAR)</t>
    </r>
  </si>
  <si>
    <r>
      <rPr>
        <b/>
        <sz val="11"/>
        <rFont val="Calibri"/>
        <family val="2"/>
        <scheme val="minor"/>
      </rPr>
      <t>-</t>
    </r>
    <r>
      <rPr>
        <b/>
        <sz val="11"/>
        <color rgb="FFFFFF00"/>
        <rFont val="Calibri"/>
        <family val="2"/>
        <scheme val="minor"/>
      </rPr>
      <t xml:space="preserve"> Durée séjour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= durée total du séjour en nuit</t>
    </r>
  </si>
  <si>
    <r>
      <t xml:space="preserve">- </t>
    </r>
    <r>
      <rPr>
        <b/>
        <sz val="11"/>
        <color rgb="FFFFFF00"/>
        <rFont val="Calibri"/>
        <family val="2"/>
        <scheme val="minor"/>
      </rPr>
      <t>Total séjour</t>
    </r>
    <r>
      <rPr>
        <sz val="11"/>
        <rFont val="Calibri"/>
        <family val="2"/>
        <scheme val="minor"/>
      </rPr>
      <t xml:space="preserve"> = montant total du séjour</t>
    </r>
  </si>
  <si>
    <r>
      <t>Chiffre d'affaire jour de cloture trouvé dans le rapport "</t>
    </r>
    <r>
      <rPr>
        <sz val="11"/>
        <color rgb="FFFFFF00"/>
        <rFont val="Calibri"/>
        <family val="2"/>
        <scheme val="minor"/>
      </rPr>
      <t>après CM / C.A J/M/A vs bdgt N-1 HT"</t>
    </r>
  </si>
  <si>
    <t>Chambres hors service sur protel. Donner la raison</t>
  </si>
  <si>
    <r>
      <t xml:space="preserve">Nombre de chambres vendu le </t>
    </r>
    <r>
      <rPr>
        <b/>
        <sz val="11"/>
        <color rgb="FFFFFF00"/>
        <rFont val="Calibri"/>
        <family val="2"/>
        <scheme val="minor"/>
      </rPr>
      <t>jour de la cloture</t>
    </r>
  </si>
  <si>
    <t>Prix moyen Heberg.</t>
  </si>
  <si>
    <t>BAR</t>
  </si>
  <si>
    <t>prahalad Shubra</t>
  </si>
  <si>
    <t>nanr</t>
  </si>
  <si>
    <t>in (306)</t>
  </si>
  <si>
    <t>TIWARI</t>
  </si>
  <si>
    <t>GOVARDANA</t>
  </si>
  <si>
    <t>Reportée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</si>
</sst>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3" tint="-0.249977111117893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20"/>
      <name val="Times New Roman"/>
      <family val="1"/>
    </font>
    <font>
      <b/>
      <sz val="9"/>
      <color theme="1"/>
      <name val="Times New Roman"/>
      <family val="1"/>
    </font>
    <font>
      <b/>
      <sz val="24"/>
      <color theme="1"/>
      <name val="Times New Roman"/>
      <family val="1"/>
    </font>
    <font>
      <b/>
      <sz val="7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4" xfId="0" applyBorder="1"/>
    <xf numFmtId="0" fontId="0" fillId="0" borderId="33" xfId="0" applyBorder="1"/>
    <xf numFmtId="0" fontId="0" fillId="0" borderId="21" xfId="0" applyBorder="1"/>
    <xf numFmtId="0" fontId="0" fillId="0" borderId="22" xfId="0" applyBorder="1"/>
    <xf numFmtId="0" fontId="0" fillId="0" borderId="34" xfId="0" applyBorder="1"/>
    <xf numFmtId="0" fontId="0" fillId="0" borderId="25" xfId="0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2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/>
    <xf numFmtId="165" fontId="10" fillId="0" borderId="13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center"/>
    </xf>
    <xf numFmtId="0" fontId="12" fillId="2" borderId="40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9" fillId="0" borderId="28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165" fontId="2" fillId="0" borderId="14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center" vertical="center" wrapText="1" shrinkToFit="1"/>
    </xf>
    <xf numFmtId="0" fontId="0" fillId="5" borderId="20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wrapText="1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wrapText="1" shrinkToFit="1"/>
    </xf>
    <xf numFmtId="0" fontId="0" fillId="5" borderId="19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5" borderId="7" xfId="0" quotePrefix="1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9" fillId="5" borderId="19" xfId="0" quotePrefix="1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0" fillId="0" borderId="19" xfId="0" quotePrefix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20" xfId="0" applyNumberFormat="1" applyFont="1" applyFill="1" applyBorder="1" applyAlignment="1">
      <alignment horizontal="left" vertical="top" wrapText="1"/>
    </xf>
    <xf numFmtId="0" fontId="2" fillId="0" borderId="1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20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28575</xdr:rowOff>
        </xdr:from>
        <xdr:to>
          <xdr:col>7</xdr:col>
          <xdr:colOff>561975</xdr:colOff>
          <xdr:row>1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Save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44"/>
  <sheetViews>
    <sheetView topLeftCell="A7" workbookViewId="0">
      <selection activeCell="C34" sqref="C34"/>
    </sheetView>
  </sheetViews>
  <sheetFormatPr baseColWidth="10" defaultRowHeight="15" x14ac:dyDescent="0.25"/>
  <cols>
    <col min="1" max="1" width="11.42578125" customWidth="1"/>
    <col min="5" max="5" width="16.5703125" customWidth="1"/>
  </cols>
  <sheetData>
    <row r="1" spans="1:11" x14ac:dyDescent="0.25">
      <c r="A1" s="99" t="s">
        <v>13</v>
      </c>
      <c r="B1" s="100"/>
      <c r="C1" s="100"/>
      <c r="D1" s="100"/>
      <c r="E1" s="100"/>
      <c r="F1" s="100"/>
      <c r="G1" s="101"/>
    </row>
    <row r="2" spans="1:11" ht="15.75" thickBot="1" x14ac:dyDescent="0.3">
      <c r="A2" s="102"/>
      <c r="B2" s="103"/>
      <c r="C2" s="103"/>
      <c r="D2" s="103"/>
      <c r="E2" s="103"/>
      <c r="F2" s="103"/>
      <c r="G2" s="104"/>
    </row>
    <row r="3" spans="1:11" ht="15.75" thickBot="1" x14ac:dyDescent="0.3"/>
    <row r="4" spans="1:11" x14ac:dyDescent="0.25">
      <c r="A4" s="105" t="s">
        <v>14</v>
      </c>
      <c r="B4" s="106"/>
      <c r="C4" s="121">
        <v>54</v>
      </c>
      <c r="D4" s="111" t="s">
        <v>61</v>
      </c>
      <c r="E4" s="112"/>
      <c r="F4" s="112"/>
      <c r="G4" s="113"/>
    </row>
    <row r="5" spans="1:11" ht="15.75" thickBot="1" x14ac:dyDescent="0.3">
      <c r="A5" s="107"/>
      <c r="B5" s="108"/>
      <c r="C5" s="122"/>
      <c r="D5" s="114"/>
      <c r="E5" s="115"/>
      <c r="F5" s="115"/>
      <c r="G5" s="116"/>
    </row>
    <row r="6" spans="1:11" x14ac:dyDescent="0.25">
      <c r="A6" s="105" t="s">
        <v>15</v>
      </c>
      <c r="B6" s="106"/>
      <c r="C6" s="121">
        <v>14</v>
      </c>
      <c r="D6" s="117" t="s">
        <v>22</v>
      </c>
      <c r="E6" s="105" t="s">
        <v>16</v>
      </c>
      <c r="F6" s="106"/>
      <c r="G6" s="123">
        <v>18</v>
      </c>
      <c r="H6" s="117" t="s">
        <v>23</v>
      </c>
    </row>
    <row r="7" spans="1:11" ht="15.75" thickBot="1" x14ac:dyDescent="0.3">
      <c r="A7" s="107"/>
      <c r="B7" s="108"/>
      <c r="C7" s="122"/>
      <c r="D7" s="118"/>
      <c r="E7" s="107"/>
      <c r="F7" s="108"/>
      <c r="G7" s="124"/>
      <c r="H7" s="118"/>
    </row>
    <row r="8" spans="1:11" ht="15" customHeight="1" x14ac:dyDescent="0.25">
      <c r="A8" s="105" t="s">
        <v>10</v>
      </c>
      <c r="B8" s="106"/>
      <c r="C8" s="105" t="s">
        <v>55</v>
      </c>
      <c r="D8" s="119"/>
      <c r="E8" s="125" t="s">
        <v>25</v>
      </c>
      <c r="F8" s="125" t="s">
        <v>46</v>
      </c>
      <c r="G8" s="83" t="s">
        <v>48</v>
      </c>
      <c r="H8" s="85" t="s">
        <v>49</v>
      </c>
      <c r="I8" s="156" t="s">
        <v>56</v>
      </c>
      <c r="J8" s="157"/>
      <c r="K8" s="158"/>
    </row>
    <row r="9" spans="1:11" ht="15.75" thickBot="1" x14ac:dyDescent="0.3">
      <c r="A9" s="107"/>
      <c r="B9" s="108"/>
      <c r="C9" s="107"/>
      <c r="D9" s="120"/>
      <c r="E9" s="126"/>
      <c r="F9" s="127"/>
      <c r="G9" s="84"/>
      <c r="H9" s="86"/>
      <c r="I9" s="159"/>
      <c r="J9" s="160"/>
      <c r="K9" s="161"/>
    </row>
    <row r="10" spans="1:11" x14ac:dyDescent="0.25">
      <c r="A10" s="169" t="s">
        <v>64</v>
      </c>
      <c r="B10" s="170"/>
      <c r="C10" s="91">
        <v>60</v>
      </c>
      <c r="D10" s="92"/>
      <c r="E10" s="22" t="s">
        <v>65</v>
      </c>
      <c r="F10" s="24" t="s">
        <v>66</v>
      </c>
      <c r="G10" s="22">
        <v>1</v>
      </c>
      <c r="H10" s="78">
        <v>60</v>
      </c>
      <c r="I10" s="159"/>
      <c r="J10" s="160"/>
      <c r="K10" s="161"/>
    </row>
    <row r="11" spans="1:11" ht="15" customHeight="1" x14ac:dyDescent="0.25">
      <c r="A11" s="144" t="s">
        <v>67</v>
      </c>
      <c r="B11" s="145"/>
      <c r="C11" s="93">
        <v>0</v>
      </c>
      <c r="D11" s="94"/>
      <c r="E11" s="21" t="s">
        <v>63</v>
      </c>
      <c r="F11" s="24" t="s">
        <v>69</v>
      </c>
      <c r="G11" s="21">
        <v>8</v>
      </c>
      <c r="H11" s="75">
        <v>504</v>
      </c>
      <c r="I11" s="162" t="s">
        <v>57</v>
      </c>
      <c r="J11" s="160"/>
      <c r="K11" s="161"/>
    </row>
    <row r="12" spans="1:11" x14ac:dyDescent="0.25">
      <c r="A12" s="144" t="s">
        <v>68</v>
      </c>
      <c r="B12" s="145"/>
      <c r="C12" s="93">
        <v>0</v>
      </c>
      <c r="D12" s="94"/>
      <c r="E12" s="21" t="s">
        <v>63</v>
      </c>
      <c r="F12" s="24" t="s">
        <v>69</v>
      </c>
      <c r="G12" s="21">
        <v>8</v>
      </c>
      <c r="H12" s="75">
        <v>504</v>
      </c>
      <c r="I12" s="159"/>
      <c r="J12" s="160"/>
      <c r="K12" s="161"/>
    </row>
    <row r="13" spans="1:11" x14ac:dyDescent="0.25">
      <c r="A13" s="172"/>
      <c r="B13" s="173"/>
      <c r="C13" s="94"/>
      <c r="D13" s="171"/>
      <c r="E13" s="21"/>
      <c r="F13" s="24"/>
      <c r="G13" s="21"/>
      <c r="H13" s="75"/>
      <c r="I13" s="162" t="s">
        <v>58</v>
      </c>
      <c r="J13" s="160"/>
      <c r="K13" s="161"/>
    </row>
    <row r="14" spans="1:11" x14ac:dyDescent="0.25">
      <c r="A14" s="144"/>
      <c r="B14" s="145"/>
      <c r="C14" s="93"/>
      <c r="D14" s="94"/>
      <c r="E14" s="21"/>
      <c r="F14" s="24"/>
      <c r="G14" s="21"/>
      <c r="H14" s="75"/>
      <c r="I14" s="159"/>
      <c r="J14" s="160"/>
      <c r="K14" s="161"/>
    </row>
    <row r="15" spans="1:11" ht="15.75" thickBot="1" x14ac:dyDescent="0.3">
      <c r="A15" s="146"/>
      <c r="B15" s="147"/>
      <c r="C15" s="128"/>
      <c r="D15" s="129"/>
      <c r="E15" s="76"/>
      <c r="F15" s="28"/>
      <c r="G15" s="76"/>
      <c r="H15" s="77"/>
      <c r="I15" s="163"/>
      <c r="J15" s="164"/>
      <c r="K15" s="165"/>
    </row>
    <row r="16" spans="1:11" x14ac:dyDescent="0.25">
      <c r="A16" s="130" t="s">
        <v>17</v>
      </c>
      <c r="B16" s="131"/>
      <c r="C16" s="130" t="s">
        <v>21</v>
      </c>
      <c r="D16" s="155"/>
      <c r="E16" s="155"/>
      <c r="F16" s="155"/>
      <c r="G16" s="131"/>
      <c r="H16" s="135" t="s">
        <v>60</v>
      </c>
      <c r="I16" s="136"/>
      <c r="J16" s="137"/>
    </row>
    <row r="17" spans="1:10" ht="15.75" thickBot="1" x14ac:dyDescent="0.3">
      <c r="A17" s="107"/>
      <c r="B17" s="108"/>
      <c r="C17" s="107"/>
      <c r="D17" s="120"/>
      <c r="E17" s="120"/>
      <c r="F17" s="120"/>
      <c r="G17" s="108"/>
      <c r="H17" s="135"/>
      <c r="I17" s="136"/>
      <c r="J17" s="137"/>
    </row>
    <row r="18" spans="1:10" ht="15.75" thickBot="1" x14ac:dyDescent="0.3">
      <c r="A18" s="87"/>
      <c r="B18" s="88"/>
      <c r="C18" s="91"/>
      <c r="D18" s="91"/>
      <c r="E18" s="91"/>
      <c r="F18" s="91"/>
      <c r="G18" s="92"/>
      <c r="H18" s="135"/>
      <c r="I18" s="136"/>
      <c r="J18" s="137"/>
    </row>
    <row r="19" spans="1:10" ht="15.75" thickBot="1" x14ac:dyDescent="0.3">
      <c r="A19" s="87"/>
      <c r="B19" s="88"/>
      <c r="C19" s="91"/>
      <c r="D19" s="91"/>
      <c r="E19" s="91"/>
      <c r="F19" s="91"/>
      <c r="G19" s="92"/>
      <c r="H19" s="135"/>
      <c r="I19" s="136"/>
      <c r="J19" s="137"/>
    </row>
    <row r="20" spans="1:10" ht="15.75" customHeight="1" thickBot="1" x14ac:dyDescent="0.3">
      <c r="A20" s="87"/>
      <c r="B20" s="88"/>
      <c r="C20" s="91"/>
      <c r="D20" s="91"/>
      <c r="E20" s="91"/>
      <c r="F20" s="91"/>
      <c r="G20" s="92"/>
      <c r="H20" s="135"/>
      <c r="I20" s="136"/>
      <c r="J20" s="137"/>
    </row>
    <row r="21" spans="1:10" ht="15.75" thickBot="1" x14ac:dyDescent="0.3">
      <c r="A21" s="87"/>
      <c r="B21" s="96"/>
      <c r="C21" s="91"/>
      <c r="D21" s="91"/>
      <c r="E21" s="91"/>
      <c r="F21" s="91"/>
      <c r="G21" s="92"/>
      <c r="H21" s="135"/>
      <c r="I21" s="136"/>
      <c r="J21" s="137"/>
    </row>
    <row r="22" spans="1:10" ht="15.75" thickBot="1" x14ac:dyDescent="0.3">
      <c r="A22" s="87"/>
      <c r="B22" s="96"/>
      <c r="C22" s="91"/>
      <c r="D22" s="91"/>
      <c r="E22" s="91"/>
      <c r="F22" s="91"/>
      <c r="G22" s="92"/>
      <c r="H22" s="135"/>
      <c r="I22" s="136"/>
      <c r="J22" s="137"/>
    </row>
    <row r="23" spans="1:10" ht="15.75" thickBot="1" x14ac:dyDescent="0.3">
      <c r="A23" s="87"/>
      <c r="B23" s="96"/>
      <c r="C23" s="94"/>
      <c r="D23" s="97"/>
      <c r="E23" s="97"/>
      <c r="F23" s="97"/>
      <c r="G23" s="98"/>
      <c r="H23" s="135"/>
      <c r="I23" s="136"/>
      <c r="J23" s="137"/>
    </row>
    <row r="24" spans="1:10" ht="15.75" thickBot="1" x14ac:dyDescent="0.3">
      <c r="A24" s="87"/>
      <c r="B24" s="96"/>
      <c r="C24" s="94"/>
      <c r="D24" s="97"/>
      <c r="E24" s="97"/>
      <c r="F24" s="97"/>
      <c r="G24" s="98"/>
      <c r="H24" s="135"/>
      <c r="I24" s="136"/>
      <c r="J24" s="137"/>
    </row>
    <row r="25" spans="1:10" ht="15.75" thickBot="1" x14ac:dyDescent="0.3">
      <c r="A25" s="87"/>
      <c r="B25" s="96"/>
      <c r="C25" s="94"/>
      <c r="D25" s="97"/>
      <c r="E25" s="97"/>
      <c r="F25" s="97"/>
      <c r="G25" s="98"/>
      <c r="H25" s="135"/>
      <c r="I25" s="136"/>
      <c r="J25" s="137"/>
    </row>
    <row r="26" spans="1:10" ht="15.75" thickBot="1" x14ac:dyDescent="0.3">
      <c r="A26" s="87"/>
      <c r="B26" s="96"/>
      <c r="C26" s="94"/>
      <c r="D26" s="97"/>
      <c r="E26" s="97"/>
      <c r="F26" s="97"/>
      <c r="G26" s="98"/>
      <c r="H26" s="135"/>
      <c r="I26" s="136"/>
      <c r="J26" s="137"/>
    </row>
    <row r="27" spans="1:10" ht="15.75" thickBot="1" x14ac:dyDescent="0.3">
      <c r="A27" s="87"/>
      <c r="B27" s="88"/>
      <c r="C27" s="93"/>
      <c r="D27" s="93"/>
      <c r="E27" s="93"/>
      <c r="F27" s="93"/>
      <c r="G27" s="94"/>
      <c r="H27" s="138"/>
      <c r="I27" s="139"/>
      <c r="J27" s="140"/>
    </row>
    <row r="28" spans="1:10" ht="15.75" thickBot="1" x14ac:dyDescent="0.3">
      <c r="A28" s="87"/>
      <c r="B28" s="88"/>
      <c r="C28" s="93"/>
      <c r="D28" s="93"/>
      <c r="E28" s="93"/>
      <c r="F28" s="93"/>
      <c r="G28" s="93"/>
    </row>
    <row r="29" spans="1:10" ht="15.75" thickBot="1" x14ac:dyDescent="0.3">
      <c r="A29" s="89"/>
      <c r="B29" s="90"/>
      <c r="C29" s="95"/>
      <c r="D29" s="95"/>
      <c r="E29" s="95"/>
      <c r="F29" s="95"/>
      <c r="G29" s="95"/>
    </row>
    <row r="30" spans="1:10" ht="30" customHeight="1" thickBot="1" x14ac:dyDescent="0.3">
      <c r="A30" s="148" t="s">
        <v>18</v>
      </c>
      <c r="B30" s="149"/>
      <c r="C30" s="149"/>
      <c r="D30" s="149"/>
      <c r="E30" s="149"/>
      <c r="F30" s="149"/>
      <c r="G30" s="150"/>
      <c r="H30" s="111" t="s">
        <v>59</v>
      </c>
      <c r="I30" s="112"/>
      <c r="J30" s="113"/>
    </row>
    <row r="31" spans="1:10" ht="15" customHeight="1" thickBot="1" x14ac:dyDescent="0.3">
      <c r="A31" s="151" t="s">
        <v>1</v>
      </c>
      <c r="B31" s="152"/>
      <c r="C31" s="16">
        <v>2750.51</v>
      </c>
      <c r="D31" s="16"/>
      <c r="E31" s="16"/>
      <c r="F31" s="16"/>
      <c r="G31" s="19"/>
      <c r="H31" s="141"/>
      <c r="I31" s="142"/>
      <c r="J31" s="143"/>
    </row>
    <row r="32" spans="1:10" ht="15" customHeight="1" thickBot="1" x14ac:dyDescent="0.3">
      <c r="A32" s="153" t="s">
        <v>19</v>
      </c>
      <c r="B32" s="154"/>
      <c r="C32" s="15">
        <v>227.5</v>
      </c>
      <c r="D32" s="15"/>
      <c r="E32" s="15"/>
      <c r="F32" s="15"/>
      <c r="G32" s="20"/>
      <c r="H32" s="141"/>
      <c r="I32" s="142"/>
      <c r="J32" s="143"/>
    </row>
    <row r="33" spans="1:10" ht="15.75" thickBot="1" x14ac:dyDescent="0.3">
      <c r="A33" s="153" t="s">
        <v>2</v>
      </c>
      <c r="B33" s="154"/>
      <c r="C33" s="15">
        <v>50</v>
      </c>
      <c r="D33" s="15"/>
      <c r="E33" s="15"/>
      <c r="F33" s="15"/>
      <c r="G33" s="20"/>
      <c r="H33" s="141"/>
      <c r="I33" s="142"/>
      <c r="J33" s="143"/>
    </row>
    <row r="34" spans="1:10" ht="15.75" thickBot="1" x14ac:dyDescent="0.3">
      <c r="A34" s="151" t="s">
        <v>20</v>
      </c>
      <c r="B34" s="152"/>
      <c r="C34" s="17">
        <v>10</v>
      </c>
      <c r="D34" s="17"/>
      <c r="E34" s="17"/>
      <c r="F34" s="17"/>
      <c r="G34" s="18"/>
      <c r="H34" s="114"/>
      <c r="I34" s="115"/>
      <c r="J34" s="116"/>
    </row>
    <row r="35" spans="1:10" x14ac:dyDescent="0.25">
      <c r="A35" s="105" t="s">
        <v>24</v>
      </c>
      <c r="B35" s="119"/>
      <c r="C35" s="119"/>
      <c r="D35" s="119"/>
      <c r="E35" s="119"/>
      <c r="F35" s="119"/>
      <c r="G35" s="106"/>
    </row>
    <row r="36" spans="1:10" ht="15.75" thickBot="1" x14ac:dyDescent="0.3">
      <c r="A36" s="107"/>
      <c r="B36" s="120"/>
      <c r="C36" s="120"/>
      <c r="D36" s="120"/>
      <c r="E36" s="120"/>
      <c r="F36" s="120"/>
      <c r="G36" s="108"/>
    </row>
    <row r="37" spans="1:10" ht="15" customHeight="1" x14ac:dyDescent="0.25">
      <c r="A37" s="109"/>
      <c r="B37" s="90"/>
      <c r="C37" s="90"/>
      <c r="D37" s="90"/>
      <c r="E37" s="90"/>
      <c r="F37" s="90"/>
      <c r="G37" s="110"/>
    </row>
    <row r="38" spans="1:10" x14ac:dyDescent="0.25">
      <c r="A38" s="166"/>
      <c r="B38" s="167"/>
      <c r="C38" s="167"/>
      <c r="D38" s="167"/>
      <c r="E38" s="167"/>
      <c r="F38" s="167"/>
      <c r="G38" s="168"/>
    </row>
    <row r="39" spans="1:10" x14ac:dyDescent="0.25">
      <c r="A39" s="166"/>
      <c r="B39" s="167"/>
      <c r="C39" s="167"/>
      <c r="D39" s="167"/>
      <c r="E39" s="167"/>
      <c r="F39" s="167"/>
      <c r="G39" s="168"/>
    </row>
    <row r="40" spans="1:10" ht="15.75" thickBot="1" x14ac:dyDescent="0.3">
      <c r="A40" s="132"/>
      <c r="B40" s="133"/>
      <c r="C40" s="133"/>
      <c r="D40" s="133"/>
      <c r="E40" s="133"/>
      <c r="F40" s="133"/>
      <c r="G40" s="134"/>
    </row>
    <row r="41" spans="1:10" x14ac:dyDescent="0.25">
      <c r="A41" s="14"/>
      <c r="B41" s="14"/>
      <c r="C41" s="14"/>
      <c r="D41" s="14"/>
      <c r="E41" s="14"/>
      <c r="F41" s="14"/>
      <c r="G41" s="14"/>
    </row>
    <row r="42" spans="1:10" x14ac:dyDescent="0.25">
      <c r="A42" s="14"/>
      <c r="B42" s="14"/>
      <c r="C42" s="14"/>
      <c r="D42" s="14"/>
      <c r="E42" s="14"/>
      <c r="F42" s="14"/>
      <c r="G42" s="14"/>
    </row>
    <row r="43" spans="1:10" x14ac:dyDescent="0.25">
      <c r="A43" s="14"/>
      <c r="B43" s="14"/>
      <c r="C43" s="14"/>
      <c r="D43" s="14"/>
      <c r="E43" s="14"/>
      <c r="F43" s="14"/>
      <c r="G43" s="14"/>
    </row>
    <row r="44" spans="1:10" x14ac:dyDescent="0.25">
      <c r="A44" s="14"/>
      <c r="B44" s="14"/>
      <c r="C44" s="14"/>
      <c r="D44" s="14"/>
      <c r="E44" s="14"/>
      <c r="F44" s="14"/>
      <c r="G44" s="14"/>
    </row>
  </sheetData>
  <mergeCells count="69">
    <mergeCell ref="I8:K10"/>
    <mergeCell ref="I11:K12"/>
    <mergeCell ref="I13:K15"/>
    <mergeCell ref="A38:G38"/>
    <mergeCell ref="A39:G39"/>
    <mergeCell ref="A10:B10"/>
    <mergeCell ref="A11:B11"/>
    <mergeCell ref="C13:D13"/>
    <mergeCell ref="C12:D12"/>
    <mergeCell ref="C14:D14"/>
    <mergeCell ref="A13:B13"/>
    <mergeCell ref="A27:B27"/>
    <mergeCell ref="C25:G25"/>
    <mergeCell ref="C26:G26"/>
    <mergeCell ref="C22:G22"/>
    <mergeCell ref="C23:G23"/>
    <mergeCell ref="A40:G40"/>
    <mergeCell ref="H6:H7"/>
    <mergeCell ref="H16:J27"/>
    <mergeCell ref="H30:J34"/>
    <mergeCell ref="A35:G36"/>
    <mergeCell ref="A12:B12"/>
    <mergeCell ref="A14:B14"/>
    <mergeCell ref="A15:B15"/>
    <mergeCell ref="A30:G30"/>
    <mergeCell ref="A31:B31"/>
    <mergeCell ref="A32:B32"/>
    <mergeCell ref="A33:B33"/>
    <mergeCell ref="A34:B34"/>
    <mergeCell ref="C16:G17"/>
    <mergeCell ref="C10:D10"/>
    <mergeCell ref="C11:D11"/>
    <mergeCell ref="A1:G2"/>
    <mergeCell ref="A4:B5"/>
    <mergeCell ref="A6:B7"/>
    <mergeCell ref="E6:F7"/>
    <mergeCell ref="A37:G37"/>
    <mergeCell ref="D4:G5"/>
    <mergeCell ref="D6:D7"/>
    <mergeCell ref="C8:D9"/>
    <mergeCell ref="A8:B9"/>
    <mergeCell ref="C4:C5"/>
    <mergeCell ref="C6:C7"/>
    <mergeCell ref="G6:G7"/>
    <mergeCell ref="E8:E9"/>
    <mergeCell ref="F8:F9"/>
    <mergeCell ref="C15:D15"/>
    <mergeCell ref="A16:B17"/>
    <mergeCell ref="A25:B25"/>
    <mergeCell ref="A26:B26"/>
    <mergeCell ref="C21:G21"/>
    <mergeCell ref="A18:B18"/>
    <mergeCell ref="A20:B20"/>
    <mergeCell ref="G8:G9"/>
    <mergeCell ref="H8:H9"/>
    <mergeCell ref="A28:B28"/>
    <mergeCell ref="A29:B29"/>
    <mergeCell ref="C18:G18"/>
    <mergeCell ref="C19:G19"/>
    <mergeCell ref="C20:G20"/>
    <mergeCell ref="C27:G27"/>
    <mergeCell ref="C28:G28"/>
    <mergeCell ref="C29:G29"/>
    <mergeCell ref="A19:B19"/>
    <mergeCell ref="A21:B21"/>
    <mergeCell ref="A22:B22"/>
    <mergeCell ref="A23:B23"/>
    <mergeCell ref="A24:B24"/>
    <mergeCell ref="C24:G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J66"/>
  <sheetViews>
    <sheetView showZeros="0" tabSelected="1" workbookViewId="0">
      <selection activeCell="K11" sqref="K11"/>
    </sheetView>
  </sheetViews>
  <sheetFormatPr baseColWidth="10" defaultColWidth="9.140625" defaultRowHeight="15" x14ac:dyDescent="0.25"/>
  <cols>
    <col min="1" max="6" width="14.28515625" customWidth="1"/>
    <col min="7" max="7" width="10.5703125" customWidth="1"/>
  </cols>
  <sheetData>
    <row r="1" spans="1:10" ht="15" customHeight="1" x14ac:dyDescent="0.25">
      <c r="A1" s="174" t="s">
        <v>0</v>
      </c>
      <c r="B1" s="175"/>
      <c r="C1" s="175"/>
      <c r="D1" s="175"/>
      <c r="E1" s="175"/>
      <c r="F1" s="176"/>
      <c r="G1" s="51"/>
      <c r="H1" s="2"/>
      <c r="I1" s="2"/>
      <c r="J1" s="1"/>
    </row>
    <row r="2" spans="1:10" ht="15" customHeight="1" thickBot="1" x14ac:dyDescent="0.3">
      <c r="A2" s="177"/>
      <c r="B2" s="178"/>
      <c r="C2" s="178"/>
      <c r="D2" s="178"/>
      <c r="E2" s="178"/>
      <c r="F2" s="179"/>
      <c r="G2" s="51"/>
      <c r="H2" s="2"/>
      <c r="I2" s="2"/>
      <c r="J2" s="1"/>
    </row>
    <row r="3" spans="1:10" ht="15" customHeight="1" x14ac:dyDescent="0.25">
      <c r="A3" s="180">
        <f ca="1">TODAY()-1</f>
        <v>43120</v>
      </c>
      <c r="B3" s="180"/>
      <c r="C3" s="180"/>
      <c r="D3" s="180"/>
      <c r="E3" s="180"/>
      <c r="F3" s="180"/>
      <c r="G3" s="52"/>
      <c r="H3" s="1"/>
      <c r="I3" s="1"/>
      <c r="J3" s="1"/>
    </row>
    <row r="4" spans="1:10" ht="15" customHeight="1" x14ac:dyDescent="0.25">
      <c r="A4" s="181"/>
      <c r="B4" s="181"/>
      <c r="C4" s="181"/>
      <c r="D4" s="181"/>
      <c r="E4" s="181"/>
      <c r="F4" s="181"/>
      <c r="G4" s="52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7" t="s">
        <v>43</v>
      </c>
      <c r="B6" s="3"/>
      <c r="C6" s="195" t="s">
        <v>52</v>
      </c>
      <c r="D6" s="196"/>
      <c r="E6" s="197"/>
      <c r="F6" s="79" t="s">
        <v>62</v>
      </c>
      <c r="H6" s="1"/>
      <c r="I6" s="1"/>
      <c r="J6" s="1"/>
    </row>
    <row r="7" spans="1:10" ht="15" customHeight="1" x14ac:dyDescent="0.25">
      <c r="A7" s="220">
        <f>SAISIE!C4</f>
        <v>54</v>
      </c>
      <c r="B7" s="3"/>
      <c r="C7" s="193">
        <f>SUM(SAISIE!C31:G34)</f>
        <v>3038.01</v>
      </c>
      <c r="D7" s="62" t="s">
        <v>47</v>
      </c>
      <c r="E7" s="50">
        <f>SUM(SAISIE!C31:G31)</f>
        <v>2750.51</v>
      </c>
      <c r="F7" s="221">
        <f>E7/A7</f>
        <v>50.935370370370372</v>
      </c>
      <c r="H7" s="1"/>
      <c r="I7" s="1"/>
      <c r="J7" s="1"/>
    </row>
    <row r="8" spans="1:10" ht="15" customHeight="1" thickBot="1" x14ac:dyDescent="0.3">
      <c r="A8" s="220"/>
      <c r="B8" s="3"/>
      <c r="C8" s="194"/>
      <c r="D8" s="62" t="s">
        <v>41</v>
      </c>
      <c r="E8" s="50">
        <f>SUM(SAISIE!C32:G32)</f>
        <v>227.5</v>
      </c>
      <c r="F8" s="221"/>
      <c r="H8" s="1"/>
      <c r="I8" s="1"/>
      <c r="J8" s="1"/>
    </row>
    <row r="9" spans="1:10" ht="15" customHeight="1" thickBot="1" x14ac:dyDescent="0.3">
      <c r="A9" s="4"/>
      <c r="B9" s="3"/>
      <c r="C9" s="3"/>
      <c r="D9" s="3"/>
      <c r="E9" s="3"/>
      <c r="F9" s="8" t="s">
        <v>6</v>
      </c>
      <c r="G9" s="3"/>
      <c r="H9" s="1"/>
      <c r="I9" s="1"/>
      <c r="J9" s="1"/>
    </row>
    <row r="10" spans="1:10" ht="15" customHeight="1" x14ac:dyDescent="0.25">
      <c r="A10" s="7" t="s">
        <v>11</v>
      </c>
      <c r="B10" s="6" t="s">
        <v>12</v>
      </c>
      <c r="C10" s="9" t="s">
        <v>10</v>
      </c>
      <c r="D10" s="39" t="s">
        <v>40</v>
      </c>
      <c r="F10" s="222">
        <f>(A7+B11)/(65-A11)</f>
        <v>0.83076923076923082</v>
      </c>
      <c r="G10" s="3"/>
      <c r="H10" s="1"/>
      <c r="I10" s="1"/>
      <c r="J10" s="1"/>
    </row>
    <row r="11" spans="1:10" ht="15" customHeight="1" thickBot="1" x14ac:dyDescent="0.3">
      <c r="A11" s="63">
        <v>0</v>
      </c>
      <c r="B11" s="10">
        <f>COUNTA(SAISIE!A18:B29)</f>
        <v>0</v>
      </c>
      <c r="C11" s="23">
        <f>COUNTA(SAISIE!A10:B15)</f>
        <v>3</v>
      </c>
      <c r="D11" s="40">
        <f>65-(A7+A11+B11)</f>
        <v>11</v>
      </c>
      <c r="F11" s="223"/>
      <c r="G11" s="3"/>
      <c r="H11" s="1"/>
      <c r="I11" s="1"/>
      <c r="J11" s="1"/>
    </row>
    <row r="12" spans="1:10" ht="15" customHeight="1" thickBot="1" x14ac:dyDescent="0.3">
      <c r="A12" s="4"/>
      <c r="B12" s="45"/>
      <c r="C12" s="42"/>
      <c r="D12" s="3"/>
      <c r="E12" s="4"/>
      <c r="F12" s="4"/>
      <c r="G12" s="3"/>
      <c r="H12" s="1"/>
      <c r="I12" s="1"/>
      <c r="J12" s="1"/>
    </row>
    <row r="13" spans="1:10" ht="15" customHeight="1" thickBot="1" x14ac:dyDescent="0.3">
      <c r="A13" s="66" t="s">
        <v>39</v>
      </c>
      <c r="B13" s="41" t="s">
        <v>38</v>
      </c>
      <c r="C13" s="41" t="s">
        <v>45</v>
      </c>
      <c r="D13" s="68" t="s">
        <v>55</v>
      </c>
      <c r="E13" s="80" t="s">
        <v>48</v>
      </c>
      <c r="F13" s="41" t="s">
        <v>49</v>
      </c>
      <c r="G13" s="3"/>
      <c r="H13" s="1"/>
      <c r="I13" s="1"/>
      <c r="J13" s="1"/>
    </row>
    <row r="14" spans="1:10" ht="15" customHeight="1" x14ac:dyDescent="0.25">
      <c r="A14" s="67" t="str">
        <f>SAISIE!A10</f>
        <v>prahalad Shubra</v>
      </c>
      <c r="B14" s="58" t="str">
        <f>SAISIE!E10</f>
        <v>nanr</v>
      </c>
      <c r="C14" s="58" t="str">
        <f>SAISIE!F10</f>
        <v>in (306)</v>
      </c>
      <c r="D14" s="69">
        <f>SAISIE!C10</f>
        <v>60</v>
      </c>
      <c r="E14" s="82" t="str">
        <f>SAISIE!G10 &amp; " Nuit(s)"</f>
        <v>1 Nuit(s)</v>
      </c>
      <c r="F14" s="81">
        <f>SAISIE!H10</f>
        <v>60</v>
      </c>
      <c r="G14" s="3"/>
      <c r="H14" s="1"/>
      <c r="I14" s="1"/>
      <c r="J14" s="1"/>
    </row>
    <row r="15" spans="1:10" ht="15" customHeight="1" x14ac:dyDescent="0.25">
      <c r="A15" s="67" t="str">
        <f>SAISIE!A11</f>
        <v>TIWARI</v>
      </c>
      <c r="B15" s="58" t="str">
        <f>SAISIE!E11</f>
        <v>BAR</v>
      </c>
      <c r="C15" s="58" t="str">
        <f>SAISIE!F11</f>
        <v>Reportée</v>
      </c>
      <c r="D15" s="69">
        <f>SAISIE!C11</f>
        <v>0</v>
      </c>
      <c r="E15" s="82" t="str">
        <f>SAISIE!G11 &amp; " Nuit(s)"</f>
        <v>8 Nuit(s)</v>
      </c>
      <c r="F15" s="81">
        <f>SAISIE!H11</f>
        <v>504</v>
      </c>
      <c r="G15" s="3"/>
      <c r="H15" s="1"/>
      <c r="I15" s="1"/>
      <c r="J15" s="1"/>
    </row>
    <row r="16" spans="1:10" ht="15" customHeight="1" x14ac:dyDescent="0.25">
      <c r="A16" s="67" t="str">
        <f>SAISIE!A12</f>
        <v>GOVARDANA</v>
      </c>
      <c r="B16" s="58" t="str">
        <f>SAISIE!E12</f>
        <v>BAR</v>
      </c>
      <c r="C16" s="58" t="str">
        <f>SAISIE!F12</f>
        <v>Reportée</v>
      </c>
      <c r="D16" s="69">
        <f>SAISIE!C12</f>
        <v>0</v>
      </c>
      <c r="E16" s="82" t="str">
        <f>SAISIE!G12 &amp; " Nuit(s)"</f>
        <v>8 Nuit(s)</v>
      </c>
      <c r="F16" s="81">
        <f>SAISIE!H12</f>
        <v>504</v>
      </c>
      <c r="G16" s="3"/>
      <c r="H16" s="1"/>
      <c r="I16" s="1"/>
      <c r="J16" s="1"/>
    </row>
    <row r="17" spans="1:10" ht="15" customHeight="1" x14ac:dyDescent="0.25">
      <c r="A17" s="67">
        <f>SAISIE!A13</f>
        <v>0</v>
      </c>
      <c r="B17" s="58">
        <f>SAISIE!E13</f>
        <v>0</v>
      </c>
      <c r="C17" s="58">
        <f>SAISIE!F13</f>
        <v>0</v>
      </c>
      <c r="D17" s="69">
        <f>SAISIE!C13</f>
        <v>0</v>
      </c>
      <c r="E17" s="82" t="str">
        <f>SAISIE!G13 &amp; " Nuit(s)"</f>
        <v xml:space="preserve"> Nuit(s)</v>
      </c>
      <c r="F17" s="81">
        <f>SAISIE!H13</f>
        <v>0</v>
      </c>
      <c r="G17" s="3"/>
      <c r="H17" s="1"/>
      <c r="I17" s="1"/>
      <c r="J17" s="1"/>
    </row>
    <row r="18" spans="1:10" ht="15" customHeight="1" x14ac:dyDescent="0.25">
      <c r="A18" s="67">
        <f>SAISIE!A14</f>
        <v>0</v>
      </c>
      <c r="B18" s="58">
        <f>SAISIE!E14</f>
        <v>0</v>
      </c>
      <c r="C18" s="58">
        <f>SAISIE!F14</f>
        <v>0</v>
      </c>
      <c r="D18" s="69">
        <f>SAISIE!C14</f>
        <v>0</v>
      </c>
      <c r="E18" s="82" t="str">
        <f>SAISIE!G14 &amp; " Nuit(s)"</f>
        <v xml:space="preserve"> Nuit(s)</v>
      </c>
      <c r="F18" s="81">
        <f>SAISIE!H14</f>
        <v>0</v>
      </c>
      <c r="G18" s="3"/>
      <c r="H18" s="1"/>
      <c r="I18" s="1"/>
      <c r="J18" s="1"/>
    </row>
    <row r="19" spans="1:10" ht="15" customHeight="1" x14ac:dyDescent="0.25">
      <c r="A19" s="67">
        <f>SAISIE!A15</f>
        <v>0</v>
      </c>
      <c r="B19" s="58">
        <f>SAISIE!E15</f>
        <v>0</v>
      </c>
      <c r="C19" s="58">
        <f>SAISIE!F15</f>
        <v>0</v>
      </c>
      <c r="D19" s="69">
        <f>SAISIE!C15</f>
        <v>0</v>
      </c>
      <c r="E19" s="82" t="str">
        <f>SAISIE!G15 &amp; " Nuit(s)"</f>
        <v xml:space="preserve"> Nuit(s)</v>
      </c>
      <c r="F19" s="81">
        <f>SAISIE!H15</f>
        <v>0</v>
      </c>
      <c r="G19" s="3"/>
      <c r="H19" s="1"/>
      <c r="I19" s="1"/>
      <c r="J19" s="1"/>
    </row>
    <row r="20" spans="1:10" ht="15" customHeight="1" x14ac:dyDescent="0.25">
      <c r="A20" s="48"/>
      <c r="B20" s="47"/>
      <c r="C20" s="47"/>
      <c r="D20" s="47"/>
      <c r="E20" s="46"/>
      <c r="F20" s="4"/>
      <c r="G20" s="3"/>
      <c r="H20" s="1"/>
      <c r="I20" s="1"/>
      <c r="J20" s="1"/>
    </row>
    <row r="21" spans="1:10" ht="15" customHeight="1" x14ac:dyDescent="0.25">
      <c r="A21" s="181">
        <f ca="1">TODAY()</f>
        <v>43121</v>
      </c>
      <c r="B21" s="181"/>
      <c r="C21" s="181"/>
      <c r="D21" s="181"/>
      <c r="E21" s="181"/>
      <c r="F21" s="181"/>
      <c r="G21" s="52"/>
      <c r="H21" s="1"/>
      <c r="I21" s="1"/>
      <c r="J21" s="1"/>
    </row>
    <row r="22" spans="1:10" ht="15" customHeight="1" x14ac:dyDescent="0.25">
      <c r="A22" s="181"/>
      <c r="B22" s="181"/>
      <c r="C22" s="181"/>
      <c r="D22" s="181"/>
      <c r="E22" s="181"/>
      <c r="F22" s="181"/>
      <c r="G22" s="52"/>
      <c r="H22" s="1"/>
      <c r="I22" s="1"/>
      <c r="J22" s="1"/>
    </row>
    <row r="23" spans="1:10" ht="15" customHeight="1" x14ac:dyDescent="0.25">
      <c r="A23" s="225" t="s">
        <v>5</v>
      </c>
      <c r="B23" s="225"/>
      <c r="C23" s="3"/>
      <c r="D23" s="71" t="s">
        <v>51</v>
      </c>
      <c r="E23" s="70" t="s">
        <v>50</v>
      </c>
      <c r="F23" s="13"/>
      <c r="G23" s="3"/>
      <c r="H23" s="1"/>
      <c r="I23" s="1"/>
      <c r="J23" s="1"/>
    </row>
    <row r="24" spans="1:10" ht="15" customHeight="1" x14ac:dyDescent="0.25">
      <c r="A24" s="5" t="s">
        <v>3</v>
      </c>
      <c r="B24" s="23">
        <f>SAISIE!G6</f>
        <v>18</v>
      </c>
      <c r="C24" s="3"/>
      <c r="D24" s="200">
        <f>(A7-B24+B25)</f>
        <v>50</v>
      </c>
      <c r="E24" s="198">
        <f>(65-A11-B11)-D24</f>
        <v>15</v>
      </c>
      <c r="F24" s="12"/>
      <c r="G24" s="3"/>
      <c r="H24" s="1"/>
      <c r="I24" s="1"/>
      <c r="J24" s="1"/>
    </row>
    <row r="25" spans="1:10" ht="15" customHeight="1" x14ac:dyDescent="0.25">
      <c r="A25" s="5" t="s">
        <v>4</v>
      </c>
      <c r="B25" s="23">
        <f>SAISIE!C6</f>
        <v>14</v>
      </c>
      <c r="C25" s="3"/>
      <c r="D25" s="201"/>
      <c r="E25" s="199"/>
      <c r="F25" s="12"/>
      <c r="G25" s="3"/>
      <c r="H25" s="11"/>
      <c r="I25" s="1"/>
      <c r="J25" s="1"/>
    </row>
    <row r="26" spans="1:10" ht="15" customHeight="1" thickBot="1" x14ac:dyDescent="0.3">
      <c r="A26" s="42"/>
      <c r="B26" s="42"/>
      <c r="C26" s="37"/>
      <c r="D26" s="43"/>
      <c r="E26" s="44"/>
      <c r="F26" s="44"/>
      <c r="G26" s="37"/>
      <c r="H26" s="11"/>
      <c r="I26" s="1"/>
      <c r="J26" s="1"/>
    </row>
    <row r="27" spans="1:10" ht="15" customHeight="1" x14ac:dyDescent="0.25">
      <c r="A27" s="182" t="s">
        <v>42</v>
      </c>
      <c r="B27" s="183"/>
      <c r="C27" s="183"/>
      <c r="D27" s="183"/>
      <c r="E27" s="183"/>
      <c r="F27" s="184"/>
      <c r="G27" s="53"/>
      <c r="H27" s="1"/>
      <c r="I27" s="1"/>
      <c r="J27" s="1"/>
    </row>
    <row r="28" spans="1:10" ht="15" customHeight="1" x14ac:dyDescent="0.25">
      <c r="A28" s="185"/>
      <c r="B28" s="186"/>
      <c r="C28" s="186"/>
      <c r="D28" s="186"/>
      <c r="E28" s="186"/>
      <c r="F28" s="187"/>
      <c r="G28" s="53"/>
      <c r="H28" s="1"/>
      <c r="I28" s="1"/>
      <c r="J28" s="1"/>
    </row>
    <row r="29" spans="1:10" x14ac:dyDescent="0.25">
      <c r="A29" s="7" t="s">
        <v>44</v>
      </c>
      <c r="B29" s="224" t="s">
        <v>21</v>
      </c>
      <c r="C29" s="224"/>
      <c r="D29" s="7" t="s">
        <v>44</v>
      </c>
      <c r="E29" s="192" t="s">
        <v>21</v>
      </c>
      <c r="F29" s="192"/>
      <c r="G29" s="13"/>
      <c r="H29" s="1"/>
      <c r="I29" s="1"/>
      <c r="J29" s="1"/>
    </row>
    <row r="30" spans="1:10" x14ac:dyDescent="0.25">
      <c r="A30" s="49">
        <f>SAISIE!A18</f>
        <v>0</v>
      </c>
      <c r="B30" s="191">
        <f>SAISIE!C18</f>
        <v>0</v>
      </c>
      <c r="C30" s="191"/>
      <c r="D30" s="49">
        <f>SAISIE!A24</f>
        <v>0</v>
      </c>
      <c r="E30" s="191">
        <f>SAISIE!C24</f>
        <v>0</v>
      </c>
      <c r="F30" s="191"/>
      <c r="G30" s="54"/>
      <c r="H30" s="1"/>
      <c r="I30" s="1"/>
      <c r="J30" s="1"/>
    </row>
    <row r="31" spans="1:10" x14ac:dyDescent="0.25">
      <c r="A31" s="49">
        <f>SAISIE!A19</f>
        <v>0</v>
      </c>
      <c r="B31" s="191">
        <f>SAISIE!C19</f>
        <v>0</v>
      </c>
      <c r="C31" s="191"/>
      <c r="D31" s="49">
        <f>SAISIE!A25</f>
        <v>0</v>
      </c>
      <c r="E31" s="191">
        <f>SAISIE!C25</f>
        <v>0</v>
      </c>
      <c r="F31" s="191"/>
      <c r="G31" s="54"/>
    </row>
    <row r="32" spans="1:10" x14ac:dyDescent="0.25">
      <c r="A32" s="49">
        <f>SAISIE!A20</f>
        <v>0</v>
      </c>
      <c r="B32" s="191">
        <f>SAISIE!C20</f>
        <v>0</v>
      </c>
      <c r="C32" s="191"/>
      <c r="D32" s="49">
        <f>SAISIE!A26</f>
        <v>0</v>
      </c>
      <c r="E32" s="191">
        <f>SAISIE!C26</f>
        <v>0</v>
      </c>
      <c r="F32" s="191"/>
      <c r="G32" s="54"/>
    </row>
    <row r="33" spans="1:7" x14ac:dyDescent="0.25">
      <c r="A33" s="49">
        <f>SAISIE!A21</f>
        <v>0</v>
      </c>
      <c r="B33" s="191">
        <f>SAISIE!C21</f>
        <v>0</v>
      </c>
      <c r="C33" s="191"/>
      <c r="D33" s="49">
        <f>SAISIE!A27</f>
        <v>0</v>
      </c>
      <c r="E33" s="191">
        <f>SAISIE!C27</f>
        <v>0</v>
      </c>
      <c r="F33" s="191"/>
      <c r="G33" s="54"/>
    </row>
    <row r="34" spans="1:7" x14ac:dyDescent="0.25">
      <c r="A34" s="49">
        <f>SAISIE!A22</f>
        <v>0</v>
      </c>
      <c r="B34" s="191">
        <f>SAISIE!C22</f>
        <v>0</v>
      </c>
      <c r="C34" s="191"/>
      <c r="D34" s="49">
        <f>SAISIE!A28</f>
        <v>0</v>
      </c>
      <c r="E34" s="191">
        <f>SAISIE!C28</f>
        <v>0</v>
      </c>
      <c r="F34" s="191"/>
      <c r="G34" s="54"/>
    </row>
    <row r="35" spans="1:7" x14ac:dyDescent="0.25">
      <c r="A35" s="49">
        <f>SAISIE!A23</f>
        <v>0</v>
      </c>
      <c r="B35" s="191">
        <f>SAISIE!C23</f>
        <v>0</v>
      </c>
      <c r="C35" s="191"/>
      <c r="D35" s="49">
        <f>SAISIE!A29</f>
        <v>0</v>
      </c>
      <c r="E35" s="191">
        <f>SAISIE!C29</f>
        <v>0</v>
      </c>
      <c r="F35" s="191"/>
      <c r="G35" s="54"/>
    </row>
    <row r="36" spans="1:7" ht="15.75" thickBot="1" x14ac:dyDescent="0.3">
      <c r="A36" s="38"/>
      <c r="B36" s="38"/>
      <c r="C36" s="38"/>
      <c r="D36" s="38"/>
      <c r="E36" s="38"/>
      <c r="F36" s="38"/>
      <c r="G36" s="55"/>
    </row>
    <row r="37" spans="1:7" x14ac:dyDescent="0.25">
      <c r="A37" s="188" t="s">
        <v>7</v>
      </c>
      <c r="B37" s="189"/>
      <c r="C37" s="189"/>
      <c r="D37" s="189"/>
      <c r="E37" s="189"/>
      <c r="F37" s="190"/>
      <c r="G37" s="57"/>
    </row>
    <row r="38" spans="1:7" ht="15" customHeight="1" x14ac:dyDescent="0.25">
      <c r="A38" s="211">
        <f>SAISIE!A37</f>
        <v>0</v>
      </c>
      <c r="B38" s="212"/>
      <c r="C38" s="212"/>
      <c r="D38" s="212"/>
      <c r="E38" s="212"/>
      <c r="F38" s="213"/>
      <c r="G38" s="56"/>
    </row>
    <row r="39" spans="1:7" x14ac:dyDescent="0.25">
      <c r="A39" s="211"/>
      <c r="B39" s="212"/>
      <c r="C39" s="212"/>
      <c r="D39" s="212"/>
      <c r="E39" s="212"/>
      <c r="F39" s="213"/>
      <c r="G39" s="56"/>
    </row>
    <row r="40" spans="1:7" x14ac:dyDescent="0.25">
      <c r="A40" s="214">
        <f>SAISIE!A38</f>
        <v>0</v>
      </c>
      <c r="B40" s="215"/>
      <c r="C40" s="215"/>
      <c r="D40" s="215"/>
      <c r="E40" s="215"/>
      <c r="F40" s="216"/>
      <c r="G40" s="56"/>
    </row>
    <row r="41" spans="1:7" x14ac:dyDescent="0.25">
      <c r="A41" s="214"/>
      <c r="B41" s="215"/>
      <c r="C41" s="215"/>
      <c r="D41" s="215"/>
      <c r="E41" s="215"/>
      <c r="F41" s="216"/>
      <c r="G41" s="56"/>
    </row>
    <row r="42" spans="1:7" x14ac:dyDescent="0.25">
      <c r="A42" s="214">
        <f>SAISIE!A39</f>
        <v>0</v>
      </c>
      <c r="B42" s="215"/>
      <c r="C42" s="215"/>
      <c r="D42" s="215"/>
      <c r="E42" s="215"/>
      <c r="F42" s="216"/>
      <c r="G42" s="56"/>
    </row>
    <row r="43" spans="1:7" x14ac:dyDescent="0.25">
      <c r="A43" s="214"/>
      <c r="B43" s="215"/>
      <c r="C43" s="215"/>
      <c r="D43" s="215"/>
      <c r="E43" s="215"/>
      <c r="F43" s="216"/>
      <c r="G43" s="56"/>
    </row>
    <row r="44" spans="1:7" x14ac:dyDescent="0.25">
      <c r="A44" s="214">
        <f>SAISIE!A40</f>
        <v>0</v>
      </c>
      <c r="B44" s="215"/>
      <c r="C44" s="215"/>
      <c r="D44" s="215"/>
      <c r="E44" s="215"/>
      <c r="F44" s="216"/>
      <c r="G44" s="56"/>
    </row>
    <row r="45" spans="1:7" ht="15.75" thickBot="1" x14ac:dyDescent="0.3">
      <c r="A45" s="217"/>
      <c r="B45" s="218"/>
      <c r="C45" s="218"/>
      <c r="D45" s="218"/>
      <c r="E45" s="218"/>
      <c r="F45" s="219"/>
    </row>
    <row r="46" spans="1:7" ht="15.75" thickBot="1" x14ac:dyDescent="0.3">
      <c r="A46" s="65"/>
      <c r="B46" s="65"/>
      <c r="C46" s="65"/>
      <c r="D46" s="65"/>
      <c r="E46" s="65"/>
      <c r="F46" s="65"/>
    </row>
    <row r="47" spans="1:7" x14ac:dyDescent="0.25">
      <c r="A47" s="208" t="s">
        <v>9</v>
      </c>
      <c r="B47" s="209"/>
      <c r="C47" s="209"/>
      <c r="D47" s="209" t="s">
        <v>8</v>
      </c>
      <c r="E47" s="209"/>
      <c r="F47" s="210"/>
    </row>
    <row r="48" spans="1:7" x14ac:dyDescent="0.25">
      <c r="A48" s="202"/>
      <c r="B48" s="203"/>
      <c r="C48" s="204"/>
      <c r="D48" s="202"/>
      <c r="E48" s="203"/>
      <c r="F48" s="204"/>
    </row>
    <row r="49" spans="1:7" x14ac:dyDescent="0.25">
      <c r="A49" s="205"/>
      <c r="B49" s="206"/>
      <c r="C49" s="207"/>
      <c r="D49" s="205"/>
      <c r="E49" s="206"/>
      <c r="F49" s="207"/>
      <c r="G49" s="60"/>
    </row>
    <row r="50" spans="1:7" x14ac:dyDescent="0.25">
      <c r="A50" s="59"/>
      <c r="B50" s="59"/>
      <c r="C50" s="59"/>
      <c r="D50" s="59"/>
      <c r="E50" s="59"/>
      <c r="F50" s="59"/>
      <c r="G50" s="60"/>
    </row>
    <row r="51" spans="1:7" x14ac:dyDescent="0.25">
      <c r="A51" s="59"/>
      <c r="B51" s="59"/>
      <c r="C51" s="59"/>
      <c r="D51" s="59"/>
      <c r="E51" s="59"/>
      <c r="F51" s="59"/>
      <c r="G51" s="60"/>
    </row>
    <row r="52" spans="1:7" x14ac:dyDescent="0.25">
      <c r="A52" s="59"/>
      <c r="B52" s="59"/>
      <c r="C52" s="59"/>
      <c r="D52" s="59"/>
      <c r="E52" s="59"/>
      <c r="F52" s="59"/>
      <c r="G52" s="60"/>
    </row>
    <row r="53" spans="1:7" x14ac:dyDescent="0.25">
      <c r="A53" s="59"/>
      <c r="B53" s="59"/>
      <c r="C53" s="59"/>
      <c r="D53" s="59"/>
      <c r="E53" s="59"/>
      <c r="F53" s="60"/>
      <c r="G53" s="60"/>
    </row>
    <row r="54" spans="1:7" x14ac:dyDescent="0.25">
      <c r="A54" s="61"/>
      <c r="B54" s="61"/>
      <c r="C54" s="61"/>
      <c r="D54" s="61"/>
      <c r="E54" s="61"/>
      <c r="F54" s="61"/>
    </row>
    <row r="55" spans="1:7" x14ac:dyDescent="0.25">
      <c r="A55" s="61"/>
      <c r="B55" s="61"/>
      <c r="C55" s="61"/>
      <c r="D55" s="61"/>
      <c r="E55" s="61"/>
      <c r="F55" s="61"/>
    </row>
    <row r="56" spans="1:7" x14ac:dyDescent="0.25">
      <c r="A56" s="61"/>
      <c r="B56" s="61"/>
      <c r="C56" s="61"/>
      <c r="D56" s="61"/>
      <c r="E56" s="61"/>
      <c r="F56" s="61"/>
    </row>
    <row r="57" spans="1:7" x14ac:dyDescent="0.25">
      <c r="A57" s="61"/>
      <c r="B57" s="61"/>
      <c r="C57" s="61"/>
      <c r="D57" s="61"/>
      <c r="E57" s="61"/>
      <c r="F57" s="61"/>
    </row>
    <row r="58" spans="1:7" x14ac:dyDescent="0.25">
      <c r="A58" s="61"/>
      <c r="B58" s="61"/>
      <c r="C58" s="61"/>
      <c r="D58" s="61"/>
      <c r="E58" s="61"/>
      <c r="F58" s="61"/>
    </row>
    <row r="59" spans="1:7" x14ac:dyDescent="0.25">
      <c r="A59" s="61"/>
      <c r="B59" s="61"/>
      <c r="C59" s="61"/>
      <c r="D59" s="61"/>
      <c r="E59" s="61"/>
      <c r="F59" s="61"/>
    </row>
    <row r="60" spans="1:7" x14ac:dyDescent="0.25">
      <c r="A60" s="61"/>
      <c r="B60" s="61"/>
      <c r="C60" s="61"/>
      <c r="D60" s="61"/>
      <c r="E60" s="61"/>
      <c r="F60" s="61"/>
    </row>
    <row r="61" spans="1:7" x14ac:dyDescent="0.25">
      <c r="A61" s="61"/>
      <c r="B61" s="61"/>
      <c r="C61" s="61"/>
      <c r="D61" s="61"/>
      <c r="E61" s="61"/>
      <c r="F61" s="61"/>
    </row>
    <row r="62" spans="1:7" x14ac:dyDescent="0.25">
      <c r="A62" s="61"/>
      <c r="B62" s="61"/>
      <c r="C62" s="61"/>
      <c r="D62" s="61"/>
      <c r="E62" s="61"/>
      <c r="F62" s="61"/>
    </row>
    <row r="63" spans="1:7" x14ac:dyDescent="0.25">
      <c r="A63" s="61"/>
      <c r="B63" s="61"/>
      <c r="C63" s="61"/>
      <c r="D63" s="61"/>
      <c r="E63" s="61"/>
      <c r="F63" s="61"/>
    </row>
    <row r="64" spans="1:7" x14ac:dyDescent="0.25">
      <c r="A64" s="61"/>
      <c r="B64" s="61"/>
      <c r="C64" s="61"/>
      <c r="D64" s="61"/>
      <c r="E64" s="61"/>
      <c r="F64" s="61"/>
    </row>
    <row r="65" spans="1:6" x14ac:dyDescent="0.25">
      <c r="A65" s="61"/>
      <c r="B65" s="61"/>
      <c r="C65" s="61"/>
      <c r="D65" s="61"/>
      <c r="E65" s="61"/>
      <c r="F65" s="61"/>
    </row>
    <row r="66" spans="1:6" x14ac:dyDescent="0.25">
      <c r="A66" s="61"/>
      <c r="B66" s="61"/>
      <c r="C66" s="61"/>
      <c r="D66" s="61"/>
      <c r="E66" s="61"/>
      <c r="F66" s="61"/>
    </row>
  </sheetData>
  <mergeCells count="35">
    <mergeCell ref="A7:A8"/>
    <mergeCell ref="F7:F8"/>
    <mergeCell ref="F10:F11"/>
    <mergeCell ref="B32:C32"/>
    <mergeCell ref="B33:C33"/>
    <mergeCell ref="B29:C29"/>
    <mergeCell ref="B30:C30"/>
    <mergeCell ref="B31:C31"/>
    <mergeCell ref="A23:B23"/>
    <mergeCell ref="A48:C49"/>
    <mergeCell ref="D48:F49"/>
    <mergeCell ref="A47:C47"/>
    <mergeCell ref="D47:F47"/>
    <mergeCell ref="B34:C34"/>
    <mergeCell ref="B35:C35"/>
    <mergeCell ref="A38:F39"/>
    <mergeCell ref="A40:F41"/>
    <mergeCell ref="A42:F43"/>
    <mergeCell ref="A44:F45"/>
    <mergeCell ref="A1:F2"/>
    <mergeCell ref="A3:F4"/>
    <mergeCell ref="A27:F28"/>
    <mergeCell ref="A37:F37"/>
    <mergeCell ref="E30:F30"/>
    <mergeCell ref="E31:F31"/>
    <mergeCell ref="E32:F32"/>
    <mergeCell ref="E33:F33"/>
    <mergeCell ref="E34:F34"/>
    <mergeCell ref="E35:F35"/>
    <mergeCell ref="E29:F29"/>
    <mergeCell ref="C7:C8"/>
    <mergeCell ref="C6:E6"/>
    <mergeCell ref="E24:E25"/>
    <mergeCell ref="A21:F22"/>
    <mergeCell ref="D24:D2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coverValueOnly">
                <anchor moveWithCells="1" sizeWithCells="1">
                  <from>
                    <xdr:col>7</xdr:col>
                    <xdr:colOff>9525</xdr:colOff>
                    <xdr:row>0</xdr:row>
                    <xdr:rowOff>28575</xdr:rowOff>
                  </from>
                  <to>
                    <xdr:col>7</xdr:col>
                    <xdr:colOff>561975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32"/>
  <sheetViews>
    <sheetView workbookViewId="0">
      <selection activeCell="C5" sqref="C5"/>
    </sheetView>
  </sheetViews>
  <sheetFormatPr baseColWidth="10" defaultRowHeight="15" x14ac:dyDescent="0.25"/>
  <sheetData>
    <row r="1" spans="1:13" ht="15.75" thickBot="1" x14ac:dyDescent="0.3">
      <c r="A1" s="33"/>
      <c r="B1" s="36" t="s">
        <v>26</v>
      </c>
      <c r="C1" s="36" t="s">
        <v>27</v>
      </c>
      <c r="D1" s="36" t="s">
        <v>28</v>
      </c>
      <c r="E1" s="36" t="s">
        <v>29</v>
      </c>
      <c r="F1" s="34" t="s">
        <v>30</v>
      </c>
      <c r="G1" s="36" t="s">
        <v>31</v>
      </c>
      <c r="H1" s="36" t="s">
        <v>32</v>
      </c>
      <c r="I1" s="36" t="s">
        <v>33</v>
      </c>
      <c r="J1" s="36" t="s">
        <v>34</v>
      </c>
      <c r="K1" s="36" t="s">
        <v>35</v>
      </c>
      <c r="L1" s="36" t="s">
        <v>36</v>
      </c>
      <c r="M1" s="36" t="s">
        <v>37</v>
      </c>
    </row>
    <row r="2" spans="1:13" ht="15.75" thickBot="1" x14ac:dyDescent="0.3">
      <c r="A2" s="36">
        <v>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15.75" thickBot="1" x14ac:dyDescent="0.3">
      <c r="A3" s="36">
        <v>2</v>
      </c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6"/>
    </row>
    <row r="4" spans="1:13" ht="15.75" thickBot="1" x14ac:dyDescent="0.3">
      <c r="A4" s="36">
        <v>3</v>
      </c>
      <c r="B4" s="25"/>
      <c r="C4" s="24"/>
      <c r="D4" s="24"/>
      <c r="E4" s="24"/>
      <c r="F4" s="24"/>
      <c r="G4" s="24"/>
      <c r="H4" s="24"/>
      <c r="I4" s="24"/>
      <c r="J4" s="24"/>
      <c r="K4" s="24"/>
      <c r="L4" s="24"/>
      <c r="M4" s="26"/>
    </row>
    <row r="5" spans="1:13" ht="15.75" thickBot="1" x14ac:dyDescent="0.3">
      <c r="A5" s="36">
        <v>4</v>
      </c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6"/>
    </row>
    <row r="6" spans="1:13" ht="15.75" thickBot="1" x14ac:dyDescent="0.3">
      <c r="A6" s="36">
        <v>5</v>
      </c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6"/>
    </row>
    <row r="7" spans="1:13" ht="15.75" thickBot="1" x14ac:dyDescent="0.3">
      <c r="A7" s="36">
        <v>6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6"/>
    </row>
    <row r="8" spans="1:13" ht="15.75" thickBot="1" x14ac:dyDescent="0.3">
      <c r="A8" s="36">
        <v>7</v>
      </c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6"/>
    </row>
    <row r="9" spans="1:13" ht="15.75" thickBot="1" x14ac:dyDescent="0.3">
      <c r="A9" s="36">
        <v>8</v>
      </c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6"/>
    </row>
    <row r="10" spans="1:13" ht="15.75" thickBot="1" x14ac:dyDescent="0.3">
      <c r="A10" s="36">
        <v>9</v>
      </c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6"/>
    </row>
    <row r="11" spans="1:13" ht="15.75" thickBot="1" x14ac:dyDescent="0.3">
      <c r="A11" s="36">
        <v>10</v>
      </c>
      <c r="B11" s="2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6"/>
    </row>
    <row r="12" spans="1:13" ht="15.75" thickBot="1" x14ac:dyDescent="0.3">
      <c r="A12" s="36">
        <v>11</v>
      </c>
      <c r="B12" s="2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6"/>
    </row>
    <row r="13" spans="1:13" ht="15.75" thickBot="1" x14ac:dyDescent="0.3">
      <c r="A13" s="35">
        <v>12</v>
      </c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6"/>
    </row>
    <row r="14" spans="1:13" ht="15.75" thickBot="1" x14ac:dyDescent="0.3">
      <c r="A14" s="36">
        <v>13</v>
      </c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/>
    </row>
    <row r="15" spans="1:13" ht="15.75" thickBot="1" x14ac:dyDescent="0.3">
      <c r="A15" s="36">
        <v>14</v>
      </c>
      <c r="B15" s="2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6"/>
    </row>
    <row r="16" spans="1:13" ht="15.75" thickBot="1" x14ac:dyDescent="0.3">
      <c r="A16" s="35">
        <v>15</v>
      </c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6"/>
    </row>
    <row r="17" spans="1:13" ht="15.75" thickBot="1" x14ac:dyDescent="0.3">
      <c r="A17" s="36">
        <v>16</v>
      </c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6"/>
    </row>
    <row r="18" spans="1:13" ht="15.75" thickBot="1" x14ac:dyDescent="0.3">
      <c r="A18" s="36">
        <v>17</v>
      </c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6"/>
    </row>
    <row r="19" spans="1:13" ht="15.75" thickBot="1" x14ac:dyDescent="0.3">
      <c r="A19" s="35">
        <v>18</v>
      </c>
      <c r="B19" s="2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6"/>
    </row>
    <row r="20" spans="1:13" ht="15.75" thickBot="1" x14ac:dyDescent="0.3">
      <c r="A20" s="36">
        <v>19</v>
      </c>
      <c r="B20" s="2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6"/>
    </row>
    <row r="21" spans="1:13" ht="15.75" thickBot="1" x14ac:dyDescent="0.3">
      <c r="A21" s="36">
        <v>20</v>
      </c>
      <c r="B21" s="2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6"/>
    </row>
    <row r="22" spans="1:13" ht="15.75" thickBot="1" x14ac:dyDescent="0.3">
      <c r="A22" s="36">
        <v>21</v>
      </c>
      <c r="B22" s="25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6"/>
    </row>
    <row r="23" spans="1:13" ht="15.75" thickBot="1" x14ac:dyDescent="0.3">
      <c r="A23" s="35">
        <v>22</v>
      </c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6"/>
    </row>
    <row r="24" spans="1:13" ht="15.75" thickBot="1" x14ac:dyDescent="0.3">
      <c r="A24" s="36">
        <v>23</v>
      </c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6"/>
    </row>
    <row r="25" spans="1:13" ht="15.75" thickBot="1" x14ac:dyDescent="0.3">
      <c r="A25" s="36">
        <v>24</v>
      </c>
      <c r="B25" s="25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6"/>
    </row>
    <row r="26" spans="1:13" ht="15.75" thickBot="1" x14ac:dyDescent="0.3">
      <c r="A26" s="36">
        <v>25</v>
      </c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6"/>
    </row>
    <row r="27" spans="1:13" ht="15.75" thickBot="1" x14ac:dyDescent="0.3">
      <c r="A27" s="36">
        <v>26</v>
      </c>
      <c r="B27" s="2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6"/>
    </row>
    <row r="28" spans="1:13" ht="15.75" thickBot="1" x14ac:dyDescent="0.3">
      <c r="A28" s="36">
        <v>27</v>
      </c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6"/>
    </row>
    <row r="29" spans="1:13" ht="15.75" thickBot="1" x14ac:dyDescent="0.3">
      <c r="A29" s="36">
        <v>28</v>
      </c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6"/>
    </row>
    <row r="30" spans="1:13" ht="15.75" thickBot="1" x14ac:dyDescent="0.3">
      <c r="A30" s="36">
        <v>29</v>
      </c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/>
    </row>
    <row r="31" spans="1:13" ht="15.75" thickBot="1" x14ac:dyDescent="0.3">
      <c r="A31" s="36">
        <v>30</v>
      </c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6"/>
    </row>
    <row r="32" spans="1:13" ht="15.75" thickBot="1" x14ac:dyDescent="0.3">
      <c r="A32" s="36">
        <v>31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7"/>
  <sheetViews>
    <sheetView workbookViewId="0">
      <selection activeCell="F8" sqref="F8"/>
    </sheetView>
  </sheetViews>
  <sheetFormatPr baseColWidth="10" defaultRowHeight="15" x14ac:dyDescent="0.25"/>
  <sheetData>
    <row r="1" spans="1:7" x14ac:dyDescent="0.25">
      <c r="A1" s="226" t="s">
        <v>53</v>
      </c>
      <c r="B1" s="226"/>
      <c r="C1" s="226"/>
      <c r="D1" s="226"/>
      <c r="E1" s="226"/>
      <c r="F1" s="226"/>
      <c r="G1" s="226"/>
    </row>
    <row r="2" spans="1:7" x14ac:dyDescent="0.25">
      <c r="A2" s="226"/>
      <c r="B2" s="226"/>
      <c r="C2" s="226"/>
      <c r="D2" s="226"/>
      <c r="E2" s="226"/>
      <c r="F2" s="226"/>
      <c r="G2" s="226"/>
    </row>
    <row r="4" spans="1:7" x14ac:dyDescent="0.25">
      <c r="B4" s="73" t="s">
        <v>26</v>
      </c>
      <c r="C4" s="64">
        <v>100000</v>
      </c>
    </row>
    <row r="5" spans="1:7" x14ac:dyDescent="0.25">
      <c r="B5" s="74" t="s">
        <v>27</v>
      </c>
      <c r="C5" s="64">
        <v>100000</v>
      </c>
    </row>
    <row r="6" spans="1:7" x14ac:dyDescent="0.25">
      <c r="B6" s="73" t="s">
        <v>28</v>
      </c>
      <c r="C6" s="64">
        <v>100000</v>
      </c>
    </row>
    <row r="7" spans="1:7" x14ac:dyDescent="0.25">
      <c r="B7" s="74" t="s">
        <v>29</v>
      </c>
      <c r="C7" s="64">
        <v>100000</v>
      </c>
    </row>
    <row r="8" spans="1:7" x14ac:dyDescent="0.25">
      <c r="B8" s="73" t="s">
        <v>30</v>
      </c>
      <c r="C8" s="64">
        <v>100000</v>
      </c>
    </row>
    <row r="9" spans="1:7" x14ac:dyDescent="0.25">
      <c r="B9" s="74" t="s">
        <v>31</v>
      </c>
      <c r="C9" s="64">
        <v>100000</v>
      </c>
    </row>
    <row r="10" spans="1:7" x14ac:dyDescent="0.25">
      <c r="B10" s="73" t="s">
        <v>32</v>
      </c>
      <c r="C10" s="64">
        <v>100000</v>
      </c>
    </row>
    <row r="11" spans="1:7" x14ac:dyDescent="0.25">
      <c r="B11" s="74" t="s">
        <v>33</v>
      </c>
      <c r="C11" s="64">
        <v>100000</v>
      </c>
    </row>
    <row r="12" spans="1:7" x14ac:dyDescent="0.25">
      <c r="B12" s="73" t="s">
        <v>34</v>
      </c>
      <c r="C12" s="64">
        <v>100000</v>
      </c>
    </row>
    <row r="13" spans="1:7" x14ac:dyDescent="0.25">
      <c r="B13" s="74" t="s">
        <v>35</v>
      </c>
      <c r="C13" s="64">
        <v>100000</v>
      </c>
    </row>
    <row r="14" spans="1:7" x14ac:dyDescent="0.25">
      <c r="B14" s="73" t="s">
        <v>36</v>
      </c>
      <c r="C14" s="64">
        <v>100000</v>
      </c>
    </row>
    <row r="15" spans="1:7" x14ac:dyDescent="0.25">
      <c r="B15" s="74" t="s">
        <v>37</v>
      </c>
      <c r="C15" s="64">
        <v>100000</v>
      </c>
    </row>
    <row r="16" spans="1:7" x14ac:dyDescent="0.25">
      <c r="C16" s="72"/>
    </row>
    <row r="17" spans="2:3" x14ac:dyDescent="0.25">
      <c r="B17" t="s">
        <v>54</v>
      </c>
      <c r="C17" s="72">
        <f>SUM(C4:C15)</f>
        <v>1200000</v>
      </c>
    </row>
  </sheetData>
  <mergeCells count="1"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SAISIE</vt:lpstr>
      <vt:lpstr>TABLEAU</vt:lpstr>
      <vt:lpstr>Données</vt:lpstr>
      <vt:lpstr>Objectif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2006-09-16T00:00:00Z</dcterms:created>
  <dcterms:modified xsi:type="dcterms:W3CDTF">2018-01-21T06:46:32Z</dcterms:modified>
  <cp:version>V0</cp:version>
</cp:coreProperties>
</file>